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zza.davide\Dropbox (HSR Global)\Documents\Projects\Matteo\PhDProject\Manuscript\Submission to Nat Comm\Revisions_SecondRound\"/>
    </mc:Choice>
  </mc:AlternateContent>
  <bookViews>
    <workbookView xWindow="1560" yWindow="4545" windowWidth="28800" windowHeight="15435"/>
  </bookViews>
  <sheets>
    <sheet name="fig 1d" sheetId="2" r:id="rId1"/>
    <sheet name="fig 1e-f" sheetId="1" r:id="rId2"/>
    <sheet name="fig 1g" sheetId="3" r:id="rId3"/>
    <sheet name="fig 2d" sheetId="4" r:id="rId4"/>
    <sheet name="fig 2e" sheetId="5" r:id="rId5"/>
    <sheet name="fig 3a" sheetId="6" r:id="rId6"/>
    <sheet name="fig 3b" sheetId="7" r:id="rId7"/>
    <sheet name="fig 3c" sheetId="9" r:id="rId8"/>
    <sheet name="fig 4b" sheetId="10" r:id="rId9"/>
    <sheet name="fig 4d" sheetId="11" r:id="rId10"/>
    <sheet name="fig 5b" sheetId="13" r:id="rId11"/>
    <sheet name="fig 5c" sheetId="16" r:id="rId12"/>
    <sheet name="fig 5d-e-f (CDKN1A)" sheetId="18" r:id="rId13"/>
    <sheet name="fig 5d-e-f (MDM2)" sheetId="17" r:id="rId14"/>
    <sheet name="fig 6c" sheetId="19" r:id="rId15"/>
    <sheet name="fig 6d" sheetId="20" r:id="rId16"/>
    <sheet name="fig 6e" sheetId="22" r:id="rId17"/>
    <sheet name="fig 6f" sheetId="21" r:id="rId18"/>
    <sheet name="fig 6g (CDKN1A)" sheetId="23" r:id="rId19"/>
    <sheet name="fig 6g (MDM2)" sheetId="24" r:id="rId20"/>
    <sheet name="fig6h" sheetId="25" r:id="rId21"/>
    <sheet name="SupplFig 1b" sheetId="26" r:id="rId22"/>
    <sheet name="SupplFig 1c" sheetId="27" r:id="rId23"/>
    <sheet name="SupplFig 2a" sheetId="28" r:id="rId24"/>
    <sheet name="SupplFig 2b" sheetId="29" r:id="rId25"/>
    <sheet name="SupplFig 2c" sheetId="30" r:id="rId26"/>
    <sheet name="SupplFig 3c" sheetId="31" r:id="rId27"/>
    <sheet name="SupplFig 3d" sheetId="32" r:id="rId28"/>
    <sheet name="SupplFig 3e" sheetId="33" r:id="rId29"/>
    <sheet name="SupplFig 3g" sheetId="34" r:id="rId30"/>
    <sheet name="SupplFig 4a" sheetId="35" r:id="rId31"/>
    <sheet name="SupplFig 4b" sheetId="36" r:id="rId32"/>
    <sheet name="SupplFig 4c" sheetId="37" r:id="rId33"/>
    <sheet name="SupplFig 4d" sheetId="38" r:id="rId34"/>
    <sheet name="SupplFig 5a" sheetId="39" r:id="rId35"/>
    <sheet name="SupplFig5b" sheetId="40" r:id="rId36"/>
    <sheet name="SupplFig6" sheetId="41" r:id="rId37"/>
    <sheet name="SupplFig7_CDKN1A" sheetId="42" r:id="rId38"/>
    <sheet name="SupplFig7_MDM2" sheetId="43" r:id="rId39"/>
    <sheet name="SupplFig7_GAPDH" sheetId="44" r:id="rId40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1" i="35" l="1"/>
  <c r="R31" i="35"/>
  <c r="Q31" i="35"/>
  <c r="G31" i="35"/>
  <c r="F31" i="35"/>
  <c r="E31" i="35"/>
  <c r="S30" i="35"/>
  <c r="R30" i="35"/>
  <c r="Q30" i="35"/>
  <c r="G30" i="35"/>
  <c r="F30" i="35"/>
  <c r="E30" i="35"/>
  <c r="S29" i="35"/>
  <c r="R29" i="35"/>
  <c r="Q29" i="35"/>
  <c r="G29" i="35"/>
  <c r="F29" i="35"/>
  <c r="E29" i="35"/>
  <c r="S28" i="35"/>
  <c r="R28" i="35"/>
  <c r="Q28" i="35"/>
  <c r="G28" i="35"/>
  <c r="F28" i="35"/>
  <c r="E28" i="35"/>
  <c r="S27" i="35"/>
  <c r="R27" i="35"/>
  <c r="Q27" i="35"/>
  <c r="G27" i="35"/>
  <c r="F27" i="35"/>
  <c r="E27" i="35"/>
  <c r="S26" i="35"/>
  <c r="R26" i="35"/>
  <c r="Q26" i="35"/>
  <c r="G26" i="35"/>
  <c r="F26" i="35"/>
  <c r="E26" i="35"/>
  <c r="S25" i="35"/>
  <c r="R25" i="35"/>
  <c r="Q25" i="35"/>
  <c r="G25" i="35"/>
  <c r="F25" i="35"/>
  <c r="E25" i="35"/>
  <c r="S24" i="35"/>
  <c r="R24" i="35"/>
  <c r="Q24" i="35"/>
  <c r="G24" i="35"/>
  <c r="F24" i="35"/>
  <c r="E24" i="35"/>
  <c r="S23" i="35"/>
  <c r="R23" i="35"/>
  <c r="Q23" i="35"/>
  <c r="G23" i="35"/>
  <c r="F23" i="35"/>
  <c r="E23" i="35"/>
  <c r="S22" i="35"/>
  <c r="R22" i="35"/>
  <c r="Q22" i="35"/>
  <c r="G22" i="35"/>
  <c r="F22" i="35"/>
  <c r="E22" i="35"/>
  <c r="S21" i="35"/>
  <c r="R21" i="35"/>
  <c r="Q21" i="35"/>
  <c r="G21" i="35"/>
  <c r="F21" i="35"/>
  <c r="E21" i="35"/>
  <c r="S20" i="35"/>
  <c r="R20" i="35"/>
  <c r="Q20" i="35"/>
  <c r="G20" i="35"/>
  <c r="F20" i="35"/>
  <c r="E20" i="35"/>
  <c r="S19" i="35"/>
  <c r="R19" i="35"/>
  <c r="Q19" i="35"/>
  <c r="G19" i="35"/>
  <c r="F19" i="35"/>
  <c r="E19" i="35"/>
  <c r="S18" i="35"/>
  <c r="R18" i="35"/>
  <c r="Q18" i="35"/>
  <c r="G18" i="35"/>
  <c r="F18" i="35"/>
  <c r="E18" i="35"/>
  <c r="S17" i="35"/>
  <c r="R17" i="35"/>
  <c r="Q17" i="35"/>
  <c r="G17" i="35"/>
  <c r="F17" i="35"/>
  <c r="E17" i="35"/>
  <c r="S16" i="35"/>
  <c r="R16" i="35"/>
  <c r="Q16" i="35"/>
  <c r="G16" i="35"/>
  <c r="F16" i="35"/>
  <c r="E16" i="35"/>
  <c r="S15" i="35"/>
  <c r="R15" i="35"/>
  <c r="Q15" i="35"/>
  <c r="G15" i="35"/>
  <c r="F15" i="35"/>
  <c r="E15" i="35"/>
  <c r="S14" i="35"/>
  <c r="R14" i="35"/>
  <c r="Q14" i="35"/>
  <c r="G14" i="35"/>
  <c r="F14" i="35"/>
  <c r="E14" i="35"/>
  <c r="S13" i="35"/>
  <c r="R13" i="35"/>
  <c r="Q13" i="35"/>
  <c r="G13" i="35"/>
  <c r="F13" i="35"/>
  <c r="E13" i="35"/>
  <c r="S12" i="35"/>
  <c r="R12" i="35"/>
  <c r="Q12" i="35"/>
  <c r="G12" i="35"/>
  <c r="F12" i="35"/>
  <c r="E12" i="35"/>
  <c r="S11" i="35"/>
  <c r="R11" i="35"/>
  <c r="Q11" i="35"/>
  <c r="G11" i="35"/>
  <c r="F11" i="35"/>
  <c r="E11" i="35"/>
  <c r="S10" i="35"/>
  <c r="R10" i="35"/>
  <c r="Q10" i="35"/>
  <c r="G10" i="35"/>
  <c r="F10" i="35"/>
  <c r="E10" i="35"/>
  <c r="S9" i="35"/>
  <c r="R9" i="35"/>
  <c r="Q9" i="35"/>
  <c r="G9" i="35"/>
  <c r="F9" i="35"/>
  <c r="E9" i="35"/>
  <c r="S8" i="35"/>
  <c r="R8" i="35"/>
  <c r="Q8" i="35"/>
  <c r="G8" i="35"/>
  <c r="F8" i="35"/>
  <c r="E8" i="35"/>
  <c r="S7" i="35"/>
  <c r="R7" i="35"/>
  <c r="Q7" i="35"/>
  <c r="G7" i="35"/>
  <c r="F7" i="35"/>
  <c r="E7" i="35"/>
  <c r="S6" i="35"/>
  <c r="R6" i="35"/>
  <c r="Q6" i="35"/>
  <c r="G6" i="35"/>
  <c r="F6" i="35"/>
  <c r="E6" i="35"/>
  <c r="S5" i="35"/>
  <c r="R5" i="35"/>
  <c r="Q5" i="35"/>
  <c r="G5" i="35"/>
  <c r="F5" i="35"/>
  <c r="E5" i="35"/>
  <c r="S4" i="35"/>
  <c r="R4" i="35"/>
  <c r="Q4" i="35"/>
  <c r="G4" i="35"/>
  <c r="F4" i="35"/>
  <c r="E4" i="35"/>
  <c r="S3" i="35"/>
  <c r="R3" i="35"/>
  <c r="Q3" i="35"/>
  <c r="G3" i="35"/>
  <c r="F3" i="35"/>
  <c r="E3" i="35"/>
  <c r="B9" i="29"/>
  <c r="B8" i="29"/>
  <c r="C8" i="29" s="1"/>
  <c r="C7" i="29"/>
  <c r="B7" i="29"/>
  <c r="B6" i="29"/>
  <c r="C6" i="29" s="1"/>
  <c r="B5" i="29"/>
  <c r="C5" i="29" s="1"/>
  <c r="C4" i="29"/>
  <c r="B4" i="29"/>
  <c r="E3" i="7" l="1"/>
  <c r="Q4" i="7" l="1"/>
  <c r="R4" i="7"/>
  <c r="S4" i="7"/>
  <c r="Q5" i="7"/>
  <c r="R5" i="7"/>
  <c r="S5" i="7"/>
  <c r="Q6" i="7"/>
  <c r="R6" i="7"/>
  <c r="S6" i="7"/>
  <c r="Q7" i="7"/>
  <c r="R7" i="7"/>
  <c r="S7" i="7"/>
  <c r="Q8" i="7"/>
  <c r="R8" i="7"/>
  <c r="S8" i="7"/>
  <c r="Q9" i="7"/>
  <c r="R9" i="7"/>
  <c r="S9" i="7"/>
  <c r="Q10" i="7"/>
  <c r="R10" i="7"/>
  <c r="S10" i="7"/>
  <c r="Q11" i="7"/>
  <c r="R11" i="7"/>
  <c r="S11" i="7"/>
  <c r="Q12" i="7"/>
  <c r="R12" i="7"/>
  <c r="S12" i="7"/>
  <c r="Q13" i="7"/>
  <c r="R13" i="7"/>
  <c r="S13" i="7"/>
  <c r="Q14" i="7"/>
  <c r="R14" i="7"/>
  <c r="S14" i="7"/>
  <c r="Q15" i="7"/>
  <c r="R15" i="7"/>
  <c r="S15" i="7"/>
  <c r="Q16" i="7"/>
  <c r="R16" i="7"/>
  <c r="S16" i="7"/>
  <c r="Q17" i="7"/>
  <c r="R17" i="7"/>
  <c r="S17" i="7"/>
  <c r="Q18" i="7"/>
  <c r="R18" i="7"/>
  <c r="S18" i="7"/>
  <c r="Q19" i="7"/>
  <c r="R19" i="7"/>
  <c r="S19" i="7"/>
  <c r="Q20" i="7"/>
  <c r="R20" i="7"/>
  <c r="S20" i="7"/>
  <c r="Q21" i="7"/>
  <c r="R21" i="7"/>
  <c r="S21" i="7"/>
  <c r="Q22" i="7"/>
  <c r="R22" i="7"/>
  <c r="S22" i="7"/>
  <c r="Q23" i="7"/>
  <c r="R23" i="7"/>
  <c r="S23" i="7"/>
  <c r="Q24" i="7"/>
  <c r="R24" i="7"/>
  <c r="S24" i="7"/>
  <c r="Q25" i="7"/>
  <c r="R25" i="7"/>
  <c r="S25" i="7"/>
  <c r="Q26" i="7"/>
  <c r="R26" i="7"/>
  <c r="S26" i="7"/>
  <c r="Q27" i="7"/>
  <c r="R27" i="7"/>
  <c r="S27" i="7"/>
  <c r="Q28" i="7"/>
  <c r="R28" i="7"/>
  <c r="S28" i="7"/>
  <c r="Q29" i="7"/>
  <c r="R29" i="7"/>
  <c r="S29" i="7"/>
  <c r="Q30" i="7"/>
  <c r="R30" i="7"/>
  <c r="S30" i="7"/>
  <c r="Q31" i="7"/>
  <c r="R31" i="7"/>
  <c r="S31" i="7"/>
  <c r="Q32" i="7"/>
  <c r="R32" i="7"/>
  <c r="S32" i="7"/>
  <c r="Q33" i="7"/>
  <c r="R33" i="7"/>
  <c r="S33" i="7"/>
  <c r="Q34" i="7"/>
  <c r="R34" i="7"/>
  <c r="S34" i="7"/>
  <c r="Q35" i="7"/>
  <c r="R35" i="7"/>
  <c r="S35" i="7"/>
  <c r="Q36" i="7"/>
  <c r="R36" i="7"/>
  <c r="S36" i="7"/>
  <c r="Q37" i="7"/>
  <c r="R37" i="7"/>
  <c r="S37" i="7"/>
  <c r="Q38" i="7"/>
  <c r="R38" i="7"/>
  <c r="S38" i="7"/>
  <c r="Q39" i="7"/>
  <c r="R39" i="7"/>
  <c r="S39" i="7"/>
  <c r="Q40" i="7"/>
  <c r="R40" i="7"/>
  <c r="S40" i="7"/>
  <c r="Q41" i="7"/>
  <c r="R41" i="7"/>
  <c r="S41" i="7"/>
  <c r="Q42" i="7"/>
  <c r="R42" i="7"/>
  <c r="S42" i="7"/>
  <c r="Q43" i="7"/>
  <c r="R43" i="7"/>
  <c r="S43" i="7"/>
  <c r="Q44" i="7"/>
  <c r="R44" i="7"/>
  <c r="S44" i="7"/>
  <c r="Q45" i="7"/>
  <c r="R45" i="7"/>
  <c r="S45" i="7"/>
  <c r="Q46" i="7"/>
  <c r="R46" i="7"/>
  <c r="S46" i="7"/>
  <c r="R3" i="7"/>
  <c r="S3" i="7"/>
  <c r="Q3" i="7"/>
  <c r="Q4" i="20"/>
  <c r="R4" i="20"/>
  <c r="S4" i="20"/>
  <c r="Q5" i="20"/>
  <c r="R5" i="20"/>
  <c r="S5" i="20"/>
  <c r="Q6" i="20"/>
  <c r="R6" i="20"/>
  <c r="S6" i="20"/>
  <c r="Q7" i="20"/>
  <c r="R7" i="20"/>
  <c r="S7" i="20"/>
  <c r="Q8" i="20"/>
  <c r="R8" i="20"/>
  <c r="S8" i="20"/>
  <c r="Q9" i="20"/>
  <c r="R9" i="20"/>
  <c r="S9" i="20"/>
  <c r="Q10" i="20"/>
  <c r="R10" i="20"/>
  <c r="S10" i="20"/>
  <c r="Q11" i="20"/>
  <c r="R11" i="20"/>
  <c r="S11" i="20"/>
  <c r="Q12" i="20"/>
  <c r="R12" i="20"/>
  <c r="S12" i="20"/>
  <c r="Q13" i="20"/>
  <c r="R13" i="20"/>
  <c r="S13" i="20"/>
  <c r="Q14" i="20"/>
  <c r="R14" i="20"/>
  <c r="S14" i="20"/>
  <c r="Q15" i="20"/>
  <c r="R15" i="20"/>
  <c r="S15" i="20"/>
  <c r="Q16" i="20"/>
  <c r="R16" i="20"/>
  <c r="S16" i="20"/>
  <c r="Q17" i="20"/>
  <c r="R17" i="20"/>
  <c r="S17" i="20"/>
  <c r="Q18" i="20"/>
  <c r="R18" i="20"/>
  <c r="S18" i="20"/>
  <c r="Q19" i="20"/>
  <c r="R19" i="20"/>
  <c r="S19" i="20"/>
  <c r="Q20" i="20"/>
  <c r="R20" i="20"/>
  <c r="S20" i="20"/>
  <c r="Q21" i="20"/>
  <c r="R21" i="20"/>
  <c r="S21" i="20"/>
  <c r="Q22" i="20"/>
  <c r="R22" i="20"/>
  <c r="S22" i="20"/>
  <c r="Q23" i="20"/>
  <c r="R23" i="20"/>
  <c r="S23" i="20"/>
  <c r="Q24" i="20"/>
  <c r="R24" i="20"/>
  <c r="S24" i="20"/>
  <c r="Q25" i="20"/>
  <c r="R25" i="20"/>
  <c r="S25" i="20"/>
  <c r="Q26" i="20"/>
  <c r="R26" i="20"/>
  <c r="S26" i="20"/>
  <c r="Q27" i="20"/>
  <c r="R27" i="20"/>
  <c r="S27" i="20"/>
  <c r="Q28" i="20"/>
  <c r="R28" i="20"/>
  <c r="S28" i="20"/>
  <c r="Q29" i="20"/>
  <c r="R29" i="20"/>
  <c r="S29" i="20"/>
  <c r="Q30" i="20"/>
  <c r="R30" i="20"/>
  <c r="S30" i="20"/>
  <c r="Q31" i="20"/>
  <c r="R31" i="20"/>
  <c r="S31" i="20"/>
  <c r="R3" i="20"/>
  <c r="S3" i="20"/>
  <c r="Q3" i="20"/>
  <c r="E3" i="20"/>
  <c r="F3" i="20"/>
  <c r="G3" i="20"/>
  <c r="E4" i="20"/>
  <c r="F4" i="20"/>
  <c r="G4" i="20"/>
  <c r="E5" i="20"/>
  <c r="F5" i="20"/>
  <c r="G5" i="20"/>
  <c r="E6" i="20"/>
  <c r="F6" i="20"/>
  <c r="G6" i="20"/>
  <c r="E7" i="20"/>
  <c r="F7" i="20"/>
  <c r="G7" i="20"/>
  <c r="E8" i="20"/>
  <c r="F8" i="20"/>
  <c r="G8" i="20"/>
  <c r="E9" i="20"/>
  <c r="F9" i="20"/>
  <c r="G9" i="20"/>
  <c r="E10" i="20"/>
  <c r="F10" i="20"/>
  <c r="G10" i="20"/>
  <c r="E11" i="20"/>
  <c r="F11" i="20"/>
  <c r="G11" i="20"/>
  <c r="E12" i="20"/>
  <c r="F12" i="20"/>
  <c r="G12" i="20"/>
  <c r="E13" i="20"/>
  <c r="F13" i="20"/>
  <c r="G13" i="20"/>
  <c r="E14" i="20"/>
  <c r="F14" i="20"/>
  <c r="G14" i="20"/>
  <c r="E15" i="20"/>
  <c r="F15" i="20"/>
  <c r="G15" i="20"/>
  <c r="E16" i="20"/>
  <c r="F16" i="20"/>
  <c r="G16" i="20"/>
  <c r="E17" i="20"/>
  <c r="F17" i="20"/>
  <c r="G17" i="20"/>
  <c r="E18" i="20"/>
  <c r="F18" i="20"/>
  <c r="G18" i="20"/>
  <c r="E19" i="20"/>
  <c r="F19" i="20"/>
  <c r="G19" i="20"/>
  <c r="E20" i="20"/>
  <c r="F20" i="20"/>
  <c r="G20" i="20"/>
  <c r="E21" i="20"/>
  <c r="F21" i="20"/>
  <c r="G21" i="20"/>
  <c r="E22" i="20"/>
  <c r="F22" i="20"/>
  <c r="G22" i="20"/>
  <c r="E23" i="20"/>
  <c r="F23" i="20"/>
  <c r="G23" i="20"/>
  <c r="E24" i="20"/>
  <c r="F24" i="20"/>
  <c r="G24" i="20"/>
  <c r="E25" i="20"/>
  <c r="F25" i="20"/>
  <c r="G25" i="20"/>
  <c r="E26" i="20"/>
  <c r="F26" i="20"/>
  <c r="G26" i="20"/>
  <c r="E27" i="20"/>
  <c r="F27" i="20"/>
  <c r="G27" i="20"/>
  <c r="E28" i="20"/>
  <c r="F28" i="20"/>
  <c r="G28" i="20"/>
  <c r="E29" i="20"/>
  <c r="F29" i="20"/>
  <c r="G29" i="20"/>
  <c r="E30" i="20"/>
  <c r="F30" i="20"/>
  <c r="G30" i="20"/>
  <c r="E31" i="20"/>
  <c r="F31" i="20"/>
  <c r="G31" i="20"/>
  <c r="E32" i="20"/>
  <c r="F32" i="20"/>
  <c r="G32" i="20"/>
  <c r="E33" i="20"/>
  <c r="F33" i="20"/>
  <c r="G33" i="20"/>
  <c r="E34" i="20"/>
  <c r="F34" i="20"/>
  <c r="G34" i="20"/>
  <c r="E35" i="20"/>
  <c r="F35" i="20"/>
  <c r="G35" i="20"/>
  <c r="E36" i="20"/>
  <c r="F36" i="20"/>
  <c r="G36" i="20"/>
  <c r="E37" i="20"/>
  <c r="F37" i="20"/>
  <c r="G37" i="20"/>
  <c r="E38" i="20"/>
  <c r="F38" i="20"/>
  <c r="G38" i="20"/>
  <c r="E39" i="20"/>
  <c r="F39" i="20"/>
  <c r="G39" i="20"/>
  <c r="E40" i="20"/>
  <c r="F40" i="20"/>
  <c r="G40" i="20"/>
  <c r="E41" i="20"/>
  <c r="F41" i="20"/>
  <c r="G41" i="20"/>
  <c r="E42" i="20"/>
  <c r="F42" i="20"/>
  <c r="G42" i="20"/>
  <c r="E43" i="20"/>
  <c r="F43" i="20"/>
  <c r="G43" i="20"/>
  <c r="E44" i="20"/>
  <c r="F44" i="20"/>
  <c r="G44" i="20"/>
  <c r="E45" i="20"/>
  <c r="F45" i="20"/>
  <c r="G45" i="20"/>
  <c r="E46" i="20"/>
  <c r="F46" i="20"/>
  <c r="G46" i="20"/>
  <c r="E47" i="20"/>
  <c r="F47" i="20"/>
  <c r="G47" i="20"/>
  <c r="K62" i="19"/>
  <c r="I62" i="19"/>
  <c r="K61" i="19"/>
  <c r="I61" i="19"/>
  <c r="K60" i="19"/>
  <c r="I60" i="19"/>
  <c r="K59" i="19"/>
  <c r="I59" i="19"/>
  <c r="K58" i="19"/>
  <c r="I58" i="19"/>
  <c r="K57" i="19"/>
  <c r="I57" i="19"/>
  <c r="K56" i="19"/>
  <c r="I56" i="19"/>
  <c r="K55" i="19"/>
  <c r="I55" i="19"/>
  <c r="K54" i="19"/>
  <c r="I54" i="19"/>
  <c r="K53" i="19"/>
  <c r="I53" i="19"/>
  <c r="K52" i="19"/>
  <c r="I52" i="19"/>
  <c r="K51" i="19"/>
  <c r="I51" i="19"/>
  <c r="K50" i="19"/>
  <c r="I50" i="19"/>
  <c r="K49" i="19"/>
  <c r="I49" i="19"/>
  <c r="K48" i="19"/>
  <c r="I48" i="19"/>
  <c r="K47" i="19"/>
  <c r="I47" i="19"/>
  <c r="K46" i="19"/>
  <c r="I46" i="19"/>
  <c r="K45" i="19"/>
  <c r="I45" i="19"/>
  <c r="K44" i="19"/>
  <c r="I44" i="19"/>
  <c r="K43" i="19"/>
  <c r="I43" i="19"/>
  <c r="K42" i="19"/>
  <c r="I42" i="19"/>
  <c r="K41" i="19"/>
  <c r="I41" i="19"/>
  <c r="K40" i="19"/>
  <c r="I40" i="19"/>
  <c r="K39" i="19"/>
  <c r="I39" i="19"/>
  <c r="K38" i="19"/>
  <c r="I38" i="19"/>
  <c r="K37" i="19"/>
  <c r="I37" i="19"/>
  <c r="K36" i="19"/>
  <c r="I36" i="19"/>
  <c r="K35" i="19"/>
  <c r="I35" i="19"/>
  <c r="K34" i="19"/>
  <c r="I34" i="19"/>
  <c r="K33" i="19"/>
  <c r="I33" i="19"/>
  <c r="K32" i="19"/>
  <c r="I32" i="19"/>
  <c r="K31" i="19"/>
  <c r="I31" i="19"/>
  <c r="K30" i="19"/>
  <c r="I30" i="19"/>
  <c r="K29" i="19"/>
  <c r="I29" i="19"/>
  <c r="K28" i="19"/>
  <c r="I28" i="19"/>
  <c r="K27" i="19"/>
  <c r="I27" i="19"/>
  <c r="I26" i="19"/>
  <c r="K25" i="19"/>
  <c r="I25" i="19"/>
  <c r="K24" i="19"/>
  <c r="I24" i="19"/>
  <c r="K23" i="19"/>
  <c r="I23" i="19"/>
  <c r="K22" i="19"/>
  <c r="I22" i="19"/>
  <c r="K21" i="19"/>
  <c r="I21" i="19"/>
  <c r="K20" i="19"/>
  <c r="I20" i="19"/>
  <c r="K19" i="19"/>
  <c r="I19" i="19"/>
  <c r="K18" i="19"/>
  <c r="I18" i="19"/>
  <c r="K17" i="19"/>
  <c r="I17" i="19"/>
  <c r="K16" i="19"/>
  <c r="I16" i="19"/>
  <c r="K15" i="19"/>
  <c r="I15" i="19"/>
  <c r="K14" i="19"/>
  <c r="I14" i="19"/>
  <c r="K13" i="19"/>
  <c r="I13" i="19"/>
  <c r="K12" i="19"/>
  <c r="I12" i="19"/>
  <c r="K11" i="19"/>
  <c r="I11" i="19"/>
  <c r="K10" i="19"/>
  <c r="I10" i="19"/>
  <c r="K9" i="19"/>
  <c r="I9" i="19"/>
  <c r="K8" i="19"/>
  <c r="I8" i="19"/>
  <c r="K7" i="19"/>
  <c r="I7" i="19"/>
  <c r="K6" i="19"/>
  <c r="I6" i="19"/>
  <c r="K5" i="19"/>
  <c r="I5" i="19"/>
  <c r="K4" i="19"/>
  <c r="I4" i="19"/>
  <c r="K3" i="19"/>
  <c r="I3" i="19"/>
  <c r="E98" i="19"/>
  <c r="C98" i="19"/>
  <c r="E97" i="19"/>
  <c r="C97" i="19"/>
  <c r="E96" i="19"/>
  <c r="C96" i="19"/>
  <c r="E95" i="19"/>
  <c r="C95" i="19"/>
  <c r="E94" i="19"/>
  <c r="C94" i="19"/>
  <c r="E93" i="19"/>
  <c r="C93" i="19"/>
  <c r="E92" i="19"/>
  <c r="C92" i="19"/>
  <c r="E91" i="19"/>
  <c r="C91" i="19"/>
  <c r="E90" i="19"/>
  <c r="C90" i="19"/>
  <c r="E89" i="19"/>
  <c r="C89" i="19"/>
  <c r="E88" i="19"/>
  <c r="C88" i="19"/>
  <c r="E87" i="19"/>
  <c r="C87" i="19"/>
  <c r="E86" i="19"/>
  <c r="C86" i="19"/>
  <c r="E85" i="19"/>
  <c r="C85" i="19"/>
  <c r="E84" i="19"/>
  <c r="C84" i="19"/>
  <c r="E83" i="19"/>
  <c r="C83" i="19"/>
  <c r="E82" i="19"/>
  <c r="C82" i="19"/>
  <c r="E81" i="19"/>
  <c r="C81" i="19"/>
  <c r="E80" i="19"/>
  <c r="C80" i="19"/>
  <c r="E79" i="19"/>
  <c r="C79" i="19"/>
  <c r="E78" i="19"/>
  <c r="C78" i="19"/>
  <c r="E77" i="19"/>
  <c r="C77" i="19"/>
  <c r="E76" i="19"/>
  <c r="C76" i="19"/>
  <c r="E75" i="19"/>
  <c r="C75" i="19"/>
  <c r="E74" i="19"/>
  <c r="C74" i="19"/>
  <c r="E73" i="19"/>
  <c r="C73" i="19"/>
  <c r="E72" i="19"/>
  <c r="C72" i="19"/>
  <c r="E71" i="19"/>
  <c r="C71" i="19"/>
  <c r="E70" i="19"/>
  <c r="C70" i="19"/>
  <c r="E69" i="19"/>
  <c r="C69" i="19"/>
  <c r="E68" i="19"/>
  <c r="C68" i="19"/>
  <c r="E67" i="19"/>
  <c r="C67" i="19"/>
  <c r="E66" i="19"/>
  <c r="C66" i="19"/>
  <c r="E65" i="19"/>
  <c r="C65" i="19"/>
  <c r="E64" i="19"/>
  <c r="C64" i="19"/>
  <c r="E63" i="19"/>
  <c r="C63" i="19"/>
  <c r="E62" i="19"/>
  <c r="C62" i="19"/>
  <c r="E61" i="19"/>
  <c r="C61" i="19"/>
  <c r="E60" i="19"/>
  <c r="C60" i="19"/>
  <c r="E59" i="19"/>
  <c r="C59" i="19"/>
  <c r="E58" i="19"/>
  <c r="C58" i="19"/>
  <c r="E57" i="19"/>
  <c r="C57" i="19"/>
  <c r="E56" i="19"/>
  <c r="C56" i="19"/>
  <c r="E55" i="19"/>
  <c r="C55" i="19"/>
  <c r="E54" i="19"/>
  <c r="C54" i="19"/>
  <c r="E53" i="19"/>
  <c r="C53" i="19"/>
  <c r="E52" i="19"/>
  <c r="C52" i="19"/>
  <c r="E51" i="19"/>
  <c r="C51" i="19"/>
  <c r="E50" i="19"/>
  <c r="C50" i="19"/>
  <c r="E49" i="19"/>
  <c r="C49" i="19"/>
  <c r="E48" i="19"/>
  <c r="C48" i="19"/>
  <c r="E47" i="19"/>
  <c r="C47" i="19"/>
  <c r="E46" i="19"/>
  <c r="C46" i="19"/>
  <c r="E45" i="19"/>
  <c r="C45" i="19"/>
  <c r="E44" i="19"/>
  <c r="C44" i="19"/>
  <c r="E43" i="19"/>
  <c r="C43" i="19"/>
  <c r="E42" i="19"/>
  <c r="C42" i="19"/>
  <c r="E41" i="19"/>
  <c r="C41" i="19"/>
  <c r="E40" i="19"/>
  <c r="C40" i="19"/>
  <c r="E39" i="19"/>
  <c r="C39" i="19"/>
  <c r="E38" i="19"/>
  <c r="C38" i="19"/>
  <c r="E37" i="19"/>
  <c r="C37" i="19"/>
  <c r="E36" i="19"/>
  <c r="C36" i="19"/>
  <c r="E35" i="19"/>
  <c r="C35" i="19"/>
  <c r="E34" i="19"/>
  <c r="C34" i="19"/>
  <c r="E33" i="19"/>
  <c r="C33" i="19"/>
  <c r="E32" i="19"/>
  <c r="C32" i="19"/>
  <c r="E31" i="19"/>
  <c r="C31" i="19"/>
  <c r="E30" i="19"/>
  <c r="C30" i="19"/>
  <c r="E29" i="19"/>
  <c r="C29" i="19"/>
  <c r="E28" i="19"/>
  <c r="C28" i="19"/>
  <c r="E27" i="19"/>
  <c r="C27" i="19"/>
  <c r="E26" i="19"/>
  <c r="C26" i="19"/>
  <c r="E25" i="19"/>
  <c r="C25" i="19"/>
  <c r="E24" i="19"/>
  <c r="C24" i="19"/>
  <c r="E23" i="19"/>
  <c r="C23" i="19"/>
  <c r="E22" i="19"/>
  <c r="C22" i="19"/>
  <c r="E21" i="19"/>
  <c r="C21" i="19"/>
  <c r="E20" i="19"/>
  <c r="C20" i="19"/>
  <c r="E19" i="19"/>
  <c r="C19" i="19"/>
  <c r="E18" i="19"/>
  <c r="C18" i="19"/>
  <c r="E17" i="19"/>
  <c r="C17" i="19"/>
  <c r="E16" i="19"/>
  <c r="C16" i="19"/>
  <c r="E15" i="19"/>
  <c r="C15" i="19"/>
  <c r="E14" i="19"/>
  <c r="C14" i="19"/>
  <c r="E13" i="19"/>
  <c r="C13" i="19"/>
  <c r="E12" i="19"/>
  <c r="C12" i="19"/>
  <c r="E11" i="19"/>
  <c r="C11" i="19"/>
  <c r="E10" i="19"/>
  <c r="C10" i="19"/>
  <c r="E9" i="19"/>
  <c r="C9" i="19"/>
  <c r="E8" i="19"/>
  <c r="C8" i="19"/>
  <c r="E7" i="19"/>
  <c r="C7" i="19"/>
  <c r="E6" i="19"/>
  <c r="C6" i="19"/>
  <c r="E5" i="19"/>
  <c r="C5" i="19"/>
  <c r="E4" i="19"/>
  <c r="C4" i="19"/>
  <c r="E3" i="19"/>
  <c r="C3" i="19"/>
  <c r="E4" i="7" l="1"/>
  <c r="F4" i="7"/>
  <c r="G4" i="7"/>
  <c r="E5" i="7"/>
  <c r="F5" i="7"/>
  <c r="G5" i="7"/>
  <c r="E6" i="7"/>
  <c r="F6" i="7"/>
  <c r="G6" i="7"/>
  <c r="E7" i="7"/>
  <c r="F7" i="7"/>
  <c r="G7" i="7"/>
  <c r="E8" i="7"/>
  <c r="F8" i="7"/>
  <c r="G8" i="7"/>
  <c r="E9" i="7"/>
  <c r="F9" i="7"/>
  <c r="G9" i="7"/>
  <c r="E10" i="7"/>
  <c r="F10" i="7"/>
  <c r="G10" i="7"/>
  <c r="E11" i="7"/>
  <c r="F11" i="7"/>
  <c r="G11" i="7"/>
  <c r="E12" i="7"/>
  <c r="F12" i="7"/>
  <c r="G12" i="7"/>
  <c r="E13" i="7"/>
  <c r="F13" i="7"/>
  <c r="G13" i="7"/>
  <c r="E14" i="7"/>
  <c r="F14" i="7"/>
  <c r="G14" i="7"/>
  <c r="E15" i="7"/>
  <c r="F15" i="7"/>
  <c r="G15" i="7"/>
  <c r="E16" i="7"/>
  <c r="F16" i="7"/>
  <c r="G16" i="7"/>
  <c r="E17" i="7"/>
  <c r="F17" i="7"/>
  <c r="G17" i="7"/>
  <c r="E18" i="7"/>
  <c r="F18" i="7"/>
  <c r="G18" i="7"/>
  <c r="E19" i="7"/>
  <c r="F19" i="7"/>
  <c r="G19" i="7"/>
  <c r="E20" i="7"/>
  <c r="F20" i="7"/>
  <c r="G20" i="7"/>
  <c r="E21" i="7"/>
  <c r="F21" i="7"/>
  <c r="G21" i="7"/>
  <c r="E22" i="7"/>
  <c r="F22" i="7"/>
  <c r="G22" i="7"/>
  <c r="E23" i="7"/>
  <c r="F23" i="7"/>
  <c r="G23" i="7"/>
  <c r="E24" i="7"/>
  <c r="F24" i="7"/>
  <c r="G24" i="7"/>
  <c r="E25" i="7"/>
  <c r="F25" i="7"/>
  <c r="G25" i="7"/>
  <c r="E26" i="7"/>
  <c r="F26" i="7"/>
  <c r="G26" i="7"/>
  <c r="E27" i="7"/>
  <c r="F27" i="7"/>
  <c r="G27" i="7"/>
  <c r="E28" i="7"/>
  <c r="F28" i="7"/>
  <c r="G28" i="7"/>
  <c r="E29" i="7"/>
  <c r="F29" i="7"/>
  <c r="G29" i="7"/>
  <c r="E30" i="7"/>
  <c r="F30" i="7"/>
  <c r="G30" i="7"/>
  <c r="E31" i="7"/>
  <c r="F31" i="7"/>
  <c r="G31" i="7"/>
  <c r="E32" i="7"/>
  <c r="F32" i="7"/>
  <c r="G32" i="7"/>
  <c r="E33" i="7"/>
  <c r="F33" i="7"/>
  <c r="G33" i="7"/>
  <c r="E34" i="7"/>
  <c r="F34" i="7"/>
  <c r="G34" i="7"/>
  <c r="E35" i="7"/>
  <c r="F35" i="7"/>
  <c r="G35" i="7"/>
  <c r="E36" i="7"/>
  <c r="F36" i="7"/>
  <c r="G36" i="7"/>
  <c r="E37" i="7"/>
  <c r="F37" i="7"/>
  <c r="G37" i="7"/>
  <c r="E38" i="7"/>
  <c r="F38" i="7"/>
  <c r="G38" i="7"/>
  <c r="E39" i="7"/>
  <c r="F39" i="7"/>
  <c r="G39" i="7"/>
  <c r="E40" i="7"/>
  <c r="F40" i="7"/>
  <c r="G40" i="7"/>
  <c r="E41" i="7"/>
  <c r="F41" i="7"/>
  <c r="G41" i="7"/>
  <c r="E42" i="7"/>
  <c r="F42" i="7"/>
  <c r="G42" i="7"/>
  <c r="E43" i="7"/>
  <c r="F43" i="7"/>
  <c r="G43" i="7"/>
  <c r="E44" i="7"/>
  <c r="F44" i="7"/>
  <c r="G44" i="7"/>
  <c r="E45" i="7"/>
  <c r="F45" i="7"/>
  <c r="G45" i="7"/>
  <c r="E46" i="7"/>
  <c r="F46" i="7"/>
  <c r="G46" i="7"/>
  <c r="E47" i="7"/>
  <c r="F47" i="7"/>
  <c r="G47" i="7"/>
  <c r="F3" i="7"/>
  <c r="G3" i="7"/>
  <c r="B4" i="1"/>
  <c r="C4" i="1"/>
  <c r="B5" i="1"/>
  <c r="C5" i="1" s="1"/>
  <c r="B6" i="1"/>
  <c r="C6" i="1" s="1"/>
  <c r="B7" i="1"/>
  <c r="C7" i="1" s="1"/>
  <c r="B8" i="1"/>
  <c r="C8" i="1" s="1"/>
  <c r="B9" i="1"/>
</calcChain>
</file>

<file path=xl/sharedStrings.xml><?xml version="1.0" encoding="utf-8"?>
<sst xmlns="http://schemas.openxmlformats.org/spreadsheetml/2006/main" count="1065" uniqueCount="231">
  <si>
    <t>H2B</t>
  </si>
  <si>
    <t>CTCF</t>
  </si>
  <si>
    <t>p53 IRR</t>
  </si>
  <si>
    <t>p53</t>
  </si>
  <si>
    <t>p65</t>
  </si>
  <si>
    <t>HaloTag</t>
  </si>
  <si>
    <t>SD_Enrich</t>
  </si>
  <si>
    <t>SD_BF</t>
  </si>
  <si>
    <t>Mean_Enrich</t>
  </si>
  <si>
    <t>Mean_BF</t>
  </si>
  <si>
    <t>Class 1</t>
  </si>
  <si>
    <t>Class 2</t>
  </si>
  <si>
    <t>Class 3</t>
  </si>
  <si>
    <t>Class4</t>
  </si>
  <si>
    <t>NF</t>
  </si>
  <si>
    <t>DNA density class</t>
  </si>
  <si>
    <t>MW_oligomer (kDa)</t>
  </si>
  <si>
    <t>MW (kDa)</t>
  </si>
  <si>
    <t>log(D_inst,max/µm^2*s)</t>
  </si>
  <si>
    <t>log(D_inst,min/µm^2*s)</t>
  </si>
  <si>
    <t>Halo</t>
  </si>
  <si>
    <t>Frequency in class for each D_inst interval</t>
  </si>
  <si>
    <t>p53 (NT)</t>
  </si>
  <si>
    <t>p53(IR)</t>
  </si>
  <si>
    <t>Histone H2B</t>
  </si>
  <si>
    <t>SEM(Bootstrapping)</t>
  </si>
  <si>
    <t>displacement (µm)</t>
  </si>
  <si>
    <t>f180/0</t>
  </si>
  <si>
    <t>Fit</t>
  </si>
  <si>
    <t>NT</t>
  </si>
  <si>
    <t>10Gy IR</t>
  </si>
  <si>
    <t>Cell 1</t>
  </si>
  <si>
    <t>Cell 2</t>
  </si>
  <si>
    <t>Cell 3</t>
  </si>
  <si>
    <t>Cell 4</t>
  </si>
  <si>
    <t>Cell 5</t>
  </si>
  <si>
    <t>Cell 6</t>
  </si>
  <si>
    <t>Cell 7</t>
  </si>
  <si>
    <t>Cell 8</t>
  </si>
  <si>
    <t>Cell 9</t>
  </si>
  <si>
    <t>Cell 10</t>
  </si>
  <si>
    <t>Cell 11</t>
  </si>
  <si>
    <t>Cell 12</t>
  </si>
  <si>
    <t>Cell 13</t>
  </si>
  <si>
    <t>Cell 14</t>
  </si>
  <si>
    <t>Cell 15</t>
  </si>
  <si>
    <t>Cell 16</t>
  </si>
  <si>
    <t>Cell 17</t>
  </si>
  <si>
    <t>Cell 18</t>
  </si>
  <si>
    <t>Cell 19</t>
  </si>
  <si>
    <t>Cell 20</t>
  </si>
  <si>
    <t>Cell 21</t>
  </si>
  <si>
    <t>Cell 22</t>
  </si>
  <si>
    <t>Cell 23</t>
  </si>
  <si>
    <t>Cell 24</t>
  </si>
  <si>
    <t>Cell 25</t>
  </si>
  <si>
    <t>Cell 26</t>
  </si>
  <si>
    <t>Cell 27</t>
  </si>
  <si>
    <t>Cell 28</t>
  </si>
  <si>
    <t>Cell 29</t>
  </si>
  <si>
    <t>Cell 30</t>
  </si>
  <si>
    <t>Cell 31</t>
  </si>
  <si>
    <t>Cell 32</t>
  </si>
  <si>
    <t>Cell 33</t>
  </si>
  <si>
    <t>Cell 34</t>
  </si>
  <si>
    <t>Cell 35</t>
  </si>
  <si>
    <t>Cell 36</t>
  </si>
  <si>
    <t>Cell 37</t>
  </si>
  <si>
    <t>Cell 38</t>
  </si>
  <si>
    <t>Cell 39</t>
  </si>
  <si>
    <t>Cell 40</t>
  </si>
  <si>
    <t>Cell 41</t>
  </si>
  <si>
    <t>Cell 42</t>
  </si>
  <si>
    <t>Cell 43</t>
  </si>
  <si>
    <t>Cell 44</t>
  </si>
  <si>
    <t>Cell 45</t>
  </si>
  <si>
    <t>SSR</t>
  </si>
  <si>
    <t>n_bound</t>
  </si>
  <si>
    <t>n_slow</t>
  </si>
  <si>
    <t>n_fast</t>
  </si>
  <si>
    <t>f_bound</t>
  </si>
  <si>
    <t>f_slow</t>
  </si>
  <si>
    <t>f_fast</t>
  </si>
  <si>
    <t>10 Gy IR</t>
  </si>
  <si>
    <t>MEAN f180/0 of diffusing molecules</t>
  </si>
  <si>
    <t>IR</t>
  </si>
  <si>
    <t>Correlations MW/BoundF/Enrichment in chromatin dense</t>
  </si>
  <si>
    <t>Bound</t>
  </si>
  <si>
    <t>Slow</t>
  </si>
  <si>
    <t>Fast</t>
  </si>
  <si>
    <t>radial distance (µm)</t>
  </si>
  <si>
    <t>Hoechst MEAN</t>
  </si>
  <si>
    <t>Hoechst SEM</t>
  </si>
  <si>
    <t>N molecules</t>
  </si>
  <si>
    <t>CDKN1A FISH</t>
  </si>
  <si>
    <t>MEAN</t>
  </si>
  <si>
    <t>SEM</t>
  </si>
  <si>
    <t>Hoechst</t>
  </si>
  <si>
    <t>WT</t>
  </si>
  <si>
    <t>deltaN</t>
  </si>
  <si>
    <t>mSB</t>
  </si>
  <si>
    <t>deltaC</t>
  </si>
  <si>
    <t>msbDeltaC</t>
  </si>
  <si>
    <t>DeltaC</t>
  </si>
  <si>
    <t>DeltaN</t>
  </si>
  <si>
    <t>mSB-DeltaC</t>
  </si>
  <si>
    <t>Bins Edges Intensity Low (AU)</t>
  </si>
  <si>
    <t>Bin Edges Intensity High (AU)</t>
  </si>
  <si>
    <t>Mean mRNA - WT</t>
  </si>
  <si>
    <t>Mean mRNA - dC</t>
  </si>
  <si>
    <t>nTS - WT</t>
  </si>
  <si>
    <t>nTS - d30</t>
  </si>
  <si>
    <t>SEM mRNA - WT</t>
  </si>
  <si>
    <t>SEM mRNA - d30</t>
  </si>
  <si>
    <t>SEM nTS - WT</t>
  </si>
  <si>
    <t>SEM nTS -d30</t>
  </si>
  <si>
    <t>Percentiles</t>
  </si>
  <si>
    <t>0-25</t>
  </si>
  <si>
    <t>50-75</t>
  </si>
  <si>
    <t>75-100</t>
  </si>
  <si>
    <t>25-50</t>
  </si>
  <si>
    <t>nascent RNA/TS - WT</t>
  </si>
  <si>
    <t>nascent RNA/TS -d30</t>
  </si>
  <si>
    <t>SEM nascent RNA/TS -d30</t>
  </si>
  <si>
    <t>SEM nascent RNA/TS - WT</t>
  </si>
  <si>
    <t>FUS-p53</t>
  </si>
  <si>
    <t>area</t>
  </si>
  <si>
    <t>percentile</t>
  </si>
  <si>
    <t>#foci</t>
  </si>
  <si>
    <t>#foci/unitarea</t>
  </si>
  <si>
    <t>p53-wt</t>
  </si>
  <si>
    <t>Nuclei Area</t>
  </si>
  <si>
    <t>mean intensity [au]</t>
  </si>
  <si>
    <t>FUS</t>
  </si>
  <si>
    <t>0-16</t>
  </si>
  <si>
    <t>16-33</t>
  </si>
  <si>
    <t>33-50</t>
  </si>
  <si>
    <t>50-67</t>
  </si>
  <si>
    <t>67-83</t>
  </si>
  <si>
    <t>83-100</t>
  </si>
  <si>
    <t>FUS (condensates)</t>
  </si>
  <si>
    <t>FUS (no condensates)</t>
  </si>
  <si>
    <t>Mean mRNA - FUS</t>
  </si>
  <si>
    <t>nTS - FUS</t>
  </si>
  <si>
    <t>SEM nTS -FUS</t>
  </si>
  <si>
    <t>SEM mRNA - FUS</t>
  </si>
  <si>
    <t>Mean mRNA - deltaC</t>
  </si>
  <si>
    <t>nTS - deltaC</t>
  </si>
  <si>
    <t>nascent RNA/TS - deltaC</t>
  </si>
  <si>
    <t>SEM nascent RNA/TS- deltaC</t>
  </si>
  <si>
    <t>SEM nTS - deltaC</t>
  </si>
  <si>
    <t>SEM mRNA - deltaC</t>
  </si>
  <si>
    <t>D_bound (µm^2/s)</t>
  </si>
  <si>
    <t>D_slow (µm^2/s)</t>
  </si>
  <si>
    <t>D_fast (µm^2/s)</t>
  </si>
  <si>
    <t>Displacement (µm)</t>
  </si>
  <si>
    <t>n Jumps</t>
  </si>
  <si>
    <t># of molecules</t>
  </si>
  <si>
    <t>Line Profile</t>
  </si>
  <si>
    <t>Gaussian FIT</t>
  </si>
  <si>
    <t>Fit Coefficients</t>
  </si>
  <si>
    <t>WF</t>
  </si>
  <si>
    <t>mSIM</t>
  </si>
  <si>
    <t>Distance (µm)</t>
  </si>
  <si>
    <t>Intensity</t>
  </si>
  <si>
    <t>bkg (au)</t>
  </si>
  <si>
    <t>ampl (au)</t>
  </si>
  <si>
    <t>x0 (µm)</t>
  </si>
  <si>
    <t>sigma (µm)</t>
  </si>
  <si>
    <t>FWHM</t>
  </si>
  <si>
    <t>Lateral chromatic aberration (nm)</t>
  </si>
  <si>
    <t>Axial Chromatic aberration (nm)</t>
  </si>
  <si>
    <t>405/561nm</t>
  </si>
  <si>
    <t>488/561nm</t>
  </si>
  <si>
    <t>p65-HaloTag</t>
  </si>
  <si>
    <t>Rep1</t>
  </si>
  <si>
    <t>Rep2</t>
  </si>
  <si>
    <t>Rep3</t>
  </si>
  <si>
    <t>(Same data as Fig 1e-f)</t>
  </si>
  <si>
    <t>HaloTag (pre-filtering)</t>
  </si>
  <si>
    <t>HaloTag (post filtering)</t>
  </si>
  <si>
    <t>p65 (pre-filtering)</t>
  </si>
  <si>
    <t>p65 (post filtering)</t>
  </si>
  <si>
    <t>p53 (pre-filtering)</t>
  </si>
  <si>
    <t>p53 (post filtering)</t>
  </si>
  <si>
    <t>CTCF (pre-filtering)</t>
  </si>
  <si>
    <t>CTCF (post filtering)</t>
  </si>
  <si>
    <t>H2B (pre-filtering)</t>
  </si>
  <si>
    <t>H2B (post filtering)</t>
  </si>
  <si>
    <t>CDKN1A Expression Fold Change</t>
  </si>
  <si>
    <t>Ctrl</t>
  </si>
  <si>
    <t>rep 1</t>
  </si>
  <si>
    <t>rep 2</t>
  </si>
  <si>
    <t>rep 3</t>
  </si>
  <si>
    <t>DIvA</t>
  </si>
  <si>
    <t>p53-HaloTag KI</t>
  </si>
  <si>
    <t>p53 KO</t>
  </si>
  <si>
    <t>CDKN1A</t>
  </si>
  <si>
    <t>MDM2</t>
  </si>
  <si>
    <t>2h</t>
  </si>
  <si>
    <t>3h</t>
  </si>
  <si>
    <t>4h</t>
  </si>
  <si>
    <t>5h</t>
  </si>
  <si>
    <t>6h</t>
  </si>
  <si>
    <t>8h</t>
  </si>
  <si>
    <t>10h</t>
  </si>
  <si>
    <t>12h</t>
  </si>
  <si>
    <t>24h</t>
  </si>
  <si>
    <t>BIC</t>
  </si>
  <si>
    <t>1CMP</t>
  </si>
  <si>
    <t>2CMP</t>
  </si>
  <si>
    <t>3CMP</t>
  </si>
  <si>
    <t>4CMP</t>
  </si>
  <si>
    <t>5CMP</t>
  </si>
  <si>
    <t>Cross Correlation</t>
  </si>
  <si>
    <t>SD</t>
  </si>
  <si>
    <t>Distance from bound molecule</t>
  </si>
  <si>
    <t>Cross Corr Slow</t>
  </si>
  <si>
    <t>Cross Corr Fast</t>
  </si>
  <si>
    <t>Cross Corr Random</t>
  </si>
  <si>
    <t>4-OHT</t>
  </si>
  <si>
    <t>p53 anisotropy (4OHT)</t>
  </si>
  <si>
    <t>Mean f180/0</t>
  </si>
  <si>
    <t>SEM (bootstrapping)</t>
  </si>
  <si>
    <t>4OHT</t>
  </si>
  <si>
    <t>mSB-deltaN</t>
  </si>
  <si>
    <t>Time  [s]</t>
  </si>
  <si>
    <t>Mean</t>
  </si>
  <si>
    <t>p53 WT</t>
  </si>
  <si>
    <t>FUS-p53 Nucleoplasm</t>
  </si>
  <si>
    <t>FUS-p53 Condensates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</si>
</sst>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/>
    <xf numFmtId="0" fontId="0" fillId="0" borderId="0" xfId="0" applyBorder="1"/>
    <xf numFmtId="11" fontId="0" fillId="0" borderId="8" xfId="0" applyNumberForma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/>
    <xf numFmtId="0" fontId="1" fillId="0" borderId="0" xfId="0" applyFont="1" applyFill="1" applyBorder="1"/>
    <xf numFmtId="0" fontId="0" fillId="0" borderId="0" xfId="0" applyFont="1"/>
    <xf numFmtId="0" fontId="0" fillId="0" borderId="8" xfId="0" applyFont="1" applyBorder="1"/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5" xfId="0" applyFont="1" applyBorder="1"/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right"/>
    </xf>
    <xf numFmtId="164" fontId="0" fillId="0" borderId="5" xfId="0" applyNumberFormat="1" applyFont="1" applyBorder="1" applyAlignment="1">
      <alignment horizontal="center"/>
    </xf>
    <xf numFmtId="164" fontId="0" fillId="0" borderId="0" xfId="0" applyNumberFormat="1" applyFont="1" applyBorder="1" applyAlignment="1">
      <alignment horizontal="center"/>
    </xf>
    <xf numFmtId="164" fontId="0" fillId="0" borderId="4" xfId="0" applyNumberFormat="1" applyFont="1" applyBorder="1" applyAlignment="1">
      <alignment horizontal="center"/>
    </xf>
    <xf numFmtId="0" fontId="1" fillId="0" borderId="3" xfId="0" applyFont="1" applyBorder="1" applyAlignment="1">
      <alignment horizontal="right"/>
    </xf>
    <xf numFmtId="164" fontId="0" fillId="0" borderId="3" xfId="0" applyNumberFormat="1" applyFont="1" applyBorder="1" applyAlignment="1">
      <alignment horizontal="center"/>
    </xf>
    <xf numFmtId="164" fontId="0" fillId="0" borderId="2" xfId="0" applyNumberFormat="1" applyFont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0" fontId="5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B1" sqref="B1"/>
    </sheetView>
  </sheetViews>
  <sheetFormatPr defaultRowHeight="15" x14ac:dyDescent="0.25"/>
  <cols>
    <col min="1" max="1" width="16.7109375" bestFit="1" customWidth="1"/>
  </cols>
  <sheetData>
    <row r="1" spans="1:8" x14ac:dyDescent="0.25">
      <c r="A1" s="10" t="s">
        <v>157</v>
      </c>
      <c r="C1" s="10" t="s">
        <v>14</v>
      </c>
    </row>
    <row r="2" spans="1:8" x14ac:dyDescent="0.25">
      <c r="C2" s="4" t="s">
        <v>5</v>
      </c>
      <c r="D2" s="4" t="s">
        <v>4</v>
      </c>
      <c r="E2" s="4" t="s">
        <v>3</v>
      </c>
      <c r="F2" s="4" t="s">
        <v>2</v>
      </c>
      <c r="G2" s="4" t="s">
        <v>1</v>
      </c>
      <c r="H2" s="4" t="s">
        <v>0</v>
      </c>
    </row>
    <row r="3" spans="1:8" x14ac:dyDescent="0.25">
      <c r="A3" s="10" t="s">
        <v>15</v>
      </c>
      <c r="B3" s="4" t="s">
        <v>10</v>
      </c>
      <c r="C3" s="9">
        <v>24102</v>
      </c>
      <c r="D3" s="8">
        <v>86447</v>
      </c>
      <c r="E3" s="8">
        <v>68316</v>
      </c>
      <c r="F3" s="8">
        <v>169406</v>
      </c>
      <c r="G3" s="8">
        <v>53181</v>
      </c>
      <c r="H3" s="7">
        <v>122282</v>
      </c>
    </row>
    <row r="4" spans="1:8" x14ac:dyDescent="0.25">
      <c r="B4" s="4" t="s">
        <v>11</v>
      </c>
      <c r="C4" s="6">
        <v>22253</v>
      </c>
      <c r="D4">
        <v>83396</v>
      </c>
      <c r="E4">
        <v>68984</v>
      </c>
      <c r="F4">
        <v>175766</v>
      </c>
      <c r="G4">
        <v>58458</v>
      </c>
      <c r="H4" s="5">
        <v>150610</v>
      </c>
    </row>
    <row r="5" spans="1:8" x14ac:dyDescent="0.25">
      <c r="B5" s="4" t="s">
        <v>12</v>
      </c>
      <c r="C5" s="6">
        <v>19685</v>
      </c>
      <c r="D5">
        <v>75569</v>
      </c>
      <c r="E5">
        <v>63600</v>
      </c>
      <c r="F5">
        <v>174423</v>
      </c>
      <c r="G5">
        <v>58256</v>
      </c>
      <c r="H5" s="5">
        <v>165761</v>
      </c>
    </row>
    <row r="6" spans="1:8" x14ac:dyDescent="0.25">
      <c r="B6" s="4" t="s">
        <v>13</v>
      </c>
      <c r="C6" s="3">
        <v>18359</v>
      </c>
      <c r="D6" s="2">
        <v>66448</v>
      </c>
      <c r="E6" s="2">
        <v>58334</v>
      </c>
      <c r="F6" s="2">
        <v>161040</v>
      </c>
      <c r="G6" s="2">
        <v>58762</v>
      </c>
      <c r="H6" s="1">
        <v>210553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D25" sqref="D25"/>
    </sheetView>
  </sheetViews>
  <sheetFormatPr defaultRowHeight="15" x14ac:dyDescent="0.25"/>
  <cols>
    <col min="3" max="3" width="10" bestFit="1" customWidth="1"/>
    <col min="4" max="4" width="19.28515625" bestFit="1" customWidth="1"/>
    <col min="5" max="5" width="9.28515625" bestFit="1" customWidth="1"/>
    <col min="6" max="6" width="12.5703125" bestFit="1" customWidth="1"/>
    <col min="7" max="8" width="12" bestFit="1" customWidth="1"/>
  </cols>
  <sheetData>
    <row r="1" spans="1:7" x14ac:dyDescent="0.25">
      <c r="A1" s="10" t="s">
        <v>86</v>
      </c>
    </row>
    <row r="3" spans="1:7" x14ac:dyDescent="0.25">
      <c r="A3" s="4" t="s">
        <v>14</v>
      </c>
      <c r="B3" s="4" t="s">
        <v>17</v>
      </c>
      <c r="C3" s="4" t="s">
        <v>16</v>
      </c>
      <c r="D3" s="4" t="s">
        <v>9</v>
      </c>
      <c r="E3" s="4" t="s">
        <v>8</v>
      </c>
      <c r="F3" s="4" t="s">
        <v>7</v>
      </c>
      <c r="G3" s="4" t="s">
        <v>6</v>
      </c>
    </row>
    <row r="4" spans="1:7" x14ac:dyDescent="0.25">
      <c r="A4" s="4" t="s">
        <v>5</v>
      </c>
      <c r="B4" s="9">
        <f>33</f>
        <v>33</v>
      </c>
      <c r="C4" s="8">
        <f>33</f>
        <v>33</v>
      </c>
      <c r="D4" s="8">
        <v>0.13500000000000001</v>
      </c>
      <c r="E4" s="8">
        <v>0.81929999999999992</v>
      </c>
      <c r="F4" s="8">
        <v>3.5355339059327293E-2</v>
      </c>
      <c r="G4" s="7">
        <v>9.4752308678997133E-3</v>
      </c>
    </row>
    <row r="5" spans="1:7" x14ac:dyDescent="0.25">
      <c r="A5" s="4" t="s">
        <v>4</v>
      </c>
      <c r="B5" s="6">
        <f>65+33</f>
        <v>98</v>
      </c>
      <c r="C5">
        <f>B5+50</f>
        <v>148</v>
      </c>
      <c r="D5">
        <v>0.40500000000000003</v>
      </c>
      <c r="E5">
        <v>0.83505000000000007</v>
      </c>
      <c r="F5">
        <v>2.1213203435596406E-2</v>
      </c>
      <c r="G5" s="5">
        <v>3.3870414818835584E-2</v>
      </c>
    </row>
    <row r="6" spans="1:7" x14ac:dyDescent="0.25">
      <c r="A6" s="4" t="s">
        <v>3</v>
      </c>
      <c r="B6" s="6">
        <f>44+33</f>
        <v>77</v>
      </c>
      <c r="C6">
        <f>B6*2</f>
        <v>154</v>
      </c>
      <c r="D6">
        <v>0.30000000000000004</v>
      </c>
      <c r="E6">
        <v>0.88885000000000003</v>
      </c>
      <c r="F6">
        <v>4.2426406871192854E-2</v>
      </c>
      <c r="G6" s="5">
        <v>1.110157646462883E-2</v>
      </c>
    </row>
    <row r="7" spans="1:7" x14ac:dyDescent="0.25">
      <c r="A7" s="4" t="s">
        <v>2</v>
      </c>
      <c r="B7" s="6">
        <f>44+33</f>
        <v>77</v>
      </c>
      <c r="C7">
        <f>B7*4</f>
        <v>308</v>
      </c>
      <c r="D7">
        <v>0.36499999999999999</v>
      </c>
      <c r="E7">
        <v>0.97615000000000007</v>
      </c>
      <c r="F7">
        <v>2.1213203435596444E-2</v>
      </c>
      <c r="G7" s="5">
        <v>2.2273863607376227E-2</v>
      </c>
    </row>
    <row r="8" spans="1:7" x14ac:dyDescent="0.25">
      <c r="A8" s="4" t="s">
        <v>1</v>
      </c>
      <c r="B8" s="6">
        <f>130+33</f>
        <v>163</v>
      </c>
      <c r="C8">
        <f>B8</f>
        <v>163</v>
      </c>
      <c r="D8">
        <v>0.76</v>
      </c>
      <c r="E8">
        <v>1.05525</v>
      </c>
      <c r="F8">
        <v>4.2426406871192889E-2</v>
      </c>
      <c r="G8" s="5">
        <v>8.8741901038911761E-2</v>
      </c>
    </row>
    <row r="9" spans="1:7" x14ac:dyDescent="0.25">
      <c r="A9" s="4" t="s">
        <v>0</v>
      </c>
      <c r="B9" s="3">
        <f>14+33</f>
        <v>47</v>
      </c>
      <c r="C9" s="2">
        <v>47</v>
      </c>
      <c r="D9" s="2">
        <v>0.86</v>
      </c>
      <c r="E9" s="2">
        <v>1.39015</v>
      </c>
      <c r="F9" s="2">
        <v>1.4142135623730963E-2</v>
      </c>
      <c r="G9" s="1">
        <v>4.7305443661380002E-2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5"/>
  <sheetViews>
    <sheetView workbookViewId="0">
      <selection activeCell="C6" sqref="C6:F6"/>
    </sheetView>
  </sheetViews>
  <sheetFormatPr defaultRowHeight="15" x14ac:dyDescent="0.25"/>
  <cols>
    <col min="1" max="1" width="16.7109375" bestFit="1" customWidth="1"/>
    <col min="2" max="2" width="23" bestFit="1" customWidth="1"/>
  </cols>
  <sheetData>
    <row r="2" spans="1:18" x14ac:dyDescent="0.25">
      <c r="B2" s="4" t="s">
        <v>19</v>
      </c>
      <c r="C2" s="9">
        <v>-3</v>
      </c>
      <c r="D2" s="8">
        <v>-2.7500000000000009</v>
      </c>
      <c r="E2" s="8">
        <v>-2.5</v>
      </c>
      <c r="F2" s="8">
        <v>-2.25</v>
      </c>
      <c r="G2" s="8">
        <v>-2</v>
      </c>
      <c r="H2" s="8">
        <v>-1.7500000000000007</v>
      </c>
      <c r="I2" s="8">
        <v>-1.5</v>
      </c>
      <c r="J2" s="8">
        <v>-1.25</v>
      </c>
      <c r="K2" s="8">
        <v>-1</v>
      </c>
      <c r="L2" s="8">
        <v>-0.75000000000000067</v>
      </c>
      <c r="M2" s="8">
        <v>-0.49999999999999989</v>
      </c>
      <c r="N2" s="8">
        <v>-0.25000000000000011</v>
      </c>
      <c r="O2" s="8">
        <v>0</v>
      </c>
      <c r="P2" s="8">
        <v>0.24999999999999933</v>
      </c>
      <c r="Q2" s="8">
        <v>0.50000000000000011</v>
      </c>
      <c r="R2" s="7">
        <v>0.75</v>
      </c>
    </row>
    <row r="3" spans="1:18" x14ac:dyDescent="0.25">
      <c r="B3" s="4" t="s">
        <v>18</v>
      </c>
      <c r="C3" s="3">
        <v>-2.7500000000000009</v>
      </c>
      <c r="D3" s="2">
        <v>-2.5</v>
      </c>
      <c r="E3" s="2">
        <v>-2.25</v>
      </c>
      <c r="F3" s="2">
        <v>-2</v>
      </c>
      <c r="G3" s="2">
        <v>-1.7500000000000007</v>
      </c>
      <c r="H3" s="2">
        <v>-1.5</v>
      </c>
      <c r="I3" s="2">
        <v>-1.25</v>
      </c>
      <c r="J3" s="2">
        <v>-1</v>
      </c>
      <c r="K3" s="2">
        <v>-0.75000000000000067</v>
      </c>
      <c r="L3" s="2">
        <v>-0.49999999999999989</v>
      </c>
      <c r="M3" s="2">
        <v>-0.25000000000000011</v>
      </c>
      <c r="N3" s="2">
        <v>0</v>
      </c>
      <c r="O3" s="2">
        <v>0.24999999999999933</v>
      </c>
      <c r="P3" s="2">
        <v>0.50000000000000011</v>
      </c>
      <c r="Q3" s="2">
        <v>0.75</v>
      </c>
      <c r="R3" s="1">
        <v>1</v>
      </c>
    </row>
    <row r="5" spans="1:18" x14ac:dyDescent="0.25">
      <c r="C5" s="10" t="s">
        <v>20</v>
      </c>
    </row>
    <row r="6" spans="1:18" x14ac:dyDescent="0.25">
      <c r="C6" s="4" t="s">
        <v>21</v>
      </c>
    </row>
    <row r="7" spans="1:18" x14ac:dyDescent="0.25">
      <c r="A7" s="10" t="s">
        <v>15</v>
      </c>
      <c r="B7" s="4" t="s">
        <v>10</v>
      </c>
      <c r="C7" s="9">
        <v>0.29120879120879101</v>
      </c>
      <c r="D7" s="8">
        <v>0.21994134897360701</v>
      </c>
      <c r="E7" s="8">
        <v>0.261538461538462</v>
      </c>
      <c r="F7" s="8">
        <v>0.29639175257731998</v>
      </c>
      <c r="G7" s="8">
        <v>0.28571428571428598</v>
      </c>
      <c r="H7" s="8">
        <v>0.30463576158940397</v>
      </c>
      <c r="I7" s="8">
        <v>0.29207119741100301</v>
      </c>
      <c r="J7" s="8">
        <v>0.30538489338633901</v>
      </c>
      <c r="K7" s="8">
        <v>0.31990014265335198</v>
      </c>
      <c r="L7" s="8">
        <v>0.33232969514490002</v>
      </c>
      <c r="M7" s="8">
        <v>0.32883703973751399</v>
      </c>
      <c r="N7" s="8">
        <v>0.30645659561322203</v>
      </c>
      <c r="O7" s="8">
        <v>0.29117126233240598</v>
      </c>
      <c r="P7" s="8">
        <v>0.27912087912087902</v>
      </c>
      <c r="Q7" s="8">
        <v>0.26889061287819999</v>
      </c>
      <c r="R7" s="7">
        <v>0.27352828502107002</v>
      </c>
    </row>
    <row r="8" spans="1:18" x14ac:dyDescent="0.25">
      <c r="B8" s="4" t="s">
        <v>11</v>
      </c>
      <c r="C8" s="6">
        <v>0.230769230769231</v>
      </c>
      <c r="D8">
        <v>0.26099706744868001</v>
      </c>
      <c r="E8">
        <v>0.253846153846154</v>
      </c>
      <c r="F8">
        <v>0.23969072164948499</v>
      </c>
      <c r="G8">
        <v>0.25883256528417797</v>
      </c>
      <c r="H8">
        <v>0.227924944812362</v>
      </c>
      <c r="I8">
        <v>0.26213592233009703</v>
      </c>
      <c r="J8">
        <v>0.252258764004337</v>
      </c>
      <c r="K8">
        <v>0.27104136947218299</v>
      </c>
      <c r="L8">
        <v>0.28189687617613901</v>
      </c>
      <c r="M8">
        <v>0.27451695224207101</v>
      </c>
      <c r="N8">
        <v>0.27896200185356801</v>
      </c>
      <c r="O8">
        <v>0.26840374399190498</v>
      </c>
      <c r="P8">
        <v>0.26253746253746302</v>
      </c>
      <c r="Q8">
        <v>0.26532195500387901</v>
      </c>
      <c r="R8" s="5">
        <v>0.262801685608479</v>
      </c>
    </row>
    <row r="9" spans="1:18" x14ac:dyDescent="0.25">
      <c r="B9" s="4" t="s">
        <v>12</v>
      </c>
      <c r="C9" s="6">
        <v>0.19780219780219799</v>
      </c>
      <c r="D9">
        <v>0.20234604105571799</v>
      </c>
      <c r="E9">
        <v>0.25</v>
      </c>
      <c r="F9">
        <v>0.22164948453608199</v>
      </c>
      <c r="G9">
        <v>0.2357910906298</v>
      </c>
      <c r="H9">
        <v>0.223509933774834</v>
      </c>
      <c r="I9">
        <v>0.21804207119741101</v>
      </c>
      <c r="J9">
        <v>0.217925551138417</v>
      </c>
      <c r="K9">
        <v>0.21219686162624801</v>
      </c>
      <c r="L9">
        <v>0.20775310500564501</v>
      </c>
      <c r="M9">
        <v>0.209624498724025</v>
      </c>
      <c r="N9">
        <v>0.21841210997837501</v>
      </c>
      <c r="O9">
        <v>0.234505438907159</v>
      </c>
      <c r="P9">
        <v>0.238161838161838</v>
      </c>
      <c r="Q9">
        <v>0.24654771140418899</v>
      </c>
      <c r="R9" s="5">
        <v>0.23917762737836801</v>
      </c>
    </row>
    <row r="10" spans="1:18" x14ac:dyDescent="0.25">
      <c r="B10" s="4" t="s">
        <v>13</v>
      </c>
      <c r="C10" s="3">
        <v>0.28021978021978</v>
      </c>
      <c r="D10" s="2">
        <v>0.31671554252199402</v>
      </c>
      <c r="E10" s="2">
        <v>0.234615384615385</v>
      </c>
      <c r="F10" s="2">
        <v>0.24226804123711301</v>
      </c>
      <c r="G10" s="2">
        <v>0.219662058371736</v>
      </c>
      <c r="H10" s="2">
        <v>0.2439293598234</v>
      </c>
      <c r="I10" s="2">
        <v>0.22775080906148901</v>
      </c>
      <c r="J10" s="2">
        <v>0.224430791470907</v>
      </c>
      <c r="K10" s="2">
        <v>0.19686162624821699</v>
      </c>
      <c r="L10" s="2">
        <v>0.17802032367331599</v>
      </c>
      <c r="M10" s="2">
        <v>0.187021509296391</v>
      </c>
      <c r="N10" s="2">
        <v>0.19616929255483501</v>
      </c>
      <c r="O10" s="2">
        <v>0.20591955476852999</v>
      </c>
      <c r="P10" s="2">
        <v>0.22017982017981999</v>
      </c>
      <c r="Q10" s="2">
        <v>0.21923972071373199</v>
      </c>
      <c r="R10" s="1">
        <v>0.22449240199208301</v>
      </c>
    </row>
    <row r="12" spans="1:18" x14ac:dyDescent="0.25">
      <c r="C12" s="10" t="s">
        <v>4</v>
      </c>
    </row>
    <row r="13" spans="1:18" x14ac:dyDescent="0.25">
      <c r="C13" s="4" t="s">
        <v>21</v>
      </c>
    </row>
    <row r="14" spans="1:18" x14ac:dyDescent="0.25">
      <c r="B14" s="4" t="s">
        <v>10</v>
      </c>
      <c r="C14" s="9">
        <v>0.28006392329204999</v>
      </c>
      <c r="D14" s="8">
        <v>0.27950760318609702</v>
      </c>
      <c r="E14" s="8">
        <v>0.28372485581657098</v>
      </c>
      <c r="F14" s="8">
        <v>0.27681599143316099</v>
      </c>
      <c r="G14" s="8">
        <v>0.27865745552362903</v>
      </c>
      <c r="H14" s="8">
        <v>0.26935055418155202</v>
      </c>
      <c r="I14" s="8">
        <v>0.26728342494387197</v>
      </c>
      <c r="J14" s="8">
        <v>0.27690368899411899</v>
      </c>
      <c r="K14" s="8">
        <v>0.27684964200477302</v>
      </c>
      <c r="L14" s="8">
        <v>0.27704233150450502</v>
      </c>
      <c r="M14" s="8">
        <v>0.27781244681454598</v>
      </c>
      <c r="N14" s="8">
        <v>0.28417535572325597</v>
      </c>
      <c r="O14" s="8">
        <v>0.2841796875</v>
      </c>
      <c r="P14" s="8">
        <v>0.28662719118250601</v>
      </c>
      <c r="Q14" s="8">
        <v>0.27997544673305103</v>
      </c>
      <c r="R14" s="7">
        <v>0.27461858529819699</v>
      </c>
    </row>
    <row r="15" spans="1:18" x14ac:dyDescent="0.25">
      <c r="B15" s="4" t="s">
        <v>11</v>
      </c>
      <c r="C15" s="6">
        <v>0.26847782660807001</v>
      </c>
      <c r="D15">
        <v>0.26937002172338897</v>
      </c>
      <c r="E15">
        <v>0.27247151498101002</v>
      </c>
      <c r="F15">
        <v>0.26280563983580202</v>
      </c>
      <c r="G15">
        <v>0.26630800268998001</v>
      </c>
      <c r="H15">
        <v>0.26687734725657197</v>
      </c>
      <c r="I15">
        <v>0.26507703027018698</v>
      </c>
      <c r="J15">
        <v>0.26743297945466998</v>
      </c>
      <c r="K15">
        <v>0.26811285373337901</v>
      </c>
      <c r="L15">
        <v>0.26773040720793301</v>
      </c>
      <c r="M15">
        <v>0.26896238724683702</v>
      </c>
      <c r="N15">
        <v>0.266374791174607</v>
      </c>
      <c r="O15">
        <v>0.26614200367647101</v>
      </c>
      <c r="P15">
        <v>0.26675265286979</v>
      </c>
      <c r="Q15">
        <v>0.27254126312917798</v>
      </c>
      <c r="R15" s="5">
        <v>0.27110494683310199</v>
      </c>
    </row>
    <row r="16" spans="1:18" x14ac:dyDescent="0.25">
      <c r="B16" s="4" t="s">
        <v>12</v>
      </c>
      <c r="C16" s="6">
        <v>0.24410707151418301</v>
      </c>
      <c r="D16">
        <v>0.24161235819454499</v>
      </c>
      <c r="E16">
        <v>0.24236882824588599</v>
      </c>
      <c r="F16">
        <v>0.24692129216491199</v>
      </c>
      <c r="G16">
        <v>0.24026410711010601</v>
      </c>
      <c r="H16">
        <v>0.25093890262892699</v>
      </c>
      <c r="I16">
        <v>0.251103197336843</v>
      </c>
      <c r="J16">
        <v>0.24367982891621501</v>
      </c>
      <c r="K16">
        <v>0.23938799863620899</v>
      </c>
      <c r="L16">
        <v>0.241556349725676</v>
      </c>
      <c r="M16">
        <v>0.24331990696091199</v>
      </c>
      <c r="N16">
        <v>0.23670718359352499</v>
      </c>
      <c r="O16">
        <v>0.23529411764705899</v>
      </c>
      <c r="P16">
        <v>0.23515272322213801</v>
      </c>
      <c r="Q16">
        <v>0.23618878734142701</v>
      </c>
      <c r="R16" s="5">
        <v>0.243920480813685</v>
      </c>
    </row>
    <row r="17" spans="2:18" x14ac:dyDescent="0.25">
      <c r="B17" s="4" t="s">
        <v>13</v>
      </c>
      <c r="C17" s="3">
        <v>0.20735117858569699</v>
      </c>
      <c r="D17" s="2">
        <v>0.20951001689596899</v>
      </c>
      <c r="E17" s="2">
        <v>0.20143480095653399</v>
      </c>
      <c r="F17" s="2">
        <v>0.213457076566125</v>
      </c>
      <c r="G17" s="2">
        <v>0.21477043467628501</v>
      </c>
      <c r="H17" s="2">
        <v>0.212833195932949</v>
      </c>
      <c r="I17" s="2">
        <v>0.216536347449098</v>
      </c>
      <c r="J17" s="2">
        <v>0.21198350263499599</v>
      </c>
      <c r="K17" s="2">
        <v>0.215649505625639</v>
      </c>
      <c r="L17" s="2">
        <v>0.213670911561887</v>
      </c>
      <c r="M17" s="2">
        <v>0.20990525897770501</v>
      </c>
      <c r="N17" s="2">
        <v>0.21274266950861201</v>
      </c>
      <c r="O17" s="2">
        <v>0.21438419117647101</v>
      </c>
      <c r="P17" s="2">
        <v>0.21146743272556701</v>
      </c>
      <c r="Q17" s="2">
        <v>0.21129450279634401</v>
      </c>
      <c r="R17" s="1">
        <v>0.21035598705501601</v>
      </c>
    </row>
    <row r="19" spans="2:18" x14ac:dyDescent="0.25">
      <c r="C19" s="10" t="s">
        <v>22</v>
      </c>
    </row>
    <row r="20" spans="2:18" x14ac:dyDescent="0.25">
      <c r="C20" s="4" t="s">
        <v>21</v>
      </c>
    </row>
    <row r="21" spans="2:18" x14ac:dyDescent="0.25">
      <c r="B21" s="4" t="s">
        <v>10</v>
      </c>
      <c r="C21" s="9">
        <v>0.27474402730375402</v>
      </c>
      <c r="D21" s="8">
        <v>0.26011288805268101</v>
      </c>
      <c r="E21" s="8">
        <v>0.239487607908661</v>
      </c>
      <c r="F21" s="8">
        <v>0.25046856363946202</v>
      </c>
      <c r="G21" s="8">
        <v>0.24086848354630799</v>
      </c>
      <c r="H21" s="8">
        <v>0.25061671292013599</v>
      </c>
      <c r="I21" s="8">
        <v>0.24397230842683201</v>
      </c>
      <c r="J21" s="8">
        <v>0.25052117760715897</v>
      </c>
      <c r="K21" s="8">
        <v>0.249561601282629</v>
      </c>
      <c r="L21" s="8">
        <v>0.25697397075598899</v>
      </c>
      <c r="M21" s="8">
        <v>0.26904985888993399</v>
      </c>
      <c r="N21" s="8">
        <v>0.26719076042121598</v>
      </c>
      <c r="O21" s="8">
        <v>0.27853476434904301</v>
      </c>
      <c r="P21" s="8">
        <v>0.28319116909182102</v>
      </c>
      <c r="Q21" s="8">
        <v>0.276827165406553</v>
      </c>
      <c r="R21" s="7">
        <v>0.28579424605395698</v>
      </c>
    </row>
    <row r="22" spans="2:18" x14ac:dyDescent="0.25">
      <c r="B22" s="4" t="s">
        <v>11</v>
      </c>
      <c r="C22" s="6">
        <v>0.24402730375426601</v>
      </c>
      <c r="D22">
        <v>0.24035747883349001</v>
      </c>
      <c r="E22">
        <v>0.245892509050404</v>
      </c>
      <c r="F22">
        <v>0.23990458340432799</v>
      </c>
      <c r="G22">
        <v>0.24878434920275899</v>
      </c>
      <c r="H22">
        <v>0.25501079247610198</v>
      </c>
      <c r="I22">
        <v>0.25746001432322801</v>
      </c>
      <c r="J22">
        <v>0.26267351400823702</v>
      </c>
      <c r="K22">
        <v>0.26774888521468998</v>
      </c>
      <c r="L22">
        <v>0.27201078502540699</v>
      </c>
      <c r="M22">
        <v>0.27171527124490402</v>
      </c>
      <c r="N22">
        <v>0.27180084437327101</v>
      </c>
      <c r="O22">
        <v>0.27130191320578601</v>
      </c>
      <c r="P22">
        <v>0.27170095333667799</v>
      </c>
      <c r="Q22">
        <v>0.27317946677278199</v>
      </c>
      <c r="R22" s="5">
        <v>0.27605507668196599</v>
      </c>
    </row>
    <row r="23" spans="2:18" x14ac:dyDescent="0.25">
      <c r="B23" s="4" t="s">
        <v>12</v>
      </c>
      <c r="C23" s="6">
        <v>0.216723549488055</v>
      </c>
      <c r="D23">
        <v>0.20978363123236099</v>
      </c>
      <c r="E23">
        <v>0.22862712336396501</v>
      </c>
      <c r="F23">
        <v>0.22729596183336201</v>
      </c>
      <c r="G23">
        <v>0.22153115458554801</v>
      </c>
      <c r="H23">
        <v>0.23365710761640501</v>
      </c>
      <c r="I23">
        <v>0.24003342086416801</v>
      </c>
      <c r="J23">
        <v>0.24650429653734701</v>
      </c>
      <c r="K23">
        <v>0.25432135878550999</v>
      </c>
      <c r="L23">
        <v>0.25458882090635698</v>
      </c>
      <c r="M23">
        <v>0.25195986202571302</v>
      </c>
      <c r="N23">
        <v>0.25127383898675199</v>
      </c>
      <c r="O23">
        <v>0.24531031264582401</v>
      </c>
      <c r="P23">
        <v>0.24636226793778199</v>
      </c>
      <c r="Q23">
        <v>0.24718132378299501</v>
      </c>
      <c r="R23" s="5">
        <v>0.23799395499832099</v>
      </c>
    </row>
    <row r="24" spans="2:18" x14ac:dyDescent="0.25">
      <c r="B24" s="4" t="s">
        <v>13</v>
      </c>
      <c r="C24" s="3">
        <v>0.26450511945392502</v>
      </c>
      <c r="D24" s="2">
        <v>0.28974600188146798</v>
      </c>
      <c r="E24" s="2">
        <v>0.28599275967697002</v>
      </c>
      <c r="F24" s="2">
        <v>0.28233089112284898</v>
      </c>
      <c r="G24" s="2">
        <v>0.28881601266538498</v>
      </c>
      <c r="H24" s="2">
        <v>0.26071538698735702</v>
      </c>
      <c r="I24" s="2">
        <v>0.25853425638577199</v>
      </c>
      <c r="J24" s="2">
        <v>0.240301011847257</v>
      </c>
      <c r="K24" s="2">
        <v>0.22836815471717001</v>
      </c>
      <c r="L24" s="2">
        <v>0.21642642331224701</v>
      </c>
      <c r="M24" s="2">
        <v>0.20727500783944799</v>
      </c>
      <c r="N24" s="2">
        <v>0.209734556218761</v>
      </c>
      <c r="O24" s="2">
        <v>0.20485300979934701</v>
      </c>
      <c r="P24" s="2">
        <v>0.19874560963371801</v>
      </c>
      <c r="Q24" s="2">
        <v>0.202812044037671</v>
      </c>
      <c r="R24" s="1">
        <v>0.20015672226575601</v>
      </c>
    </row>
    <row r="26" spans="2:18" x14ac:dyDescent="0.25">
      <c r="C26" s="10" t="s">
        <v>23</v>
      </c>
    </row>
    <row r="27" spans="2:18" x14ac:dyDescent="0.25">
      <c r="C27" s="4" t="s">
        <v>21</v>
      </c>
    </row>
    <row r="28" spans="2:18" x14ac:dyDescent="0.25">
      <c r="B28" s="4" t="s">
        <v>10</v>
      </c>
      <c r="C28" s="9">
        <v>0.20686540198735301</v>
      </c>
      <c r="D28" s="8">
        <v>0.21038044847568699</v>
      </c>
      <c r="E28" s="8">
        <v>0.21587117365443201</v>
      </c>
      <c r="F28" s="8">
        <v>0.21401044788901299</v>
      </c>
      <c r="G28" s="8">
        <v>0.215014694095645</v>
      </c>
      <c r="H28" s="8">
        <v>0.222132839005281</v>
      </c>
      <c r="I28" s="8">
        <v>0.226765429643807</v>
      </c>
      <c r="J28" s="8">
        <v>0.232742383347249</v>
      </c>
      <c r="K28" s="8">
        <v>0.23971193415637901</v>
      </c>
      <c r="L28" s="8">
        <v>0.24727720085392799</v>
      </c>
      <c r="M28" s="8">
        <v>0.25491052809278902</v>
      </c>
      <c r="N28" s="8">
        <v>0.26175428417497298</v>
      </c>
      <c r="O28" s="8">
        <v>0.26084161810078899</v>
      </c>
      <c r="P28" s="8">
        <v>0.266882966396292</v>
      </c>
      <c r="Q28" s="8">
        <v>0.270355883649185</v>
      </c>
      <c r="R28" s="7">
        <v>0.266350364963504</v>
      </c>
    </row>
    <row r="29" spans="2:18" x14ac:dyDescent="0.25">
      <c r="B29" s="4" t="s">
        <v>11</v>
      </c>
      <c r="C29" s="6">
        <v>0.22402890695573599</v>
      </c>
      <c r="D29">
        <v>0.209624590576972</v>
      </c>
      <c r="E29">
        <v>0.213985202379225</v>
      </c>
      <c r="F29">
        <v>0.21606577031771901</v>
      </c>
      <c r="G29">
        <v>0.22393801763291499</v>
      </c>
      <c r="H29">
        <v>0.224651113986919</v>
      </c>
      <c r="I29">
        <v>0.23181128980139701</v>
      </c>
      <c r="J29">
        <v>0.238664828443271</v>
      </c>
      <c r="K29">
        <v>0.24510429970200101</v>
      </c>
      <c r="L29">
        <v>0.25729999638166201</v>
      </c>
      <c r="M29">
        <v>0.26623105797302898</v>
      </c>
      <c r="N29">
        <v>0.27126546343687202</v>
      </c>
      <c r="O29">
        <v>0.27410438806993498</v>
      </c>
      <c r="P29">
        <v>0.27979142526071799</v>
      </c>
      <c r="Q29">
        <v>0.28153922432789802</v>
      </c>
      <c r="R29" s="5">
        <v>0.28160583941605799</v>
      </c>
    </row>
    <row r="30" spans="2:18" x14ac:dyDescent="0.25">
      <c r="B30" s="4" t="s">
        <v>12</v>
      </c>
      <c r="C30" s="6">
        <v>0.22854561878952101</v>
      </c>
      <c r="D30">
        <v>0.25497606449987398</v>
      </c>
      <c r="E30">
        <v>0.24154939793993899</v>
      </c>
      <c r="F30">
        <v>0.24732379892095599</v>
      </c>
      <c r="G30">
        <v>0.244456318461127</v>
      </c>
      <c r="H30">
        <v>0.24423769717743299</v>
      </c>
      <c r="I30">
        <v>0.25154731426014798</v>
      </c>
      <c r="J30">
        <v>0.25524767471213</v>
      </c>
      <c r="K30">
        <v>0.25711295586774502</v>
      </c>
      <c r="L30">
        <v>0.25956145746643999</v>
      </c>
      <c r="M30">
        <v>0.25794919663958998</v>
      </c>
      <c r="N30">
        <v>0.257195549016764</v>
      </c>
      <c r="O30">
        <v>0.26208433321906099</v>
      </c>
      <c r="P30">
        <v>0.26013904982618802</v>
      </c>
      <c r="Q30">
        <v>0.25677611282503299</v>
      </c>
      <c r="R30" s="5">
        <v>0.26233576642335799</v>
      </c>
    </row>
    <row r="31" spans="2:18" x14ac:dyDescent="0.25">
      <c r="B31" s="4" t="s">
        <v>13</v>
      </c>
      <c r="C31" s="3">
        <v>0.34056007226738899</v>
      </c>
      <c r="D31" s="2">
        <v>0.32501889644746801</v>
      </c>
      <c r="E31" s="2">
        <v>0.32859422602640398</v>
      </c>
      <c r="F31" s="2">
        <v>0.32259998287231301</v>
      </c>
      <c r="G31" s="2">
        <v>0.31659096981031298</v>
      </c>
      <c r="H31" s="2">
        <v>0.30897834983036598</v>
      </c>
      <c r="I31" s="2">
        <v>0.28987596629464801</v>
      </c>
      <c r="J31" s="2">
        <v>0.27334511349734902</v>
      </c>
      <c r="K31" s="2">
        <v>0.25807081027387502</v>
      </c>
      <c r="L31" s="2">
        <v>0.23586134529797001</v>
      </c>
      <c r="M31" s="2">
        <v>0.22090921729459201</v>
      </c>
      <c r="N31" s="2">
        <v>0.20978470337139199</v>
      </c>
      <c r="O31" s="2">
        <v>0.20296966061021601</v>
      </c>
      <c r="P31" s="2">
        <v>0.193186558516802</v>
      </c>
      <c r="Q31" s="2">
        <v>0.19132877919788499</v>
      </c>
      <c r="R31" s="1">
        <v>0.18970802919707999</v>
      </c>
    </row>
    <row r="33" spans="2:18" x14ac:dyDescent="0.25">
      <c r="C33" s="10" t="s">
        <v>1</v>
      </c>
    </row>
    <row r="34" spans="2:18" x14ac:dyDescent="0.25">
      <c r="C34" s="4" t="s">
        <v>21</v>
      </c>
    </row>
    <row r="35" spans="2:18" x14ac:dyDescent="0.25">
      <c r="B35" s="4" t="s">
        <v>10</v>
      </c>
      <c r="C35" s="9">
        <v>0.20354364736387201</v>
      </c>
      <c r="D35" s="8">
        <v>0.20880752102919301</v>
      </c>
      <c r="E35" s="8">
        <v>0.20115624073525101</v>
      </c>
      <c r="F35" s="8">
        <v>0.19095071370859101</v>
      </c>
      <c r="G35" s="8">
        <v>0.20397037037037</v>
      </c>
      <c r="H35" s="8">
        <v>0.21408247335117001</v>
      </c>
      <c r="I35" s="8">
        <v>0.214145932345541</v>
      </c>
      <c r="J35" s="8">
        <v>0.22408481982950099</v>
      </c>
      <c r="K35" s="8">
        <v>0.24408114667765701</v>
      </c>
      <c r="L35" s="8">
        <v>0.24923796696675399</v>
      </c>
      <c r="M35" s="8">
        <v>0.27382685631089698</v>
      </c>
      <c r="N35" s="8">
        <v>0.28171028171028201</v>
      </c>
      <c r="O35" s="8">
        <v>0.26252948113207503</v>
      </c>
      <c r="P35" s="8">
        <v>0.28678304239401498</v>
      </c>
      <c r="Q35" s="8">
        <v>0.28801800112506998</v>
      </c>
      <c r="R35" s="7">
        <v>0.28278915329275001</v>
      </c>
    </row>
    <row r="36" spans="2:18" x14ac:dyDescent="0.25">
      <c r="B36" s="4" t="s">
        <v>11</v>
      </c>
      <c r="C36" s="6">
        <v>0.24330164217804701</v>
      </c>
      <c r="D36">
        <v>0.249628896585849</v>
      </c>
      <c r="E36">
        <v>0.23480581085087501</v>
      </c>
      <c r="F36">
        <v>0.24221204776012201</v>
      </c>
      <c r="G36">
        <v>0.24254814814814801</v>
      </c>
      <c r="H36">
        <v>0.24364037881683401</v>
      </c>
      <c r="I36">
        <v>0.25286552977355298</v>
      </c>
      <c r="J36">
        <v>0.253993839100222</v>
      </c>
      <c r="K36">
        <v>0.26216971195677102</v>
      </c>
      <c r="L36">
        <v>0.27291415609272002</v>
      </c>
      <c r="M36">
        <v>0.26598723261283502</v>
      </c>
      <c r="N36">
        <v>0.26211926211926201</v>
      </c>
      <c r="O36">
        <v>0.27446933962264197</v>
      </c>
      <c r="P36">
        <v>0.27509351620947597</v>
      </c>
      <c r="Q36">
        <v>0.27207950496906103</v>
      </c>
      <c r="R36" s="5">
        <v>0.27144438295517398</v>
      </c>
    </row>
    <row r="37" spans="2:18" x14ac:dyDescent="0.25">
      <c r="B37" s="4" t="s">
        <v>12</v>
      </c>
      <c r="C37" s="6">
        <v>0.25756266205704398</v>
      </c>
      <c r="D37">
        <v>0.247154873824839</v>
      </c>
      <c r="E37">
        <v>0.25926474948117401</v>
      </c>
      <c r="F37">
        <v>0.26223179818655201</v>
      </c>
      <c r="G37">
        <v>0.25937777777777798</v>
      </c>
      <c r="H37">
        <v>0.25302586316728298</v>
      </c>
      <c r="I37">
        <v>0.25213167458764302</v>
      </c>
      <c r="J37">
        <v>0.26266208181101802</v>
      </c>
      <c r="K37">
        <v>0.25713238998030902</v>
      </c>
      <c r="L37">
        <v>0.258311476571915</v>
      </c>
      <c r="M37">
        <v>0.248628065852839</v>
      </c>
      <c r="N37">
        <v>0.24696124696124699</v>
      </c>
      <c r="O37">
        <v>0.25471698113207503</v>
      </c>
      <c r="P37">
        <v>0.239713216957606</v>
      </c>
      <c r="Q37">
        <v>0.25145321582598901</v>
      </c>
      <c r="R37" s="5">
        <v>0.24405091311566099</v>
      </c>
    </row>
    <row r="38" spans="2:18" x14ac:dyDescent="0.25">
      <c r="B38" s="4" t="s">
        <v>13</v>
      </c>
      <c r="C38" s="3">
        <v>0.29559204840103698</v>
      </c>
      <c r="D38" s="2">
        <v>0.29440870856011903</v>
      </c>
      <c r="E38" s="2">
        <v>0.30477319893270099</v>
      </c>
      <c r="F38" s="2">
        <v>0.30460544034473502</v>
      </c>
      <c r="G38" s="2">
        <v>0.29410370370370398</v>
      </c>
      <c r="H38" s="2">
        <v>0.289251284664713</v>
      </c>
      <c r="I38" s="2">
        <v>0.28085686329326298</v>
      </c>
      <c r="J38" s="2">
        <v>0.25925925925925902</v>
      </c>
      <c r="K38" s="2">
        <v>0.236616751385264</v>
      </c>
      <c r="L38" s="2">
        <v>0.219536400368611</v>
      </c>
      <c r="M38" s="2">
        <v>0.21155784522342899</v>
      </c>
      <c r="N38" s="2">
        <v>0.20920920920920899</v>
      </c>
      <c r="O38" s="2">
        <v>0.208284198113208</v>
      </c>
      <c r="P38" s="2">
        <v>0.19841022443890299</v>
      </c>
      <c r="Q38" s="2">
        <v>0.18844927807987999</v>
      </c>
      <c r="R38" s="1">
        <v>0.201715550636414</v>
      </c>
    </row>
    <row r="40" spans="2:18" x14ac:dyDescent="0.25">
      <c r="C40" s="10" t="s">
        <v>24</v>
      </c>
    </row>
    <row r="41" spans="2:18" x14ac:dyDescent="0.25">
      <c r="C41" s="4" t="s">
        <v>21</v>
      </c>
    </row>
    <row r="42" spans="2:18" x14ac:dyDescent="0.25">
      <c r="B42" s="4" t="s">
        <v>10</v>
      </c>
      <c r="C42" s="9">
        <v>0.20686540198735301</v>
      </c>
      <c r="D42" s="8">
        <v>0.21038044847568699</v>
      </c>
      <c r="E42" s="8">
        <v>0.21587117365443201</v>
      </c>
      <c r="F42" s="8">
        <v>0.21401044788901299</v>
      </c>
      <c r="G42" s="8">
        <v>0.215014694095645</v>
      </c>
      <c r="H42" s="8">
        <v>0.222132839005281</v>
      </c>
      <c r="I42" s="8">
        <v>0.226765429643807</v>
      </c>
      <c r="J42" s="8">
        <v>0.232742383347249</v>
      </c>
      <c r="K42" s="8">
        <v>0.23971193415637901</v>
      </c>
      <c r="L42" s="8">
        <v>0.24727720085392799</v>
      </c>
      <c r="M42" s="8">
        <v>0.25491052809278902</v>
      </c>
      <c r="N42" s="8">
        <v>0.26175428417497298</v>
      </c>
      <c r="O42" s="8">
        <v>0.26084161810078899</v>
      </c>
      <c r="P42" s="8">
        <v>0.266882966396292</v>
      </c>
      <c r="Q42" s="8">
        <v>0.270355883649185</v>
      </c>
      <c r="R42" s="7">
        <v>0.266350364963504</v>
      </c>
    </row>
    <row r="43" spans="2:18" x14ac:dyDescent="0.25">
      <c r="B43" s="4" t="s">
        <v>11</v>
      </c>
      <c r="C43" s="6">
        <v>0.22402890695573599</v>
      </c>
      <c r="D43">
        <v>0.209624590576972</v>
      </c>
      <c r="E43">
        <v>0.213985202379225</v>
      </c>
      <c r="F43">
        <v>0.21606577031771901</v>
      </c>
      <c r="G43">
        <v>0.22393801763291499</v>
      </c>
      <c r="H43">
        <v>0.224651113986919</v>
      </c>
      <c r="I43">
        <v>0.23181128980139701</v>
      </c>
      <c r="J43">
        <v>0.238664828443271</v>
      </c>
      <c r="K43">
        <v>0.24510429970200101</v>
      </c>
      <c r="L43">
        <v>0.25729999638166201</v>
      </c>
      <c r="M43">
        <v>0.26623105797302898</v>
      </c>
      <c r="N43">
        <v>0.27126546343687202</v>
      </c>
      <c r="O43">
        <v>0.27410438806993498</v>
      </c>
      <c r="P43">
        <v>0.27979142526071799</v>
      </c>
      <c r="Q43">
        <v>0.28153922432789802</v>
      </c>
      <c r="R43" s="5">
        <v>0.28160583941605799</v>
      </c>
    </row>
    <row r="44" spans="2:18" x14ac:dyDescent="0.25">
      <c r="B44" s="4" t="s">
        <v>12</v>
      </c>
      <c r="C44" s="6">
        <v>0.22854561878952101</v>
      </c>
      <c r="D44">
        <v>0.25497606449987398</v>
      </c>
      <c r="E44">
        <v>0.24154939793993899</v>
      </c>
      <c r="F44">
        <v>0.24732379892095599</v>
      </c>
      <c r="G44">
        <v>0.244456318461127</v>
      </c>
      <c r="H44">
        <v>0.24423769717743299</v>
      </c>
      <c r="I44">
        <v>0.25154731426014798</v>
      </c>
      <c r="J44">
        <v>0.25524767471213</v>
      </c>
      <c r="K44">
        <v>0.25711295586774502</v>
      </c>
      <c r="L44">
        <v>0.25956145746643999</v>
      </c>
      <c r="M44">
        <v>0.25794919663958998</v>
      </c>
      <c r="N44">
        <v>0.257195549016764</v>
      </c>
      <c r="O44">
        <v>0.26208433321906099</v>
      </c>
      <c r="P44">
        <v>0.26013904982618802</v>
      </c>
      <c r="Q44">
        <v>0.25677611282503299</v>
      </c>
      <c r="R44" s="5">
        <v>0.26233576642335799</v>
      </c>
    </row>
    <row r="45" spans="2:18" x14ac:dyDescent="0.25">
      <c r="B45" s="4" t="s">
        <v>13</v>
      </c>
      <c r="C45" s="3">
        <v>0.34056007226738899</v>
      </c>
      <c r="D45" s="2">
        <v>0.32501889644746801</v>
      </c>
      <c r="E45" s="2">
        <v>0.32859422602640398</v>
      </c>
      <c r="F45" s="2">
        <v>0.32259998287231301</v>
      </c>
      <c r="G45" s="2">
        <v>0.31659096981031298</v>
      </c>
      <c r="H45" s="2">
        <v>0.30897834983036598</v>
      </c>
      <c r="I45" s="2">
        <v>0.28987596629464801</v>
      </c>
      <c r="J45" s="2">
        <v>0.27334511349734902</v>
      </c>
      <c r="K45" s="2">
        <v>0.25807081027387502</v>
      </c>
      <c r="L45" s="2">
        <v>0.23586134529797001</v>
      </c>
      <c r="M45" s="2">
        <v>0.22090921729459201</v>
      </c>
      <c r="N45" s="2">
        <v>0.20978470337139199</v>
      </c>
      <c r="O45" s="2">
        <v>0.20296966061021601</v>
      </c>
      <c r="P45" s="2">
        <v>0.193186558516802</v>
      </c>
      <c r="Q45" s="2">
        <v>0.19132877919788499</v>
      </c>
      <c r="R45" s="1">
        <v>0.18970802919707999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selection activeCell="A33" sqref="A33"/>
    </sheetView>
  </sheetViews>
  <sheetFormatPr defaultRowHeight="15" x14ac:dyDescent="0.25"/>
  <cols>
    <col min="1" max="1" width="33.42578125" bestFit="1" customWidth="1"/>
    <col min="8" max="8" width="19" bestFit="1" customWidth="1"/>
  </cols>
  <sheetData>
    <row r="1" spans="1:13" x14ac:dyDescent="0.25">
      <c r="A1" s="10" t="s">
        <v>84</v>
      </c>
      <c r="H1" s="4" t="s">
        <v>25</v>
      </c>
    </row>
    <row r="2" spans="1:13" x14ac:dyDescent="0.25">
      <c r="A2" s="4" t="s">
        <v>26</v>
      </c>
      <c r="B2" s="4" t="s">
        <v>20</v>
      </c>
      <c r="C2" s="4" t="s">
        <v>4</v>
      </c>
      <c r="D2" s="4" t="s">
        <v>3</v>
      </c>
      <c r="E2" s="4" t="s">
        <v>1</v>
      </c>
      <c r="F2" s="4" t="s">
        <v>0</v>
      </c>
      <c r="H2" s="4" t="s">
        <v>26</v>
      </c>
      <c r="I2" s="4" t="s">
        <v>20</v>
      </c>
      <c r="J2" s="4" t="s">
        <v>4</v>
      </c>
      <c r="K2" s="4" t="s">
        <v>3</v>
      </c>
      <c r="L2" s="4" t="s">
        <v>1</v>
      </c>
      <c r="M2" s="4" t="s">
        <v>0</v>
      </c>
    </row>
    <row r="3" spans="1:13" x14ac:dyDescent="0.25">
      <c r="A3" s="9">
        <v>5.5E-2</v>
      </c>
      <c r="B3" s="8">
        <v>1.33397394820819</v>
      </c>
      <c r="C3" s="8">
        <v>0.96633663795427405</v>
      </c>
      <c r="D3" s="8">
        <v>1.5489862331936699</v>
      </c>
      <c r="E3" s="8">
        <v>1.34566224169022</v>
      </c>
      <c r="F3" s="7">
        <v>1.4090907704100699</v>
      </c>
      <c r="H3" s="9">
        <v>5.5E-2</v>
      </c>
      <c r="I3" s="8">
        <v>0.280789366531147</v>
      </c>
      <c r="J3" s="8">
        <v>0.20475995466287</v>
      </c>
      <c r="K3" s="8">
        <v>6.7602688492402294E-2</v>
      </c>
      <c r="L3" s="8">
        <v>0.31507068446582698</v>
      </c>
      <c r="M3" s="7">
        <v>0.32908234139744202</v>
      </c>
    </row>
    <row r="4" spans="1:13" x14ac:dyDescent="0.25">
      <c r="A4" s="6">
        <v>8.5000000000000006E-2</v>
      </c>
      <c r="B4">
        <v>1.25842284991374</v>
      </c>
      <c r="C4">
        <v>1.2864883813496599</v>
      </c>
      <c r="D4">
        <v>1.88430002535217</v>
      </c>
      <c r="E4">
        <v>1.45921766909731</v>
      </c>
      <c r="F4" s="5">
        <v>1.5365496837832899</v>
      </c>
      <c r="H4" s="6">
        <v>8.5000000000000006E-2</v>
      </c>
      <c r="I4">
        <v>0.14635112969039299</v>
      </c>
      <c r="J4">
        <v>0.112975084827742</v>
      </c>
      <c r="K4">
        <v>6.46816239670647E-2</v>
      </c>
      <c r="L4">
        <v>0.18380353618048401</v>
      </c>
      <c r="M4" s="5">
        <v>0.161898463757435</v>
      </c>
    </row>
    <row r="5" spans="1:13" x14ac:dyDescent="0.25">
      <c r="A5" s="6">
        <v>0.115</v>
      </c>
      <c r="B5">
        <v>1.25735192142109</v>
      </c>
      <c r="C5">
        <v>1.1352688014443699</v>
      </c>
      <c r="D5">
        <v>1.56838515211531</v>
      </c>
      <c r="E5">
        <v>1.8271611364615099</v>
      </c>
      <c r="F5" s="5">
        <v>2.5068917639585799</v>
      </c>
      <c r="H5" s="6">
        <v>0.115</v>
      </c>
      <c r="I5">
        <v>0.120232137402252</v>
      </c>
      <c r="J5">
        <v>7.2624439394531601E-2</v>
      </c>
      <c r="K5">
        <v>5.0365011652371401E-2</v>
      </c>
      <c r="L5">
        <v>0.165415852725081</v>
      </c>
      <c r="M5" s="5">
        <v>0.213470927431538</v>
      </c>
    </row>
    <row r="6" spans="1:13" x14ac:dyDescent="0.25">
      <c r="A6" s="6">
        <v>0.14499999999999999</v>
      </c>
      <c r="B6">
        <v>1.1971498244082299</v>
      </c>
      <c r="C6">
        <v>1.0782859263773701</v>
      </c>
      <c r="D6">
        <v>1.2395832819736501</v>
      </c>
      <c r="E6">
        <v>2.4010099152144</v>
      </c>
      <c r="F6" s="5">
        <v>3.6329073114802002</v>
      </c>
      <c r="H6" s="6">
        <v>0.14499999999999999</v>
      </c>
      <c r="I6">
        <v>0.11154643234207701</v>
      </c>
      <c r="J6">
        <v>6.0520659910332703E-2</v>
      </c>
      <c r="K6">
        <v>4.3635256300471E-2</v>
      </c>
      <c r="L6">
        <v>0.21659934271697301</v>
      </c>
      <c r="M6" s="5">
        <v>0.31098118878372699</v>
      </c>
    </row>
    <row r="7" spans="1:13" x14ac:dyDescent="0.25">
      <c r="A7" s="6">
        <v>0.17499999999999999</v>
      </c>
      <c r="B7">
        <v>1.0110888452560001</v>
      </c>
      <c r="C7">
        <v>1.01984776177794</v>
      </c>
      <c r="D7">
        <v>1.0556971394502099</v>
      </c>
      <c r="E7">
        <v>1.78723491665407</v>
      </c>
      <c r="F7" s="5">
        <v>2.4618941321519401</v>
      </c>
      <c r="H7" s="6">
        <v>0.17499999999999999</v>
      </c>
      <c r="I7">
        <v>9.98673615988286E-2</v>
      </c>
      <c r="J7">
        <v>6.3197623726593405E-2</v>
      </c>
      <c r="K7">
        <v>3.8655876318070402E-2</v>
      </c>
      <c r="L7">
        <v>0.17537357947311</v>
      </c>
      <c r="M7" s="5">
        <v>0.25472492020282</v>
      </c>
    </row>
    <row r="8" spans="1:13" x14ac:dyDescent="0.25">
      <c r="A8" s="6">
        <v>0.20499999999999999</v>
      </c>
      <c r="B8">
        <v>0.88877932250560698</v>
      </c>
      <c r="C8">
        <v>0.89999770988900296</v>
      </c>
      <c r="D8">
        <v>0.99802636291983304</v>
      </c>
      <c r="E8">
        <v>1.5716796802561599</v>
      </c>
      <c r="F8" s="5">
        <v>1.76833550127295</v>
      </c>
      <c r="H8" s="6">
        <v>0.20499999999999999</v>
      </c>
      <c r="I8">
        <v>8.7721995082778198E-2</v>
      </c>
      <c r="J8">
        <v>5.4602678286060302E-2</v>
      </c>
      <c r="K8">
        <v>3.5108249297287897E-2</v>
      </c>
      <c r="L8">
        <v>0.15674089443695299</v>
      </c>
      <c r="M8" s="5">
        <v>0.21522208652135699</v>
      </c>
    </row>
    <row r="9" spans="1:13" x14ac:dyDescent="0.25">
      <c r="A9" s="6">
        <v>0.23499999999999999</v>
      </c>
      <c r="B9">
        <v>0.89477088031385899</v>
      </c>
      <c r="C9">
        <v>0.96521410815664399</v>
      </c>
      <c r="D9">
        <v>0.92886296075422403</v>
      </c>
      <c r="E9">
        <v>1.10181121660999</v>
      </c>
      <c r="F9" s="5">
        <v>1.3995164569035401</v>
      </c>
      <c r="H9" s="6">
        <v>0.23499999999999999</v>
      </c>
      <c r="I9">
        <v>9.9481350687797093E-2</v>
      </c>
      <c r="J9">
        <v>6.1867848328091397E-2</v>
      </c>
      <c r="K9">
        <v>3.4372554971822497E-2</v>
      </c>
      <c r="L9">
        <v>0.115799286574782</v>
      </c>
      <c r="M9" s="5">
        <v>0.180532476005694</v>
      </c>
    </row>
    <row r="10" spans="1:13" x14ac:dyDescent="0.25">
      <c r="A10" s="6">
        <v>0.26500000000000001</v>
      </c>
      <c r="B10">
        <v>0.77039478897214697</v>
      </c>
      <c r="C10">
        <v>0.895142615042545</v>
      </c>
      <c r="D10">
        <v>0.93247370547520902</v>
      </c>
      <c r="E10">
        <v>1.0403416089538799</v>
      </c>
      <c r="F10" s="5">
        <v>1.3500000461791299</v>
      </c>
      <c r="H10" s="6">
        <v>0.26500000000000001</v>
      </c>
      <c r="I10">
        <v>7.9590714730093701E-2</v>
      </c>
      <c r="J10">
        <v>5.9241462371994298E-2</v>
      </c>
      <c r="K10">
        <v>3.9180129141229002E-2</v>
      </c>
      <c r="L10">
        <v>0.10650153608113801</v>
      </c>
      <c r="M10" s="5">
        <v>0.15647241601092801</v>
      </c>
    </row>
    <row r="11" spans="1:13" x14ac:dyDescent="0.25">
      <c r="A11" s="6">
        <v>0.29499999999999998</v>
      </c>
      <c r="B11">
        <v>0.81693635390347397</v>
      </c>
      <c r="C11">
        <v>0.85886996054887799</v>
      </c>
      <c r="D11">
        <v>0.84720954206520305</v>
      </c>
      <c r="E11">
        <v>1.1246016813727699</v>
      </c>
      <c r="F11" s="5">
        <v>1.2456621953996601</v>
      </c>
      <c r="H11" s="6">
        <v>0.29499999999999998</v>
      </c>
      <c r="I11">
        <v>8.7725260045523695E-2</v>
      </c>
      <c r="J11">
        <v>6.4276825517705694E-2</v>
      </c>
      <c r="K11">
        <v>3.9818674264777497E-2</v>
      </c>
      <c r="L11">
        <v>0.121502183505119</v>
      </c>
      <c r="M11" s="5">
        <v>0.17579643600130401</v>
      </c>
    </row>
    <row r="12" spans="1:13" x14ac:dyDescent="0.25">
      <c r="A12" s="6">
        <v>0.32500000000000001</v>
      </c>
      <c r="B12">
        <v>0.87684166361942395</v>
      </c>
      <c r="C12">
        <v>0.80866997264594298</v>
      </c>
      <c r="D12">
        <v>0.87895112141515497</v>
      </c>
      <c r="E12">
        <v>0.93780745112792896</v>
      </c>
      <c r="F12" s="5">
        <v>1.07802942790995</v>
      </c>
      <c r="H12" s="6">
        <v>0.32500000000000001</v>
      </c>
      <c r="I12">
        <v>9.2444020990998702E-2</v>
      </c>
      <c r="J12">
        <v>6.7576727237978598E-2</v>
      </c>
      <c r="K12">
        <v>4.5073041145858403E-2</v>
      </c>
      <c r="L12">
        <v>0.13201332230083901</v>
      </c>
      <c r="M12" s="5">
        <v>0.160880547085615</v>
      </c>
    </row>
    <row r="13" spans="1:13" x14ac:dyDescent="0.25">
      <c r="A13" s="6">
        <v>0.35499999999999998</v>
      </c>
      <c r="B13">
        <v>0.93226764245166505</v>
      </c>
      <c r="C13">
        <v>0.78694998373623404</v>
      </c>
      <c r="D13">
        <v>0.82048059185925304</v>
      </c>
      <c r="E13">
        <v>0.86156486862878001</v>
      </c>
      <c r="F13" s="5">
        <v>0.865342058999783</v>
      </c>
      <c r="H13" s="6">
        <v>0.35499999999999998</v>
      </c>
      <c r="I13">
        <v>0.110708984281049</v>
      </c>
      <c r="J13">
        <v>6.8024039829946606E-2</v>
      </c>
      <c r="K13">
        <v>5.0976328806890299E-2</v>
      </c>
      <c r="L13">
        <v>0.114616883165144</v>
      </c>
      <c r="M13" s="5">
        <v>0.140193303048714</v>
      </c>
    </row>
    <row r="14" spans="1:13" x14ac:dyDescent="0.25">
      <c r="A14" s="6">
        <v>0.38500000000000001</v>
      </c>
      <c r="B14">
        <v>0.90681139071563199</v>
      </c>
      <c r="C14">
        <v>0.750771896010759</v>
      </c>
      <c r="D14">
        <v>0.77434506127079505</v>
      </c>
      <c r="E14">
        <v>0.850878221501844</v>
      </c>
      <c r="F14" s="5">
        <v>1.0606555401181601</v>
      </c>
      <c r="H14" s="6">
        <v>0.38500000000000001</v>
      </c>
      <c r="I14">
        <v>0.10645887060272199</v>
      </c>
      <c r="J14">
        <v>6.9198565903019801E-2</v>
      </c>
      <c r="K14">
        <v>5.95168617907499E-2</v>
      </c>
      <c r="L14">
        <v>0.13700297982628201</v>
      </c>
      <c r="M14" s="5">
        <v>0.17619071259758401</v>
      </c>
    </row>
    <row r="15" spans="1:13" x14ac:dyDescent="0.25">
      <c r="A15" s="6">
        <v>0.41499999999999998</v>
      </c>
      <c r="B15">
        <v>0.96583917448507794</v>
      </c>
      <c r="C15">
        <v>0.80585457295169505</v>
      </c>
      <c r="D15">
        <v>0.848601572454032</v>
      </c>
      <c r="E15">
        <v>0.70175458812147495</v>
      </c>
      <c r="F15" s="5">
        <v>0.98433068047261796</v>
      </c>
      <c r="H15" s="6">
        <v>0.41499999999999998</v>
      </c>
      <c r="I15">
        <v>0.12484096094474401</v>
      </c>
      <c r="J15">
        <v>8.0484601230288999E-2</v>
      </c>
      <c r="K15">
        <v>6.6068799500046502E-2</v>
      </c>
      <c r="L15">
        <v>0.120703514096539</v>
      </c>
      <c r="M15" s="5">
        <v>0.16479958698102201</v>
      </c>
    </row>
    <row r="16" spans="1:13" x14ac:dyDescent="0.25">
      <c r="A16" s="6">
        <v>0.44500000000000001</v>
      </c>
      <c r="B16">
        <v>0.89737453278901003</v>
      </c>
      <c r="C16">
        <v>0.73861867071050202</v>
      </c>
      <c r="D16">
        <v>0.74417917343542705</v>
      </c>
      <c r="E16">
        <v>0.67724258288330696</v>
      </c>
      <c r="F16" s="5">
        <v>0.906489103352078</v>
      </c>
      <c r="H16" s="6">
        <v>0.44500000000000001</v>
      </c>
      <c r="I16">
        <v>0.111437179798296</v>
      </c>
      <c r="J16">
        <v>7.7599705523220805E-2</v>
      </c>
      <c r="K16">
        <v>6.9959536485536197E-2</v>
      </c>
      <c r="L16">
        <v>0.124557576257196</v>
      </c>
      <c r="M16" s="5">
        <v>0.162212240103219</v>
      </c>
    </row>
    <row r="17" spans="1:13" x14ac:dyDescent="0.25">
      <c r="A17" s="6">
        <v>0.47499999999999998</v>
      </c>
      <c r="B17">
        <v>0.91038561403237905</v>
      </c>
      <c r="C17">
        <v>0.65001425805937896</v>
      </c>
      <c r="D17">
        <v>0.76392257163807198</v>
      </c>
      <c r="E17">
        <v>0.85529544508101296</v>
      </c>
      <c r="F17" s="5">
        <v>0.80112039745017205</v>
      </c>
      <c r="H17" s="6">
        <v>0.47499999999999998</v>
      </c>
      <c r="I17">
        <v>0.111882617507152</v>
      </c>
      <c r="J17">
        <v>8.3362698806185007E-2</v>
      </c>
      <c r="K17">
        <v>9.1247068595319197E-2</v>
      </c>
      <c r="L17">
        <v>0.20071905581078101</v>
      </c>
      <c r="M17" s="5">
        <v>0.153585291783708</v>
      </c>
    </row>
    <row r="18" spans="1:13" x14ac:dyDescent="0.25">
      <c r="A18" s="3">
        <v>0.505</v>
      </c>
      <c r="B18" s="2">
        <v>0.77086907731019505</v>
      </c>
      <c r="C18" s="2">
        <v>0.81358281244842301</v>
      </c>
      <c r="D18" s="2">
        <v>0.66990182251675101</v>
      </c>
      <c r="E18" s="2">
        <v>1.06600955094814</v>
      </c>
      <c r="F18" s="1">
        <v>0.77586230500539799</v>
      </c>
      <c r="H18" s="3">
        <v>0.505</v>
      </c>
      <c r="I18" s="2">
        <v>9.6334161203289304E-2</v>
      </c>
      <c r="J18" s="2">
        <v>0.109663157051008</v>
      </c>
      <c r="K18" s="2">
        <v>9.1451432544328901E-2</v>
      </c>
      <c r="L18" s="2">
        <v>0.22203358769124801</v>
      </c>
      <c r="M18" s="1">
        <v>0.17159205297636301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8"/>
  <sheetViews>
    <sheetView topLeftCell="B1" workbookViewId="0">
      <selection activeCell="G14" sqref="G14"/>
    </sheetView>
  </sheetViews>
  <sheetFormatPr defaultRowHeight="15" x14ac:dyDescent="0.25"/>
  <cols>
    <col min="1" max="1" width="16.7109375" bestFit="1" customWidth="1"/>
    <col min="2" max="2" width="23" bestFit="1" customWidth="1"/>
  </cols>
  <sheetData>
    <row r="2" spans="1:10" x14ac:dyDescent="0.25">
      <c r="B2" s="4" t="s">
        <v>19</v>
      </c>
      <c r="C2" s="9">
        <v>-1</v>
      </c>
      <c r="D2" s="8">
        <v>-0.75000000000000067</v>
      </c>
      <c r="E2" s="8">
        <v>-0.49999999999999989</v>
      </c>
      <c r="F2" s="8">
        <v>-0.25000000000000011</v>
      </c>
      <c r="G2" s="8">
        <v>0</v>
      </c>
      <c r="H2" s="8">
        <v>0.24999999999999933</v>
      </c>
      <c r="I2" s="8">
        <v>0.50000000000000011</v>
      </c>
      <c r="J2" s="7">
        <v>0.75</v>
      </c>
    </row>
    <row r="3" spans="1:10" x14ac:dyDescent="0.25">
      <c r="B3" s="4" t="s">
        <v>18</v>
      </c>
      <c r="C3" s="3">
        <v>-0.75000000000000067</v>
      </c>
      <c r="D3" s="2">
        <v>-0.49999999999999989</v>
      </c>
      <c r="E3" s="2">
        <v>-0.25000000000000011</v>
      </c>
      <c r="F3" s="2">
        <v>0</v>
      </c>
      <c r="G3" s="2">
        <v>0.24999999999999933</v>
      </c>
      <c r="H3" s="2">
        <v>0.50000000000000011</v>
      </c>
      <c r="I3" s="2">
        <v>0.75</v>
      </c>
      <c r="J3" s="1">
        <v>1</v>
      </c>
    </row>
    <row r="5" spans="1:10" x14ac:dyDescent="0.25">
      <c r="C5" s="10" t="s">
        <v>20</v>
      </c>
    </row>
    <row r="6" spans="1:10" x14ac:dyDescent="0.25">
      <c r="C6" s="4" t="s">
        <v>27</v>
      </c>
    </row>
    <row r="7" spans="1:10" x14ac:dyDescent="0.25">
      <c r="A7" s="10" t="s">
        <v>15</v>
      </c>
      <c r="B7" s="4" t="s">
        <v>10</v>
      </c>
      <c r="C7" s="9">
        <v>2.0487804878048799</v>
      </c>
      <c r="D7" s="8">
        <v>1.5714285714285701</v>
      </c>
      <c r="E7" s="8">
        <v>1.0576923076923099</v>
      </c>
      <c r="F7" s="8">
        <v>1.4090909090909101</v>
      </c>
      <c r="G7" s="8">
        <v>0.92647058823529405</v>
      </c>
      <c r="H7" s="8">
        <v>1.1044776119402999</v>
      </c>
      <c r="I7" s="8">
        <v>0.92941176470588205</v>
      </c>
      <c r="J7" s="7">
        <v>1.0919540229885101</v>
      </c>
    </row>
    <row r="8" spans="1:10" x14ac:dyDescent="0.25">
      <c r="B8" s="4" t="s">
        <v>11</v>
      </c>
      <c r="C8" s="6">
        <v>2.1428571428571401</v>
      </c>
      <c r="D8" s="11">
        <v>1.3529411764705901</v>
      </c>
      <c r="E8" s="11">
        <v>1.1886792452830199</v>
      </c>
      <c r="F8" s="11">
        <v>0.93220338983050799</v>
      </c>
      <c r="G8" s="11">
        <v>0.84507042253521103</v>
      </c>
      <c r="H8" s="11">
        <v>0.85</v>
      </c>
      <c r="I8" s="11">
        <v>0.987179487179487</v>
      </c>
      <c r="J8" s="5">
        <v>0.76190476190476197</v>
      </c>
    </row>
    <row r="9" spans="1:10" x14ac:dyDescent="0.25">
      <c r="B9" s="4" t="s">
        <v>12</v>
      </c>
      <c r="C9" s="6">
        <v>2.6</v>
      </c>
      <c r="D9" s="11">
        <v>1.46511627906977</v>
      </c>
      <c r="E9" s="11">
        <v>1.6</v>
      </c>
      <c r="F9" s="11">
        <v>0.97916666666666696</v>
      </c>
      <c r="G9" s="11">
        <v>0.66153846153846196</v>
      </c>
      <c r="H9" s="11">
        <v>0.82191780821917804</v>
      </c>
      <c r="I9" s="11">
        <v>1.19444444444444</v>
      </c>
      <c r="J9" s="5">
        <v>0.81818181818181801</v>
      </c>
    </row>
    <row r="10" spans="1:10" x14ac:dyDescent="0.25">
      <c r="B10" s="4" t="s">
        <v>13</v>
      </c>
      <c r="C10" s="3">
        <v>1.3823529411764699</v>
      </c>
      <c r="D10" s="2">
        <v>2.0384615384615401</v>
      </c>
      <c r="E10" s="2">
        <v>1.5185185185185199</v>
      </c>
      <c r="F10" s="2">
        <v>1.02941176470588</v>
      </c>
      <c r="G10" s="2">
        <v>0.96078431372549</v>
      </c>
      <c r="H10" s="2">
        <v>1.0344827586206899</v>
      </c>
      <c r="I10" s="2">
        <v>1.1388888888888899</v>
      </c>
      <c r="J10" s="1">
        <v>0.81176470588235305</v>
      </c>
    </row>
    <row r="12" spans="1:10" x14ac:dyDescent="0.25">
      <c r="C12" s="10" t="s">
        <v>4</v>
      </c>
    </row>
    <row r="13" spans="1:10" x14ac:dyDescent="0.25">
      <c r="C13" s="4" t="s">
        <v>27</v>
      </c>
    </row>
    <row r="14" spans="1:10" x14ac:dyDescent="0.25">
      <c r="B14" s="4" t="s">
        <v>10</v>
      </c>
      <c r="C14" s="9">
        <v>2.4556451612903198</v>
      </c>
      <c r="D14" s="8">
        <v>1.80155642023346</v>
      </c>
      <c r="E14" s="8">
        <v>1.4630350194552499</v>
      </c>
      <c r="F14" s="8">
        <v>1.2532467532467499</v>
      </c>
      <c r="G14" s="8">
        <v>0.96418732782369099</v>
      </c>
      <c r="H14" s="8">
        <v>1.01226993865031</v>
      </c>
      <c r="I14" s="8">
        <v>1.10245901639344</v>
      </c>
      <c r="J14" s="7">
        <v>1.1736111111111101</v>
      </c>
    </row>
    <row r="15" spans="1:10" x14ac:dyDescent="0.25">
      <c r="B15" s="4" t="s">
        <v>11</v>
      </c>
      <c r="C15" s="6">
        <v>2.3396226415094299</v>
      </c>
      <c r="D15" s="11">
        <v>1.75091575091575</v>
      </c>
      <c r="E15" s="11">
        <v>1.5546875</v>
      </c>
      <c r="F15" s="11">
        <v>1.1056338028168999</v>
      </c>
      <c r="G15" s="11">
        <v>1.1038961038960999</v>
      </c>
      <c r="H15" s="11">
        <v>0.84345047923322702</v>
      </c>
      <c r="I15" s="11">
        <v>0.88</v>
      </c>
      <c r="J15" s="5">
        <v>0.63926940639269403</v>
      </c>
    </row>
    <row r="16" spans="1:10" x14ac:dyDescent="0.25">
      <c r="B16" s="4" t="s">
        <v>12</v>
      </c>
      <c r="C16" s="6">
        <v>2.5777777777777802</v>
      </c>
      <c r="D16" s="11">
        <v>1.93333333333333</v>
      </c>
      <c r="E16" s="11">
        <v>1.4243697478991599</v>
      </c>
      <c r="F16" s="11">
        <v>1.1264367816092</v>
      </c>
      <c r="G16" s="11">
        <v>1</v>
      </c>
      <c r="H16" s="11">
        <v>0.83576642335766405</v>
      </c>
      <c r="I16" s="11">
        <v>0.89351851851851904</v>
      </c>
      <c r="J16" s="5">
        <v>1.0344827586206899</v>
      </c>
    </row>
    <row r="17" spans="2:10" x14ac:dyDescent="0.25">
      <c r="B17" s="4" t="s">
        <v>13</v>
      </c>
      <c r="C17" s="3">
        <v>2.51351351351351</v>
      </c>
      <c r="D17" s="2">
        <v>2.1569767441860499</v>
      </c>
      <c r="E17" s="2">
        <v>1.3846153846153799</v>
      </c>
      <c r="F17" s="2">
        <v>1.18627450980392</v>
      </c>
      <c r="G17" s="2">
        <v>0.98369565217391297</v>
      </c>
      <c r="H17" s="2">
        <v>1.14364640883978</v>
      </c>
      <c r="I17" s="2">
        <v>1.02352941176471</v>
      </c>
      <c r="J17" s="1">
        <v>0.99090909090909096</v>
      </c>
    </row>
    <row r="19" spans="2:10" x14ac:dyDescent="0.25">
      <c r="C19" s="10" t="s">
        <v>3</v>
      </c>
    </row>
    <row r="20" spans="2:10" x14ac:dyDescent="0.25">
      <c r="C20" s="4" t="s">
        <v>27</v>
      </c>
    </row>
    <row r="21" spans="2:10" x14ac:dyDescent="0.25">
      <c r="B21" s="4" t="s">
        <v>10</v>
      </c>
      <c r="C21" s="9">
        <v>2.64871794871795</v>
      </c>
      <c r="D21" s="8">
        <v>2.61987577639752</v>
      </c>
      <c r="E21" s="8">
        <v>2.01116071428571</v>
      </c>
      <c r="F21" s="8">
        <v>1.5952890792291201</v>
      </c>
      <c r="G21" s="8">
        <v>1.21428571428571</v>
      </c>
      <c r="H21" s="8">
        <v>1.1844863731656201</v>
      </c>
      <c r="I21" s="8">
        <v>1.15328467153285</v>
      </c>
      <c r="J21" s="7">
        <v>1.3452593917710201</v>
      </c>
    </row>
    <row r="22" spans="2:10" x14ac:dyDescent="0.25">
      <c r="B22" s="4" t="s">
        <v>11</v>
      </c>
      <c r="C22" s="6">
        <v>2.3708281829418998</v>
      </c>
      <c r="D22" s="11">
        <v>2.5055900621117999</v>
      </c>
      <c r="E22" s="11">
        <v>1.98245614035088</v>
      </c>
      <c r="F22" s="11">
        <v>1.5288659793814401</v>
      </c>
      <c r="G22" s="11">
        <v>1.3638211382113801</v>
      </c>
      <c r="H22" s="11">
        <v>1.2002118644067801</v>
      </c>
      <c r="I22" s="11">
        <v>1.1547619047619</v>
      </c>
      <c r="J22" s="5">
        <v>1.3366174055829201</v>
      </c>
    </row>
    <row r="23" spans="2:10" x14ac:dyDescent="0.25">
      <c r="B23" s="4" t="s">
        <v>12</v>
      </c>
      <c r="C23" s="6">
        <v>2.7555847568988199</v>
      </c>
      <c r="D23" s="11">
        <v>2.3910411622276002</v>
      </c>
      <c r="E23" s="11">
        <v>2.15328467153285</v>
      </c>
      <c r="F23" s="11">
        <v>1.54210526315789</v>
      </c>
      <c r="G23" s="11">
        <v>1.28879753340185</v>
      </c>
      <c r="H23" s="11">
        <v>1.19347826086957</v>
      </c>
      <c r="I23" s="11">
        <v>1.1666666666666701</v>
      </c>
      <c r="J23" s="5">
        <v>1.2640545144804101</v>
      </c>
    </row>
    <row r="24" spans="2:10" x14ac:dyDescent="0.25">
      <c r="B24" s="4" t="s">
        <v>13</v>
      </c>
      <c r="C24" s="3">
        <v>3.23593964334705</v>
      </c>
      <c r="D24" s="2">
        <v>3.04721030042918</v>
      </c>
      <c r="E24" s="2">
        <v>2.4992592592592602</v>
      </c>
      <c r="F24" s="2">
        <v>1.67597765363129</v>
      </c>
      <c r="G24" s="2">
        <v>1.3751743375174299</v>
      </c>
      <c r="H24" s="2">
        <v>1.30284857571214</v>
      </c>
      <c r="I24" s="2">
        <v>1.26</v>
      </c>
      <c r="J24" s="1">
        <v>1.36165048543689</v>
      </c>
    </row>
    <row r="26" spans="2:10" x14ac:dyDescent="0.25">
      <c r="C26" s="10" t="s">
        <v>1</v>
      </c>
    </row>
    <row r="27" spans="2:10" x14ac:dyDescent="0.25">
      <c r="C27" s="4" t="s">
        <v>27</v>
      </c>
    </row>
    <row r="28" spans="2:10" x14ac:dyDescent="0.25">
      <c r="B28" s="4" t="s">
        <v>10</v>
      </c>
      <c r="C28" s="9">
        <v>3.1372549019607798</v>
      </c>
      <c r="D28" s="8">
        <v>2.6</v>
      </c>
      <c r="E28" s="8">
        <v>1.8035714285714299</v>
      </c>
      <c r="F28" s="8">
        <v>1.3218390804597699</v>
      </c>
      <c r="G28" s="8">
        <v>1</v>
      </c>
      <c r="H28" s="8">
        <v>0.98809523809523803</v>
      </c>
      <c r="I28" s="8">
        <v>0.83333333333333304</v>
      </c>
      <c r="J28" s="7">
        <v>1.18055555555556</v>
      </c>
    </row>
    <row r="29" spans="2:10" x14ac:dyDescent="0.25">
      <c r="B29" s="4" t="s">
        <v>11</v>
      </c>
      <c r="C29" s="6">
        <v>3.03125</v>
      </c>
      <c r="D29" s="11">
        <v>2.8314606741573001</v>
      </c>
      <c r="E29" s="11">
        <v>1.8187919463087201</v>
      </c>
      <c r="F29" s="11">
        <v>1.39669421487603</v>
      </c>
      <c r="G29" s="11">
        <v>0.82499999999999996</v>
      </c>
      <c r="H29" s="11">
        <v>0.76315789473684204</v>
      </c>
      <c r="I29" s="11">
        <v>0.93693693693693703</v>
      </c>
      <c r="J29" s="5">
        <v>0.64130434782608703</v>
      </c>
    </row>
    <row r="30" spans="2:10" x14ac:dyDescent="0.25">
      <c r="B30" s="4" t="s">
        <v>12</v>
      </c>
      <c r="C30" s="6">
        <v>3.1548117154811699</v>
      </c>
      <c r="D30" s="11">
        <v>2.9877300613496902</v>
      </c>
      <c r="E30" s="11">
        <v>1.8656716417910399</v>
      </c>
      <c r="F30" s="11">
        <v>1.0141843971631199</v>
      </c>
      <c r="G30" s="11">
        <v>0.92307692307692302</v>
      </c>
      <c r="H30" s="11">
        <v>0.93984962406015005</v>
      </c>
      <c r="I30" s="11">
        <v>1.0909090909090899</v>
      </c>
      <c r="J30" s="5">
        <v>0.94029850746268695</v>
      </c>
    </row>
    <row r="31" spans="2:10" x14ac:dyDescent="0.25">
      <c r="B31" s="4" t="s">
        <v>13</v>
      </c>
      <c r="C31" s="3">
        <v>4.6011560693641602</v>
      </c>
      <c r="D31" s="2">
        <v>2.92592592592593</v>
      </c>
      <c r="E31" s="2">
        <v>1.55555555555556</v>
      </c>
      <c r="F31" s="2">
        <v>1.1962616822429899</v>
      </c>
      <c r="G31" s="2">
        <v>1.0857142857142901</v>
      </c>
      <c r="H31" s="2">
        <v>0.93137254901960798</v>
      </c>
      <c r="I31" s="2">
        <v>1.2894736842105301</v>
      </c>
      <c r="J31" s="1">
        <v>0.96296296296296302</v>
      </c>
    </row>
    <row r="33" spans="2:10" x14ac:dyDescent="0.25">
      <c r="C33" s="10" t="s">
        <v>24</v>
      </c>
    </row>
    <row r="34" spans="2:10" x14ac:dyDescent="0.25">
      <c r="C34" s="4" t="s">
        <v>27</v>
      </c>
    </row>
    <row r="35" spans="2:10" x14ac:dyDescent="0.25">
      <c r="B35" s="4" t="s">
        <v>10</v>
      </c>
      <c r="C35" s="9">
        <v>3.8971061093247599</v>
      </c>
      <c r="D35" s="8">
        <v>4.2580645161290303</v>
      </c>
      <c r="E35" s="8">
        <v>2.9776119402985102</v>
      </c>
      <c r="F35" s="8">
        <v>1.5887850467289699</v>
      </c>
      <c r="G35" s="8">
        <v>1.32258064516129</v>
      </c>
      <c r="H35" s="8">
        <v>1.17808219178082</v>
      </c>
      <c r="I35" s="8">
        <v>1.2</v>
      </c>
      <c r="J35" s="7">
        <v>0.93333333333333302</v>
      </c>
    </row>
    <row r="36" spans="2:10" x14ac:dyDescent="0.25">
      <c r="B36" s="4" t="s">
        <v>11</v>
      </c>
      <c r="C36" s="6">
        <v>4.3189655172413799</v>
      </c>
      <c r="D36" s="11">
        <v>4.1523809523809501</v>
      </c>
      <c r="E36" s="11">
        <v>3.48</v>
      </c>
      <c r="F36" s="11">
        <v>1.99099099099099</v>
      </c>
      <c r="G36" s="11">
        <v>1.52941176470588</v>
      </c>
      <c r="H36" s="11">
        <v>1.3333333333333299</v>
      </c>
      <c r="I36" s="11">
        <v>1.1954022988505699</v>
      </c>
      <c r="J36" s="5">
        <v>1.06666666666667</v>
      </c>
    </row>
    <row r="37" spans="2:10" x14ac:dyDescent="0.25">
      <c r="B37" s="4" t="s">
        <v>12</v>
      </c>
      <c r="C37" s="6">
        <v>4.4831168831168799</v>
      </c>
      <c r="D37" s="11">
        <v>5.2424242424242404</v>
      </c>
      <c r="E37" s="11">
        <v>3.77536231884058</v>
      </c>
      <c r="F37" s="11">
        <v>2.2222222222222201</v>
      </c>
      <c r="G37" s="11">
        <v>1.9125000000000001</v>
      </c>
      <c r="H37" s="11">
        <v>1.5733333333333299</v>
      </c>
      <c r="I37" s="11">
        <v>1.1666666666666701</v>
      </c>
      <c r="J37" s="5">
        <v>1.3018867924528299</v>
      </c>
    </row>
    <row r="38" spans="2:10" x14ac:dyDescent="0.25">
      <c r="B38" s="4" t="s">
        <v>13</v>
      </c>
      <c r="C38" s="3">
        <v>4.5897435897435903</v>
      </c>
      <c r="D38" s="2">
        <v>5.7123893805309702</v>
      </c>
      <c r="E38" s="2">
        <v>3.9415584415584402</v>
      </c>
      <c r="F38" s="2">
        <v>3.1313131313131302</v>
      </c>
      <c r="G38" s="2">
        <v>1.93548387096774</v>
      </c>
      <c r="H38" s="2">
        <v>1.3483146067415701</v>
      </c>
      <c r="I38" s="2">
        <v>1.2413793103448301</v>
      </c>
      <c r="J38" s="1">
        <v>1.36363636363636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workbookViewId="0">
      <selection sqref="A1:C1048576"/>
    </sheetView>
  </sheetViews>
  <sheetFormatPr defaultRowHeight="15" x14ac:dyDescent="0.25"/>
  <cols>
    <col min="1" max="1" width="18.140625" bestFit="1" customWidth="1"/>
    <col min="7" max="7" width="18.140625" bestFit="1" customWidth="1"/>
  </cols>
  <sheetData>
    <row r="1" spans="1:10" x14ac:dyDescent="0.25">
      <c r="A1" s="10" t="s">
        <v>29</v>
      </c>
      <c r="B1" s="4"/>
      <c r="C1" s="4"/>
      <c r="D1" s="4"/>
      <c r="E1" s="4"/>
      <c r="F1" s="4"/>
      <c r="G1" s="10" t="s">
        <v>30</v>
      </c>
      <c r="H1" s="4"/>
      <c r="I1" s="4"/>
      <c r="J1" s="4"/>
    </row>
    <row r="2" spans="1:10" x14ac:dyDescent="0.25">
      <c r="A2" s="4" t="s">
        <v>155</v>
      </c>
      <c r="B2" s="4" t="s">
        <v>156</v>
      </c>
      <c r="C2" s="4" t="s">
        <v>28</v>
      </c>
      <c r="G2" s="4" t="s">
        <v>155</v>
      </c>
      <c r="H2" s="4" t="s">
        <v>156</v>
      </c>
      <c r="I2" s="4" t="s">
        <v>28</v>
      </c>
    </row>
    <row r="3" spans="1:10" x14ac:dyDescent="0.25">
      <c r="A3" s="9">
        <v>0.01</v>
      </c>
      <c r="B3" s="8">
        <v>13519</v>
      </c>
      <c r="C3" s="7">
        <v>11512.676544353801</v>
      </c>
      <c r="G3" s="9">
        <v>0.01</v>
      </c>
      <c r="H3" s="8">
        <v>23926</v>
      </c>
      <c r="I3" s="7">
        <v>20980.292369335199</v>
      </c>
    </row>
    <row r="4" spans="1:10" x14ac:dyDescent="0.25">
      <c r="A4" s="6">
        <v>0.03</v>
      </c>
      <c r="B4" s="11">
        <v>27912</v>
      </c>
      <c r="C4" s="5">
        <v>27594.851654579201</v>
      </c>
      <c r="G4" s="6">
        <v>0.03</v>
      </c>
      <c r="H4" s="11">
        <v>47503</v>
      </c>
      <c r="I4" s="5">
        <v>47742.879051550597</v>
      </c>
    </row>
    <row r="5" spans="1:10" x14ac:dyDescent="0.25">
      <c r="A5" s="6">
        <v>0.05</v>
      </c>
      <c r="B5" s="11">
        <v>27169</v>
      </c>
      <c r="C5" s="5">
        <v>30043.047626131302</v>
      </c>
      <c r="G5" s="6">
        <v>0.05</v>
      </c>
      <c r="H5" s="11">
        <v>42588</v>
      </c>
      <c r="I5" s="5">
        <v>46962.492434304702</v>
      </c>
    </row>
    <row r="6" spans="1:10" x14ac:dyDescent="0.25">
      <c r="A6" s="6">
        <v>7.0000000000000007E-2</v>
      </c>
      <c r="B6" s="11">
        <v>22244</v>
      </c>
      <c r="C6" s="5">
        <v>23991.029522397101</v>
      </c>
      <c r="G6" s="6">
        <v>7.0000000000000007E-2</v>
      </c>
      <c r="H6" s="11">
        <v>31275</v>
      </c>
      <c r="I6" s="5">
        <v>32767.888299800201</v>
      </c>
    </row>
    <row r="7" spans="1:10" x14ac:dyDescent="0.25">
      <c r="A7" s="6">
        <v>0.09</v>
      </c>
      <c r="B7" s="11">
        <v>18411</v>
      </c>
      <c r="C7" s="5">
        <v>17612.8366636582</v>
      </c>
      <c r="G7" s="6">
        <v>0.09</v>
      </c>
      <c r="H7" s="11">
        <v>23344</v>
      </c>
      <c r="I7" s="5">
        <v>21485.238843139501</v>
      </c>
    </row>
    <row r="8" spans="1:10" x14ac:dyDescent="0.25">
      <c r="A8" s="6">
        <v>0.11</v>
      </c>
      <c r="B8" s="11">
        <v>16110</v>
      </c>
      <c r="C8" s="5">
        <v>14405.5742107314</v>
      </c>
      <c r="G8" s="6">
        <v>0.11</v>
      </c>
      <c r="H8" s="11">
        <v>19557</v>
      </c>
      <c r="I8" s="5">
        <v>17020.222205288399</v>
      </c>
    </row>
    <row r="9" spans="1:10" x14ac:dyDescent="0.25">
      <c r="A9" s="6">
        <v>0.13</v>
      </c>
      <c r="B9" s="11">
        <v>14868</v>
      </c>
      <c r="C9" s="5">
        <v>13650.2819216511</v>
      </c>
      <c r="G9" s="6">
        <v>0.13</v>
      </c>
      <c r="H9" s="11">
        <v>17309</v>
      </c>
      <c r="I9" s="5">
        <v>16273.1273516767</v>
      </c>
    </row>
    <row r="10" spans="1:10" x14ac:dyDescent="0.25">
      <c r="A10" s="6">
        <v>0.15</v>
      </c>
      <c r="B10" s="11">
        <v>13895</v>
      </c>
      <c r="C10" s="5">
        <v>13778.382446493901</v>
      </c>
      <c r="G10" s="6">
        <v>0.15</v>
      </c>
      <c r="H10" s="11">
        <v>16207</v>
      </c>
      <c r="I10" s="5">
        <v>16420.281493982799</v>
      </c>
    </row>
    <row r="11" spans="1:10" x14ac:dyDescent="0.25">
      <c r="A11" s="6">
        <v>0.17</v>
      </c>
      <c r="B11" s="11">
        <v>13566</v>
      </c>
      <c r="C11" s="5">
        <v>13920.136044966001</v>
      </c>
      <c r="G11" s="6">
        <v>0.17</v>
      </c>
      <c r="H11" s="11">
        <v>15665</v>
      </c>
      <c r="I11" s="5">
        <v>16404.8860359711</v>
      </c>
    </row>
    <row r="12" spans="1:10" x14ac:dyDescent="0.25">
      <c r="A12" s="6">
        <v>0.19</v>
      </c>
      <c r="B12" s="11">
        <v>13341</v>
      </c>
      <c r="C12" s="5">
        <v>13819.7884065054</v>
      </c>
      <c r="G12" s="6">
        <v>0.19</v>
      </c>
      <c r="H12" s="11">
        <v>15076</v>
      </c>
      <c r="I12" s="5">
        <v>16048.1474867218</v>
      </c>
    </row>
    <row r="13" spans="1:10" x14ac:dyDescent="0.25">
      <c r="A13" s="6">
        <v>0.21</v>
      </c>
      <c r="B13" s="11">
        <v>12805</v>
      </c>
      <c r="C13" s="5">
        <v>13469.2177846506</v>
      </c>
      <c r="G13" s="6">
        <v>0.21</v>
      </c>
      <c r="H13" s="11">
        <v>14562</v>
      </c>
      <c r="I13" s="5">
        <v>15407.197210276699</v>
      </c>
    </row>
    <row r="14" spans="1:10" x14ac:dyDescent="0.25">
      <c r="A14" s="6">
        <v>0.23</v>
      </c>
      <c r="B14" s="11">
        <v>12387</v>
      </c>
      <c r="C14" s="5">
        <v>12924.0929637512</v>
      </c>
      <c r="G14" s="6">
        <v>0.23</v>
      </c>
      <c r="H14" s="11">
        <v>13973</v>
      </c>
      <c r="I14" s="5">
        <v>14575.887544987399</v>
      </c>
    </row>
    <row r="15" spans="1:10" x14ac:dyDescent="0.25">
      <c r="A15" s="6">
        <v>0.25</v>
      </c>
      <c r="B15" s="11">
        <v>11943</v>
      </c>
      <c r="C15" s="5">
        <v>12248.496758618399</v>
      </c>
      <c r="G15" s="6">
        <v>0.25</v>
      </c>
      <c r="H15" s="11">
        <v>13223</v>
      </c>
      <c r="I15" s="5">
        <v>13642.081337509901</v>
      </c>
    </row>
    <row r="16" spans="1:10" x14ac:dyDescent="0.25">
      <c r="A16" s="6">
        <v>0.27</v>
      </c>
      <c r="B16" s="11">
        <v>11291</v>
      </c>
      <c r="C16" s="5">
        <v>11500.8928669949</v>
      </c>
      <c r="G16" s="6">
        <v>0.27</v>
      </c>
      <c r="H16" s="11">
        <v>12740</v>
      </c>
      <c r="I16" s="5">
        <v>12677.714422024799</v>
      </c>
    </row>
    <row r="17" spans="1:9" x14ac:dyDescent="0.25">
      <c r="A17" s="6">
        <v>0.28999999999999998</v>
      </c>
      <c r="B17" s="11">
        <v>10802</v>
      </c>
      <c r="C17" s="5">
        <v>10729.6724393035</v>
      </c>
      <c r="G17" s="6">
        <v>0.28999999999999998</v>
      </c>
      <c r="H17" s="11">
        <v>11887</v>
      </c>
      <c r="I17" s="5">
        <v>11735.7605620018</v>
      </c>
    </row>
    <row r="18" spans="1:9" x14ac:dyDescent="0.25">
      <c r="A18" s="6">
        <v>0.31</v>
      </c>
      <c r="B18" s="11">
        <v>10090</v>
      </c>
      <c r="C18" s="5">
        <v>9971.4956161986993</v>
      </c>
      <c r="G18" s="6">
        <v>0.31</v>
      </c>
      <c r="H18" s="11">
        <v>11332</v>
      </c>
      <c r="I18" s="5">
        <v>10850.349774155</v>
      </c>
    </row>
    <row r="19" spans="1:9" x14ac:dyDescent="0.25">
      <c r="A19" s="6">
        <v>0.33</v>
      </c>
      <c r="B19" s="11">
        <v>9534</v>
      </c>
      <c r="C19" s="5">
        <v>9251.2574393897394</v>
      </c>
      <c r="G19" s="6">
        <v>0.33</v>
      </c>
      <c r="H19" s="11">
        <v>10523</v>
      </c>
      <c r="I19" s="5">
        <v>10039.0239720431</v>
      </c>
    </row>
    <row r="20" spans="1:9" x14ac:dyDescent="0.25">
      <c r="A20" s="6">
        <v>0.35</v>
      </c>
      <c r="B20" s="11">
        <v>8890</v>
      </c>
      <c r="C20" s="5">
        <v>8583.2302450942207</v>
      </c>
      <c r="G20" s="6">
        <v>0.35</v>
      </c>
      <c r="H20" s="11">
        <v>9783</v>
      </c>
      <c r="I20" s="5">
        <v>9306.2563041680896</v>
      </c>
    </row>
    <row r="21" spans="1:9" x14ac:dyDescent="0.25">
      <c r="A21" s="6">
        <v>0.37</v>
      </c>
      <c r="B21" s="11">
        <v>8182</v>
      </c>
      <c r="C21" s="5">
        <v>7972.9586356219197</v>
      </c>
      <c r="G21" s="6">
        <v>0.37</v>
      </c>
      <c r="H21" s="11">
        <v>8942</v>
      </c>
      <c r="I21" s="5">
        <v>8647.4218996806394</v>
      </c>
    </row>
    <row r="22" spans="1:9" x14ac:dyDescent="0.25">
      <c r="A22" s="6">
        <v>0.39</v>
      </c>
      <c r="B22" s="11">
        <v>7637</v>
      </c>
      <c r="C22" s="5">
        <v>7419.4980257401403</v>
      </c>
      <c r="G22" s="6">
        <v>0.39</v>
      </c>
      <c r="H22" s="11">
        <v>8354</v>
      </c>
      <c r="I22" s="5">
        <v>8052.5728337669998</v>
      </c>
    </row>
    <row r="23" spans="1:9" x14ac:dyDescent="0.25">
      <c r="A23" s="6">
        <v>0.41</v>
      </c>
      <c r="B23" s="11">
        <v>7177</v>
      </c>
      <c r="C23" s="5">
        <v>6917.6517343948599</v>
      </c>
      <c r="G23" s="6">
        <v>0.41</v>
      </c>
      <c r="H23" s="11">
        <v>7697</v>
      </c>
      <c r="I23" s="5">
        <v>7509.5911657690403</v>
      </c>
    </row>
    <row r="24" spans="1:9" x14ac:dyDescent="0.25">
      <c r="A24" s="6">
        <v>0.43</v>
      </c>
      <c r="B24" s="11">
        <v>6557</v>
      </c>
      <c r="C24" s="5">
        <v>6459.95652004969</v>
      </c>
      <c r="G24" s="6">
        <v>0.43</v>
      </c>
      <c r="H24" s="11">
        <v>7203</v>
      </c>
      <c r="I24" s="5">
        <v>7006.5157467742101</v>
      </c>
    </row>
    <row r="25" spans="1:9" x14ac:dyDescent="0.25">
      <c r="A25" s="6">
        <v>0.45</v>
      </c>
      <c r="B25" s="11">
        <v>6214</v>
      </c>
      <c r="C25" s="5">
        <v>6038.26956767717</v>
      </c>
      <c r="G25" s="6">
        <v>0.45</v>
      </c>
      <c r="H25" s="11">
        <v>6587</v>
      </c>
      <c r="I25" s="5">
        <v>6533.0221048951998</v>
      </c>
    </row>
    <row r="26" spans="1:9" x14ac:dyDescent="0.25">
      <c r="A26" s="6">
        <v>0.47</v>
      </c>
      <c r="B26" s="11">
        <v>5632</v>
      </c>
      <c r="C26" s="5">
        <v>5644.9031850566598</v>
      </c>
      <c r="G26" s="6">
        <v>0.47</v>
      </c>
      <c r="H26" s="11">
        <v>6015</v>
      </c>
      <c r="I26" s="5">
        <v>6081.1607194755197</v>
      </c>
    </row>
    <row r="27" spans="1:9" x14ac:dyDescent="0.25">
      <c r="A27" s="6">
        <v>0.49</v>
      </c>
      <c r="B27" s="11">
        <v>5203</v>
      </c>
      <c r="C27" s="5">
        <v>5273.3256996575501</v>
      </c>
      <c r="G27" s="6">
        <v>0.49</v>
      </c>
      <c r="H27" s="11">
        <v>5550</v>
      </c>
      <c r="I27" s="5">
        <v>5645.5252982922702</v>
      </c>
    </row>
    <row r="28" spans="1:9" x14ac:dyDescent="0.25">
      <c r="A28" s="6">
        <v>0.51</v>
      </c>
      <c r="B28" s="11">
        <v>4902</v>
      </c>
      <c r="C28" s="5">
        <v>4918.4939623373102</v>
      </c>
      <c r="G28" s="6">
        <v>0.51</v>
      </c>
      <c r="H28" s="11">
        <v>4883</v>
      </c>
      <c r="I28" s="5">
        <v>5223.0390431280202</v>
      </c>
    </row>
    <row r="29" spans="1:9" x14ac:dyDescent="0.25">
      <c r="A29" s="6">
        <v>0.53</v>
      </c>
      <c r="B29" s="11">
        <v>4543</v>
      </c>
      <c r="C29" s="5">
        <v>4576.9056526348804</v>
      </c>
      <c r="G29" s="6">
        <v>0.53</v>
      </c>
      <c r="H29" s="11">
        <v>4618</v>
      </c>
      <c r="I29" s="5">
        <v>4812.5288081920598</v>
      </c>
    </row>
    <row r="30" spans="1:9" x14ac:dyDescent="0.25">
      <c r="A30" s="6">
        <v>0.55000000000000004</v>
      </c>
      <c r="B30" s="11">
        <v>4087</v>
      </c>
      <c r="C30" s="5">
        <v>4246.4629470037398</v>
      </c>
      <c r="G30" s="6">
        <v>0.55000000000000004</v>
      </c>
      <c r="H30" s="11">
        <v>4144</v>
      </c>
      <c r="I30" s="5">
        <v>4414.2205320020903</v>
      </c>
    </row>
    <row r="31" spans="1:9" x14ac:dyDescent="0.25">
      <c r="A31" s="6">
        <v>0.56999999999999995</v>
      </c>
      <c r="B31" s="11">
        <v>3754</v>
      </c>
      <c r="C31" s="5">
        <v>3926.2292731364801</v>
      </c>
      <c r="G31" s="6">
        <v>0.56999999999999995</v>
      </c>
      <c r="H31" s="11">
        <v>3711</v>
      </c>
      <c r="I31" s="5">
        <v>4029.2475299821399</v>
      </c>
    </row>
    <row r="32" spans="1:9" x14ac:dyDescent="0.25">
      <c r="A32" s="6">
        <v>0.59</v>
      </c>
      <c r="B32" s="11">
        <v>3448</v>
      </c>
      <c r="C32" s="5">
        <v>3616.1439568577098</v>
      </c>
      <c r="G32" s="6">
        <v>0.59</v>
      </c>
      <c r="H32" s="11">
        <v>3397</v>
      </c>
      <c r="I32" s="5">
        <v>3659.22504450002</v>
      </c>
    </row>
    <row r="33" spans="1:9" x14ac:dyDescent="0.25">
      <c r="A33" s="6">
        <v>0.61</v>
      </c>
      <c r="B33" s="11">
        <v>3120</v>
      </c>
      <c r="C33" s="5">
        <v>3316.74058643945</v>
      </c>
      <c r="G33" s="6">
        <v>0.61</v>
      </c>
      <c r="H33" s="11">
        <v>3099</v>
      </c>
      <c r="I33" s="5">
        <v>3305.91445596024</v>
      </c>
    </row>
    <row r="34" spans="1:9" x14ac:dyDescent="0.25">
      <c r="A34" s="6">
        <v>0.63</v>
      </c>
      <c r="B34" s="11">
        <v>2894</v>
      </c>
      <c r="C34" s="5">
        <v>3028.8973296087402</v>
      </c>
      <c r="G34" s="6">
        <v>0.63</v>
      </c>
      <c r="H34" s="11">
        <v>2765</v>
      </c>
      <c r="I34" s="5">
        <v>2970.9799848494099</v>
      </c>
    </row>
    <row r="35" spans="1:9" x14ac:dyDescent="0.25">
      <c r="A35" s="6">
        <v>0.65</v>
      </c>
      <c r="B35" s="11">
        <v>2634</v>
      </c>
      <c r="C35" s="5">
        <v>2753.63315005507</v>
      </c>
      <c r="G35" s="6">
        <v>0.65</v>
      </c>
      <c r="H35" s="11">
        <v>2519</v>
      </c>
      <c r="I35" s="5">
        <v>2655.8286271083498</v>
      </c>
    </row>
    <row r="36" spans="1:9" x14ac:dyDescent="0.25">
      <c r="A36" s="6">
        <v>0.67</v>
      </c>
      <c r="B36" s="11">
        <v>2321</v>
      </c>
      <c r="C36" s="5">
        <v>2491.9535312289299</v>
      </c>
      <c r="G36" s="6">
        <v>0.67</v>
      </c>
      <c r="H36" s="11">
        <v>2276</v>
      </c>
      <c r="I36" s="5">
        <v>2361.5185027444099</v>
      </c>
    </row>
    <row r="37" spans="1:9" x14ac:dyDescent="0.25">
      <c r="A37" s="6">
        <v>0.69</v>
      </c>
      <c r="B37" s="11">
        <v>2185</v>
      </c>
      <c r="C37" s="5">
        <v>2244.7427137452701</v>
      </c>
      <c r="G37" s="6">
        <v>0.69</v>
      </c>
      <c r="H37" s="11">
        <v>2117</v>
      </c>
      <c r="I37" s="5">
        <v>2088.7196015559298</v>
      </c>
    </row>
    <row r="38" spans="1:9" x14ac:dyDescent="0.25">
      <c r="A38" s="6">
        <v>0.71</v>
      </c>
      <c r="B38" s="11">
        <v>1899</v>
      </c>
      <c r="C38" s="5">
        <v>2012.6959074625199</v>
      </c>
      <c r="G38" s="6">
        <v>0.71</v>
      </c>
      <c r="H38" s="11">
        <v>1865</v>
      </c>
      <c r="I38" s="5">
        <v>1837.7122124113801</v>
      </c>
    </row>
    <row r="39" spans="1:9" x14ac:dyDescent="0.25">
      <c r="A39" s="6">
        <v>0.73</v>
      </c>
      <c r="B39" s="11">
        <v>1677</v>
      </c>
      <c r="C39" s="5">
        <v>1796.2836098156799</v>
      </c>
      <c r="G39" s="6">
        <v>0.73</v>
      </c>
      <c r="H39" s="11">
        <v>1662</v>
      </c>
      <c r="I39" s="5">
        <v>1608.41074723212</v>
      </c>
    </row>
    <row r="40" spans="1:9" x14ac:dyDescent="0.25">
      <c r="A40" s="6">
        <v>0.75</v>
      </c>
      <c r="B40" s="11">
        <v>1683</v>
      </c>
      <c r="C40" s="5">
        <v>1595.7402534196999</v>
      </c>
      <c r="G40" s="6">
        <v>0.75</v>
      </c>
      <c r="H40" s="11">
        <v>1374</v>
      </c>
      <c r="I40" s="5">
        <v>1400.40333960973</v>
      </c>
    </row>
    <row r="41" spans="1:9" x14ac:dyDescent="0.25">
      <c r="A41" s="6">
        <v>0.77</v>
      </c>
      <c r="B41" s="11">
        <v>1424</v>
      </c>
      <c r="C41" s="5">
        <v>1411.07027579843</v>
      </c>
      <c r="G41" s="6">
        <v>0.77</v>
      </c>
      <c r="H41" s="11">
        <v>1342</v>
      </c>
      <c r="I41" s="5">
        <v>1213.0000376504099</v>
      </c>
    </row>
    <row r="42" spans="1:9" x14ac:dyDescent="0.25">
      <c r="A42" s="6">
        <v>0.79</v>
      </c>
      <c r="B42" s="11">
        <v>1300</v>
      </c>
      <c r="C42" s="5">
        <v>1242.06589430079</v>
      </c>
      <c r="G42" s="6">
        <v>0.79</v>
      </c>
      <c r="H42" s="11">
        <v>1135</v>
      </c>
      <c r="I42" s="5">
        <v>1045.28442836873</v>
      </c>
    </row>
    <row r="43" spans="1:9" x14ac:dyDescent="0.25">
      <c r="A43" s="6">
        <v>0.81</v>
      </c>
      <c r="B43" s="11">
        <v>1209</v>
      </c>
      <c r="C43" s="5">
        <v>1088.33209196078</v>
      </c>
      <c r="G43" s="6">
        <v>0.81</v>
      </c>
      <c r="H43" s="11">
        <v>1093</v>
      </c>
      <c r="I43" s="5">
        <v>896.16510045560506</v>
      </c>
    </row>
    <row r="44" spans="1:9" x14ac:dyDescent="0.25">
      <c r="A44" s="6">
        <v>0.83</v>
      </c>
      <c r="B44" s="11">
        <v>1039</v>
      </c>
      <c r="C44" s="5">
        <v>949.31542095822294</v>
      </c>
      <c r="G44" s="6">
        <v>0.83</v>
      </c>
      <c r="H44" s="11">
        <v>961</v>
      </c>
      <c r="I44" s="5">
        <v>764.42452838355803</v>
      </c>
    </row>
    <row r="45" spans="1:9" x14ac:dyDescent="0.25">
      <c r="A45" s="6">
        <v>0.85</v>
      </c>
      <c r="B45" s="11">
        <v>1003</v>
      </c>
      <c r="C45" s="5">
        <v>824.33414720765904</v>
      </c>
      <c r="G45" s="6">
        <v>0.85</v>
      </c>
      <c r="H45" s="11">
        <v>832</v>
      </c>
      <c r="I45" s="5">
        <v>648.76382505045501</v>
      </c>
    </row>
    <row r="46" spans="1:9" x14ac:dyDescent="0.25">
      <c r="A46" s="6">
        <v>0.87</v>
      </c>
      <c r="B46" s="11">
        <v>902</v>
      </c>
      <c r="C46" s="5">
        <v>712.60798570716804</v>
      </c>
      <c r="G46" s="6">
        <v>0.87</v>
      </c>
      <c r="H46" s="11">
        <v>782</v>
      </c>
      <c r="I46" s="5">
        <v>547.842441208271</v>
      </c>
    </row>
    <row r="47" spans="1:9" x14ac:dyDescent="0.25">
      <c r="A47" s="6">
        <v>0.89</v>
      </c>
      <c r="B47" s="11">
        <v>825</v>
      </c>
      <c r="C47" s="5">
        <v>613.28623293836495</v>
      </c>
      <c r="G47" s="6">
        <v>0.89</v>
      </c>
      <c r="H47" s="11">
        <v>703</v>
      </c>
      <c r="I47" s="5">
        <v>460.31235157965898</v>
      </c>
    </row>
    <row r="48" spans="1:9" x14ac:dyDescent="0.25">
      <c r="A48" s="6">
        <v>0.91</v>
      </c>
      <c r="B48" s="11">
        <v>663</v>
      </c>
      <c r="C48" s="5">
        <v>525.47352121426297</v>
      </c>
      <c r="G48" s="6">
        <v>0.91</v>
      </c>
      <c r="H48" s="11">
        <v>635</v>
      </c>
      <c r="I48" s="5">
        <v>384.84660654957901</v>
      </c>
    </row>
    <row r="49" spans="1:9" x14ac:dyDescent="0.25">
      <c r="A49" s="6">
        <v>0.93</v>
      </c>
      <c r="B49" s="11">
        <v>699</v>
      </c>
      <c r="C49" s="5">
        <v>448.25273168466202</v>
      </c>
      <c r="G49" s="6">
        <v>0.93</v>
      </c>
      <c r="H49" s="11">
        <v>569</v>
      </c>
      <c r="I49" s="5">
        <v>320.16237675683902</v>
      </c>
    </row>
    <row r="50" spans="1:9" x14ac:dyDescent="0.25">
      <c r="A50" s="6">
        <v>0.95</v>
      </c>
      <c r="B50" s="11">
        <v>607</v>
      </c>
      <c r="C50" s="5">
        <v>380.70483419320402</v>
      </c>
      <c r="G50" s="6">
        <v>0.95</v>
      </c>
      <c r="H50" s="11">
        <v>483</v>
      </c>
      <c r="I50" s="5">
        <v>265.03879724997802</v>
      </c>
    </row>
    <row r="51" spans="1:9" x14ac:dyDescent="0.25">
      <c r="A51" s="6">
        <v>0.97</v>
      </c>
      <c r="B51" s="11">
        <v>571</v>
      </c>
      <c r="C51" s="5">
        <v>321.92559372930299</v>
      </c>
      <c r="G51" s="6">
        <v>0.97</v>
      </c>
      <c r="H51" s="11">
        <v>468</v>
      </c>
      <c r="I51" s="5">
        <v>218.330042561043</v>
      </c>
    </row>
    <row r="52" spans="1:9" x14ac:dyDescent="0.25">
      <c r="A52" s="3">
        <v>0.99</v>
      </c>
      <c r="B52" s="2">
        <v>507</v>
      </c>
      <c r="C52" s="1">
        <v>271.03920965414801</v>
      </c>
      <c r="G52" s="3">
        <v>0.99</v>
      </c>
      <c r="H52" s="2">
        <v>414</v>
      </c>
      <c r="I52" s="1">
        <v>178.97414433754901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workbookViewId="0"/>
  </sheetViews>
  <sheetFormatPr defaultRowHeight="15" x14ac:dyDescent="0.25"/>
  <cols>
    <col min="8" max="8" width="17.7109375" bestFit="1" customWidth="1"/>
    <col min="9" max="9" width="16" bestFit="1" customWidth="1"/>
    <col min="10" max="10" width="15.140625" bestFit="1" customWidth="1"/>
    <col min="20" max="20" width="17.7109375" bestFit="1" customWidth="1"/>
    <col min="21" max="21" width="16" bestFit="1" customWidth="1"/>
    <col min="22" max="22" width="15.140625" bestFit="1" customWidth="1"/>
  </cols>
  <sheetData>
    <row r="1" spans="1:23" x14ac:dyDescent="0.25">
      <c r="A1" s="10" t="s">
        <v>29</v>
      </c>
      <c r="M1" s="10" t="s">
        <v>83</v>
      </c>
    </row>
    <row r="2" spans="1:23" x14ac:dyDescent="0.25">
      <c r="B2" s="4" t="s">
        <v>77</v>
      </c>
      <c r="C2" s="4" t="s">
        <v>78</v>
      </c>
      <c r="D2" s="4" t="s">
        <v>79</v>
      </c>
      <c r="E2" s="4" t="s">
        <v>80</v>
      </c>
      <c r="F2" s="4" t="s">
        <v>81</v>
      </c>
      <c r="G2" s="4" t="s">
        <v>82</v>
      </c>
      <c r="H2" s="4" t="s">
        <v>152</v>
      </c>
      <c r="I2" s="4" t="s">
        <v>153</v>
      </c>
      <c r="J2" s="4" t="s">
        <v>154</v>
      </c>
      <c r="K2" s="4" t="s">
        <v>76</v>
      </c>
      <c r="L2" s="4"/>
      <c r="N2" s="4" t="s">
        <v>77</v>
      </c>
      <c r="O2" s="4" t="s">
        <v>78</v>
      </c>
      <c r="P2" s="4" t="s">
        <v>79</v>
      </c>
      <c r="Q2" s="4" t="s">
        <v>80</v>
      </c>
      <c r="R2" s="4" t="s">
        <v>81</v>
      </c>
      <c r="S2" s="4" t="s">
        <v>82</v>
      </c>
      <c r="T2" s="4" t="s">
        <v>152</v>
      </c>
      <c r="U2" s="4" t="s">
        <v>153</v>
      </c>
      <c r="V2" s="4" t="s">
        <v>154</v>
      </c>
      <c r="W2" s="4" t="s">
        <v>76</v>
      </c>
    </row>
    <row r="3" spans="1:23" x14ac:dyDescent="0.25">
      <c r="A3" s="4" t="s">
        <v>31</v>
      </c>
      <c r="B3" s="9">
        <v>2810.7188040754299</v>
      </c>
      <c r="C3" s="8">
        <v>5512.7430154943904</v>
      </c>
      <c r="D3" s="8">
        <v>7385.8737211346797</v>
      </c>
      <c r="E3" s="8">
        <f>B3/(SUM($B3:$D3))</f>
        <v>0.17892028576209154</v>
      </c>
      <c r="F3" s="8">
        <f t="shared" ref="F3:G3" si="0">C3/(SUM($B3:$D3))</f>
        <v>0.35092146330507157</v>
      </c>
      <c r="G3" s="8">
        <f t="shared" si="0"/>
        <v>0.47015825093283692</v>
      </c>
      <c r="H3" s="8">
        <v>7.1555646152669197E-2</v>
      </c>
      <c r="I3" s="8">
        <v>1.1841297667133499</v>
      </c>
      <c r="J3" s="8">
        <v>4.8726901251972397</v>
      </c>
      <c r="K3" s="7">
        <v>43921.622707247501</v>
      </c>
      <c r="L3" s="11"/>
      <c r="M3" s="4" t="s">
        <v>31</v>
      </c>
      <c r="N3" s="9">
        <v>2135.5901522221602</v>
      </c>
      <c r="O3" s="8">
        <v>1414.4309696579901</v>
      </c>
      <c r="P3" s="8">
        <v>3220.7714475668299</v>
      </c>
      <c r="Q3" s="8">
        <f>N3/(SUM($N3:$P3))</f>
        <v>0.31541213680935276</v>
      </c>
      <c r="R3" s="8">
        <f t="shared" ref="R3:S3" si="1">O3/(SUM($N3:$P3))</f>
        <v>0.20890183167633458</v>
      </c>
      <c r="S3" s="8">
        <f t="shared" si="1"/>
        <v>0.4756860315143126</v>
      </c>
      <c r="T3" s="8">
        <v>5.4514771665927303E-2</v>
      </c>
      <c r="U3" s="8">
        <v>0.73549782248976703</v>
      </c>
      <c r="V3" s="8">
        <v>3.0891862821687499</v>
      </c>
      <c r="W3" s="7">
        <v>15483.355643049001</v>
      </c>
    </row>
    <row r="4" spans="1:23" x14ac:dyDescent="0.25">
      <c r="A4" s="4" t="s">
        <v>32</v>
      </c>
      <c r="B4" s="6">
        <v>1485.87097515048</v>
      </c>
      <c r="C4" s="11">
        <v>2336.1363786074298</v>
      </c>
      <c r="D4" s="11">
        <v>6619.7719441050103</v>
      </c>
      <c r="E4" s="11">
        <f t="shared" ref="E4:E47" si="2">B4/(SUM($B4:$D4))</f>
        <v>0.14230055364746003</v>
      </c>
      <c r="F4" s="11">
        <f t="shared" ref="F4:F47" si="3">C4/(SUM($B4:$D4))</f>
        <v>0.22372972191488075</v>
      </c>
      <c r="G4" s="11">
        <f t="shared" ref="G4:G47" si="4">D4/(SUM($B4:$D4))</f>
        <v>0.6339697244376592</v>
      </c>
      <c r="H4" s="11">
        <v>5.4943976556371399E-2</v>
      </c>
      <c r="I4" s="11">
        <v>1.0628648727499901</v>
      </c>
      <c r="J4" s="11">
        <v>5.5013716215920097</v>
      </c>
      <c r="K4" s="5">
        <v>30715.7872647236</v>
      </c>
      <c r="L4" s="11"/>
      <c r="M4" s="4" t="s">
        <v>32</v>
      </c>
      <c r="N4" s="6">
        <v>3485.1309904433701</v>
      </c>
      <c r="O4" s="11">
        <v>2451.88699298964</v>
      </c>
      <c r="P4" s="11">
        <v>4963.3039683351099</v>
      </c>
      <c r="Q4" s="11">
        <f t="shared" ref="Q4:Q46" si="5">N4/(SUM($N4:$P4))</f>
        <v>0.31972734437243422</v>
      </c>
      <c r="R4" s="11">
        <f t="shared" ref="R4:R46" si="6">O4/(SUM($N4:$P4))</f>
        <v>0.22493711688872858</v>
      </c>
      <c r="S4" s="11">
        <f t="shared" ref="S4:S46" si="7">P4/(SUM($N4:$P4))</f>
        <v>0.45533553873883714</v>
      </c>
      <c r="T4" s="11">
        <v>6.7161350652990698E-2</v>
      </c>
      <c r="U4" s="11">
        <v>1.0462160658872299</v>
      </c>
      <c r="V4" s="11">
        <v>4.3571353941676101</v>
      </c>
      <c r="W4" s="5">
        <v>31792.0408186163</v>
      </c>
    </row>
    <row r="5" spans="1:23" x14ac:dyDescent="0.25">
      <c r="A5" s="4" t="s">
        <v>33</v>
      </c>
      <c r="B5" s="6">
        <v>2183.1676522451098</v>
      </c>
      <c r="C5" s="11">
        <v>5112.9094226120196</v>
      </c>
      <c r="D5" s="11">
        <v>10363.230934678701</v>
      </c>
      <c r="E5" s="11">
        <f t="shared" si="2"/>
        <v>0.12362702157220563</v>
      </c>
      <c r="F5" s="11">
        <f t="shared" si="3"/>
        <v>0.28953056483589873</v>
      </c>
      <c r="G5" s="11">
        <f t="shared" si="4"/>
        <v>0.5868424135918956</v>
      </c>
      <c r="H5" s="11">
        <v>5.9588657263187003E-2</v>
      </c>
      <c r="I5" s="11">
        <v>1.0299894312602</v>
      </c>
      <c r="J5" s="11">
        <v>4.8126375088714797</v>
      </c>
      <c r="K5" s="5">
        <v>72058.130984135103</v>
      </c>
      <c r="L5" s="11"/>
      <c r="M5" s="4" t="s">
        <v>33</v>
      </c>
      <c r="N5" s="6">
        <v>2007.5981261234899</v>
      </c>
      <c r="O5" s="11">
        <v>1448.33385703412</v>
      </c>
      <c r="P5" s="11">
        <v>3839.9184909801802</v>
      </c>
      <c r="Q5" s="11">
        <f t="shared" si="5"/>
        <v>0.27516985624088519</v>
      </c>
      <c r="R5" s="11">
        <f t="shared" si="6"/>
        <v>0.19851473960001645</v>
      </c>
      <c r="S5" s="11">
        <f t="shared" si="7"/>
        <v>0.52631540415909828</v>
      </c>
      <c r="T5" s="11">
        <v>5.3805613472547899E-2</v>
      </c>
      <c r="U5" s="11">
        <v>0.72874664774701703</v>
      </c>
      <c r="V5" s="11">
        <v>4.0412849239404398</v>
      </c>
      <c r="W5" s="5">
        <v>11135.461691250301</v>
      </c>
    </row>
    <row r="6" spans="1:23" x14ac:dyDescent="0.25">
      <c r="A6" s="4" t="s">
        <v>34</v>
      </c>
      <c r="B6" s="6">
        <v>1472.5061410498599</v>
      </c>
      <c r="C6" s="11">
        <v>3629.2722844876898</v>
      </c>
      <c r="D6" s="11">
        <v>6192.0929356935403</v>
      </c>
      <c r="E6" s="11">
        <f t="shared" si="2"/>
        <v>0.1303809910660563</v>
      </c>
      <c r="F6" s="11">
        <f t="shared" si="3"/>
        <v>0.32134882436734968</v>
      </c>
      <c r="G6" s="11">
        <f t="shared" si="4"/>
        <v>0.54827018456659404</v>
      </c>
      <c r="H6" s="11">
        <v>0.11700808262625501</v>
      </c>
      <c r="I6" s="11">
        <v>1.3541373892805999</v>
      </c>
      <c r="J6" s="11">
        <v>5.6128391342632504</v>
      </c>
      <c r="K6" s="5">
        <v>20547.088490000599</v>
      </c>
      <c r="L6" s="11"/>
      <c r="M6" s="4" t="s">
        <v>34</v>
      </c>
      <c r="N6" s="6">
        <v>1376.58440367355</v>
      </c>
      <c r="O6" s="11">
        <v>2345.6165545603599</v>
      </c>
      <c r="P6" s="11">
        <v>2775.7650499213601</v>
      </c>
      <c r="Q6" s="11">
        <f t="shared" si="5"/>
        <v>0.21184850797093555</v>
      </c>
      <c r="R6" s="11">
        <f t="shared" si="6"/>
        <v>0.36097704291104238</v>
      </c>
      <c r="S6" s="11">
        <f t="shared" si="7"/>
        <v>0.42717444911802199</v>
      </c>
      <c r="T6" s="11">
        <v>7.5975145819387802E-2</v>
      </c>
      <c r="U6" s="11">
        <v>1.2300796881521401</v>
      </c>
      <c r="V6" s="11">
        <v>4.4726149454689299</v>
      </c>
      <c r="W6" s="5">
        <v>13888.6387480228</v>
      </c>
    </row>
    <row r="7" spans="1:23" x14ac:dyDescent="0.25">
      <c r="A7" s="4" t="s">
        <v>35</v>
      </c>
      <c r="B7" s="6">
        <v>1918.1608930760201</v>
      </c>
      <c r="C7" s="11">
        <v>4075.8702316038102</v>
      </c>
      <c r="D7" s="11">
        <v>4763.4150963085003</v>
      </c>
      <c r="E7" s="11">
        <f t="shared" si="2"/>
        <v>0.17831006111223585</v>
      </c>
      <c r="F7" s="11">
        <f t="shared" si="3"/>
        <v>0.37888827402656011</v>
      </c>
      <c r="G7" s="11">
        <f t="shared" si="4"/>
        <v>0.44280166486120398</v>
      </c>
      <c r="H7" s="11">
        <v>8.9736701041774405E-2</v>
      </c>
      <c r="I7" s="11">
        <v>1.3862861121940899</v>
      </c>
      <c r="J7" s="11">
        <v>5.5015115580221501</v>
      </c>
      <c r="K7" s="5">
        <v>9672.4331443134397</v>
      </c>
      <c r="L7" s="11"/>
      <c r="M7" s="4" t="s">
        <v>35</v>
      </c>
      <c r="N7" s="6">
        <v>1208.4962588630599</v>
      </c>
      <c r="O7" s="11">
        <v>1544.7734235726</v>
      </c>
      <c r="P7" s="11">
        <v>3156.98480409688</v>
      </c>
      <c r="Q7" s="11">
        <f t="shared" si="5"/>
        <v>0.20447448779351413</v>
      </c>
      <c r="R7" s="11">
        <f t="shared" si="6"/>
        <v>0.26137172723993751</v>
      </c>
      <c r="S7" s="11">
        <f t="shared" si="7"/>
        <v>0.53415378496654831</v>
      </c>
      <c r="T7" s="11">
        <v>8.2956390308908695E-2</v>
      </c>
      <c r="U7" s="11">
        <v>1.08665151782609</v>
      </c>
      <c r="V7" s="11">
        <v>4.0573188989127198</v>
      </c>
      <c r="W7" s="5">
        <v>6327.8712686773497</v>
      </c>
    </row>
    <row r="8" spans="1:23" x14ac:dyDescent="0.25">
      <c r="A8" s="4" t="s">
        <v>36</v>
      </c>
      <c r="B8" s="6">
        <v>2275.4897781435502</v>
      </c>
      <c r="C8" s="11">
        <v>3668.15672051505</v>
      </c>
      <c r="D8" s="11">
        <v>7532.8509334289902</v>
      </c>
      <c r="E8" s="11">
        <f t="shared" si="2"/>
        <v>0.16884875240102082</v>
      </c>
      <c r="F8" s="11">
        <f t="shared" si="3"/>
        <v>0.27218917519185332</v>
      </c>
      <c r="G8" s="11">
        <f t="shared" si="4"/>
        <v>0.55896207240712592</v>
      </c>
      <c r="H8" s="11">
        <v>7.9279159656619094E-2</v>
      </c>
      <c r="I8" s="11">
        <v>0.99221181907179901</v>
      </c>
      <c r="J8" s="11">
        <v>4.8928799427790102</v>
      </c>
      <c r="K8" s="5">
        <v>54980.280511629797</v>
      </c>
      <c r="L8" s="11"/>
      <c r="M8" s="4" t="s">
        <v>36</v>
      </c>
      <c r="N8" s="6">
        <v>4074.61830458748</v>
      </c>
      <c r="O8" s="11">
        <v>2807.9722376476702</v>
      </c>
      <c r="P8" s="11">
        <v>5536.7467714623199</v>
      </c>
      <c r="Q8" s="11">
        <f t="shared" si="5"/>
        <v>0.32808661216516954</v>
      </c>
      <c r="R8" s="11">
        <f t="shared" si="6"/>
        <v>0.22609678493479007</v>
      </c>
      <c r="S8" s="11">
        <f t="shared" si="7"/>
        <v>0.44581660290004044</v>
      </c>
      <c r="T8" s="11">
        <v>5.8424171971391402E-2</v>
      </c>
      <c r="U8" s="11">
        <v>0.88073192884973805</v>
      </c>
      <c r="V8" s="11">
        <v>3.88435228711392</v>
      </c>
      <c r="W8" s="5">
        <v>38853.546654216101</v>
      </c>
    </row>
    <row r="9" spans="1:23" x14ac:dyDescent="0.25">
      <c r="A9" s="4" t="s">
        <v>37</v>
      </c>
      <c r="B9" s="6">
        <v>3047.4957105454901</v>
      </c>
      <c r="C9" s="11">
        <v>2928.2230491126602</v>
      </c>
      <c r="D9" s="11">
        <v>8105.7037300409502</v>
      </c>
      <c r="E9" s="11">
        <f t="shared" si="2"/>
        <v>0.21641959203871672</v>
      </c>
      <c r="F9" s="11">
        <f t="shared" si="3"/>
        <v>0.20794937807275693</v>
      </c>
      <c r="G9" s="11">
        <f t="shared" si="4"/>
        <v>0.57563102988852644</v>
      </c>
      <c r="H9" s="11">
        <v>9.05993522682534E-2</v>
      </c>
      <c r="I9" s="11">
        <v>0.99572505629110297</v>
      </c>
      <c r="J9" s="11">
        <v>6.00771518745547</v>
      </c>
      <c r="K9" s="5">
        <v>24217.529913216</v>
      </c>
      <c r="L9" s="11"/>
      <c r="M9" s="4" t="s">
        <v>37</v>
      </c>
      <c r="N9" s="6">
        <v>1539.5950327834901</v>
      </c>
      <c r="O9" s="11">
        <v>2244.9627118745502</v>
      </c>
      <c r="P9" s="11">
        <v>4409.3625345282499</v>
      </c>
      <c r="Q9" s="11">
        <f t="shared" si="5"/>
        <v>0.18789480252746393</v>
      </c>
      <c r="R9" s="11">
        <f t="shared" si="6"/>
        <v>0.27397907660598936</v>
      </c>
      <c r="S9" s="11">
        <f t="shared" si="7"/>
        <v>0.53812612086654676</v>
      </c>
      <c r="T9" s="11">
        <v>5.8690210266727397E-2</v>
      </c>
      <c r="U9" s="11">
        <v>0.86061091767599995</v>
      </c>
      <c r="V9" s="11">
        <v>4.0421398515506999</v>
      </c>
      <c r="W9" s="5">
        <v>17221.088374874998</v>
      </c>
    </row>
    <row r="10" spans="1:23" x14ac:dyDescent="0.25">
      <c r="A10" s="4" t="s">
        <v>38</v>
      </c>
      <c r="B10" s="6">
        <v>3096.5623649640502</v>
      </c>
      <c r="C10" s="11">
        <v>4501.3755803034501</v>
      </c>
      <c r="D10" s="11">
        <v>7555.5384692144398</v>
      </c>
      <c r="E10" s="11">
        <f t="shared" si="2"/>
        <v>0.20434666476959135</v>
      </c>
      <c r="F10" s="11">
        <f t="shared" si="3"/>
        <v>0.29705233684869536</v>
      </c>
      <c r="G10" s="11">
        <f t="shared" si="4"/>
        <v>0.49860099838171323</v>
      </c>
      <c r="H10" s="11">
        <v>7.3182614671914198E-2</v>
      </c>
      <c r="I10" s="11">
        <v>0.96383481501329804</v>
      </c>
      <c r="J10" s="11">
        <v>4.7346646496032596</v>
      </c>
      <c r="K10" s="5">
        <v>35987.956300526203</v>
      </c>
      <c r="L10" s="11"/>
      <c r="M10" s="4" t="s">
        <v>38</v>
      </c>
      <c r="N10" s="6">
        <v>2489.1522258735799</v>
      </c>
      <c r="O10" s="11">
        <v>2024.56017806196</v>
      </c>
      <c r="P10" s="11">
        <v>4130.3954930760401</v>
      </c>
      <c r="Q10" s="11">
        <f t="shared" si="5"/>
        <v>0.28795941183637042</v>
      </c>
      <c r="R10" s="11">
        <f t="shared" si="6"/>
        <v>0.23421273799253312</v>
      </c>
      <c r="S10" s="11">
        <f t="shared" si="7"/>
        <v>0.4778278501710963</v>
      </c>
      <c r="T10" s="11">
        <v>0.118452228996845</v>
      </c>
      <c r="U10" s="11">
        <v>1.19541158230198</v>
      </c>
      <c r="V10" s="11">
        <v>5.16618045234382</v>
      </c>
      <c r="W10" s="5">
        <v>12270.878293538</v>
      </c>
    </row>
    <row r="11" spans="1:23" x14ac:dyDescent="0.25">
      <c r="A11" s="4" t="s">
        <v>39</v>
      </c>
      <c r="B11" s="6">
        <v>4424.0641617335305</v>
      </c>
      <c r="C11" s="11">
        <v>4134.4569663925004</v>
      </c>
      <c r="D11" s="11">
        <v>7698.6402095122903</v>
      </c>
      <c r="E11" s="11">
        <f t="shared" si="2"/>
        <v>0.27213017511802678</v>
      </c>
      <c r="F11" s="11">
        <f t="shared" si="3"/>
        <v>0.25431604451267092</v>
      </c>
      <c r="G11" s="11">
        <f t="shared" si="4"/>
        <v>0.47355378036930229</v>
      </c>
      <c r="H11" s="11">
        <v>6.0344953731428397E-2</v>
      </c>
      <c r="I11" s="11">
        <v>0.85462597352094705</v>
      </c>
      <c r="J11" s="11">
        <v>4.2876935170277699</v>
      </c>
      <c r="K11" s="5">
        <v>73201.149217358397</v>
      </c>
      <c r="L11" s="11"/>
      <c r="M11" s="4" t="s">
        <v>39</v>
      </c>
      <c r="N11" s="6">
        <v>879.03665158357796</v>
      </c>
      <c r="O11" s="11">
        <v>2814.1370972052</v>
      </c>
      <c r="P11" s="11">
        <v>4334.6159649218298</v>
      </c>
      <c r="Q11" s="11">
        <f t="shared" si="5"/>
        <v>0.10949921247716257</v>
      </c>
      <c r="R11" s="11">
        <f t="shared" si="6"/>
        <v>0.35054942861781169</v>
      </c>
      <c r="S11" s="11">
        <f t="shared" si="7"/>
        <v>0.53995135890502566</v>
      </c>
      <c r="T11" s="11">
        <v>0.124422619470346</v>
      </c>
      <c r="U11" s="11">
        <v>1.53470087489384</v>
      </c>
      <c r="V11" s="11">
        <v>5.8761412301078799</v>
      </c>
      <c r="W11" s="5">
        <v>7017.5361766184596</v>
      </c>
    </row>
    <row r="12" spans="1:23" x14ac:dyDescent="0.25">
      <c r="A12" s="4" t="s">
        <v>40</v>
      </c>
      <c r="B12" s="6">
        <v>1516.2401023100599</v>
      </c>
      <c r="C12" s="11">
        <v>2404.88742522848</v>
      </c>
      <c r="D12" s="11">
        <v>4970.3426922727804</v>
      </c>
      <c r="E12" s="11">
        <f t="shared" si="2"/>
        <v>0.17052749037292902</v>
      </c>
      <c r="F12" s="11">
        <f t="shared" si="3"/>
        <v>0.27047129054878766</v>
      </c>
      <c r="G12" s="11">
        <f t="shared" si="4"/>
        <v>0.55900121907828348</v>
      </c>
      <c r="H12" s="11">
        <v>7.6113661440149902E-2</v>
      </c>
      <c r="I12" s="11">
        <v>1.3765703940451699</v>
      </c>
      <c r="J12" s="11">
        <v>5.7579126900687898</v>
      </c>
      <c r="K12" s="5">
        <v>14207.3941550012</v>
      </c>
      <c r="L12" s="11"/>
      <c r="M12" s="4" t="s">
        <v>40</v>
      </c>
      <c r="N12" s="6">
        <v>3590.7780329396001</v>
      </c>
      <c r="O12" s="11">
        <v>1095.15751870708</v>
      </c>
      <c r="P12" s="11">
        <v>2288.4057255776302</v>
      </c>
      <c r="Q12" s="11">
        <f t="shared" si="5"/>
        <v>0.51485550967598759</v>
      </c>
      <c r="R12" s="11">
        <f t="shared" si="6"/>
        <v>0.15702666032180998</v>
      </c>
      <c r="S12" s="11">
        <f t="shared" si="7"/>
        <v>0.32811783000220252</v>
      </c>
      <c r="T12" s="11">
        <v>7.5726133781771399E-2</v>
      </c>
      <c r="U12" s="11">
        <v>0.91513783366870904</v>
      </c>
      <c r="V12" s="11">
        <v>4.4096455774147802</v>
      </c>
      <c r="W12" s="5">
        <v>6736.4066023365904</v>
      </c>
    </row>
    <row r="13" spans="1:23" x14ac:dyDescent="0.25">
      <c r="A13" s="4" t="s">
        <v>41</v>
      </c>
      <c r="B13" s="6">
        <v>1319.7776046060001</v>
      </c>
      <c r="C13" s="11">
        <v>2438.8350838442502</v>
      </c>
      <c r="D13" s="11">
        <v>5075.2323969255604</v>
      </c>
      <c r="E13" s="11">
        <f t="shared" si="2"/>
        <v>0.14940013005105282</v>
      </c>
      <c r="F13" s="11">
        <f t="shared" si="3"/>
        <v>0.27607854340593713</v>
      </c>
      <c r="G13" s="11">
        <f t="shared" si="4"/>
        <v>0.57452132654301002</v>
      </c>
      <c r="H13" s="11">
        <v>8.7502012898211495E-2</v>
      </c>
      <c r="I13" s="11">
        <v>1.40706001309599</v>
      </c>
      <c r="J13" s="11">
        <v>5.3713758235815501</v>
      </c>
      <c r="K13" s="5">
        <v>14823.655979381499</v>
      </c>
      <c r="L13" s="11"/>
      <c r="M13" s="4" t="s">
        <v>41</v>
      </c>
      <c r="N13" s="6">
        <v>2408.6082531745101</v>
      </c>
      <c r="O13" s="11">
        <v>2462.45400837135</v>
      </c>
      <c r="P13" s="11">
        <v>6543.9004456141101</v>
      </c>
      <c r="Q13" s="11">
        <f t="shared" si="5"/>
        <v>0.21100447850466689</v>
      </c>
      <c r="R13" s="11">
        <f t="shared" si="6"/>
        <v>0.21572159905759394</v>
      </c>
      <c r="S13" s="11">
        <f t="shared" si="7"/>
        <v>0.57327392243773923</v>
      </c>
      <c r="T13" s="11">
        <v>8.2043088080650903E-2</v>
      </c>
      <c r="U13" s="11">
        <v>0.97152221443446396</v>
      </c>
      <c r="V13" s="11">
        <v>4.2284702180526201</v>
      </c>
      <c r="W13" s="5">
        <v>22735.139276420199</v>
      </c>
    </row>
    <row r="14" spans="1:23" x14ac:dyDescent="0.25">
      <c r="A14" s="4" t="s">
        <v>42</v>
      </c>
      <c r="B14" s="6">
        <v>2156.4576809236</v>
      </c>
      <c r="C14" s="11">
        <v>2861.8689436552299</v>
      </c>
      <c r="D14" s="11">
        <v>6291.0404182549401</v>
      </c>
      <c r="E14" s="11">
        <f t="shared" si="2"/>
        <v>0.19067890119368341</v>
      </c>
      <c r="F14" s="11">
        <f t="shared" si="3"/>
        <v>0.25305297217925787</v>
      </c>
      <c r="G14" s="11">
        <f t="shared" si="4"/>
        <v>0.55626812662705871</v>
      </c>
      <c r="H14" s="11">
        <v>7.4678254157855103E-2</v>
      </c>
      <c r="I14" s="11">
        <v>1.0613649342147</v>
      </c>
      <c r="J14" s="11">
        <v>5.0065168341211796</v>
      </c>
      <c r="K14" s="5">
        <v>33871.937217284103</v>
      </c>
      <c r="L14" s="11"/>
      <c r="M14" s="4" t="s">
        <v>42</v>
      </c>
      <c r="N14" s="6">
        <v>2804.8272652867699</v>
      </c>
      <c r="O14" s="11">
        <v>1053.9819058658099</v>
      </c>
      <c r="P14" s="11">
        <v>4503.5812249658302</v>
      </c>
      <c r="Q14" s="11">
        <f t="shared" si="5"/>
        <v>0.33540974917754296</v>
      </c>
      <c r="R14" s="11">
        <f t="shared" si="6"/>
        <v>0.12603835218636039</v>
      </c>
      <c r="S14" s="11">
        <f t="shared" si="7"/>
        <v>0.53855189863609665</v>
      </c>
      <c r="T14" s="11">
        <v>9.0057631577265304E-2</v>
      </c>
      <c r="U14" s="11">
        <v>0.80988314644166803</v>
      </c>
      <c r="V14" s="11">
        <v>4.5621440830839397</v>
      </c>
      <c r="W14" s="5">
        <v>13829.4812129934</v>
      </c>
    </row>
    <row r="15" spans="1:23" x14ac:dyDescent="0.25">
      <c r="A15" s="4" t="s">
        <v>43</v>
      </c>
      <c r="B15" s="6">
        <v>2978.8014324686601</v>
      </c>
      <c r="C15" s="11">
        <v>4345.4755942075499</v>
      </c>
      <c r="D15" s="11">
        <v>6470.9908017467196</v>
      </c>
      <c r="E15" s="11">
        <f t="shared" si="2"/>
        <v>0.2159292207673793</v>
      </c>
      <c r="F15" s="11">
        <f t="shared" si="3"/>
        <v>0.3149975519325835</v>
      </c>
      <c r="G15" s="11">
        <f t="shared" si="4"/>
        <v>0.4690732273000372</v>
      </c>
      <c r="H15" s="11">
        <v>8.1676280138614596E-2</v>
      </c>
      <c r="I15" s="11">
        <v>1.44931119393065</v>
      </c>
      <c r="J15" s="11">
        <v>5.6099269985355997</v>
      </c>
      <c r="K15" s="5">
        <v>38124.592662652198</v>
      </c>
      <c r="L15" s="11"/>
      <c r="M15" s="4" t="s">
        <v>43</v>
      </c>
      <c r="N15" s="6">
        <v>4022.92579276387</v>
      </c>
      <c r="O15" s="11">
        <v>2948.1510318514202</v>
      </c>
      <c r="P15" s="11">
        <v>5260.81064632587</v>
      </c>
      <c r="Q15" s="11">
        <f t="shared" si="5"/>
        <v>0.32888839129046804</v>
      </c>
      <c r="R15" s="11">
        <f t="shared" si="6"/>
        <v>0.24102175881320301</v>
      </c>
      <c r="S15" s="11">
        <f t="shared" si="7"/>
        <v>0.43008984989632887</v>
      </c>
      <c r="T15" s="11">
        <v>9.10517525654293E-2</v>
      </c>
      <c r="U15" s="11">
        <v>0.967220181311233</v>
      </c>
      <c r="V15" s="11">
        <v>4.5230990759554999</v>
      </c>
      <c r="W15" s="5">
        <v>9907.9860137944197</v>
      </c>
    </row>
    <row r="16" spans="1:23" x14ac:dyDescent="0.25">
      <c r="A16" s="4" t="s">
        <v>44</v>
      </c>
      <c r="B16" s="6">
        <v>2397.6464586830002</v>
      </c>
      <c r="C16" s="11">
        <v>3279.2045234360198</v>
      </c>
      <c r="D16" s="11">
        <v>8984.26386179779</v>
      </c>
      <c r="E16" s="11">
        <f t="shared" si="2"/>
        <v>0.16353779942442997</v>
      </c>
      <c r="F16" s="11">
        <f t="shared" si="3"/>
        <v>0.22366679194226674</v>
      </c>
      <c r="G16" s="11">
        <f t="shared" si="4"/>
        <v>0.61279540863330328</v>
      </c>
      <c r="H16" s="11">
        <v>0.119764379021312</v>
      </c>
      <c r="I16" s="11">
        <v>1.57348146021227</v>
      </c>
      <c r="J16" s="11">
        <v>6.4262262790858102</v>
      </c>
      <c r="K16" s="5">
        <v>17132.2966188389</v>
      </c>
      <c r="L16" s="11"/>
      <c r="M16" s="4" t="s">
        <v>44</v>
      </c>
      <c r="N16" s="6">
        <v>1357.4125096134501</v>
      </c>
      <c r="O16" s="11">
        <v>2184.7433432050798</v>
      </c>
      <c r="P16" s="11">
        <v>3362.46235642287</v>
      </c>
      <c r="Q16" s="11">
        <f t="shared" si="5"/>
        <v>0.19659486860499228</v>
      </c>
      <c r="R16" s="11">
        <f t="shared" si="6"/>
        <v>0.31641768987037361</v>
      </c>
      <c r="S16" s="11">
        <f t="shared" si="7"/>
        <v>0.48698744152463408</v>
      </c>
      <c r="T16" s="11">
        <v>6.6974271122328996E-2</v>
      </c>
      <c r="U16" s="11">
        <v>0.98964125199001396</v>
      </c>
      <c r="V16" s="11">
        <v>4.0165335892000797</v>
      </c>
      <c r="W16" s="5">
        <v>11606.0960248433</v>
      </c>
    </row>
    <row r="17" spans="1:23" x14ac:dyDescent="0.25">
      <c r="A17" s="4" t="s">
        <v>45</v>
      </c>
      <c r="B17" s="6">
        <v>1331.8160169851401</v>
      </c>
      <c r="C17" s="11">
        <v>3110.9050251164099</v>
      </c>
      <c r="D17" s="11">
        <v>5736.5839339558897</v>
      </c>
      <c r="E17" s="11">
        <f t="shared" si="2"/>
        <v>0.13083565332973918</v>
      </c>
      <c r="F17" s="11">
        <f t="shared" si="3"/>
        <v>0.30561074969592855</v>
      </c>
      <c r="G17" s="11">
        <f t="shared" si="4"/>
        <v>0.56355359697433227</v>
      </c>
      <c r="H17" s="11">
        <v>8.3942367538292498E-2</v>
      </c>
      <c r="I17" s="11">
        <v>1.2941243534498701</v>
      </c>
      <c r="J17" s="11">
        <v>5.4724632352673996</v>
      </c>
      <c r="K17" s="5">
        <v>28423.365514380701</v>
      </c>
      <c r="L17" s="11"/>
      <c r="M17" s="4" t="s">
        <v>45</v>
      </c>
      <c r="N17" s="6">
        <v>3013.09090413896</v>
      </c>
      <c r="O17" s="11">
        <v>3015.8705486979202</v>
      </c>
      <c r="P17" s="11">
        <v>4945.6833380061198</v>
      </c>
      <c r="Q17" s="11">
        <f t="shared" si="5"/>
        <v>0.27455019834929112</v>
      </c>
      <c r="R17" s="11">
        <f t="shared" si="6"/>
        <v>0.2748034771215826</v>
      </c>
      <c r="S17" s="11">
        <f t="shared" si="7"/>
        <v>0.45064632452912629</v>
      </c>
      <c r="T17" s="11">
        <v>4.09516697479584E-2</v>
      </c>
      <c r="U17" s="11">
        <v>0.72987767450568997</v>
      </c>
      <c r="V17" s="11">
        <v>3.6051794613596302</v>
      </c>
      <c r="W17" s="5">
        <v>60539.2460664666</v>
      </c>
    </row>
    <row r="18" spans="1:23" x14ac:dyDescent="0.25">
      <c r="A18" s="4" t="s">
        <v>46</v>
      </c>
      <c r="B18" s="6">
        <v>2159.28745531309</v>
      </c>
      <c r="C18" s="11">
        <v>1686.48883216029</v>
      </c>
      <c r="D18" s="11">
        <v>4755.9760500566799</v>
      </c>
      <c r="E18" s="11">
        <f t="shared" si="2"/>
        <v>0.25102878699401343</v>
      </c>
      <c r="F18" s="11">
        <f t="shared" si="3"/>
        <v>0.19606340266296893</v>
      </c>
      <c r="G18" s="11">
        <f t="shared" si="4"/>
        <v>0.55290781034301784</v>
      </c>
      <c r="H18" s="11">
        <v>6.2016234751075698E-2</v>
      </c>
      <c r="I18" s="11">
        <v>0.83761828985530595</v>
      </c>
      <c r="J18" s="11">
        <v>4.50975483758031</v>
      </c>
      <c r="K18" s="5">
        <v>12992.586218303601</v>
      </c>
      <c r="L18" s="11"/>
      <c r="M18" s="4" t="s">
        <v>46</v>
      </c>
      <c r="N18" s="6">
        <v>5449.5847872741197</v>
      </c>
      <c r="O18" s="11">
        <v>4700.3675416975802</v>
      </c>
      <c r="P18" s="11">
        <v>8255.1189648565505</v>
      </c>
      <c r="Q18" s="11">
        <f t="shared" si="5"/>
        <v>0.29609147936859781</v>
      </c>
      <c r="R18" s="11">
        <f t="shared" si="6"/>
        <v>0.25538437024548488</v>
      </c>
      <c r="S18" s="11">
        <f t="shared" si="7"/>
        <v>0.4485241503859172</v>
      </c>
      <c r="T18" s="11">
        <v>5.6206183144830599E-2</v>
      </c>
      <c r="U18" s="11">
        <v>0.70422739265608303</v>
      </c>
      <c r="V18" s="11">
        <v>4.5008291513355303</v>
      </c>
      <c r="W18" s="5">
        <v>78548.029871193095</v>
      </c>
    </row>
    <row r="19" spans="1:23" x14ac:dyDescent="0.25">
      <c r="A19" s="4" t="s">
        <v>47</v>
      </c>
      <c r="B19" s="6">
        <v>1803.9204565159901</v>
      </c>
      <c r="C19" s="11">
        <v>2536.27110915291</v>
      </c>
      <c r="D19" s="11">
        <v>3870.3016672379299</v>
      </c>
      <c r="E19" s="11">
        <f t="shared" si="2"/>
        <v>0.2197091460091653</v>
      </c>
      <c r="F19" s="11">
        <f t="shared" si="3"/>
        <v>0.30890605925936232</v>
      </c>
      <c r="G19" s="11">
        <f t="shared" si="4"/>
        <v>0.47138479473147255</v>
      </c>
      <c r="H19" s="11">
        <v>8.8376835877125304E-2</v>
      </c>
      <c r="I19" s="11">
        <v>1.55883679532246</v>
      </c>
      <c r="J19" s="11">
        <v>5.4364696616992996</v>
      </c>
      <c r="K19" s="5">
        <v>8896.0777359326694</v>
      </c>
      <c r="L19" s="11"/>
      <c r="M19" s="4" t="s">
        <v>47</v>
      </c>
      <c r="N19" s="6">
        <v>3061.3774389515802</v>
      </c>
      <c r="O19" s="11">
        <v>2774.4343983494</v>
      </c>
      <c r="P19" s="11">
        <v>5127.5223126698002</v>
      </c>
      <c r="Q19" s="11">
        <f t="shared" si="5"/>
        <v>0.27923781188040681</v>
      </c>
      <c r="R19" s="11">
        <f t="shared" si="6"/>
        <v>0.25306483961877552</v>
      </c>
      <c r="S19" s="11">
        <f t="shared" si="7"/>
        <v>0.46769734850081773</v>
      </c>
      <c r="T19" s="11">
        <v>6.4438735987158394E-2</v>
      </c>
      <c r="U19" s="11">
        <v>0.80355227637919502</v>
      </c>
      <c r="V19" s="11">
        <v>4.6607163829651901</v>
      </c>
      <c r="W19" s="5">
        <v>46048.897691128601</v>
      </c>
    </row>
    <row r="20" spans="1:23" x14ac:dyDescent="0.25">
      <c r="A20" s="4" t="s">
        <v>48</v>
      </c>
      <c r="B20" s="6">
        <v>1478.5085686979601</v>
      </c>
      <c r="C20" s="11">
        <v>3446.0632335656801</v>
      </c>
      <c r="D20" s="11">
        <v>3868.9762040363498</v>
      </c>
      <c r="E20" s="11">
        <f t="shared" si="2"/>
        <v>0.16813561120479553</v>
      </c>
      <c r="F20" s="11">
        <f t="shared" si="3"/>
        <v>0.39188541770589136</v>
      </c>
      <c r="G20" s="11">
        <f t="shared" si="4"/>
        <v>0.43997897108931305</v>
      </c>
      <c r="H20" s="11">
        <v>0.108133518083039</v>
      </c>
      <c r="I20" s="11">
        <v>1.72432230855849</v>
      </c>
      <c r="J20" s="11">
        <v>5.1445967235419001</v>
      </c>
      <c r="K20" s="5">
        <v>12992.8358543099</v>
      </c>
      <c r="L20" s="11"/>
      <c r="M20" s="4" t="s">
        <v>48</v>
      </c>
      <c r="N20" s="6">
        <v>2973.4145807944301</v>
      </c>
      <c r="O20" s="11">
        <v>3727.78687752006</v>
      </c>
      <c r="P20" s="11">
        <v>5283.0981081871796</v>
      </c>
      <c r="Q20" s="11">
        <f t="shared" si="5"/>
        <v>0.24810916685574791</v>
      </c>
      <c r="R20" s="11">
        <f t="shared" si="6"/>
        <v>0.31105588247642879</v>
      </c>
      <c r="S20" s="11">
        <f t="shared" si="7"/>
        <v>0.4408349506678233</v>
      </c>
      <c r="T20" s="11">
        <v>6.1891678541287298E-2</v>
      </c>
      <c r="U20" s="11">
        <v>0.91231688436355796</v>
      </c>
      <c r="V20" s="11">
        <v>4.2205537532981401</v>
      </c>
      <c r="W20" s="5">
        <v>34019.191409390303</v>
      </c>
    </row>
    <row r="21" spans="1:23" x14ac:dyDescent="0.25">
      <c r="A21" s="4" t="s">
        <v>49</v>
      </c>
      <c r="B21" s="6">
        <v>441.47967979847903</v>
      </c>
      <c r="C21" s="11">
        <v>1212.0302592738501</v>
      </c>
      <c r="D21" s="11">
        <v>2394.596417104</v>
      </c>
      <c r="E21" s="11">
        <f t="shared" si="2"/>
        <v>0.10905832034894511</v>
      </c>
      <c r="F21" s="11">
        <f t="shared" si="3"/>
        <v>0.29940672320148298</v>
      </c>
      <c r="G21" s="11">
        <f t="shared" si="4"/>
        <v>0.59153495644957188</v>
      </c>
      <c r="H21" s="11">
        <v>0.110024290949708</v>
      </c>
      <c r="I21" s="11">
        <v>1.3149838525606801</v>
      </c>
      <c r="J21" s="11">
        <v>6.4105477448409003</v>
      </c>
      <c r="K21" s="5">
        <v>2293.2790057420202</v>
      </c>
      <c r="L21" s="11"/>
      <c r="M21" s="4" t="s">
        <v>49</v>
      </c>
      <c r="N21" s="6">
        <v>2245.91631080661</v>
      </c>
      <c r="O21" s="11">
        <v>2728.6543508406698</v>
      </c>
      <c r="P21" s="11">
        <v>3578.5622833182201</v>
      </c>
      <c r="Q21" s="11">
        <f t="shared" si="5"/>
        <v>0.26258405256387246</v>
      </c>
      <c r="R21" s="11">
        <f t="shared" si="6"/>
        <v>0.31902396097406577</v>
      </c>
      <c r="S21" s="11">
        <f t="shared" si="7"/>
        <v>0.41839198646206177</v>
      </c>
      <c r="T21" s="11">
        <v>6.3475554142291099E-2</v>
      </c>
      <c r="U21" s="11">
        <v>0.71571069379554297</v>
      </c>
      <c r="V21" s="11">
        <v>3.87170612625044</v>
      </c>
      <c r="W21" s="5">
        <v>37171.3773593648</v>
      </c>
    </row>
    <row r="22" spans="1:23" x14ac:dyDescent="0.25">
      <c r="A22" s="4" t="s">
        <v>50</v>
      </c>
      <c r="B22" s="6">
        <v>816.72688931876303</v>
      </c>
      <c r="C22" s="11">
        <v>2091.0672231972599</v>
      </c>
      <c r="D22" s="11">
        <v>4229.4972258697599</v>
      </c>
      <c r="E22" s="11">
        <f t="shared" si="2"/>
        <v>0.11443093053050002</v>
      </c>
      <c r="F22" s="11">
        <f t="shared" si="3"/>
        <v>0.29297770317306249</v>
      </c>
      <c r="G22" s="11">
        <f t="shared" si="4"/>
        <v>0.59259136629643749</v>
      </c>
      <c r="H22" s="11">
        <v>7.6136716975537297E-2</v>
      </c>
      <c r="I22" s="11">
        <v>0.893962347921191</v>
      </c>
      <c r="J22" s="11">
        <v>4.3306057500187602</v>
      </c>
      <c r="K22" s="5">
        <v>6571.4385807960598</v>
      </c>
      <c r="L22" s="11"/>
      <c r="M22" s="4" t="s">
        <v>50</v>
      </c>
      <c r="N22" s="6">
        <v>2591.25595004042</v>
      </c>
      <c r="O22" s="11">
        <v>2505.42261795082</v>
      </c>
      <c r="P22" s="11">
        <v>4341.2123402519601</v>
      </c>
      <c r="Q22" s="11">
        <f t="shared" si="5"/>
        <v>0.27455879446298503</v>
      </c>
      <c r="R22" s="11">
        <f t="shared" si="6"/>
        <v>0.26546424856029488</v>
      </c>
      <c r="S22" s="11">
        <f t="shared" si="7"/>
        <v>0.45997695697672009</v>
      </c>
      <c r="T22" s="11">
        <v>5.5680031095873897E-2</v>
      </c>
      <c r="U22" s="11">
        <v>1.0546806988830699</v>
      </c>
      <c r="V22" s="11">
        <v>5.3774894173989498</v>
      </c>
      <c r="W22" s="5">
        <v>37714.543359208001</v>
      </c>
    </row>
    <row r="23" spans="1:23" x14ac:dyDescent="0.25">
      <c r="A23" s="4" t="s">
        <v>51</v>
      </c>
      <c r="B23" s="6">
        <v>1932.3167527031901</v>
      </c>
      <c r="C23" s="11">
        <v>2034.25343807698</v>
      </c>
      <c r="D23" s="11">
        <v>4646.5604732855099</v>
      </c>
      <c r="E23" s="11">
        <f t="shared" si="2"/>
        <v>0.22434545905182787</v>
      </c>
      <c r="F23" s="11">
        <f t="shared" si="3"/>
        <v>0.23618049202062677</v>
      </c>
      <c r="G23" s="11">
        <f t="shared" si="4"/>
        <v>0.53947404892754536</v>
      </c>
      <c r="H23" s="11">
        <v>9.2005630003876099E-2</v>
      </c>
      <c r="I23" s="11">
        <v>1.2923489851513099</v>
      </c>
      <c r="J23" s="11">
        <v>5.9948126679244798</v>
      </c>
      <c r="K23" s="5">
        <v>12938.4237900423</v>
      </c>
      <c r="L23" s="11"/>
      <c r="M23" s="4" t="s">
        <v>51</v>
      </c>
      <c r="N23" s="6">
        <v>4100.8918102982798</v>
      </c>
      <c r="O23" s="11">
        <v>4314.7193973466501</v>
      </c>
      <c r="P23" s="11">
        <v>6723.9623977670399</v>
      </c>
      <c r="Q23" s="11">
        <f t="shared" si="5"/>
        <v>0.27087234536330185</v>
      </c>
      <c r="R23" s="11">
        <f t="shared" si="6"/>
        <v>0.28499609763145906</v>
      </c>
      <c r="S23" s="11">
        <f t="shared" si="7"/>
        <v>0.4441315570052391</v>
      </c>
      <c r="T23" s="11">
        <v>4.7856590309536699E-2</v>
      </c>
      <c r="U23" s="11">
        <v>0.99818635814191004</v>
      </c>
      <c r="V23" s="11">
        <v>4.6745615334641197</v>
      </c>
      <c r="W23" s="5">
        <v>92100.255847808294</v>
      </c>
    </row>
    <row r="24" spans="1:23" x14ac:dyDescent="0.25">
      <c r="A24" s="4" t="s">
        <v>52</v>
      </c>
      <c r="B24" s="6">
        <v>583.94706999529501</v>
      </c>
      <c r="C24" s="11">
        <v>1240.8462867836599</v>
      </c>
      <c r="D24" s="11">
        <v>2321.5323310506301</v>
      </c>
      <c r="E24" s="11">
        <f t="shared" si="2"/>
        <v>0.14083482918607029</v>
      </c>
      <c r="F24" s="11">
        <f t="shared" si="3"/>
        <v>0.29926406659897165</v>
      </c>
      <c r="G24" s="11">
        <f t="shared" si="4"/>
        <v>0.55990110421495798</v>
      </c>
      <c r="H24" s="11">
        <v>7.3153107438960696E-2</v>
      </c>
      <c r="I24" s="11">
        <v>1.0733645127228</v>
      </c>
      <c r="J24" s="11">
        <v>6.2057554567638897</v>
      </c>
      <c r="K24" s="5">
        <v>5089.4201395510099</v>
      </c>
      <c r="L24" s="11"/>
      <c r="M24" s="4" t="s">
        <v>52</v>
      </c>
      <c r="N24" s="6">
        <v>1978.4981455771999</v>
      </c>
      <c r="O24" s="11">
        <v>2525.2912770866501</v>
      </c>
      <c r="P24" s="11">
        <v>5350.85818996138</v>
      </c>
      <c r="Q24" s="11">
        <f t="shared" si="5"/>
        <v>0.20076802574274266</v>
      </c>
      <c r="R24" s="11">
        <f t="shared" si="6"/>
        <v>0.25625383842760507</v>
      </c>
      <c r="S24" s="11">
        <f t="shared" si="7"/>
        <v>0.54297813582965215</v>
      </c>
      <c r="T24" s="11">
        <v>9.1316857329262799E-2</v>
      </c>
      <c r="U24" s="11">
        <v>1.54430163669252</v>
      </c>
      <c r="V24" s="11">
        <v>6.1351791865101903</v>
      </c>
      <c r="W24" s="5">
        <v>16925.147553593</v>
      </c>
    </row>
    <row r="25" spans="1:23" x14ac:dyDescent="0.25">
      <c r="A25" s="4" t="s">
        <v>53</v>
      </c>
      <c r="B25" s="6">
        <v>2785.4827584311702</v>
      </c>
      <c r="C25" s="11">
        <v>3433.8209294670601</v>
      </c>
      <c r="D25" s="11">
        <v>6360.4359755308396</v>
      </c>
      <c r="E25" s="11">
        <f t="shared" si="2"/>
        <v>0.22142610522608258</v>
      </c>
      <c r="F25" s="11">
        <f t="shared" si="3"/>
        <v>0.27296438728772915</v>
      </c>
      <c r="G25" s="11">
        <f t="shared" si="4"/>
        <v>0.50560950748618827</v>
      </c>
      <c r="H25" s="11">
        <v>6.1519367371042202E-2</v>
      </c>
      <c r="I25" s="11">
        <v>1.0993818022895701</v>
      </c>
      <c r="J25" s="11">
        <v>5.0505953260927896</v>
      </c>
      <c r="K25" s="5">
        <v>39275.514338581997</v>
      </c>
      <c r="L25" s="11"/>
      <c r="M25" s="4" t="s">
        <v>53</v>
      </c>
      <c r="N25" s="6">
        <v>3528.0045542388798</v>
      </c>
      <c r="O25" s="11">
        <v>2683.1467867080901</v>
      </c>
      <c r="P25" s="11">
        <v>5155.6406767794597</v>
      </c>
      <c r="Q25" s="11">
        <f t="shared" si="5"/>
        <v>0.31037820950158868</v>
      </c>
      <c r="R25" s="11">
        <f t="shared" si="6"/>
        <v>0.23605136634186163</v>
      </c>
      <c r="S25" s="11">
        <f t="shared" si="7"/>
        <v>0.45357042415654969</v>
      </c>
      <c r="T25" s="11">
        <v>5.4057097705698401E-2</v>
      </c>
      <c r="U25" s="11">
        <v>0.73334306276578498</v>
      </c>
      <c r="V25" s="11">
        <v>4.1167121773367601</v>
      </c>
      <c r="W25" s="5">
        <v>43382.301824759503</v>
      </c>
    </row>
    <row r="26" spans="1:23" x14ac:dyDescent="0.25">
      <c r="A26" s="4" t="s">
        <v>54</v>
      </c>
      <c r="B26" s="6">
        <v>1154.3685323949301</v>
      </c>
      <c r="C26" s="11">
        <v>2550.5444169550601</v>
      </c>
      <c r="D26" s="11">
        <v>4197.22816343257</v>
      </c>
      <c r="E26" s="11">
        <f t="shared" si="2"/>
        <v>0.14608300660786924</v>
      </c>
      <c r="F26" s="11">
        <f t="shared" si="3"/>
        <v>0.32276624531916814</v>
      </c>
      <c r="G26" s="11">
        <f t="shared" si="4"/>
        <v>0.53115074807296259</v>
      </c>
      <c r="H26" s="11">
        <v>8.2092530616536305E-2</v>
      </c>
      <c r="I26" s="11">
        <v>1.0529353854540799</v>
      </c>
      <c r="J26" s="11">
        <v>5.02016312193315</v>
      </c>
      <c r="K26" s="5">
        <v>18885.404193099399</v>
      </c>
      <c r="L26" s="11"/>
      <c r="M26" s="4" t="s">
        <v>54</v>
      </c>
      <c r="N26" s="6">
        <v>2971.8749387348398</v>
      </c>
      <c r="O26" s="11">
        <v>3948.9724723549102</v>
      </c>
      <c r="P26" s="11">
        <v>6462.8689111592803</v>
      </c>
      <c r="Q26" s="11">
        <f t="shared" si="5"/>
        <v>0.22205154885077832</v>
      </c>
      <c r="R26" s="11">
        <f t="shared" si="6"/>
        <v>0.29505799265859783</v>
      </c>
      <c r="S26" s="11">
        <f t="shared" si="7"/>
        <v>0.48289045849062384</v>
      </c>
      <c r="T26" s="11">
        <v>4.8440527330708499E-2</v>
      </c>
      <c r="U26" s="11">
        <v>0.77756866629389398</v>
      </c>
      <c r="V26" s="11">
        <v>3.80649901061346</v>
      </c>
      <c r="W26" s="5">
        <v>96860.074468391307</v>
      </c>
    </row>
    <row r="27" spans="1:23" x14ac:dyDescent="0.25">
      <c r="A27" s="4" t="s">
        <v>55</v>
      </c>
      <c r="B27" s="6">
        <v>2253.3746174315902</v>
      </c>
      <c r="C27" s="11">
        <v>2557.1295040088398</v>
      </c>
      <c r="D27" s="11">
        <v>5058.4094480332597</v>
      </c>
      <c r="E27" s="11">
        <f t="shared" si="2"/>
        <v>0.228330565625955</v>
      </c>
      <c r="F27" s="11">
        <f t="shared" si="3"/>
        <v>0.25910952467133741</v>
      </c>
      <c r="G27" s="11">
        <f t="shared" si="4"/>
        <v>0.51255990970270748</v>
      </c>
      <c r="H27" s="11">
        <v>7.5437681359211403E-2</v>
      </c>
      <c r="I27" s="11">
        <v>0.76497413913909496</v>
      </c>
      <c r="J27" s="11">
        <v>4.1309377204177498</v>
      </c>
      <c r="K27" s="5">
        <v>37875.190122272797</v>
      </c>
      <c r="L27" s="11"/>
      <c r="M27" s="4" t="s">
        <v>55</v>
      </c>
      <c r="N27" s="6">
        <v>3007.2888367730702</v>
      </c>
      <c r="O27" s="11">
        <v>3771.7776426702499</v>
      </c>
      <c r="P27" s="11">
        <v>6475.9099070338398</v>
      </c>
      <c r="Q27" s="11">
        <f t="shared" si="5"/>
        <v>0.2268799844744448</v>
      </c>
      <c r="R27" s="11">
        <f t="shared" si="6"/>
        <v>0.28455559125086405</v>
      </c>
      <c r="S27" s="11">
        <f t="shared" si="7"/>
        <v>0.48856442427469116</v>
      </c>
      <c r="T27" s="11">
        <v>6.7951223164400498E-2</v>
      </c>
      <c r="U27" s="11">
        <v>1.1320698698881599</v>
      </c>
      <c r="V27" s="11">
        <v>5.0503069409351902</v>
      </c>
      <c r="W27" s="5">
        <v>54230.081534220299</v>
      </c>
    </row>
    <row r="28" spans="1:23" x14ac:dyDescent="0.25">
      <c r="A28" s="4" t="s">
        <v>56</v>
      </c>
      <c r="B28" s="6">
        <v>1512.9708638125701</v>
      </c>
      <c r="C28" s="11">
        <v>2754.09673724407</v>
      </c>
      <c r="D28" s="11">
        <v>4456.5049017282399</v>
      </c>
      <c r="E28" s="11">
        <f t="shared" si="2"/>
        <v>0.17343477839263385</v>
      </c>
      <c r="F28" s="11">
        <f t="shared" si="3"/>
        <v>0.31570743939651591</v>
      </c>
      <c r="G28" s="11">
        <f t="shared" si="4"/>
        <v>0.51085778221085021</v>
      </c>
      <c r="H28" s="11">
        <v>8.5060724393395404E-2</v>
      </c>
      <c r="I28" s="11">
        <v>1.17933948365188</v>
      </c>
      <c r="J28" s="11">
        <v>4.9873799993009902</v>
      </c>
      <c r="K28" s="5">
        <v>16696.527874199801</v>
      </c>
      <c r="L28" s="11"/>
      <c r="M28" s="4" t="s">
        <v>56</v>
      </c>
      <c r="N28" s="6">
        <v>2924.2672062096599</v>
      </c>
      <c r="O28" s="11">
        <v>4454.4447626320598</v>
      </c>
      <c r="P28" s="11">
        <v>7641.4282828590904</v>
      </c>
      <c r="Q28" s="11">
        <f t="shared" si="5"/>
        <v>0.19468974038897738</v>
      </c>
      <c r="R28" s="11">
        <f t="shared" si="6"/>
        <v>0.29656479153899107</v>
      </c>
      <c r="S28" s="11">
        <f t="shared" si="7"/>
        <v>0.50874546807203158</v>
      </c>
      <c r="T28" s="11">
        <v>5.4126735665843903E-2</v>
      </c>
      <c r="U28" s="11">
        <v>0.95760216906617601</v>
      </c>
      <c r="V28" s="11">
        <v>4.17968209440681</v>
      </c>
      <c r="W28" s="5">
        <v>72005.881642443899</v>
      </c>
    </row>
    <row r="29" spans="1:23" x14ac:dyDescent="0.25">
      <c r="A29" s="4" t="s">
        <v>57</v>
      </c>
      <c r="B29" s="6">
        <v>1590.8504796653101</v>
      </c>
      <c r="C29" s="11">
        <v>2325.0667350583799</v>
      </c>
      <c r="D29" s="11">
        <v>4773.34817042756</v>
      </c>
      <c r="E29" s="11">
        <f t="shared" si="2"/>
        <v>0.18308227556081474</v>
      </c>
      <c r="F29" s="11">
        <f t="shared" si="3"/>
        <v>0.26757920629649506</v>
      </c>
      <c r="G29" s="11">
        <f t="shared" si="4"/>
        <v>0.54933851814269019</v>
      </c>
      <c r="H29" s="11">
        <v>7.8481733863839206E-2</v>
      </c>
      <c r="I29" s="11">
        <v>1.28422423132068</v>
      </c>
      <c r="J29" s="11">
        <v>5.7089441902504499</v>
      </c>
      <c r="K29" s="5">
        <v>17398.4471279432</v>
      </c>
      <c r="L29" s="11"/>
      <c r="M29" s="4" t="s">
        <v>57</v>
      </c>
      <c r="N29" s="6">
        <v>1649.7898477446599</v>
      </c>
      <c r="O29" s="11">
        <v>3018.9005670706001</v>
      </c>
      <c r="P29" s="11">
        <v>4410.4641069330301</v>
      </c>
      <c r="Q29" s="11">
        <f t="shared" si="5"/>
        <v>0.18171183713117101</v>
      </c>
      <c r="R29" s="11">
        <f t="shared" si="6"/>
        <v>0.33250899737845613</v>
      </c>
      <c r="S29" s="11">
        <f t="shared" si="7"/>
        <v>0.48577916549037298</v>
      </c>
      <c r="T29" s="11">
        <v>8.2970463860310206E-2</v>
      </c>
      <c r="U29" s="11">
        <v>1.07935324148228</v>
      </c>
      <c r="V29" s="11">
        <v>5.0759131326712499</v>
      </c>
      <c r="W29" s="5">
        <v>20912.7753742286</v>
      </c>
    </row>
    <row r="30" spans="1:23" x14ac:dyDescent="0.25">
      <c r="A30" s="4" t="s">
        <v>58</v>
      </c>
      <c r="B30" s="6">
        <v>950.73400073194398</v>
      </c>
      <c r="C30" s="11">
        <v>2633.8498786218302</v>
      </c>
      <c r="D30" s="11">
        <v>3658.3814672552098</v>
      </c>
      <c r="E30" s="11">
        <f t="shared" si="2"/>
        <v>0.13126308842234891</v>
      </c>
      <c r="F30" s="11">
        <f t="shared" si="3"/>
        <v>0.36364247964474217</v>
      </c>
      <c r="G30" s="11">
        <f t="shared" si="4"/>
        <v>0.50509443193290893</v>
      </c>
      <c r="H30" s="11">
        <v>0.12259877518998</v>
      </c>
      <c r="I30" s="11">
        <v>1.74394143409575</v>
      </c>
      <c r="J30" s="11">
        <v>6.04968453198875</v>
      </c>
      <c r="K30" s="5">
        <v>14538.558953317</v>
      </c>
      <c r="L30" s="11"/>
      <c r="M30" s="4" t="s">
        <v>58</v>
      </c>
      <c r="N30" s="6">
        <v>2959.0713910770801</v>
      </c>
      <c r="O30" s="11">
        <v>2491.8435813386</v>
      </c>
      <c r="P30" s="11">
        <v>5505.3943245888704</v>
      </c>
      <c r="Q30" s="11">
        <f t="shared" si="5"/>
        <v>0.27007921288659575</v>
      </c>
      <c r="R30" s="11">
        <f t="shared" si="6"/>
        <v>0.22743457799424013</v>
      </c>
      <c r="S30" s="11">
        <f t="shared" si="7"/>
        <v>0.50248620911916408</v>
      </c>
      <c r="T30" s="11">
        <v>4.94623619882546E-2</v>
      </c>
      <c r="U30" s="11">
        <v>0.70209439574974297</v>
      </c>
      <c r="V30" s="11">
        <v>4.41125785071862</v>
      </c>
      <c r="W30" s="5">
        <v>32082.698442439902</v>
      </c>
    </row>
    <row r="31" spans="1:23" x14ac:dyDescent="0.25">
      <c r="A31" s="4" t="s">
        <v>59</v>
      </c>
      <c r="B31" s="6">
        <v>2184.72946119986</v>
      </c>
      <c r="C31" s="11">
        <v>1944.58889649255</v>
      </c>
      <c r="D31" s="11">
        <v>3770.49634030269</v>
      </c>
      <c r="E31" s="11">
        <f t="shared" si="2"/>
        <v>0.27655451991226127</v>
      </c>
      <c r="F31" s="11">
        <f t="shared" si="3"/>
        <v>0.24615626705599422</v>
      </c>
      <c r="G31" s="11">
        <f t="shared" si="4"/>
        <v>0.47728921303174454</v>
      </c>
      <c r="H31" s="11">
        <v>8.3206003373716003E-2</v>
      </c>
      <c r="I31" s="11">
        <v>0.95949561267873895</v>
      </c>
      <c r="J31" s="11">
        <v>4.7885777441251003</v>
      </c>
      <c r="K31" s="5">
        <v>16536.115625577499</v>
      </c>
      <c r="L31" s="11"/>
      <c r="M31" s="4" t="s">
        <v>59</v>
      </c>
      <c r="N31" s="6">
        <v>2526.90454675315</v>
      </c>
      <c r="O31" s="11">
        <v>3270.5967108024602</v>
      </c>
      <c r="P31" s="11">
        <v>5178.2530308204796</v>
      </c>
      <c r="Q31" s="11">
        <f t="shared" si="5"/>
        <v>0.23022604919547779</v>
      </c>
      <c r="R31" s="11">
        <f t="shared" si="6"/>
        <v>0.29798377631924544</v>
      </c>
      <c r="S31" s="11">
        <f t="shared" si="7"/>
        <v>0.47179017448527666</v>
      </c>
      <c r="T31" s="11">
        <v>8.5005033588832393E-2</v>
      </c>
      <c r="U31" s="11">
        <v>1.12636290471213</v>
      </c>
      <c r="V31" s="11">
        <v>5.3182152475976796</v>
      </c>
      <c r="W31" s="5">
        <v>33521.924855397199</v>
      </c>
    </row>
    <row r="32" spans="1:23" x14ac:dyDescent="0.25">
      <c r="A32" s="4" t="s">
        <v>60</v>
      </c>
      <c r="B32" s="6">
        <v>1439.9803615588801</v>
      </c>
      <c r="C32" s="11">
        <v>1817.0389007717999</v>
      </c>
      <c r="D32" s="11">
        <v>4437.1931957872202</v>
      </c>
      <c r="E32" s="11">
        <f t="shared" si="2"/>
        <v>0.18715110472932237</v>
      </c>
      <c r="F32" s="11">
        <f t="shared" si="3"/>
        <v>0.23615658011297885</v>
      </c>
      <c r="G32" s="11">
        <f t="shared" si="4"/>
        <v>0.5766923151576987</v>
      </c>
      <c r="H32" s="11">
        <v>6.2068326471712801E-2</v>
      </c>
      <c r="I32" s="11">
        <v>1.0142671638287999</v>
      </c>
      <c r="J32" s="11">
        <v>4.3918645851474603</v>
      </c>
      <c r="K32" s="5">
        <v>18414.446680221601</v>
      </c>
      <c r="L32" s="11"/>
      <c r="M32" s="4" t="s">
        <v>60</v>
      </c>
      <c r="N32" s="6">
        <v>3652.1560406837002</v>
      </c>
      <c r="O32" s="11">
        <v>4354.2225939284099</v>
      </c>
      <c r="P32" s="11">
        <v>7682.32872154509</v>
      </c>
      <c r="Q32" s="11">
        <f t="shared" si="5"/>
        <v>0.23278884345117018</v>
      </c>
      <c r="R32" s="11">
        <f t="shared" si="6"/>
        <v>0.27753864579668819</v>
      </c>
      <c r="S32" s="11">
        <f t="shared" si="7"/>
        <v>0.48967251075214163</v>
      </c>
      <c r="T32" s="11">
        <v>7.5973367198907002E-2</v>
      </c>
      <c r="U32" s="11">
        <v>1.0657913085139199</v>
      </c>
      <c r="V32" s="11">
        <v>4.4399408828153</v>
      </c>
      <c r="W32" s="5">
        <v>40418.242781362402</v>
      </c>
    </row>
    <row r="33" spans="1:23" x14ac:dyDescent="0.25">
      <c r="A33" s="4" t="s">
        <v>61</v>
      </c>
      <c r="B33" s="6">
        <v>1826.82665980564</v>
      </c>
      <c r="C33" s="11">
        <v>2364.3955051020598</v>
      </c>
      <c r="D33" s="11">
        <v>2391.8784793274899</v>
      </c>
      <c r="E33" s="11">
        <f t="shared" si="2"/>
        <v>0.27750246556011399</v>
      </c>
      <c r="F33" s="11">
        <f t="shared" si="3"/>
        <v>0.35916137894269579</v>
      </c>
      <c r="G33" s="11">
        <f t="shared" si="4"/>
        <v>0.36333615549719017</v>
      </c>
      <c r="H33" s="11">
        <v>6.4696191472945599E-2</v>
      </c>
      <c r="I33" s="11">
        <v>1.0223339160968301</v>
      </c>
      <c r="J33" s="11">
        <v>5.0791215219355301</v>
      </c>
      <c r="K33" s="5">
        <v>29925.777535084198</v>
      </c>
      <c r="L33" s="11"/>
      <c r="M33" s="4" t="s">
        <v>61</v>
      </c>
      <c r="N33" s="6">
        <v>8000.50435858943</v>
      </c>
      <c r="O33" s="11">
        <v>5504.8354735803196</v>
      </c>
      <c r="P33" s="11">
        <v>7422.8139742452304</v>
      </c>
      <c r="Q33" s="11">
        <f t="shared" si="5"/>
        <v>0.38228428711839285</v>
      </c>
      <c r="R33" s="11">
        <f t="shared" si="6"/>
        <v>0.26303493009942214</v>
      </c>
      <c r="S33" s="11">
        <f t="shared" si="7"/>
        <v>0.35468078278218507</v>
      </c>
      <c r="T33" s="11">
        <v>5.8264764957734E-2</v>
      </c>
      <c r="U33" s="11">
        <v>0.67424696937782802</v>
      </c>
      <c r="V33" s="11">
        <v>3.5285101846446798</v>
      </c>
      <c r="W33" s="5">
        <v>134552.77914823699</v>
      </c>
    </row>
    <row r="34" spans="1:23" x14ac:dyDescent="0.25">
      <c r="A34" s="4" t="s">
        <v>62</v>
      </c>
      <c r="B34" s="6">
        <v>2756.1680082887401</v>
      </c>
      <c r="C34" s="11">
        <v>2916.5616891914301</v>
      </c>
      <c r="D34" s="11">
        <v>5500.3267411290599</v>
      </c>
      <c r="E34" s="11">
        <f t="shared" si="2"/>
        <v>0.24667986091653674</v>
      </c>
      <c r="F34" s="11">
        <f t="shared" si="3"/>
        <v>0.26103525970862007</v>
      </c>
      <c r="G34" s="11">
        <f t="shared" si="4"/>
        <v>0.49228487937484317</v>
      </c>
      <c r="H34" s="11">
        <v>7.3117801186217801E-2</v>
      </c>
      <c r="I34" s="11">
        <v>0.78114829891231596</v>
      </c>
      <c r="J34" s="11">
        <v>4.4484758880064197</v>
      </c>
      <c r="K34" s="5">
        <v>22530.142992115099</v>
      </c>
      <c r="L34" s="11"/>
      <c r="M34" s="4" t="s">
        <v>62</v>
      </c>
      <c r="N34" s="6">
        <v>6242.6188754410396</v>
      </c>
      <c r="O34" s="11">
        <v>4736.9157180791899</v>
      </c>
      <c r="P34" s="11">
        <v>7772.2953919630199</v>
      </c>
      <c r="Q34" s="11">
        <f t="shared" si="5"/>
        <v>0.33290718187365015</v>
      </c>
      <c r="R34" s="11">
        <f t="shared" si="6"/>
        <v>0.25261085034080821</v>
      </c>
      <c r="S34" s="11">
        <f t="shared" si="7"/>
        <v>0.41448196778554147</v>
      </c>
      <c r="T34" s="11">
        <v>5.8402625719018803E-2</v>
      </c>
      <c r="U34" s="11">
        <v>0.69054157023862195</v>
      </c>
      <c r="V34" s="11">
        <v>3.8039877061478702</v>
      </c>
      <c r="W34" s="5">
        <v>110609.023071851</v>
      </c>
    </row>
    <row r="35" spans="1:23" x14ac:dyDescent="0.25">
      <c r="A35" s="4" t="s">
        <v>63</v>
      </c>
      <c r="B35" s="6">
        <v>1776.21803183722</v>
      </c>
      <c r="C35" s="11">
        <v>2636.1697312424599</v>
      </c>
      <c r="D35" s="11">
        <v>2318.3252850639001</v>
      </c>
      <c r="E35" s="11">
        <f t="shared" si="2"/>
        <v>0.26389745323151526</v>
      </c>
      <c r="F35" s="11">
        <f t="shared" si="3"/>
        <v>0.39166277218868373</v>
      </c>
      <c r="G35" s="11">
        <f t="shared" si="4"/>
        <v>0.34443977457980102</v>
      </c>
      <c r="H35" s="11">
        <v>4.7911977000515402E-2</v>
      </c>
      <c r="I35" s="11">
        <v>0.65052312968564496</v>
      </c>
      <c r="J35" s="11">
        <v>2.9711600265248799</v>
      </c>
      <c r="K35" s="5">
        <v>21233.264651015299</v>
      </c>
      <c r="L35" s="11"/>
      <c r="M35" s="4" t="s">
        <v>63</v>
      </c>
      <c r="N35" s="6">
        <v>5195.1021057091803</v>
      </c>
      <c r="O35" s="11">
        <v>6228.4743485681802</v>
      </c>
      <c r="P35" s="11">
        <v>9705.2012247889397</v>
      </c>
      <c r="Q35" s="11">
        <f t="shared" si="5"/>
        <v>0.24587802402106379</v>
      </c>
      <c r="R35" s="11">
        <f t="shared" si="6"/>
        <v>0.29478630724290067</v>
      </c>
      <c r="S35" s="11">
        <f t="shared" si="7"/>
        <v>0.45933566873603549</v>
      </c>
      <c r="T35" s="11">
        <v>6.9026479220371195E-2</v>
      </c>
      <c r="U35" s="11">
        <v>0.82219707456112301</v>
      </c>
      <c r="V35" s="11">
        <v>3.9109824651723302</v>
      </c>
      <c r="W35" s="5">
        <v>82172.997254817499</v>
      </c>
    </row>
    <row r="36" spans="1:23" x14ac:dyDescent="0.25">
      <c r="A36" s="4" t="s">
        <v>64</v>
      </c>
      <c r="B36" s="6">
        <v>2164.3328392314502</v>
      </c>
      <c r="C36" s="11">
        <v>3376.5383689467199</v>
      </c>
      <c r="D36" s="11">
        <v>4765.4522439428401</v>
      </c>
      <c r="E36" s="11">
        <f t="shared" si="2"/>
        <v>0.21000047682241496</v>
      </c>
      <c r="F36" s="11">
        <f t="shared" si="3"/>
        <v>0.32761812538028179</v>
      </c>
      <c r="G36" s="11">
        <f t="shared" si="4"/>
        <v>0.4623813977973032</v>
      </c>
      <c r="H36" s="11">
        <v>6.18568821407047E-2</v>
      </c>
      <c r="I36" s="11">
        <v>0.82390971866511398</v>
      </c>
      <c r="J36" s="11">
        <v>4.4709073003461599</v>
      </c>
      <c r="K36" s="5">
        <v>36090.418932565401</v>
      </c>
      <c r="L36" s="11"/>
      <c r="M36" s="4" t="s">
        <v>64</v>
      </c>
      <c r="N36" s="6">
        <v>3744.37586749208</v>
      </c>
      <c r="O36" s="11">
        <v>3403.5489384566399</v>
      </c>
      <c r="P36" s="11">
        <v>6998.3279880394002</v>
      </c>
      <c r="Q36" s="11">
        <f t="shared" si="5"/>
        <v>0.26469029799067118</v>
      </c>
      <c r="R36" s="11">
        <f t="shared" si="6"/>
        <v>0.24059720888793118</v>
      </c>
      <c r="S36" s="11">
        <f t="shared" si="7"/>
        <v>0.49471249312139765</v>
      </c>
      <c r="T36" s="11">
        <v>7.1564999302786897E-2</v>
      </c>
      <c r="U36" s="11">
        <v>0.931931630541732</v>
      </c>
      <c r="V36" s="11">
        <v>4.614742871232</v>
      </c>
      <c r="W36" s="5">
        <v>28401.105575051399</v>
      </c>
    </row>
    <row r="37" spans="1:23" x14ac:dyDescent="0.25">
      <c r="A37" s="4" t="s">
        <v>65</v>
      </c>
      <c r="B37" s="6">
        <v>1398.4892692146</v>
      </c>
      <c r="C37" s="11">
        <v>1799.04219820768</v>
      </c>
      <c r="D37" s="11">
        <v>4022.9401696978198</v>
      </c>
      <c r="E37" s="11">
        <f t="shared" si="2"/>
        <v>0.19368392253284861</v>
      </c>
      <c r="F37" s="11">
        <f t="shared" si="3"/>
        <v>0.2491585437381805</v>
      </c>
      <c r="G37" s="11">
        <f t="shared" si="4"/>
        <v>0.55715753372897092</v>
      </c>
      <c r="H37" s="11">
        <v>6.7653126506650299E-2</v>
      </c>
      <c r="I37" s="11">
        <v>0.97334960376978197</v>
      </c>
      <c r="J37" s="11">
        <v>4.9572532426351898</v>
      </c>
      <c r="K37" s="5">
        <v>10944.384412728399</v>
      </c>
      <c r="L37" s="11"/>
      <c r="M37" s="4" t="s">
        <v>65</v>
      </c>
      <c r="N37" s="6">
        <v>4423.8243899449899</v>
      </c>
      <c r="O37" s="11">
        <v>4579.237621317</v>
      </c>
      <c r="P37" s="11">
        <v>8769.1635127968402</v>
      </c>
      <c r="Q37" s="11">
        <f t="shared" si="5"/>
        <v>0.24891786253535422</v>
      </c>
      <c r="R37" s="11">
        <f t="shared" si="6"/>
        <v>0.25766258790256402</v>
      </c>
      <c r="S37" s="11">
        <f t="shared" si="7"/>
        <v>0.49341954956208173</v>
      </c>
      <c r="T37" s="11">
        <v>7.4722489527219396E-2</v>
      </c>
      <c r="U37" s="11">
        <v>1.1040157353975999</v>
      </c>
      <c r="V37" s="11">
        <v>4.4985522698696299</v>
      </c>
      <c r="W37" s="5">
        <v>85777.567685210393</v>
      </c>
    </row>
    <row r="38" spans="1:23" x14ac:dyDescent="0.25">
      <c r="A38" s="4" t="s">
        <v>66</v>
      </c>
      <c r="B38" s="6">
        <v>737.69480924776303</v>
      </c>
      <c r="C38" s="11">
        <v>2140.5776632014799</v>
      </c>
      <c r="D38" s="11">
        <v>4455.5962882584399</v>
      </c>
      <c r="E38" s="11">
        <f t="shared" si="2"/>
        <v>0.10058740254530803</v>
      </c>
      <c r="F38" s="11">
        <f t="shared" si="3"/>
        <v>0.29187564340801275</v>
      </c>
      <c r="G38" s="11">
        <f t="shared" si="4"/>
        <v>0.60753695404667929</v>
      </c>
      <c r="H38" s="11">
        <v>9.6448755626465002E-2</v>
      </c>
      <c r="I38" s="11">
        <v>0.93277337990904097</v>
      </c>
      <c r="J38" s="11">
        <v>4.4294508656952596</v>
      </c>
      <c r="K38" s="5">
        <v>3408.2257799706299</v>
      </c>
      <c r="L38" s="11"/>
      <c r="M38" s="4" t="s">
        <v>66</v>
      </c>
      <c r="N38" s="6">
        <v>3049.3800989014098</v>
      </c>
      <c r="O38" s="11">
        <v>3137.5425096184499</v>
      </c>
      <c r="P38" s="11">
        <v>8627.5111370290397</v>
      </c>
      <c r="Q38" s="11">
        <f t="shared" si="5"/>
        <v>0.2058384512886034</v>
      </c>
      <c r="R38" s="11">
        <f t="shared" si="6"/>
        <v>0.21178956708764832</v>
      </c>
      <c r="S38" s="11">
        <f t="shared" si="7"/>
        <v>0.58237198162374826</v>
      </c>
      <c r="T38" s="11">
        <v>8.0739072773459E-2</v>
      </c>
      <c r="U38" s="11">
        <v>1.07929190147669</v>
      </c>
      <c r="V38" s="11">
        <v>5.2698497373868003</v>
      </c>
      <c r="W38" s="5">
        <v>36378.876475637997</v>
      </c>
    </row>
    <row r="39" spans="1:23" x14ac:dyDescent="0.25">
      <c r="A39" s="4" t="s">
        <v>67</v>
      </c>
      <c r="B39" s="6">
        <v>1969.9771984039501</v>
      </c>
      <c r="C39" s="11">
        <v>2004.0941793869899</v>
      </c>
      <c r="D39" s="11">
        <v>4065.8809591211102</v>
      </c>
      <c r="E39" s="11">
        <f t="shared" si="2"/>
        <v>0.24502349216171723</v>
      </c>
      <c r="F39" s="11">
        <f t="shared" si="3"/>
        <v>0.24926692291271885</v>
      </c>
      <c r="G39" s="11">
        <f t="shared" si="4"/>
        <v>0.50570958492556384</v>
      </c>
      <c r="H39" s="11">
        <v>9.2623218252485803E-2</v>
      </c>
      <c r="I39" s="11">
        <v>0.95836378546458201</v>
      </c>
      <c r="J39" s="11">
        <v>5.2898495261965497</v>
      </c>
      <c r="K39" s="5">
        <v>12628.203709629899</v>
      </c>
      <c r="L39" s="11"/>
      <c r="M39" s="4" t="s">
        <v>67</v>
      </c>
      <c r="N39" s="6">
        <v>3127.45300738385</v>
      </c>
      <c r="O39" s="11">
        <v>2108.0461710422301</v>
      </c>
      <c r="P39" s="11">
        <v>7578.4370548979496</v>
      </c>
      <c r="Q39" s="11">
        <f t="shared" si="5"/>
        <v>0.24406653431367714</v>
      </c>
      <c r="R39" s="11">
        <f t="shared" si="6"/>
        <v>0.16451199168293248</v>
      </c>
      <c r="S39" s="11">
        <f t="shared" si="7"/>
        <v>0.5914214740033904</v>
      </c>
      <c r="T39" s="11">
        <v>5.21251517852327E-2</v>
      </c>
      <c r="U39" s="11">
        <v>0.58062618871348604</v>
      </c>
      <c r="V39" s="11">
        <v>4.5174789826895001</v>
      </c>
      <c r="W39" s="5">
        <v>76964.652060288805</v>
      </c>
    </row>
    <row r="40" spans="1:23" x14ac:dyDescent="0.25">
      <c r="A40" s="4" t="s">
        <v>68</v>
      </c>
      <c r="B40" s="6">
        <v>2640.9157621918198</v>
      </c>
      <c r="C40" s="11">
        <v>2974.6588976858002</v>
      </c>
      <c r="D40" s="11">
        <v>4328.5991149358197</v>
      </c>
      <c r="E40" s="11">
        <f t="shared" si="2"/>
        <v>0.26557417659783056</v>
      </c>
      <c r="F40" s="11">
        <f t="shared" si="3"/>
        <v>0.29913585231384465</v>
      </c>
      <c r="G40" s="11">
        <f t="shared" si="4"/>
        <v>0.43528997108832479</v>
      </c>
      <c r="H40" s="11">
        <v>7.1941379033050701E-2</v>
      </c>
      <c r="I40" s="11">
        <v>1.03881413269829</v>
      </c>
      <c r="J40" s="11">
        <v>4.9853657633345803</v>
      </c>
      <c r="K40" s="5">
        <v>25949.267336704699</v>
      </c>
      <c r="L40" s="11"/>
      <c r="M40" s="4" t="s">
        <v>68</v>
      </c>
      <c r="N40" s="6">
        <v>2843.3799646932898</v>
      </c>
      <c r="O40" s="11">
        <v>3361.8509957240099</v>
      </c>
      <c r="P40" s="11">
        <v>9289.2886464173007</v>
      </c>
      <c r="Q40" s="11">
        <f t="shared" si="5"/>
        <v>0.18350875256817131</v>
      </c>
      <c r="R40" s="11">
        <f t="shared" si="6"/>
        <v>0.2169703276403035</v>
      </c>
      <c r="S40" s="11">
        <f t="shared" si="7"/>
        <v>0.59952091979152511</v>
      </c>
      <c r="T40" s="11">
        <v>7.6645765851894504E-2</v>
      </c>
      <c r="U40" s="11">
        <v>1.0506344203487801</v>
      </c>
      <c r="V40" s="11">
        <v>5.2265691428523002</v>
      </c>
      <c r="W40" s="5">
        <v>82627.363470771001</v>
      </c>
    </row>
    <row r="41" spans="1:23" x14ac:dyDescent="0.25">
      <c r="A41" s="4" t="s">
        <v>69</v>
      </c>
      <c r="B41" s="6">
        <v>1958.3501775567499</v>
      </c>
      <c r="C41" s="11">
        <v>2809.9543764609002</v>
      </c>
      <c r="D41" s="11">
        <v>4687.5460612255902</v>
      </c>
      <c r="E41" s="11">
        <f t="shared" si="2"/>
        <v>0.20710460192759442</v>
      </c>
      <c r="F41" s="11">
        <f t="shared" si="3"/>
        <v>0.29716569040664964</v>
      </c>
      <c r="G41" s="11">
        <f t="shared" si="4"/>
        <v>0.49572970766575597</v>
      </c>
      <c r="H41" s="11">
        <v>0.101977253245052</v>
      </c>
      <c r="I41" s="11">
        <v>1.2350079948961299</v>
      </c>
      <c r="J41" s="11">
        <v>5.4597436717559704</v>
      </c>
      <c r="K41" s="5">
        <v>12272.639539212099</v>
      </c>
      <c r="L41" s="11"/>
      <c r="M41" s="4" t="s">
        <v>69</v>
      </c>
      <c r="N41" s="6">
        <v>2733.9249500313899</v>
      </c>
      <c r="O41" s="11">
        <v>4273.2931199620598</v>
      </c>
      <c r="P41" s="11">
        <v>6256.65755722225</v>
      </c>
      <c r="Q41" s="11">
        <f t="shared" si="5"/>
        <v>0.2061181080755719</v>
      </c>
      <c r="R41" s="11">
        <f t="shared" si="6"/>
        <v>0.32217530079925005</v>
      </c>
      <c r="S41" s="11">
        <f t="shared" si="7"/>
        <v>0.47170659112517799</v>
      </c>
      <c r="T41" s="11">
        <v>8.1288700018133306E-2</v>
      </c>
      <c r="U41" s="11">
        <v>1.52455503485869</v>
      </c>
      <c r="V41" s="11">
        <v>5.4331346607009099</v>
      </c>
      <c r="W41" s="5">
        <v>21882.390109670501</v>
      </c>
    </row>
    <row r="42" spans="1:23" x14ac:dyDescent="0.25">
      <c r="A42" s="4" t="s">
        <v>70</v>
      </c>
      <c r="B42" s="6">
        <v>1536.5758709153499</v>
      </c>
      <c r="C42" s="11">
        <v>2671.1859216985099</v>
      </c>
      <c r="D42" s="11">
        <v>3976.8753295808401</v>
      </c>
      <c r="E42" s="11">
        <f t="shared" si="2"/>
        <v>0.18773903448309739</v>
      </c>
      <c r="F42" s="11">
        <f t="shared" si="3"/>
        <v>0.3263658341620202</v>
      </c>
      <c r="G42" s="11">
        <f t="shared" si="4"/>
        <v>0.48589513135488233</v>
      </c>
      <c r="H42" s="11">
        <v>7.8229451448708506E-2</v>
      </c>
      <c r="I42" s="11">
        <v>1.1515915426224099</v>
      </c>
      <c r="J42" s="11">
        <v>5.8614656731737202</v>
      </c>
      <c r="K42" s="5">
        <v>7165.0268909219003</v>
      </c>
      <c r="L42" s="11"/>
      <c r="M42" s="4" t="s">
        <v>70</v>
      </c>
      <c r="N42" s="6">
        <v>2041.1434396550001</v>
      </c>
      <c r="O42" s="11">
        <v>2856.90079462625</v>
      </c>
      <c r="P42" s="11">
        <v>6035.4479983251204</v>
      </c>
      <c r="Q42" s="11">
        <f t="shared" si="5"/>
        <v>0.18668723553557817</v>
      </c>
      <c r="R42" s="11">
        <f t="shared" si="6"/>
        <v>0.26129810437933698</v>
      </c>
      <c r="S42" s="11">
        <f t="shared" si="7"/>
        <v>0.55201466008508471</v>
      </c>
      <c r="T42" s="11">
        <v>6.7748286009772299E-2</v>
      </c>
      <c r="U42" s="11">
        <v>1.15556964033688</v>
      </c>
      <c r="V42" s="11">
        <v>5.1097761695935198</v>
      </c>
      <c r="W42" s="5">
        <v>30085.729587356898</v>
      </c>
    </row>
    <row r="43" spans="1:23" x14ac:dyDescent="0.25">
      <c r="A43" s="4" t="s">
        <v>71</v>
      </c>
      <c r="B43" s="6">
        <v>2101.22809024977</v>
      </c>
      <c r="C43" s="11">
        <v>3206.0222661799398</v>
      </c>
      <c r="D43" s="11">
        <v>4402.7555966222999</v>
      </c>
      <c r="E43" s="11">
        <f t="shared" si="2"/>
        <v>0.21639822883829651</v>
      </c>
      <c r="F43" s="11">
        <f t="shared" si="3"/>
        <v>0.33017716793183183</v>
      </c>
      <c r="G43" s="11">
        <f t="shared" si="4"/>
        <v>0.45342460322987177</v>
      </c>
      <c r="H43" s="11">
        <v>8.37587699181324E-2</v>
      </c>
      <c r="I43" s="11">
        <v>1.0448519022501701</v>
      </c>
      <c r="J43" s="11">
        <v>5.0249657100495702</v>
      </c>
      <c r="K43" s="5">
        <v>30857.162797982601</v>
      </c>
      <c r="L43" s="11"/>
      <c r="M43" s="4" t="s">
        <v>71</v>
      </c>
      <c r="N43" s="6">
        <v>1431.1530168157001</v>
      </c>
      <c r="O43" s="11">
        <v>2582.5311072005802</v>
      </c>
      <c r="P43" s="11">
        <v>4688.4840545691704</v>
      </c>
      <c r="Q43" s="11">
        <f t="shared" si="5"/>
        <v>0.16445936086796428</v>
      </c>
      <c r="R43" s="11">
        <f t="shared" si="6"/>
        <v>0.29676869651355947</v>
      </c>
      <c r="S43" s="11">
        <f t="shared" si="7"/>
        <v>0.53877194261847627</v>
      </c>
      <c r="T43" s="11">
        <v>7.6911942134294406E-2</v>
      </c>
      <c r="U43" s="11">
        <v>1.21767977757018</v>
      </c>
      <c r="V43" s="11">
        <v>4.8417707544831003</v>
      </c>
      <c r="W43" s="5">
        <v>15858.9126600648</v>
      </c>
    </row>
    <row r="44" spans="1:23" x14ac:dyDescent="0.25">
      <c r="A44" s="4" t="s">
        <v>72</v>
      </c>
      <c r="B44" s="6">
        <v>1140.7412236908301</v>
      </c>
      <c r="C44" s="11">
        <v>2050.8639131863201</v>
      </c>
      <c r="D44" s="11">
        <v>3218.4957198755301</v>
      </c>
      <c r="E44" s="11">
        <f t="shared" si="2"/>
        <v>0.1779599493335777</v>
      </c>
      <c r="F44" s="11">
        <f t="shared" si="3"/>
        <v>0.3199425342934894</v>
      </c>
      <c r="G44" s="11">
        <f t="shared" si="4"/>
        <v>0.50209751637293287</v>
      </c>
      <c r="H44" s="11">
        <v>7.4823138148342599E-2</v>
      </c>
      <c r="I44" s="11">
        <v>0.99541110495130602</v>
      </c>
      <c r="J44" s="11">
        <v>5.2407267229872998</v>
      </c>
      <c r="K44" s="5">
        <v>9740.8196673263301</v>
      </c>
      <c r="L44" s="11"/>
      <c r="M44" s="4" t="s">
        <v>72</v>
      </c>
      <c r="N44" s="6">
        <v>3193.1265689062402</v>
      </c>
      <c r="O44" s="11">
        <v>3506.8340379700098</v>
      </c>
      <c r="P44" s="11">
        <v>5756.8645043330798</v>
      </c>
      <c r="Q44" s="11">
        <f t="shared" si="5"/>
        <v>0.25633550606991273</v>
      </c>
      <c r="R44" s="11">
        <f t="shared" si="6"/>
        <v>0.28151908746108745</v>
      </c>
      <c r="S44" s="11">
        <f t="shared" si="7"/>
        <v>0.46214540646899988</v>
      </c>
      <c r="T44" s="11">
        <v>8.4765479316212602E-2</v>
      </c>
      <c r="U44" s="11">
        <v>1.1397558628250299</v>
      </c>
      <c r="V44" s="11">
        <v>5.0847873038034903</v>
      </c>
      <c r="W44" s="5">
        <v>55983.696004080499</v>
      </c>
    </row>
    <row r="45" spans="1:23" x14ac:dyDescent="0.25">
      <c r="A45" s="4" t="s">
        <v>73</v>
      </c>
      <c r="B45" s="6">
        <v>1347.0819067535599</v>
      </c>
      <c r="C45" s="11">
        <v>1744.0102538805399</v>
      </c>
      <c r="D45" s="11">
        <v>4496.9832371740004</v>
      </c>
      <c r="E45" s="11">
        <f t="shared" si="2"/>
        <v>0.17752616258171069</v>
      </c>
      <c r="F45" s="11">
        <f t="shared" si="3"/>
        <v>0.22983565165737765</v>
      </c>
      <c r="G45" s="11">
        <f t="shared" si="4"/>
        <v>0.59263818576091165</v>
      </c>
      <c r="H45" s="11">
        <v>8.1410436835712502E-2</v>
      </c>
      <c r="I45" s="11">
        <v>0.90455725675465704</v>
      </c>
      <c r="J45" s="11">
        <v>5.3640217540897801</v>
      </c>
      <c r="K45" s="5">
        <v>16418.514495825799</v>
      </c>
      <c r="L45" s="11"/>
      <c r="M45" s="4" t="s">
        <v>73</v>
      </c>
      <c r="N45" s="6">
        <v>4321.7648234000499</v>
      </c>
      <c r="O45" s="11">
        <v>2885.2640566478599</v>
      </c>
      <c r="P45" s="11">
        <v>7948.0318496452901</v>
      </c>
      <c r="Q45" s="11">
        <f t="shared" si="5"/>
        <v>0.28516974629685565</v>
      </c>
      <c r="R45" s="11">
        <f t="shared" si="6"/>
        <v>0.1903828765921593</v>
      </c>
      <c r="S45" s="11">
        <f t="shared" si="7"/>
        <v>0.5244473771109851</v>
      </c>
      <c r="T45" s="11">
        <v>5.95029041193047E-2</v>
      </c>
      <c r="U45" s="11">
        <v>0.73937306919732804</v>
      </c>
      <c r="V45" s="11">
        <v>4.2008194279195203</v>
      </c>
      <c r="W45" s="5">
        <v>47612.006866123098</v>
      </c>
    </row>
    <row r="46" spans="1:23" x14ac:dyDescent="0.25">
      <c r="A46" s="4" t="s">
        <v>74</v>
      </c>
      <c r="B46" s="6">
        <v>1701.4595894419999</v>
      </c>
      <c r="C46" s="11">
        <v>2612.5327808484199</v>
      </c>
      <c r="D46" s="11">
        <v>5356.8279508548003</v>
      </c>
      <c r="E46" s="11">
        <f t="shared" si="2"/>
        <v>0.1759374626909119</v>
      </c>
      <c r="F46" s="11">
        <f t="shared" si="3"/>
        <v>0.27014593323961617</v>
      </c>
      <c r="G46" s="11">
        <f t="shared" si="4"/>
        <v>0.55391660406947196</v>
      </c>
      <c r="H46" s="11">
        <v>0.101659636474056</v>
      </c>
      <c r="I46" s="11">
        <v>1.0827638491796501</v>
      </c>
      <c r="J46" s="11">
        <v>4.8354971956195802</v>
      </c>
      <c r="K46" s="5">
        <v>24904.9330708747</v>
      </c>
      <c r="L46" s="11"/>
      <c r="M46" s="4" t="s">
        <v>74</v>
      </c>
      <c r="N46" s="3">
        <v>3478.4213741385802</v>
      </c>
      <c r="O46" s="2">
        <v>4170.3235096220997</v>
      </c>
      <c r="P46" s="2">
        <v>6309.8135412560596</v>
      </c>
      <c r="Q46" s="2">
        <f t="shared" si="5"/>
        <v>0.24919631871902337</v>
      </c>
      <c r="R46" s="2">
        <f t="shared" si="6"/>
        <v>0.29876462759563932</v>
      </c>
      <c r="S46" s="2">
        <f t="shared" si="7"/>
        <v>0.45203905368533731</v>
      </c>
      <c r="T46" s="2">
        <v>7.4828052402663894E-2</v>
      </c>
      <c r="U46" s="2">
        <v>0.963391558861868</v>
      </c>
      <c r="V46" s="2">
        <v>4.1240661095105704</v>
      </c>
      <c r="W46" s="1">
        <v>61887.239603895097</v>
      </c>
    </row>
    <row r="47" spans="1:23" x14ac:dyDescent="0.25">
      <c r="A47" s="4" t="s">
        <v>75</v>
      </c>
      <c r="B47" s="3">
        <v>1901.48964424214</v>
      </c>
      <c r="C47" s="2">
        <v>4393.2432327916604</v>
      </c>
      <c r="D47" s="2">
        <v>3626.4380654575398</v>
      </c>
      <c r="E47" s="2">
        <f t="shared" si="2"/>
        <v>0.19165980056832385</v>
      </c>
      <c r="F47" s="2">
        <f t="shared" si="3"/>
        <v>0.44281499212717501</v>
      </c>
      <c r="G47" s="2">
        <f t="shared" si="4"/>
        <v>0.36552520730450111</v>
      </c>
      <c r="H47" s="2">
        <v>0.106987073483581</v>
      </c>
      <c r="I47" s="2">
        <v>1.19908390678458</v>
      </c>
      <c r="J47" s="2">
        <v>5.4454297007419603</v>
      </c>
      <c r="K47" s="1">
        <v>18517.533371724701</v>
      </c>
      <c r="L47" s="11"/>
    </row>
  </sheetData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F28" sqref="F28"/>
    </sheetView>
  </sheetViews>
  <sheetFormatPr defaultRowHeight="15" x14ac:dyDescent="0.25"/>
  <cols>
    <col min="1" max="1" width="33.42578125" bestFit="1" customWidth="1"/>
    <col min="5" max="5" width="19" bestFit="1" customWidth="1"/>
  </cols>
  <sheetData>
    <row r="1" spans="1:7" x14ac:dyDescent="0.25">
      <c r="A1" s="10" t="s">
        <v>84</v>
      </c>
      <c r="E1" s="4" t="s">
        <v>25</v>
      </c>
    </row>
    <row r="2" spans="1:7" x14ac:dyDescent="0.25">
      <c r="A2" s="4" t="s">
        <v>26</v>
      </c>
      <c r="B2" s="4" t="s">
        <v>29</v>
      </c>
      <c r="C2" s="4" t="s">
        <v>85</v>
      </c>
      <c r="E2" s="4" t="s">
        <v>26</v>
      </c>
      <c r="F2" s="4" t="s">
        <v>29</v>
      </c>
      <c r="G2" s="4" t="s">
        <v>85</v>
      </c>
    </row>
    <row r="3" spans="1:7" x14ac:dyDescent="0.25">
      <c r="A3" s="9">
        <v>5.5E-2</v>
      </c>
      <c r="B3" s="8">
        <v>1.1836720054979599</v>
      </c>
      <c r="C3" s="7">
        <v>1.37452057187271</v>
      </c>
      <c r="E3" s="9">
        <v>5.5E-2</v>
      </c>
      <c r="F3" s="8">
        <v>9.4723516179180206E-2</v>
      </c>
      <c r="G3" s="7">
        <v>0.10109603690093</v>
      </c>
    </row>
    <row r="4" spans="1:7" x14ac:dyDescent="0.25">
      <c r="A4" s="6">
        <v>8.5000000000000006E-2</v>
      </c>
      <c r="B4" s="11">
        <v>1.1369092371210501</v>
      </c>
      <c r="C4" s="5">
        <v>1.4491627365048201</v>
      </c>
      <c r="E4" s="6">
        <v>8.5000000000000006E-2</v>
      </c>
      <c r="F4" s="11">
        <v>6.0525480857547699E-2</v>
      </c>
      <c r="G4" s="5">
        <v>6.2624159532989596E-2</v>
      </c>
    </row>
    <row r="5" spans="1:7" x14ac:dyDescent="0.25">
      <c r="A5" s="6">
        <v>0.115</v>
      </c>
      <c r="B5" s="11">
        <v>1.2691952674336699</v>
      </c>
      <c r="C5" s="5">
        <v>1.37571472951512</v>
      </c>
      <c r="E5" s="6">
        <v>0.115</v>
      </c>
      <c r="F5" s="11">
        <v>5.54462507462226E-2</v>
      </c>
      <c r="G5" s="5">
        <v>5.8080403662241202E-2</v>
      </c>
    </row>
    <row r="6" spans="1:7" x14ac:dyDescent="0.25">
      <c r="A6" s="6">
        <v>0.14499999999999999</v>
      </c>
      <c r="B6" s="11">
        <v>1.0586217882881801</v>
      </c>
      <c r="C6" s="5">
        <v>1.2367542719431901</v>
      </c>
      <c r="E6" s="6">
        <v>0.14499999999999999</v>
      </c>
      <c r="F6" s="11">
        <v>4.65630660484301E-2</v>
      </c>
      <c r="G6" s="5">
        <v>5.1110466085729202E-2</v>
      </c>
    </row>
    <row r="7" spans="1:7" x14ac:dyDescent="0.25">
      <c r="A7" s="6">
        <v>0.17499999999999999</v>
      </c>
      <c r="B7" s="11">
        <v>0.99548004343362495</v>
      </c>
      <c r="C7" s="5">
        <v>1.04267267623647</v>
      </c>
      <c r="E7" s="6">
        <v>0.17499999999999999</v>
      </c>
      <c r="F7" s="11">
        <v>4.3158810433639998E-2</v>
      </c>
      <c r="G7" s="5">
        <v>3.9007563645790597E-2</v>
      </c>
    </row>
    <row r="8" spans="1:7" x14ac:dyDescent="0.25">
      <c r="A8" s="6">
        <v>0.20499999999999999</v>
      </c>
      <c r="B8" s="11">
        <v>0.934499922118605</v>
      </c>
      <c r="C8" s="5">
        <v>0.99542931557446301</v>
      </c>
      <c r="E8" s="6">
        <v>0.20499999999999999</v>
      </c>
      <c r="F8" s="11">
        <v>4.3991673527926801E-2</v>
      </c>
      <c r="G8" s="5">
        <v>4.39349769051453E-2</v>
      </c>
    </row>
    <row r="9" spans="1:7" x14ac:dyDescent="0.25">
      <c r="A9" s="6">
        <v>0.23499999999999999</v>
      </c>
      <c r="B9" s="11">
        <v>0.95391162131013296</v>
      </c>
      <c r="C9" s="5">
        <v>0.90228830809443705</v>
      </c>
      <c r="E9" s="6">
        <v>0.23499999999999999</v>
      </c>
      <c r="F9" s="11">
        <v>4.6813445983526103E-2</v>
      </c>
      <c r="G9" s="5">
        <v>3.9101551074914198E-2</v>
      </c>
    </row>
    <row r="10" spans="1:7" x14ac:dyDescent="0.25">
      <c r="A10" s="6">
        <v>0.26500000000000001</v>
      </c>
      <c r="B10" s="11">
        <v>0.83502317425349304</v>
      </c>
      <c r="C10" s="5">
        <v>0.90321427935218801</v>
      </c>
      <c r="E10" s="6">
        <v>0.26500000000000001</v>
      </c>
      <c r="F10" s="11">
        <v>4.24783758720996E-2</v>
      </c>
      <c r="G10" s="5">
        <v>4.3531744498624E-2</v>
      </c>
    </row>
    <row r="11" spans="1:7" x14ac:dyDescent="0.25">
      <c r="A11" s="6">
        <v>0.29499999999999998</v>
      </c>
      <c r="B11" s="11">
        <v>0.80083425084822102</v>
      </c>
      <c r="C11" s="5">
        <v>0.88788584344839006</v>
      </c>
      <c r="E11" s="6">
        <v>0.29499999999999998</v>
      </c>
      <c r="F11" s="11">
        <v>4.4780796513042002E-2</v>
      </c>
      <c r="G11" s="5">
        <v>4.2657452213949697E-2</v>
      </c>
    </row>
    <row r="12" spans="1:7" x14ac:dyDescent="0.25">
      <c r="A12" s="6">
        <v>0.32500000000000001</v>
      </c>
      <c r="B12" s="11">
        <v>0.81339192017821205</v>
      </c>
      <c r="C12" s="5">
        <v>0.78607436383435403</v>
      </c>
      <c r="E12" s="6">
        <v>0.32500000000000001</v>
      </c>
      <c r="F12" s="11">
        <v>4.5558974606249601E-2</v>
      </c>
      <c r="G12" s="5">
        <v>4.3028523737905798E-2</v>
      </c>
    </row>
    <row r="13" spans="1:7" x14ac:dyDescent="0.25">
      <c r="A13" s="6">
        <v>0.35499999999999998</v>
      </c>
      <c r="B13" s="11">
        <v>0.86424829998159802</v>
      </c>
      <c r="C13" s="5">
        <v>0.82320325050148602</v>
      </c>
      <c r="E13" s="6">
        <v>0.35499999999999998</v>
      </c>
      <c r="F13" s="11">
        <v>5.1826965117191898E-2</v>
      </c>
      <c r="G13" s="5">
        <v>4.2832028642662799E-2</v>
      </c>
    </row>
    <row r="14" spans="1:7" x14ac:dyDescent="0.25">
      <c r="A14" s="6">
        <v>0.38500000000000001</v>
      </c>
      <c r="B14" s="11">
        <v>0.88148990146769501</v>
      </c>
      <c r="C14" s="5">
        <v>0.82205459654526902</v>
      </c>
      <c r="E14" s="6">
        <v>0.38500000000000001</v>
      </c>
      <c r="F14" s="11">
        <v>6.0452137895523901E-2</v>
      </c>
      <c r="G14" s="5">
        <v>4.5593950024717E-2</v>
      </c>
    </row>
    <row r="15" spans="1:7" x14ac:dyDescent="0.25">
      <c r="A15" s="6">
        <v>0.41499999999999998</v>
      </c>
      <c r="B15" s="11">
        <v>0.76497108407453795</v>
      </c>
      <c r="C15" s="5">
        <v>0.82425539420470895</v>
      </c>
      <c r="E15" s="6">
        <v>0.41499999999999998</v>
      </c>
      <c r="F15" s="11">
        <v>5.7067887732193699E-2</v>
      </c>
      <c r="G15" s="5">
        <v>5.25594678694212E-2</v>
      </c>
    </row>
    <row r="16" spans="1:7" x14ac:dyDescent="0.25">
      <c r="A16" s="6">
        <v>0.44500000000000001</v>
      </c>
      <c r="B16" s="11">
        <v>0.75901214229509095</v>
      </c>
      <c r="C16" s="5">
        <v>0.78184872858438703</v>
      </c>
      <c r="E16" s="6">
        <v>0.44500000000000001</v>
      </c>
      <c r="F16" s="11">
        <v>5.6445359476891797E-2</v>
      </c>
      <c r="G16" s="5">
        <v>5.8482969852860098E-2</v>
      </c>
    </row>
    <row r="17" spans="1:7" x14ac:dyDescent="0.25">
      <c r="A17" s="6">
        <v>0.47499999999999998</v>
      </c>
      <c r="B17" s="11">
        <v>0.87332723146534197</v>
      </c>
      <c r="C17" s="5">
        <v>0.800846054867695</v>
      </c>
      <c r="E17" s="6">
        <v>0.47499999999999998</v>
      </c>
      <c r="F17" s="11">
        <v>6.7179074334038497E-2</v>
      </c>
      <c r="G17" s="5">
        <v>6.2117331407521403E-2</v>
      </c>
    </row>
    <row r="18" spans="1:7" x14ac:dyDescent="0.25">
      <c r="A18" s="3">
        <v>0.505</v>
      </c>
      <c r="B18" s="2">
        <v>0.87427565986978795</v>
      </c>
      <c r="C18" s="1">
        <v>0.78277775495885404</v>
      </c>
      <c r="E18" s="3">
        <v>0.505</v>
      </c>
      <c r="F18" s="2">
        <v>8.3064533484611194E-2</v>
      </c>
      <c r="G18" s="1">
        <v>7.5881222074018206E-2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workbookViewId="0">
      <selection activeCell="B1" sqref="B1:D3"/>
    </sheetView>
  </sheetViews>
  <sheetFormatPr defaultRowHeight="15" x14ac:dyDescent="0.25"/>
  <cols>
    <col min="1" max="1" width="18" bestFit="1" customWidth="1"/>
    <col min="9" max="9" width="18.85546875" bestFit="1" customWidth="1"/>
  </cols>
  <sheetData>
    <row r="1" spans="1:15" x14ac:dyDescent="0.25">
      <c r="A1" s="10" t="s">
        <v>29</v>
      </c>
      <c r="B1" s="4" t="s">
        <v>93</v>
      </c>
      <c r="C1" s="4"/>
      <c r="D1" s="4"/>
      <c r="I1" s="10" t="s">
        <v>85</v>
      </c>
      <c r="J1" t="s">
        <v>93</v>
      </c>
    </row>
    <row r="2" spans="1:15" x14ac:dyDescent="0.25">
      <c r="B2" s="4" t="s">
        <v>87</v>
      </c>
      <c r="C2" s="4" t="s">
        <v>88</v>
      </c>
      <c r="D2" s="4" t="s">
        <v>89</v>
      </c>
      <c r="J2" t="s">
        <v>87</v>
      </c>
      <c r="K2" t="s">
        <v>88</v>
      </c>
      <c r="L2" t="s">
        <v>89</v>
      </c>
    </row>
    <row r="3" spans="1:15" x14ac:dyDescent="0.25">
      <c r="B3" s="13">
        <v>90137</v>
      </c>
      <c r="C3" s="14">
        <v>99583</v>
      </c>
      <c r="D3" s="15">
        <v>70877</v>
      </c>
      <c r="J3" s="13">
        <v>174163</v>
      </c>
      <c r="K3" s="14">
        <v>153493</v>
      </c>
      <c r="L3" s="15">
        <v>90949</v>
      </c>
    </row>
    <row r="4" spans="1:15" x14ac:dyDescent="0.25">
      <c r="A4" s="4"/>
      <c r="B4" s="4" t="s">
        <v>91</v>
      </c>
      <c r="C4" s="4"/>
      <c r="D4" s="4"/>
      <c r="E4" s="4" t="s">
        <v>92</v>
      </c>
      <c r="F4" s="4"/>
      <c r="G4" s="4"/>
      <c r="I4" s="4"/>
      <c r="J4" s="4" t="s">
        <v>91</v>
      </c>
      <c r="K4" s="4"/>
      <c r="L4" s="4"/>
      <c r="M4" s="4" t="s">
        <v>92</v>
      </c>
      <c r="N4" s="4"/>
      <c r="O4" s="4"/>
    </row>
    <row r="5" spans="1:15" x14ac:dyDescent="0.25">
      <c r="A5" s="4" t="s">
        <v>90</v>
      </c>
      <c r="B5" s="4" t="s">
        <v>87</v>
      </c>
      <c r="C5" s="4" t="s">
        <v>88</v>
      </c>
      <c r="D5" s="4" t="s">
        <v>89</v>
      </c>
      <c r="E5" s="4" t="s">
        <v>87</v>
      </c>
      <c r="F5" s="4" t="s">
        <v>88</v>
      </c>
      <c r="G5" s="4" t="s">
        <v>89</v>
      </c>
      <c r="I5" s="4" t="s">
        <v>90</v>
      </c>
      <c r="J5" s="4" t="s">
        <v>87</v>
      </c>
      <c r="K5" s="4" t="s">
        <v>88</v>
      </c>
      <c r="L5" s="4" t="s">
        <v>89</v>
      </c>
      <c r="M5" s="4" t="s">
        <v>87</v>
      </c>
      <c r="N5" s="4" t="s">
        <v>88</v>
      </c>
      <c r="O5" s="4" t="s">
        <v>89</v>
      </c>
    </row>
    <row r="6" spans="1:15" x14ac:dyDescent="0.25">
      <c r="A6" s="12">
        <v>-2.81025203108243E-18</v>
      </c>
      <c r="B6" s="8">
        <v>1.01831418557743</v>
      </c>
      <c r="C6" s="8">
        <v>0.96181081539731705</v>
      </c>
      <c r="D6" s="8">
        <v>0.94671658627642996</v>
      </c>
      <c r="E6" s="8">
        <v>1.522512E-3</v>
      </c>
      <c r="F6" s="8">
        <v>1.1813850000000001E-3</v>
      </c>
      <c r="G6" s="7">
        <v>1.329284E-3</v>
      </c>
      <c r="I6" s="12">
        <v>-2.81025203108243E-18</v>
      </c>
      <c r="J6" s="8">
        <v>1.0523130934690701</v>
      </c>
      <c r="K6" s="8">
        <v>0.97611875691921401</v>
      </c>
      <c r="L6" s="8">
        <v>0.958212386553974</v>
      </c>
      <c r="M6" s="8">
        <v>9.6915252977352001E-4</v>
      </c>
      <c r="N6" s="8">
        <v>8.2561153093802799E-4</v>
      </c>
      <c r="O6" s="7">
        <v>1.00708238700859E-3</v>
      </c>
    </row>
    <row r="7" spans="1:15" x14ac:dyDescent="0.25">
      <c r="A7" s="6">
        <v>5.5862068965517202E-2</v>
      </c>
      <c r="B7" s="11">
        <v>1.01714730779305</v>
      </c>
      <c r="C7" s="11">
        <v>0.96225521679316794</v>
      </c>
      <c r="D7" s="11">
        <v>0.94730144768425995</v>
      </c>
      <c r="E7" s="11">
        <v>1.4603280000000001E-3</v>
      </c>
      <c r="F7" s="11">
        <v>1.1349590000000001E-3</v>
      </c>
      <c r="G7" s="5">
        <v>1.2780630000000001E-3</v>
      </c>
      <c r="I7" s="6">
        <v>5.5862068965517202E-2</v>
      </c>
      <c r="J7" s="11">
        <v>1.05045719624251</v>
      </c>
      <c r="K7" s="11">
        <v>0.97620980653526601</v>
      </c>
      <c r="L7" s="11">
        <v>0.95840017393253496</v>
      </c>
      <c r="M7" s="11">
        <v>9.3170472680071705E-4</v>
      </c>
      <c r="N7" s="11">
        <v>7.9711866392786796E-4</v>
      </c>
      <c r="O7" s="5">
        <v>9.7214801136809195E-4</v>
      </c>
    </row>
    <row r="8" spans="1:15" x14ac:dyDescent="0.25">
      <c r="A8" s="6">
        <v>8.3793103448275799E-2</v>
      </c>
      <c r="B8" s="11">
        <v>1.0159542477854899</v>
      </c>
      <c r="C8" s="11">
        <v>0.96260434175967602</v>
      </c>
      <c r="D8" s="11">
        <v>0.94786197161090502</v>
      </c>
      <c r="E8" s="11">
        <v>1.408224E-3</v>
      </c>
      <c r="F8" s="11">
        <v>1.096706E-3</v>
      </c>
      <c r="G8" s="5">
        <v>1.236343E-3</v>
      </c>
      <c r="I8" s="6">
        <v>8.3793103448275799E-2</v>
      </c>
      <c r="J8" s="11">
        <v>1.0486975784214301</v>
      </c>
      <c r="K8" s="11">
        <v>0.97627103327988995</v>
      </c>
      <c r="L8" s="11">
        <v>0.95859557784286997</v>
      </c>
      <c r="M8" s="11">
        <v>9.0153789027015599E-4</v>
      </c>
      <c r="N8" s="11">
        <v>7.7419933938703003E-4</v>
      </c>
      <c r="O8" s="5">
        <v>9.4454924737769996E-4</v>
      </c>
    </row>
    <row r="9" spans="1:15" x14ac:dyDescent="0.25">
      <c r="A9" s="6">
        <v>0.111724137931034</v>
      </c>
      <c r="B9" s="11">
        <v>1.01379671820948</v>
      </c>
      <c r="C9" s="11">
        <v>0.96358256746721904</v>
      </c>
      <c r="D9" s="11">
        <v>0.94941400020872302</v>
      </c>
      <c r="E9" s="11">
        <v>1.3090759999999999E-3</v>
      </c>
      <c r="F9" s="11">
        <v>1.017668E-3</v>
      </c>
      <c r="G9" s="5">
        <v>1.150131E-3</v>
      </c>
      <c r="I9" s="6">
        <v>0.111724137931034</v>
      </c>
      <c r="J9" s="11">
        <v>1.0442818364666799</v>
      </c>
      <c r="K9" s="11">
        <v>0.97655828743518602</v>
      </c>
      <c r="L9" s="11">
        <v>0.959144140977372</v>
      </c>
      <c r="M9" s="11">
        <v>8.3910233670923796E-4</v>
      </c>
      <c r="N9" s="11">
        <v>7.2749510514349004E-4</v>
      </c>
      <c r="O9" s="5">
        <v>8.8804786888245502E-4</v>
      </c>
    </row>
    <row r="10" spans="1:15" x14ac:dyDescent="0.25">
      <c r="A10" s="6">
        <v>0.13965517241379299</v>
      </c>
      <c r="B10" s="11">
        <v>1.0103343109345999</v>
      </c>
      <c r="C10" s="11">
        <v>0.96455992178313199</v>
      </c>
      <c r="D10" s="11">
        <v>0.95089328631666403</v>
      </c>
      <c r="E10" s="11">
        <v>1.2159810000000001E-3</v>
      </c>
      <c r="F10" s="11">
        <v>9.4860300000000001E-4</v>
      </c>
      <c r="G10" s="5">
        <v>1.0743090000000001E-3</v>
      </c>
      <c r="I10" s="6">
        <v>0.13965517241379299</v>
      </c>
      <c r="J10" s="11">
        <v>1.03945231026554</v>
      </c>
      <c r="K10" s="11">
        <v>0.97688780574720302</v>
      </c>
      <c r="L10" s="11">
        <v>0.95978410480657705</v>
      </c>
      <c r="M10" s="11">
        <v>7.8260043217342297E-4</v>
      </c>
      <c r="N10" s="11">
        <v>6.8601824694496604E-4</v>
      </c>
      <c r="O10" s="5">
        <v>8.3827320713901498E-4</v>
      </c>
    </row>
    <row r="11" spans="1:15" x14ac:dyDescent="0.25">
      <c r="A11" s="6">
        <v>0.16758620689655199</v>
      </c>
      <c r="B11" s="11">
        <v>1.00987295107549</v>
      </c>
      <c r="C11" s="11">
        <v>0.96512036645204602</v>
      </c>
      <c r="D11" s="11">
        <v>0.95162626135905004</v>
      </c>
      <c r="E11" s="11">
        <v>1.1789039999999999E-3</v>
      </c>
      <c r="F11" s="11">
        <v>9.1875400000000003E-4</v>
      </c>
      <c r="G11" s="5">
        <v>1.042524E-3</v>
      </c>
      <c r="I11" s="6">
        <v>0.16758620689655199</v>
      </c>
      <c r="J11" s="11">
        <v>1.03702116693591</v>
      </c>
      <c r="K11" s="11">
        <v>0.97702420482502295</v>
      </c>
      <c r="L11" s="11">
        <v>0.96011207040302105</v>
      </c>
      <c r="M11" s="11">
        <v>7.5820170319679204E-4</v>
      </c>
      <c r="N11" s="11">
        <v>6.6850993237424895E-4</v>
      </c>
      <c r="O11" s="5">
        <v>8.1720382306525296E-4</v>
      </c>
    </row>
    <row r="12" spans="1:15" x14ac:dyDescent="0.25">
      <c r="A12" s="6">
        <v>0.19551724137931001</v>
      </c>
      <c r="B12" s="11">
        <v>1.0064905766421399</v>
      </c>
      <c r="C12" s="11">
        <v>0.96619807032025695</v>
      </c>
      <c r="D12" s="11">
        <v>0.95287559784382903</v>
      </c>
      <c r="E12" s="11">
        <v>1.1183549999999999E-3</v>
      </c>
      <c r="F12" s="11">
        <v>8.7644999999999997E-4</v>
      </c>
      <c r="G12" s="5">
        <v>9.9530400000000002E-4</v>
      </c>
      <c r="I12" s="6">
        <v>0.19551724137931001</v>
      </c>
      <c r="J12" s="11">
        <v>1.03344829904424</v>
      </c>
      <c r="K12" s="11">
        <v>0.97746075931405796</v>
      </c>
      <c r="L12" s="11">
        <v>0.96085715909470903</v>
      </c>
      <c r="M12" s="11">
        <v>7.1900261363711004E-4</v>
      </c>
      <c r="N12" s="11">
        <v>6.4107622259014605E-4</v>
      </c>
      <c r="O12" s="5">
        <v>7.8458034813125798E-4</v>
      </c>
    </row>
    <row r="13" spans="1:15" x14ac:dyDescent="0.25">
      <c r="A13" s="6">
        <v>0.223448275862069</v>
      </c>
      <c r="B13" s="11">
        <v>1.0040566566851701</v>
      </c>
      <c r="C13" s="11">
        <v>0.96713264639726904</v>
      </c>
      <c r="D13" s="11">
        <v>0.95411060549113802</v>
      </c>
      <c r="E13" s="11">
        <v>1.043275E-3</v>
      </c>
      <c r="F13" s="11">
        <v>8.2998499999999999E-4</v>
      </c>
      <c r="G13" s="5">
        <v>9.4746200000000004E-4</v>
      </c>
      <c r="I13" s="6">
        <v>0.223448275862069</v>
      </c>
      <c r="J13" s="11">
        <v>1.0289374848199999</v>
      </c>
      <c r="K13" s="11">
        <v>0.97783009567132695</v>
      </c>
      <c r="L13" s="11">
        <v>0.96156387486970096</v>
      </c>
      <c r="M13" s="11">
        <v>6.7805304251092704E-4</v>
      </c>
      <c r="N13" s="11">
        <v>6.1356152873200901E-4</v>
      </c>
      <c r="O13" s="5">
        <v>7.5113232217199704E-4</v>
      </c>
    </row>
    <row r="14" spans="1:15" x14ac:dyDescent="0.25">
      <c r="A14" s="6">
        <v>0.25137931034482802</v>
      </c>
      <c r="B14" s="11">
        <v>1.0020317231045901</v>
      </c>
      <c r="C14" s="11">
        <v>0.96810647642427605</v>
      </c>
      <c r="D14" s="11">
        <v>0.95502727691491296</v>
      </c>
      <c r="E14" s="11">
        <v>1.0126829999999999E-3</v>
      </c>
      <c r="F14" s="11">
        <v>8.0706599999999995E-4</v>
      </c>
      <c r="G14" s="5">
        <v>9.2130399999999996E-4</v>
      </c>
      <c r="I14" s="6">
        <v>0.25137931034482802</v>
      </c>
      <c r="J14" s="11">
        <v>1.0266313519339401</v>
      </c>
      <c r="K14" s="11">
        <v>0.97824309500439</v>
      </c>
      <c r="L14" s="11">
        <v>0.96225038157431597</v>
      </c>
      <c r="M14" s="11">
        <v>6.5543307133622596E-4</v>
      </c>
      <c r="N14" s="11">
        <v>5.9757292559853195E-4</v>
      </c>
      <c r="O14" s="5">
        <v>7.32261875235324E-4</v>
      </c>
    </row>
    <row r="15" spans="1:15" x14ac:dyDescent="0.25">
      <c r="A15" s="6">
        <v>0.27931034482758599</v>
      </c>
      <c r="B15" s="11">
        <v>0.99832448946854002</v>
      </c>
      <c r="C15" s="11">
        <v>0.96949701519565101</v>
      </c>
      <c r="D15" s="11">
        <v>0.95669284283269396</v>
      </c>
      <c r="E15" s="11">
        <v>9.26106E-4</v>
      </c>
      <c r="F15" s="11">
        <v>7.60383E-4</v>
      </c>
      <c r="G15" s="5">
        <v>8.7401099999999995E-4</v>
      </c>
      <c r="I15" s="6">
        <v>0.27931034482758599</v>
      </c>
      <c r="J15" s="11">
        <v>1.02119039320071</v>
      </c>
      <c r="K15" s="11">
        <v>0.97880115815592195</v>
      </c>
      <c r="L15" s="11">
        <v>0.96336891125698898</v>
      </c>
      <c r="M15" s="11">
        <v>6.1032842121563902E-4</v>
      </c>
      <c r="N15" s="11">
        <v>5.6879766717188199E-4</v>
      </c>
      <c r="O15" s="5">
        <v>6.9798629705798698E-4</v>
      </c>
    </row>
    <row r="16" spans="1:15" x14ac:dyDescent="0.25">
      <c r="A16" s="6">
        <v>0.30724137931034501</v>
      </c>
      <c r="B16" s="11">
        <v>0.99518998880384502</v>
      </c>
      <c r="C16" s="11">
        <v>0.97135272527676897</v>
      </c>
      <c r="D16" s="11">
        <v>0.95855941090889296</v>
      </c>
      <c r="E16" s="11">
        <v>8.9473899999999997E-4</v>
      </c>
      <c r="F16" s="11">
        <v>7.4279700000000001E-4</v>
      </c>
      <c r="G16" s="5">
        <v>8.5490999999999996E-4</v>
      </c>
      <c r="I16" s="6">
        <v>0.30724137931034501</v>
      </c>
      <c r="J16" s="11">
        <v>1.01766069767006</v>
      </c>
      <c r="K16" s="11">
        <v>0.97958749893295705</v>
      </c>
      <c r="L16" s="11">
        <v>0.96485060390802302</v>
      </c>
      <c r="M16" s="11">
        <v>5.8937479557979598E-4</v>
      </c>
      <c r="N16" s="11">
        <v>5.53801543187066E-4</v>
      </c>
      <c r="O16" s="5">
        <v>6.8092496723685795E-4</v>
      </c>
    </row>
    <row r="17" spans="1:15" x14ac:dyDescent="0.25">
      <c r="A17" s="6">
        <v>0.33517241379310297</v>
      </c>
      <c r="B17" s="11">
        <v>0.99327915345928697</v>
      </c>
      <c r="C17" s="11">
        <v>0.97202924248292599</v>
      </c>
      <c r="D17" s="11">
        <v>0.95946217280719004</v>
      </c>
      <c r="E17" s="11">
        <v>8.2852999999999996E-4</v>
      </c>
      <c r="F17" s="11">
        <v>7.0489599999999999E-4</v>
      </c>
      <c r="G17" s="5">
        <v>8.1480599999999995E-4</v>
      </c>
      <c r="I17" s="6">
        <v>0.33517241379310297</v>
      </c>
      <c r="J17" s="11">
        <v>1.0137873775306701</v>
      </c>
      <c r="K17" s="11">
        <v>0.97964212559613795</v>
      </c>
      <c r="L17" s="11">
        <v>0.96529123897213698</v>
      </c>
      <c r="M17" s="11">
        <v>5.5264574614822799E-4</v>
      </c>
      <c r="N17" s="11">
        <v>5.30239267992052E-4</v>
      </c>
      <c r="O17" s="5">
        <v>6.5328072800519997E-4</v>
      </c>
    </row>
    <row r="18" spans="1:15" x14ac:dyDescent="0.25">
      <c r="A18" s="6">
        <v>0.363103448275862</v>
      </c>
      <c r="B18" s="11">
        <v>0.99104373829872106</v>
      </c>
      <c r="C18" s="11">
        <v>0.97343397764052797</v>
      </c>
      <c r="D18" s="11">
        <v>0.96069896265510202</v>
      </c>
      <c r="E18" s="11">
        <v>8.0091899999999998E-4</v>
      </c>
      <c r="F18" s="11">
        <v>6.9159199999999999E-4</v>
      </c>
      <c r="G18" s="5">
        <v>7.9944300000000005E-4</v>
      </c>
      <c r="I18" s="6">
        <v>0.363103448275862</v>
      </c>
      <c r="J18" s="11">
        <v>1.0116922536153099</v>
      </c>
      <c r="K18" s="11">
        <v>0.98018089962371402</v>
      </c>
      <c r="L18" s="11">
        <v>0.96643679807128802</v>
      </c>
      <c r="M18" s="11">
        <v>5.4136347517413203E-4</v>
      </c>
      <c r="N18" s="11">
        <v>5.19362441280168E-4</v>
      </c>
      <c r="O18" s="5">
        <v>6.4037067495407497E-4</v>
      </c>
    </row>
    <row r="19" spans="1:15" x14ac:dyDescent="0.25">
      <c r="A19" s="6">
        <v>0.39103448275862102</v>
      </c>
      <c r="B19" s="11">
        <v>0.98989676666767001</v>
      </c>
      <c r="C19" s="11">
        <v>0.97408665122425497</v>
      </c>
      <c r="D19" s="11">
        <v>0.96167370867811097</v>
      </c>
      <c r="E19" s="11">
        <v>7.69004E-4</v>
      </c>
      <c r="F19" s="11">
        <v>6.6799999999999997E-4</v>
      </c>
      <c r="G19" s="5">
        <v>7.73315E-4</v>
      </c>
      <c r="I19" s="6">
        <v>0.39103448275862102</v>
      </c>
      <c r="J19" s="11">
        <v>1.0088825375220301</v>
      </c>
      <c r="K19" s="11">
        <v>0.98019279616215604</v>
      </c>
      <c r="L19" s="11">
        <v>0.96688969621433096</v>
      </c>
      <c r="M19" s="11">
        <v>5.1607529296532003E-4</v>
      </c>
      <c r="N19" s="11">
        <v>5.0230445338173002E-4</v>
      </c>
      <c r="O19" s="5">
        <v>6.2110862737275996E-4</v>
      </c>
    </row>
    <row r="20" spans="1:15" x14ac:dyDescent="0.25">
      <c r="A20" s="6">
        <v>0.41896551724137898</v>
      </c>
      <c r="B20" s="11">
        <v>0.98953858232828895</v>
      </c>
      <c r="C20" s="11">
        <v>0.97572501928866595</v>
      </c>
      <c r="D20" s="11">
        <v>0.96347225117714397</v>
      </c>
      <c r="E20" s="11">
        <v>7.4168499999999996E-4</v>
      </c>
      <c r="F20" s="11">
        <v>6.4842800000000005E-4</v>
      </c>
      <c r="G20" s="5">
        <v>7.52581E-4</v>
      </c>
      <c r="I20" s="6">
        <v>0.41896551724137898</v>
      </c>
      <c r="J20" s="11">
        <v>1.00750872070796</v>
      </c>
      <c r="K20" s="11">
        <v>0.98066542772651499</v>
      </c>
      <c r="L20" s="11">
        <v>0.96821921168499503</v>
      </c>
      <c r="M20" s="11">
        <v>5.0262285078199096E-4</v>
      </c>
      <c r="N20" s="11">
        <v>4.8742706388493398E-4</v>
      </c>
      <c r="O20" s="5">
        <v>6.0364719563296004E-4</v>
      </c>
    </row>
    <row r="21" spans="1:15" x14ac:dyDescent="0.25">
      <c r="A21" s="6">
        <v>0.446896551724138</v>
      </c>
      <c r="B21" s="11">
        <v>0.98811351944398695</v>
      </c>
      <c r="C21" s="11">
        <v>0.97604588485765398</v>
      </c>
      <c r="D21" s="11">
        <v>0.96405683766299</v>
      </c>
      <c r="E21" s="11">
        <v>7.2083E-4</v>
      </c>
      <c r="F21" s="11">
        <v>6.3347399999999997E-4</v>
      </c>
      <c r="G21" s="5">
        <v>7.3488999999999998E-4</v>
      </c>
      <c r="I21" s="6">
        <v>0.446896551724138</v>
      </c>
      <c r="J21" s="11">
        <v>1.0053156178720699</v>
      </c>
      <c r="K21" s="11">
        <v>0.98065811581533002</v>
      </c>
      <c r="L21" s="11">
        <v>0.96870805431157203</v>
      </c>
      <c r="M21" s="11">
        <v>4.8614361976154799E-4</v>
      </c>
      <c r="N21" s="11">
        <v>4.7485594263429901E-4</v>
      </c>
      <c r="O21" s="5">
        <v>5.9020468164345001E-4</v>
      </c>
    </row>
    <row r="22" spans="1:15" x14ac:dyDescent="0.25">
      <c r="A22" s="6">
        <v>0.47482758620689602</v>
      </c>
      <c r="B22" s="11">
        <v>0.98936112283099797</v>
      </c>
      <c r="C22" s="11">
        <v>0.97738677059682599</v>
      </c>
      <c r="D22" s="11">
        <v>0.96571058212297001</v>
      </c>
      <c r="E22" s="11">
        <v>7.0220199999999997E-4</v>
      </c>
      <c r="F22" s="11">
        <v>6.1877000000000004E-4</v>
      </c>
      <c r="G22" s="5">
        <v>7.2039300000000005E-4</v>
      </c>
      <c r="I22" s="6">
        <v>0.47482758620689602</v>
      </c>
      <c r="J22" s="11">
        <v>1.0051662771999801</v>
      </c>
      <c r="K22" s="11">
        <v>0.98110744431070496</v>
      </c>
      <c r="L22" s="11">
        <v>0.96990640388360705</v>
      </c>
      <c r="M22" s="11">
        <v>4.7644312909848901E-4</v>
      </c>
      <c r="N22" s="11">
        <v>4.6283169877213399E-4</v>
      </c>
      <c r="O22" s="5">
        <v>5.7677148554068102E-4</v>
      </c>
    </row>
    <row r="23" spans="1:15" x14ac:dyDescent="0.25">
      <c r="A23" s="6">
        <v>0.50275862068965504</v>
      </c>
      <c r="B23" s="11">
        <v>0.98912525121671802</v>
      </c>
      <c r="C23" s="11">
        <v>0.97787356512100199</v>
      </c>
      <c r="D23" s="11">
        <v>0.96674061046325899</v>
      </c>
      <c r="E23" s="11">
        <v>6.7962199999999995E-4</v>
      </c>
      <c r="F23" s="11">
        <v>6.0130399999999999E-4</v>
      </c>
      <c r="G23" s="5">
        <v>7.0112400000000002E-4</v>
      </c>
      <c r="I23" s="6">
        <v>0.50275862068965504</v>
      </c>
      <c r="J23" s="11">
        <v>1.0034574651035699</v>
      </c>
      <c r="K23" s="11">
        <v>0.98116658836076798</v>
      </c>
      <c r="L23" s="11">
        <v>0.97058662129801798</v>
      </c>
      <c r="M23" s="11">
        <v>4.6013979860234097E-4</v>
      </c>
      <c r="N23" s="11">
        <v>4.4840906212715703E-4</v>
      </c>
      <c r="O23" s="5">
        <v>5.6142837816262003E-4</v>
      </c>
    </row>
    <row r="24" spans="1:15" x14ac:dyDescent="0.25">
      <c r="A24" s="6">
        <v>0.53068965517241395</v>
      </c>
      <c r="B24" s="11">
        <v>0.99081309255784999</v>
      </c>
      <c r="C24" s="11">
        <v>0.97896596907788302</v>
      </c>
      <c r="D24" s="11">
        <v>0.96819052904161595</v>
      </c>
      <c r="E24" s="11">
        <v>6.5928700000000005E-4</v>
      </c>
      <c r="F24" s="11">
        <v>5.8620700000000005E-4</v>
      </c>
      <c r="G24" s="5">
        <v>6.8433700000000003E-4</v>
      </c>
      <c r="I24" s="6">
        <v>0.53068965517241395</v>
      </c>
      <c r="J24" s="11">
        <v>1.00278249745902</v>
      </c>
      <c r="K24" s="11">
        <v>0.98153840521758895</v>
      </c>
      <c r="L24" s="11">
        <v>0.97163523369705795</v>
      </c>
      <c r="M24" s="11">
        <v>4.4769564105565698E-4</v>
      </c>
      <c r="N24" s="11">
        <v>4.3506918951119098E-4</v>
      </c>
      <c r="O24" s="5">
        <v>5.4732205238902599E-4</v>
      </c>
    </row>
    <row r="25" spans="1:15" x14ac:dyDescent="0.25">
      <c r="A25" s="6">
        <v>0.55862068965517198</v>
      </c>
      <c r="B25" s="11">
        <v>0.99014861629841699</v>
      </c>
      <c r="C25" s="11">
        <v>0.97851595779712897</v>
      </c>
      <c r="D25" s="11">
        <v>0.96848861106030004</v>
      </c>
      <c r="E25" s="11">
        <v>6.5150400000000002E-4</v>
      </c>
      <c r="F25" s="11">
        <v>5.8400200000000002E-4</v>
      </c>
      <c r="G25" s="5">
        <v>6.8239600000000004E-4</v>
      </c>
      <c r="I25" s="6">
        <v>0.55862068965517198</v>
      </c>
      <c r="J25" s="11">
        <v>1.0019257326804201</v>
      </c>
      <c r="K25" s="11">
        <v>0.98171100260016197</v>
      </c>
      <c r="L25" s="11">
        <v>0.972069703117169</v>
      </c>
      <c r="M25" s="11">
        <v>4.3828813755514301E-4</v>
      </c>
      <c r="N25" s="11">
        <v>4.29796406926814E-4</v>
      </c>
      <c r="O25" s="5">
        <v>5.4300841210286202E-4</v>
      </c>
    </row>
    <row r="26" spans="1:15" x14ac:dyDescent="0.25">
      <c r="A26" s="6">
        <v>0.586551724137931</v>
      </c>
      <c r="B26" s="11">
        <v>0.99337260567352603</v>
      </c>
      <c r="C26" s="11">
        <v>0.979851101378862</v>
      </c>
      <c r="D26" s="11">
        <v>0.96970087612309697</v>
      </c>
      <c r="E26" s="11">
        <v>6.3155199999999996E-4</v>
      </c>
      <c r="F26" s="11">
        <v>5.6639600000000004E-4</v>
      </c>
      <c r="G26" s="5">
        <v>6.6202999999999998E-4</v>
      </c>
      <c r="I26" s="6">
        <v>0.586551724137931</v>
      </c>
      <c r="J26" s="11">
        <v>1.0028186088482001</v>
      </c>
      <c r="K26" s="11">
        <v>0.98211081116664101</v>
      </c>
      <c r="L26" s="11">
        <v>0.97287344147772004</v>
      </c>
      <c r="M26" s="11">
        <v>4.3146166187952098E-4</v>
      </c>
      <c r="N26" s="11">
        <v>4.1824784124015502E-4</v>
      </c>
      <c r="O26" s="5">
        <v>5.2892437376230405E-4</v>
      </c>
    </row>
    <row r="27" spans="1:15" x14ac:dyDescent="0.25">
      <c r="A27" s="6">
        <v>0.61448275862068902</v>
      </c>
      <c r="B27" s="11">
        <v>0.99386671657782399</v>
      </c>
      <c r="C27" s="11">
        <v>0.98018328970212298</v>
      </c>
      <c r="D27" s="11">
        <v>0.97048664961374898</v>
      </c>
      <c r="E27" s="11">
        <v>6.1523700000000003E-4</v>
      </c>
      <c r="F27" s="11">
        <v>5.5645800000000002E-4</v>
      </c>
      <c r="G27" s="5">
        <v>6.5159099999999998E-4</v>
      </c>
      <c r="I27" s="6">
        <v>0.61448275862068902</v>
      </c>
      <c r="J27" s="11">
        <v>1.0036367829880699</v>
      </c>
      <c r="K27" s="11">
        <v>0.98250095411151595</v>
      </c>
      <c r="L27" s="11">
        <v>0.973540358332321</v>
      </c>
      <c r="M27" s="11">
        <v>4.2479865689441402E-4</v>
      </c>
      <c r="N27" s="11">
        <v>4.1076273730106299E-4</v>
      </c>
      <c r="O27" s="5">
        <v>5.2023280245846104E-4</v>
      </c>
    </row>
    <row r="28" spans="1:15" x14ac:dyDescent="0.25">
      <c r="A28" s="6">
        <v>0.64241379310344804</v>
      </c>
      <c r="B28" s="11">
        <v>0.99592787672416205</v>
      </c>
      <c r="C28" s="11">
        <v>0.98053938234242</v>
      </c>
      <c r="D28" s="11">
        <v>0.97116016687795004</v>
      </c>
      <c r="E28" s="11">
        <v>5.9885500000000003E-4</v>
      </c>
      <c r="F28" s="11">
        <v>5.4204000000000003E-4</v>
      </c>
      <c r="G28" s="5">
        <v>6.3397200000000001E-4</v>
      </c>
      <c r="I28" s="6">
        <v>0.64241379310344804</v>
      </c>
      <c r="J28" s="11">
        <v>1.00327816335922</v>
      </c>
      <c r="K28" s="11">
        <v>0.98306272071698497</v>
      </c>
      <c r="L28" s="11">
        <v>0.97424590465337002</v>
      </c>
      <c r="M28" s="11">
        <v>4.12393457762804E-4</v>
      </c>
      <c r="N28" s="11">
        <v>3.99197296727227E-4</v>
      </c>
      <c r="O28" s="5">
        <v>5.0748022149083103E-4</v>
      </c>
    </row>
    <row r="29" spans="1:15" x14ac:dyDescent="0.25">
      <c r="A29" s="6">
        <v>0.67034482758620695</v>
      </c>
      <c r="B29" s="11">
        <v>0.99569337934344704</v>
      </c>
      <c r="C29" s="11">
        <v>0.98041081118925399</v>
      </c>
      <c r="D29" s="11">
        <v>0.97141842139037604</v>
      </c>
      <c r="E29" s="11">
        <v>5.8817500000000003E-4</v>
      </c>
      <c r="F29" s="11">
        <v>5.3541899999999998E-4</v>
      </c>
      <c r="G29" s="5">
        <v>6.2566100000000001E-4</v>
      </c>
      <c r="I29" s="6">
        <v>0.67034482758620695</v>
      </c>
      <c r="J29" s="11">
        <v>1.0028690707922701</v>
      </c>
      <c r="K29" s="11">
        <v>0.98337301028064095</v>
      </c>
      <c r="L29" s="11">
        <v>0.974766735001387</v>
      </c>
      <c r="M29" s="11">
        <v>4.0105349214322999E-4</v>
      </c>
      <c r="N29" s="11">
        <v>3.9267659968848301E-4</v>
      </c>
      <c r="O29" s="5">
        <v>5.0068560466994504E-4</v>
      </c>
    </row>
    <row r="30" spans="1:15" x14ac:dyDescent="0.25">
      <c r="A30" s="6">
        <v>0.69827586206896497</v>
      </c>
      <c r="B30" s="11">
        <v>0.99805817771877803</v>
      </c>
      <c r="C30" s="11">
        <v>0.98132881008937201</v>
      </c>
      <c r="D30" s="11">
        <v>0.97227861235914403</v>
      </c>
      <c r="E30" s="11">
        <v>5.7280799999999995E-4</v>
      </c>
      <c r="F30" s="11">
        <v>5.2336899999999998E-4</v>
      </c>
      <c r="G30" s="5">
        <v>6.1191399999999997E-4</v>
      </c>
      <c r="I30" s="6">
        <v>0.69827586206896497</v>
      </c>
      <c r="J30" s="11">
        <v>1.0032767697462199</v>
      </c>
      <c r="K30" s="11">
        <v>0.98383124232822505</v>
      </c>
      <c r="L30" s="11">
        <v>0.97545041194987603</v>
      </c>
      <c r="M30" s="11">
        <v>4.01417194563514E-4</v>
      </c>
      <c r="N30" s="11">
        <v>3.83396439393649E-4</v>
      </c>
      <c r="O30" s="5">
        <v>4.9032825122833398E-4</v>
      </c>
    </row>
    <row r="31" spans="1:15" x14ac:dyDescent="0.25">
      <c r="A31" s="6">
        <v>0.72620689655172399</v>
      </c>
      <c r="B31" s="11">
        <v>0.999087281173763</v>
      </c>
      <c r="C31" s="11">
        <v>0.98181109093366903</v>
      </c>
      <c r="D31" s="11">
        <v>0.97303290984352597</v>
      </c>
      <c r="E31" s="11">
        <v>5.7337200000000005E-4</v>
      </c>
      <c r="F31" s="11">
        <v>5.2046299999999998E-4</v>
      </c>
      <c r="G31" s="5">
        <v>6.1085999999999996E-4</v>
      </c>
      <c r="I31" s="6">
        <v>0.72620689655172399</v>
      </c>
      <c r="J31" s="11">
        <v>1.0047829188071</v>
      </c>
      <c r="K31" s="11">
        <v>0.98432368218599897</v>
      </c>
      <c r="L31" s="11">
        <v>0.97608335458847295</v>
      </c>
      <c r="M31" s="11">
        <v>3.9577526136757202E-4</v>
      </c>
      <c r="N31" s="11">
        <v>3.8228023133850698E-4</v>
      </c>
      <c r="O31" s="5">
        <v>4.8805801630270201E-4</v>
      </c>
    </row>
    <row r="32" spans="1:15" x14ac:dyDescent="0.25">
      <c r="A32" s="6">
        <v>0.75413793103448301</v>
      </c>
      <c r="B32" s="11">
        <v>0.99992392477306802</v>
      </c>
      <c r="C32" s="11">
        <v>0.98217879639175698</v>
      </c>
      <c r="D32" s="11">
        <v>0.97333943893635499</v>
      </c>
      <c r="E32" s="11">
        <v>5.46803E-4</v>
      </c>
      <c r="F32" s="11">
        <v>5.0559499999999996E-4</v>
      </c>
      <c r="G32" s="5">
        <v>5.9153099999999996E-4</v>
      </c>
      <c r="I32" s="6">
        <v>0.75413793103448301</v>
      </c>
      <c r="J32" s="11">
        <v>1.0027428910554499</v>
      </c>
      <c r="K32" s="11">
        <v>0.98469148819736196</v>
      </c>
      <c r="L32" s="11">
        <v>0.97653182344619605</v>
      </c>
      <c r="M32" s="11">
        <v>3.8398584111470598E-4</v>
      </c>
      <c r="N32" s="11">
        <v>3.6929320686518501E-4</v>
      </c>
      <c r="O32" s="5">
        <v>4.74279915443684E-4</v>
      </c>
    </row>
    <row r="33" spans="1:15" x14ac:dyDescent="0.25">
      <c r="A33" s="6">
        <v>0.78206896551724103</v>
      </c>
      <c r="B33" s="11">
        <v>0.99892076953920395</v>
      </c>
      <c r="C33" s="11">
        <v>0.98201714252134198</v>
      </c>
      <c r="D33" s="11">
        <v>0.97353433293875802</v>
      </c>
      <c r="E33" s="11">
        <v>5.4078600000000002E-4</v>
      </c>
      <c r="F33" s="11">
        <v>5.0545400000000002E-4</v>
      </c>
      <c r="G33" s="5">
        <v>5.9038099999999996E-4</v>
      </c>
      <c r="I33" s="6">
        <v>0.78206896551724103</v>
      </c>
      <c r="J33" s="11">
        <v>1.0025073115521701</v>
      </c>
      <c r="K33" s="11">
        <v>0.98497588429606397</v>
      </c>
      <c r="L33" s="11">
        <v>0.97698484598990099</v>
      </c>
      <c r="M33" s="11">
        <v>3.7228645407998498E-4</v>
      </c>
      <c r="N33" s="11">
        <v>3.6853153817798299E-4</v>
      </c>
      <c r="O33" s="5">
        <v>4.7264853981617499E-4</v>
      </c>
    </row>
    <row r="34" spans="1:15" x14ac:dyDescent="0.25">
      <c r="A34" s="3">
        <v>0.81</v>
      </c>
      <c r="B34" s="2">
        <v>1.00321151147303</v>
      </c>
      <c r="C34" s="2">
        <v>0.98309223975475901</v>
      </c>
      <c r="D34" s="2">
        <v>0.97457588707662901</v>
      </c>
      <c r="E34" s="2">
        <v>5.5208199999999996E-4</v>
      </c>
      <c r="F34" s="2">
        <v>5.0566200000000004E-4</v>
      </c>
      <c r="G34" s="1">
        <v>5.9654200000000004E-4</v>
      </c>
      <c r="I34" s="3">
        <v>0.81</v>
      </c>
      <c r="J34" s="2">
        <v>1.0044700405603999</v>
      </c>
      <c r="K34" s="2">
        <v>0.98552051236594895</v>
      </c>
      <c r="L34" s="2">
        <v>0.97756373149454701</v>
      </c>
      <c r="M34" s="2">
        <v>3.80574398608435E-4</v>
      </c>
      <c r="N34" s="2">
        <v>3.7150536393121302E-4</v>
      </c>
      <c r="O34" s="1">
        <v>4.7584515180166398E-4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workbookViewId="0">
      <selection activeCell="K13" sqref="K13"/>
    </sheetView>
  </sheetViews>
  <sheetFormatPr defaultRowHeight="15" x14ac:dyDescent="0.25"/>
  <cols>
    <col min="2" max="2" width="18.85546875" bestFit="1" customWidth="1"/>
    <col min="6" max="6" width="18.85546875" bestFit="1" customWidth="1"/>
  </cols>
  <sheetData>
    <row r="1" spans="1:8" x14ac:dyDescent="0.25">
      <c r="A1" s="10" t="s">
        <v>94</v>
      </c>
      <c r="F1" s="10" t="s">
        <v>97</v>
      </c>
    </row>
    <row r="2" spans="1:8" x14ac:dyDescent="0.25">
      <c r="B2" s="4" t="s">
        <v>90</v>
      </c>
      <c r="C2" s="4" t="s">
        <v>95</v>
      </c>
      <c r="D2" s="4" t="s">
        <v>96</v>
      </c>
      <c r="F2" s="4" t="s">
        <v>90</v>
      </c>
      <c r="G2" s="4" t="s">
        <v>95</v>
      </c>
      <c r="H2" s="4" t="s">
        <v>96</v>
      </c>
    </row>
    <row r="3" spans="1:8" x14ac:dyDescent="0.25">
      <c r="B3" s="12">
        <v>6.9388939039072299E-18</v>
      </c>
      <c r="C3" s="8">
        <v>3.8315360356039898</v>
      </c>
      <c r="D3" s="7">
        <v>0.12627336017462201</v>
      </c>
      <c r="F3" s="12">
        <v>6.9388939039072299E-18</v>
      </c>
      <c r="G3" s="8">
        <v>1.03173820278631</v>
      </c>
      <c r="H3" s="7">
        <v>1.18188244316728E-2</v>
      </c>
    </row>
    <row r="4" spans="1:8" x14ac:dyDescent="0.25">
      <c r="B4" s="6">
        <v>0.105263157894737</v>
      </c>
      <c r="C4" s="11">
        <v>3.57292188020255</v>
      </c>
      <c r="D4" s="5">
        <v>0.115094384961289</v>
      </c>
      <c r="F4" s="6">
        <v>0.105263157894737</v>
      </c>
      <c r="G4" s="11">
        <v>1.0322173250445701</v>
      </c>
      <c r="H4" s="5">
        <v>1.01875613115671E-2</v>
      </c>
    </row>
    <row r="5" spans="1:8" x14ac:dyDescent="0.25">
      <c r="B5" s="6">
        <v>0.157894736842105</v>
      </c>
      <c r="C5" s="11">
        <v>3.31502002262518</v>
      </c>
      <c r="D5" s="5">
        <v>0.103558005249336</v>
      </c>
      <c r="F5" s="6">
        <v>0.157894736842105</v>
      </c>
      <c r="G5" s="11">
        <v>1.0266286221107801</v>
      </c>
      <c r="H5" s="5">
        <v>9.5069888438638703E-3</v>
      </c>
    </row>
    <row r="6" spans="1:8" x14ac:dyDescent="0.25">
      <c r="B6" s="6">
        <v>0.21052631578947401</v>
      </c>
      <c r="C6" s="11">
        <v>2.7421240669394602</v>
      </c>
      <c r="D6" s="5">
        <v>7.7694157070880607E-2</v>
      </c>
      <c r="F6" s="6">
        <v>0.21052631578947401</v>
      </c>
      <c r="G6" s="11">
        <v>1.0240624012728601</v>
      </c>
      <c r="H6" s="5">
        <v>8.5980712908896098E-3</v>
      </c>
    </row>
    <row r="7" spans="1:8" x14ac:dyDescent="0.25">
      <c r="B7" s="6">
        <v>0.26315789473684198</v>
      </c>
      <c r="C7" s="11">
        <v>2.2667292273005599</v>
      </c>
      <c r="D7" s="5">
        <v>5.7193614465665302E-2</v>
      </c>
      <c r="F7" s="6">
        <v>0.26315789473684198</v>
      </c>
      <c r="G7" s="11">
        <v>1.0170310181520501</v>
      </c>
      <c r="H7" s="5">
        <v>9.2040158264274502E-3</v>
      </c>
    </row>
    <row r="8" spans="1:8" x14ac:dyDescent="0.25">
      <c r="B8" s="6">
        <v>0.31578947368421101</v>
      </c>
      <c r="C8" s="11">
        <v>2.08694717912446</v>
      </c>
      <c r="D8" s="5">
        <v>5.3560471579080997E-2</v>
      </c>
      <c r="F8" s="6">
        <v>0.31578947368421101</v>
      </c>
      <c r="G8" s="11">
        <v>1.0159651108855601</v>
      </c>
      <c r="H8" s="5">
        <v>9.4822912730361704E-3</v>
      </c>
    </row>
    <row r="9" spans="1:8" x14ac:dyDescent="0.25">
      <c r="B9" s="6">
        <v>0.36842105263157898</v>
      </c>
      <c r="C9" s="11">
        <v>1.85125338239244</v>
      </c>
      <c r="D9" s="5">
        <v>4.5369544455616299E-2</v>
      </c>
      <c r="F9" s="6">
        <v>0.36842105263157898</v>
      </c>
      <c r="G9" s="11">
        <v>1.0147908084052999</v>
      </c>
      <c r="H9" s="5">
        <v>9.84935603774959E-3</v>
      </c>
    </row>
    <row r="10" spans="1:8" x14ac:dyDescent="0.25">
      <c r="B10" s="6">
        <v>0.42105263157894701</v>
      </c>
      <c r="C10" s="11">
        <v>1.65277535551965</v>
      </c>
      <c r="D10" s="5">
        <v>3.7356422878494597E-2</v>
      </c>
      <c r="F10" s="6">
        <v>0.42105263157894701</v>
      </c>
      <c r="G10" s="11">
        <v>1.0164575390264501</v>
      </c>
      <c r="H10" s="5">
        <v>9.4802480597127106E-3</v>
      </c>
    </row>
    <row r="11" spans="1:8" x14ac:dyDescent="0.25">
      <c r="B11" s="6">
        <v>0.47368421052631599</v>
      </c>
      <c r="C11" s="11">
        <v>1.48565079155854</v>
      </c>
      <c r="D11" s="5">
        <v>3.16904375806897E-2</v>
      </c>
      <c r="F11" s="6">
        <v>0.47368421052631599</v>
      </c>
      <c r="G11" s="11">
        <v>1.01582666083971</v>
      </c>
      <c r="H11" s="5">
        <v>8.99611911940024E-3</v>
      </c>
    </row>
    <row r="12" spans="1:8" x14ac:dyDescent="0.25">
      <c r="B12" s="6">
        <v>0.52631578947368396</v>
      </c>
      <c r="C12" s="11">
        <v>1.45061703815036</v>
      </c>
      <c r="D12" s="5">
        <v>3.0675062650307301E-2</v>
      </c>
      <c r="F12" s="6">
        <v>0.52631578947368396</v>
      </c>
      <c r="G12" s="11">
        <v>1.01474696403579</v>
      </c>
      <c r="H12" s="5">
        <v>9.1250665833452291E-3</v>
      </c>
    </row>
    <row r="13" spans="1:8" x14ac:dyDescent="0.25">
      <c r="B13" s="6">
        <v>0.57894736842105299</v>
      </c>
      <c r="C13" s="11">
        <v>1.3548430944805601</v>
      </c>
      <c r="D13" s="5">
        <v>3.0799811165983199E-2</v>
      </c>
      <c r="F13" s="6">
        <v>0.57894736842105299</v>
      </c>
      <c r="G13" s="11">
        <v>1.0129705481242799</v>
      </c>
      <c r="H13" s="5">
        <v>8.9046969906323697E-3</v>
      </c>
    </row>
    <row r="14" spans="1:8" x14ac:dyDescent="0.25">
      <c r="B14" s="6">
        <v>0.63157894736842102</v>
      </c>
      <c r="C14" s="11">
        <v>1.31568723541465</v>
      </c>
      <c r="D14" s="5">
        <v>2.9352157715360001E-2</v>
      </c>
      <c r="F14" s="6">
        <v>0.63157894736842102</v>
      </c>
      <c r="G14" s="11">
        <v>1.01316178281133</v>
      </c>
      <c r="H14" s="5">
        <v>8.8559078317536708E-3</v>
      </c>
    </row>
    <row r="15" spans="1:8" x14ac:dyDescent="0.25">
      <c r="B15" s="6">
        <v>0.68421052631579005</v>
      </c>
      <c r="C15" s="11">
        <v>1.27025966972771</v>
      </c>
      <c r="D15" s="5">
        <v>2.7276327588322501E-2</v>
      </c>
      <c r="F15" s="6">
        <v>0.68421052631579005</v>
      </c>
      <c r="G15" s="11">
        <v>1.0177013017738601</v>
      </c>
      <c r="H15" s="5">
        <v>1.0511468257801001E-2</v>
      </c>
    </row>
    <row r="16" spans="1:8" x14ac:dyDescent="0.25">
      <c r="B16" s="6">
        <v>0.73684210526315796</v>
      </c>
      <c r="C16" s="11">
        <v>1.24431939663769</v>
      </c>
      <c r="D16" s="5">
        <v>2.6365720090188699E-2</v>
      </c>
      <c r="F16" s="6">
        <v>0.73684210526315796</v>
      </c>
      <c r="G16" s="11">
        <v>1.01766090356603</v>
      </c>
      <c r="H16" s="5">
        <v>9.8588534907766891E-3</v>
      </c>
    </row>
    <row r="17" spans="2:8" x14ac:dyDescent="0.25">
      <c r="B17" s="6">
        <v>0.78947368421052699</v>
      </c>
      <c r="C17" s="11">
        <v>1.2011107024965599</v>
      </c>
      <c r="D17" s="5">
        <v>2.6727664096933099E-2</v>
      </c>
      <c r="F17" s="6">
        <v>0.78947368421052699</v>
      </c>
      <c r="G17" s="11">
        <v>1.00662350725673</v>
      </c>
      <c r="H17" s="5">
        <v>1.15568066062145E-2</v>
      </c>
    </row>
    <row r="18" spans="2:8" x14ac:dyDescent="0.25">
      <c r="B18" s="6">
        <v>0.84210526315789502</v>
      </c>
      <c r="C18" s="11">
        <v>1.18331513112987</v>
      </c>
      <c r="D18" s="5">
        <v>2.5577053515493199E-2</v>
      </c>
      <c r="F18" s="6">
        <v>0.84210526315789502</v>
      </c>
      <c r="G18" s="11">
        <v>1.0090467865341901</v>
      </c>
      <c r="H18" s="5">
        <v>1.1863059712100599E-2</v>
      </c>
    </row>
    <row r="19" spans="2:8" x14ac:dyDescent="0.25">
      <c r="B19" s="6">
        <v>0.89473684210526305</v>
      </c>
      <c r="C19" s="11">
        <v>1.17044939443117</v>
      </c>
      <c r="D19" s="5">
        <v>2.5185569250688301E-2</v>
      </c>
      <c r="F19" s="6">
        <v>0.89473684210526305</v>
      </c>
      <c r="G19" s="11">
        <v>1.00956624492311</v>
      </c>
      <c r="H19" s="5">
        <v>1.1083836327358199E-2</v>
      </c>
    </row>
    <row r="20" spans="2:8" x14ac:dyDescent="0.25">
      <c r="B20" s="6">
        <v>0.94736842105263197</v>
      </c>
      <c r="C20" s="11">
        <v>1.1574497763529401</v>
      </c>
      <c r="D20" s="5">
        <v>2.3922058132473702E-2</v>
      </c>
      <c r="F20" s="6">
        <v>0.94736842105263197</v>
      </c>
      <c r="G20" s="11">
        <v>1.0073219903649999</v>
      </c>
      <c r="H20" s="5">
        <v>1.0434216936758001E-2</v>
      </c>
    </row>
    <row r="21" spans="2:8" x14ac:dyDescent="0.25">
      <c r="B21" s="3">
        <v>1</v>
      </c>
      <c r="C21" s="2">
        <v>1.1449850223884199</v>
      </c>
      <c r="D21" s="1">
        <v>2.2715955486125799E-2</v>
      </c>
      <c r="F21" s="3">
        <v>1</v>
      </c>
      <c r="G21" s="2">
        <v>1.0105804679883801</v>
      </c>
      <c r="H21" s="1">
        <v>9.7390234081831707E-3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selection activeCell="A2" sqref="A2"/>
    </sheetView>
  </sheetViews>
  <sheetFormatPr defaultRowHeight="15" x14ac:dyDescent="0.25"/>
  <cols>
    <col min="1" max="1" width="33.42578125" bestFit="1" customWidth="1"/>
    <col min="8" max="8" width="19" bestFit="1" customWidth="1"/>
  </cols>
  <sheetData>
    <row r="1" spans="1:13" x14ac:dyDescent="0.25">
      <c r="A1" s="10" t="s">
        <v>84</v>
      </c>
      <c r="H1" s="4" t="s">
        <v>25</v>
      </c>
    </row>
    <row r="2" spans="1:13" x14ac:dyDescent="0.25">
      <c r="A2" s="4" t="s">
        <v>26</v>
      </c>
      <c r="B2" s="4" t="s">
        <v>98</v>
      </c>
      <c r="C2" s="4" t="s">
        <v>99</v>
      </c>
      <c r="D2" s="4" t="s">
        <v>100</v>
      </c>
      <c r="E2" s="4" t="s">
        <v>101</v>
      </c>
      <c r="F2" s="4" t="s">
        <v>102</v>
      </c>
      <c r="H2" s="4" t="s">
        <v>26</v>
      </c>
      <c r="I2" s="4" t="s">
        <v>98</v>
      </c>
      <c r="J2" s="4" t="s">
        <v>99</v>
      </c>
      <c r="K2" s="4" t="s">
        <v>100</v>
      </c>
      <c r="L2" s="4" t="s">
        <v>101</v>
      </c>
      <c r="M2" s="4" t="s">
        <v>102</v>
      </c>
    </row>
    <row r="3" spans="1:13" x14ac:dyDescent="0.25">
      <c r="A3" s="9">
        <v>5.5E-2</v>
      </c>
      <c r="B3" s="8">
        <v>1.4176895397553899</v>
      </c>
      <c r="C3" s="8">
        <v>1.2569009663325299</v>
      </c>
      <c r="D3" s="8">
        <v>1.2177314477899599</v>
      </c>
      <c r="E3" s="8">
        <v>1.3191668848174001</v>
      </c>
      <c r="F3" s="7">
        <v>1.2319373526389501</v>
      </c>
      <c r="H3" s="9">
        <v>5.5E-2</v>
      </c>
      <c r="I3" s="8">
        <v>5.6943176716957998E-2</v>
      </c>
      <c r="J3" s="8">
        <v>7.5877620778484797E-2</v>
      </c>
      <c r="K3" s="8">
        <v>0.10398962338939501</v>
      </c>
      <c r="L3" s="8">
        <v>0.10881728050732099</v>
      </c>
      <c r="M3" s="7">
        <v>9.9302998483944999E-2</v>
      </c>
    </row>
    <row r="4" spans="1:13" x14ac:dyDescent="0.25">
      <c r="A4" s="6">
        <v>8.5000000000000006E-2</v>
      </c>
      <c r="B4" s="11">
        <v>1.68149391862946</v>
      </c>
      <c r="C4" s="11">
        <v>1.42571661355764</v>
      </c>
      <c r="D4" s="11">
        <v>1.31567673161382</v>
      </c>
      <c r="E4" s="11">
        <v>1.35423369337962</v>
      </c>
      <c r="F4" s="5">
        <v>1.2109434997695101</v>
      </c>
      <c r="H4" s="6">
        <v>8.5000000000000006E-2</v>
      </c>
      <c r="I4" s="11">
        <v>4.9900274580644E-2</v>
      </c>
      <c r="J4" s="11">
        <v>7.36179022498714E-2</v>
      </c>
      <c r="K4" s="11">
        <v>6.9576720562573205E-2</v>
      </c>
      <c r="L4" s="11">
        <v>7.5519738553581503E-2</v>
      </c>
      <c r="M4" s="5">
        <v>5.53675136837673E-2</v>
      </c>
    </row>
    <row r="5" spans="1:13" x14ac:dyDescent="0.25">
      <c r="A5" s="6">
        <v>0.115</v>
      </c>
      <c r="B5" s="11">
        <v>1.4953855528078701</v>
      </c>
      <c r="C5" s="11">
        <v>1.23682584792112</v>
      </c>
      <c r="D5" s="11">
        <v>1.2049098382802499</v>
      </c>
      <c r="E5" s="11">
        <v>1.4102705457138001</v>
      </c>
      <c r="F5" s="5">
        <v>1.1644130401241399</v>
      </c>
      <c r="H5" s="6">
        <v>0.115</v>
      </c>
      <c r="I5" s="11">
        <v>4.5697949610094803E-2</v>
      </c>
      <c r="J5" s="11">
        <v>5.23148665013628E-2</v>
      </c>
      <c r="K5" s="11">
        <v>5.53918784371717E-2</v>
      </c>
      <c r="L5" s="11">
        <v>6.8697264208728598E-2</v>
      </c>
      <c r="M5" s="5">
        <v>4.8349122544573603E-2</v>
      </c>
    </row>
    <row r="6" spans="1:13" x14ac:dyDescent="0.25">
      <c r="A6" s="6">
        <v>0.14499999999999999</v>
      </c>
      <c r="B6" s="11">
        <v>1.19783295468767</v>
      </c>
      <c r="C6" s="11">
        <v>1.00705195149617</v>
      </c>
      <c r="D6" s="11">
        <v>1.1179173544540499</v>
      </c>
      <c r="E6" s="11">
        <v>1.1732716362492199</v>
      </c>
      <c r="F6" s="5">
        <v>1.04877145558537</v>
      </c>
      <c r="H6" s="6">
        <v>0.14499999999999999</v>
      </c>
      <c r="I6" s="11">
        <v>3.7227197647534099E-2</v>
      </c>
      <c r="J6" s="11">
        <v>4.97800038006775E-2</v>
      </c>
      <c r="K6" s="11">
        <v>4.8695041267569801E-2</v>
      </c>
      <c r="L6" s="11">
        <v>5.73037515635361E-2</v>
      </c>
      <c r="M6" s="5">
        <v>4.4067443567759497E-2</v>
      </c>
    </row>
    <row r="7" spans="1:13" x14ac:dyDescent="0.25">
      <c r="A7" s="6">
        <v>0.17499999999999999</v>
      </c>
      <c r="B7" s="11">
        <v>1.08238471525377</v>
      </c>
      <c r="C7" s="11">
        <v>0.96584926334642196</v>
      </c>
      <c r="D7" s="11">
        <v>0.93383718833392204</v>
      </c>
      <c r="E7" s="11">
        <v>1.06431574510392</v>
      </c>
      <c r="F7" s="5">
        <v>0.99399986740653301</v>
      </c>
      <c r="H7" s="6">
        <v>0.17499999999999999</v>
      </c>
      <c r="I7" s="11">
        <v>3.3492769531904998E-2</v>
      </c>
      <c r="J7" s="11">
        <v>4.9036874384184297E-2</v>
      </c>
      <c r="K7" s="11">
        <v>3.9510607543214497E-2</v>
      </c>
      <c r="L7" s="11">
        <v>4.7169061377151697E-2</v>
      </c>
      <c r="M7" s="5">
        <v>4.1996211865437998E-2</v>
      </c>
    </row>
    <row r="8" spans="1:13" x14ac:dyDescent="0.25">
      <c r="A8" s="6">
        <v>0.20499999999999999</v>
      </c>
      <c r="B8" s="11">
        <v>0.97242643248800098</v>
      </c>
      <c r="C8" s="11">
        <v>0.83497861315326205</v>
      </c>
      <c r="D8" s="11">
        <v>0.972770414326939</v>
      </c>
      <c r="E8" s="11">
        <v>0.94098780797067805</v>
      </c>
      <c r="F8" s="5">
        <v>0.93121545155100005</v>
      </c>
      <c r="H8" s="6">
        <v>0.20499999999999999</v>
      </c>
      <c r="I8" s="11">
        <v>2.9383197771269999E-2</v>
      </c>
      <c r="J8" s="11">
        <v>3.91767468985132E-2</v>
      </c>
      <c r="K8" s="11">
        <v>3.8900878822473499E-2</v>
      </c>
      <c r="L8" s="11">
        <v>4.5346298065333301E-2</v>
      </c>
      <c r="M8" s="5">
        <v>4.0753429492462197E-2</v>
      </c>
    </row>
    <row r="9" spans="1:13" x14ac:dyDescent="0.25">
      <c r="A9" s="6">
        <v>0.23499999999999999</v>
      </c>
      <c r="B9" s="11">
        <v>0.92685261349716697</v>
      </c>
      <c r="C9" s="11">
        <v>0.84645329066543895</v>
      </c>
      <c r="D9" s="11">
        <v>0.93673958258170598</v>
      </c>
      <c r="E9" s="11">
        <v>0.98674525252357703</v>
      </c>
      <c r="F9" s="5">
        <v>0.89295897934761703</v>
      </c>
      <c r="H9" s="6">
        <v>0.23499999999999999</v>
      </c>
      <c r="I9" s="11">
        <v>3.2663800747893601E-2</v>
      </c>
      <c r="J9" s="11">
        <v>4.4732011485165799E-2</v>
      </c>
      <c r="K9" s="11">
        <v>4.5010377074074299E-2</v>
      </c>
      <c r="L9" s="11">
        <v>4.3368955189326701E-2</v>
      </c>
      <c r="M9" s="5">
        <v>3.6041604385038603E-2</v>
      </c>
    </row>
    <row r="10" spans="1:13" x14ac:dyDescent="0.25">
      <c r="A10" s="6">
        <v>0.26500000000000001</v>
      </c>
      <c r="B10" s="11">
        <v>0.88961207997925096</v>
      </c>
      <c r="C10" s="11">
        <v>0.84680651440592203</v>
      </c>
      <c r="D10" s="11">
        <v>0.84023967453316994</v>
      </c>
      <c r="E10" s="11">
        <v>0.87844146816379398</v>
      </c>
      <c r="F10" s="5">
        <v>0.86899387269561201</v>
      </c>
      <c r="H10" s="6">
        <v>0.26500000000000001</v>
      </c>
      <c r="I10" s="11">
        <v>2.9103803728247502E-2</v>
      </c>
      <c r="J10" s="11">
        <v>4.2074797421123598E-2</v>
      </c>
      <c r="K10" s="11">
        <v>4.1783675392293898E-2</v>
      </c>
      <c r="L10" s="11">
        <v>4.4503616628228403E-2</v>
      </c>
      <c r="M10" s="5">
        <v>3.7546912365853599E-2</v>
      </c>
    </row>
    <row r="11" spans="1:13" x14ac:dyDescent="0.25">
      <c r="A11" s="6">
        <v>0.29499999999999998</v>
      </c>
      <c r="B11" s="11">
        <v>0.83468276229024496</v>
      </c>
      <c r="C11" s="11">
        <v>0.774544209449606</v>
      </c>
      <c r="D11" s="11">
        <v>0.83878485351538501</v>
      </c>
      <c r="E11" s="11">
        <v>0.88197747218662004</v>
      </c>
      <c r="F11" s="5">
        <v>0.86447749215599301</v>
      </c>
      <c r="H11" s="6">
        <v>0.29499999999999998</v>
      </c>
      <c r="I11" s="11">
        <v>3.04529051415286E-2</v>
      </c>
      <c r="J11" s="11">
        <v>3.93847409942744E-2</v>
      </c>
      <c r="K11" s="11">
        <v>4.0390552498369897E-2</v>
      </c>
      <c r="L11" s="11">
        <v>4.5076337787872602E-2</v>
      </c>
      <c r="M11" s="5">
        <v>3.7867988221431399E-2</v>
      </c>
    </row>
    <row r="12" spans="1:13" x14ac:dyDescent="0.25">
      <c r="A12" s="6">
        <v>0.32500000000000001</v>
      </c>
      <c r="B12" s="11">
        <v>0.85517703071571105</v>
      </c>
      <c r="C12" s="11">
        <v>0.78116509270602597</v>
      </c>
      <c r="D12" s="11">
        <v>0.83534878473852103</v>
      </c>
      <c r="E12" s="11">
        <v>0.90835243826154399</v>
      </c>
      <c r="F12" s="5">
        <v>0.78511708570097105</v>
      </c>
      <c r="H12" s="6">
        <v>0.32500000000000001</v>
      </c>
      <c r="I12" s="11">
        <v>3.3713087191868503E-2</v>
      </c>
      <c r="J12" s="11">
        <v>3.9090835592187997E-2</v>
      </c>
      <c r="K12" s="11">
        <v>4.7573043787209002E-2</v>
      </c>
      <c r="L12" s="11">
        <v>5.1379179990721398E-2</v>
      </c>
      <c r="M12" s="5">
        <v>3.8239308345405003E-2</v>
      </c>
    </row>
    <row r="13" spans="1:13" x14ac:dyDescent="0.25">
      <c r="A13" s="6">
        <v>0.35499999999999998</v>
      </c>
      <c r="B13" s="11">
        <v>0.79453813617976798</v>
      </c>
      <c r="C13" s="11">
        <v>0.79560735852969799</v>
      </c>
      <c r="D13" s="11">
        <v>0.80846367262747598</v>
      </c>
      <c r="E13" s="11">
        <v>0.84764042278374296</v>
      </c>
      <c r="F13" s="5">
        <v>0.79334154667901402</v>
      </c>
      <c r="H13" s="6">
        <v>0.35499999999999998</v>
      </c>
      <c r="I13" s="11">
        <v>3.7539601278459199E-2</v>
      </c>
      <c r="J13" s="11">
        <v>4.3797620019602898E-2</v>
      </c>
      <c r="K13" s="11">
        <v>4.8362118046429897E-2</v>
      </c>
      <c r="L13" s="11">
        <v>5.2742416626163503E-2</v>
      </c>
      <c r="M13" s="5">
        <v>4.3191278960793798E-2</v>
      </c>
    </row>
    <row r="14" spans="1:13" x14ac:dyDescent="0.25">
      <c r="A14" s="6">
        <v>0.38500000000000001</v>
      </c>
      <c r="B14" s="11">
        <v>0.76125119843651801</v>
      </c>
      <c r="C14" s="11">
        <v>0.73065298586891503</v>
      </c>
      <c r="D14" s="11">
        <v>0.71101098758372205</v>
      </c>
      <c r="E14" s="11">
        <v>0.752701839835619</v>
      </c>
      <c r="F14" s="5">
        <v>0.79995055126467596</v>
      </c>
      <c r="H14" s="6">
        <v>0.38500000000000001</v>
      </c>
      <c r="I14" s="11">
        <v>3.8244459453478097E-2</v>
      </c>
      <c r="J14" s="11">
        <v>4.9198844359116499E-2</v>
      </c>
      <c r="K14" s="11">
        <v>4.8006851533556501E-2</v>
      </c>
      <c r="L14" s="11">
        <v>4.4658171312639397E-2</v>
      </c>
      <c r="M14" s="5">
        <v>4.5008542828204497E-2</v>
      </c>
    </row>
    <row r="15" spans="1:13" x14ac:dyDescent="0.25">
      <c r="A15" s="6">
        <v>0.41499999999999998</v>
      </c>
      <c r="B15" s="11">
        <v>0.80718035810102495</v>
      </c>
      <c r="C15" s="11">
        <v>0.80347888231491704</v>
      </c>
      <c r="D15" s="11">
        <v>0.81436524223304496</v>
      </c>
      <c r="E15" s="11">
        <v>0.77576005701312001</v>
      </c>
      <c r="F15" s="5">
        <v>0.76873746163513301</v>
      </c>
      <c r="H15" s="6">
        <v>0.41499999999999998</v>
      </c>
      <c r="I15" s="11">
        <v>4.6562157701161497E-2</v>
      </c>
      <c r="J15" s="11">
        <v>5.4664597902034998E-2</v>
      </c>
      <c r="K15" s="11">
        <v>5.9122977694290202E-2</v>
      </c>
      <c r="L15" s="11">
        <v>5.5572123765328198E-2</v>
      </c>
      <c r="M15" s="5">
        <v>4.6293317078141202E-2</v>
      </c>
    </row>
    <row r="16" spans="1:13" x14ac:dyDescent="0.25">
      <c r="A16" s="6">
        <v>0.44500000000000001</v>
      </c>
      <c r="B16" s="11">
        <v>0.75471967366756099</v>
      </c>
      <c r="C16" s="11">
        <v>0.81365215481509101</v>
      </c>
      <c r="D16" s="11">
        <v>0.80567790475379297</v>
      </c>
      <c r="E16" s="11">
        <v>0.80148143970223096</v>
      </c>
      <c r="F16" s="5">
        <v>0.74171422834053602</v>
      </c>
      <c r="H16" s="6">
        <v>0.44500000000000001</v>
      </c>
      <c r="I16" s="11">
        <v>4.9397251801983497E-2</v>
      </c>
      <c r="J16" s="11">
        <v>6.0662210261112098E-2</v>
      </c>
      <c r="K16" s="11">
        <v>7.2755518851072801E-2</v>
      </c>
      <c r="L16" s="11">
        <v>6.2688502643007502E-2</v>
      </c>
      <c r="M16" s="5">
        <v>5.6318395509825203E-2</v>
      </c>
    </row>
    <row r="17" spans="1:13" x14ac:dyDescent="0.25">
      <c r="A17" s="6">
        <v>0.47499999999999998</v>
      </c>
      <c r="B17" s="11">
        <v>0.80521206180641702</v>
      </c>
      <c r="C17" s="11">
        <v>0.78497571070400896</v>
      </c>
      <c r="D17" s="11">
        <v>0.76756876613617098</v>
      </c>
      <c r="E17" s="11">
        <v>0.71305653921716305</v>
      </c>
      <c r="F17" s="5">
        <v>0.710059424821882</v>
      </c>
      <c r="H17" s="6">
        <v>0.47499999999999998</v>
      </c>
      <c r="I17" s="11">
        <v>5.9186536935025798E-2</v>
      </c>
      <c r="J17" s="11">
        <v>6.6319478774485699E-2</v>
      </c>
      <c r="K17" s="11">
        <v>8.1432523505495902E-2</v>
      </c>
      <c r="L17" s="11">
        <v>7.0959968461609402E-2</v>
      </c>
      <c r="M17" s="5">
        <v>6.0613866749661703E-2</v>
      </c>
    </row>
    <row r="18" spans="1:13" x14ac:dyDescent="0.25">
      <c r="A18" s="3">
        <v>0.505</v>
      </c>
      <c r="B18" s="2">
        <v>0.65427343036357799</v>
      </c>
      <c r="C18" s="2">
        <v>0.643296246602718</v>
      </c>
      <c r="D18" s="2">
        <v>0.84484271735513405</v>
      </c>
      <c r="E18" s="2">
        <v>0.72560578160981004</v>
      </c>
      <c r="F18" s="1">
        <v>0.71942088487942002</v>
      </c>
      <c r="H18" s="3">
        <v>0.505</v>
      </c>
      <c r="I18" s="2">
        <v>5.6058181703992897E-2</v>
      </c>
      <c r="J18" s="2">
        <v>6.1646747182507601E-2</v>
      </c>
      <c r="K18" s="2">
        <v>0.104287597242758</v>
      </c>
      <c r="L18" s="2">
        <v>8.4266746171496806E-2</v>
      </c>
      <c r="M18" s="1">
        <v>6.7828189715637296E-2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workbookViewId="0">
      <selection activeCell="U25" sqref="U25"/>
    </sheetView>
  </sheetViews>
  <sheetFormatPr defaultRowHeight="15" x14ac:dyDescent="0.25"/>
  <cols>
    <col min="1" max="1" width="23" bestFit="1" customWidth="1"/>
  </cols>
  <sheetData>
    <row r="1" spans="1:17" x14ac:dyDescent="0.25">
      <c r="A1" s="4" t="s">
        <v>19</v>
      </c>
      <c r="B1" s="9">
        <v>-3</v>
      </c>
      <c r="C1" s="8">
        <v>-2.7500000000000009</v>
      </c>
      <c r="D1" s="8">
        <v>-2.5</v>
      </c>
      <c r="E1" s="8">
        <v>-2.25</v>
      </c>
      <c r="F1" s="8">
        <v>-2</v>
      </c>
      <c r="G1" s="8">
        <v>-1.7500000000000007</v>
      </c>
      <c r="H1" s="8">
        <v>-1.5</v>
      </c>
      <c r="I1" s="8">
        <v>-1.25</v>
      </c>
      <c r="J1" s="8">
        <v>-1</v>
      </c>
      <c r="K1" s="8">
        <v>-0.75000000000000067</v>
      </c>
      <c r="L1" s="8">
        <v>-0.49999999999999989</v>
      </c>
      <c r="M1" s="8">
        <v>-0.25000000000000011</v>
      </c>
      <c r="N1" s="8">
        <v>0</v>
      </c>
      <c r="O1" s="8">
        <v>0.24999999999999933</v>
      </c>
      <c r="P1" s="8">
        <v>0.50000000000000011</v>
      </c>
      <c r="Q1" s="7">
        <v>0.75</v>
      </c>
    </row>
    <row r="2" spans="1:17" x14ac:dyDescent="0.25">
      <c r="A2" s="4" t="s">
        <v>18</v>
      </c>
      <c r="B2" s="3">
        <v>-2.7500000000000009</v>
      </c>
      <c r="C2" s="2">
        <v>-2.5</v>
      </c>
      <c r="D2" s="2">
        <v>-2.25</v>
      </c>
      <c r="E2" s="2">
        <v>-2</v>
      </c>
      <c r="F2" s="2">
        <v>-1.7500000000000007</v>
      </c>
      <c r="G2" s="2">
        <v>-1.5</v>
      </c>
      <c r="H2" s="2">
        <v>-1.25</v>
      </c>
      <c r="I2" s="2">
        <v>-1</v>
      </c>
      <c r="J2" s="2">
        <v>-0.75000000000000067</v>
      </c>
      <c r="K2" s="2">
        <v>-0.49999999999999989</v>
      </c>
      <c r="L2" s="2">
        <v>-0.25000000000000011</v>
      </c>
      <c r="M2" s="2">
        <v>0</v>
      </c>
      <c r="N2" s="2">
        <v>0.24999999999999933</v>
      </c>
      <c r="O2" s="2">
        <v>0.50000000000000011</v>
      </c>
      <c r="P2" s="2">
        <v>0.75</v>
      </c>
      <c r="Q2" s="1">
        <v>1</v>
      </c>
    </row>
    <row r="4" spans="1:17" x14ac:dyDescent="0.25">
      <c r="B4" s="10" t="s">
        <v>98</v>
      </c>
    </row>
    <row r="5" spans="1:17" x14ac:dyDescent="0.25">
      <c r="B5" s="4" t="s">
        <v>21</v>
      </c>
    </row>
    <row r="6" spans="1:17" x14ac:dyDescent="0.25">
      <c r="A6" s="4" t="s">
        <v>10</v>
      </c>
      <c r="B6" s="9">
        <v>0.23133776792313401</v>
      </c>
      <c r="C6" s="8">
        <v>0.235979292493529</v>
      </c>
      <c r="D6" s="8">
        <v>0.23249370277078099</v>
      </c>
      <c r="E6" s="8">
        <v>0.22838474395988501</v>
      </c>
      <c r="F6" s="8">
        <v>0.23267808485792099</v>
      </c>
      <c r="G6" s="8">
        <v>0.23815477757304601</v>
      </c>
      <c r="H6" s="8">
        <v>0.24190607598679301</v>
      </c>
      <c r="I6" s="8">
        <v>0.24792877457648099</v>
      </c>
      <c r="J6" s="8">
        <v>0.25568743818001999</v>
      </c>
      <c r="K6" s="8">
        <v>0.25684407096171802</v>
      </c>
      <c r="L6" s="8">
        <v>0.26232508073196997</v>
      </c>
      <c r="M6" s="8">
        <v>0.26502807065589501</v>
      </c>
      <c r="N6" s="8">
        <v>0.26832079181072499</v>
      </c>
      <c r="O6" s="8">
        <v>0.27616495459282397</v>
      </c>
      <c r="P6" s="8">
        <v>0.27622065960186198</v>
      </c>
      <c r="Q6" s="7">
        <v>0.28263841421736202</v>
      </c>
    </row>
    <row r="7" spans="1:17" x14ac:dyDescent="0.25">
      <c r="A7" s="4" t="s">
        <v>11</v>
      </c>
      <c r="B7" s="6">
        <v>0.23946784922394701</v>
      </c>
      <c r="C7">
        <v>0.242450388265746</v>
      </c>
      <c r="D7">
        <v>0.23425692695214101</v>
      </c>
      <c r="E7">
        <v>0.24631514967330201</v>
      </c>
      <c r="F7">
        <v>0.24727520435967301</v>
      </c>
      <c r="G7">
        <v>0.25427744143195602</v>
      </c>
      <c r="H7">
        <v>0.26496821564086098</v>
      </c>
      <c r="I7">
        <v>0.26742508552821398</v>
      </c>
      <c r="J7">
        <v>0.27486114281366503</v>
      </c>
      <c r="K7">
        <v>0.28407096171802099</v>
      </c>
      <c r="L7">
        <v>0.280229637603158</v>
      </c>
      <c r="M7">
        <v>0.28635492263453399</v>
      </c>
      <c r="N7">
        <v>0.28621788353332001</v>
      </c>
      <c r="O7">
        <v>0.28692124460324597</v>
      </c>
      <c r="P7">
        <v>0.28429236406853498</v>
      </c>
      <c r="Q7" s="5">
        <v>0.28656869446343097</v>
      </c>
    </row>
    <row r="8" spans="1:17" x14ac:dyDescent="0.25">
      <c r="A8" s="4" t="s">
        <v>12</v>
      </c>
      <c r="B8" s="6">
        <v>0.249815225424982</v>
      </c>
      <c r="C8">
        <v>0.25150992234685099</v>
      </c>
      <c r="D8">
        <v>0.261964735516373</v>
      </c>
      <c r="E8">
        <v>0.26075064579851098</v>
      </c>
      <c r="F8">
        <v>0.25282210977033898</v>
      </c>
      <c r="G8">
        <v>0.25092129507765198</v>
      </c>
      <c r="H8">
        <v>0.25762578228945898</v>
      </c>
      <c r="I8">
        <v>0.25477103169696202</v>
      </c>
      <c r="J8">
        <v>0.25762763448223402</v>
      </c>
      <c r="K8">
        <v>0.25232492997198902</v>
      </c>
      <c r="L8">
        <v>0.25601004664513799</v>
      </c>
      <c r="M8">
        <v>0.254689853484869</v>
      </c>
      <c r="N8">
        <v>0.25371161277201598</v>
      </c>
      <c r="O8">
        <v>0.25081881792466898</v>
      </c>
      <c r="P8">
        <v>0.25532336337526002</v>
      </c>
      <c r="Q8" s="5">
        <v>0.25170881749829099</v>
      </c>
    </row>
    <row r="9" spans="1:17" x14ac:dyDescent="0.25">
      <c r="A9" s="4" t="s">
        <v>13</v>
      </c>
      <c r="B9" s="3">
        <v>0.27937915742793801</v>
      </c>
      <c r="C9" s="2">
        <v>0.27006039689387401</v>
      </c>
      <c r="D9" s="2">
        <v>0.27128463476070502</v>
      </c>
      <c r="E9" s="2">
        <v>0.26454946056830297</v>
      </c>
      <c r="F9" s="2">
        <v>0.26722460101206702</v>
      </c>
      <c r="G9" s="2">
        <v>0.25664648591734701</v>
      </c>
      <c r="H9" s="2">
        <v>0.235499926082886</v>
      </c>
      <c r="I9" s="2">
        <v>0.229875108198343</v>
      </c>
      <c r="J9" s="2">
        <v>0.21182378452408099</v>
      </c>
      <c r="K9" s="2">
        <v>0.206760037348273</v>
      </c>
      <c r="L9" s="2">
        <v>0.20143523501973401</v>
      </c>
      <c r="M9" s="2">
        <v>0.193927153224702</v>
      </c>
      <c r="N9" s="2">
        <v>0.19174971188393999</v>
      </c>
      <c r="O9" s="2">
        <v>0.18609498287926199</v>
      </c>
      <c r="P9" s="2">
        <v>0.184163612954343</v>
      </c>
      <c r="Q9" s="1">
        <v>0.17908407382091601</v>
      </c>
    </row>
    <row r="11" spans="1:17" x14ac:dyDescent="0.25">
      <c r="B11" s="10" t="s">
        <v>104</v>
      </c>
    </row>
    <row r="12" spans="1:17" x14ac:dyDescent="0.25">
      <c r="B12" s="4" t="s">
        <v>21</v>
      </c>
    </row>
    <row r="13" spans="1:17" x14ac:dyDescent="0.25">
      <c r="A13" s="4" t="s">
        <v>10</v>
      </c>
      <c r="B13" s="9">
        <v>0.22028811524609801</v>
      </c>
      <c r="C13" s="8">
        <v>0.214549111632585</v>
      </c>
      <c r="D13" s="8">
        <v>0.22402131584341101</v>
      </c>
      <c r="E13" s="8">
        <v>0.22119759006516701</v>
      </c>
      <c r="F13" s="8">
        <v>0.230987284360573</v>
      </c>
      <c r="G13" s="8">
        <v>0.230106905518636</v>
      </c>
      <c r="H13" s="8">
        <v>0.23718835020739501</v>
      </c>
      <c r="I13" s="8">
        <v>0.24325717912105299</v>
      </c>
      <c r="J13" s="8">
        <v>0.24612152553329</v>
      </c>
      <c r="K13" s="8">
        <v>0.25143292136843998</v>
      </c>
      <c r="L13" s="8">
        <v>0.25633738253495297</v>
      </c>
      <c r="M13" s="8">
        <v>0.26082539682539702</v>
      </c>
      <c r="N13" s="8">
        <v>0.26364184504069899</v>
      </c>
      <c r="O13" s="8">
        <v>0.26256517960602599</v>
      </c>
      <c r="P13" s="8">
        <v>0.262341998569044</v>
      </c>
      <c r="Q13" s="7">
        <v>0.27298005454253799</v>
      </c>
    </row>
    <row r="14" spans="1:17" x14ac:dyDescent="0.25">
      <c r="A14" s="4" t="s">
        <v>11</v>
      </c>
      <c r="B14" s="6">
        <v>0.245498199279712</v>
      </c>
      <c r="C14">
        <v>0.26315789473684198</v>
      </c>
      <c r="D14">
        <v>0.257839721254355</v>
      </c>
      <c r="E14">
        <v>0.25759252428378199</v>
      </c>
      <c r="F14">
        <v>0.25811938122620898</v>
      </c>
      <c r="G14">
        <v>0.26628142155446399</v>
      </c>
      <c r="H14">
        <v>0.27683867802506601</v>
      </c>
      <c r="I14">
        <v>0.28514199587498001</v>
      </c>
      <c r="J14">
        <v>0.28951195862960599</v>
      </c>
      <c r="K14">
        <v>0.28277807630306301</v>
      </c>
      <c r="L14">
        <v>0.28209947283978898</v>
      </c>
      <c r="M14">
        <v>0.27796825396825398</v>
      </c>
      <c r="N14">
        <v>0.268955381368707</v>
      </c>
      <c r="O14">
        <v>0.27802723059096202</v>
      </c>
      <c r="P14">
        <v>0.27200095397090401</v>
      </c>
      <c r="Q14" s="5">
        <v>0.27661622373135097</v>
      </c>
    </row>
    <row r="15" spans="1:17" x14ac:dyDescent="0.25">
      <c r="A15" s="4" t="s">
        <v>12</v>
      </c>
      <c r="B15" s="6">
        <v>0.24429771908763501</v>
      </c>
      <c r="C15">
        <v>0.241702983573584</v>
      </c>
      <c r="D15">
        <v>0.23795859807337599</v>
      </c>
      <c r="E15">
        <v>0.24394442395180099</v>
      </c>
      <c r="F15">
        <v>0.247185551146027</v>
      </c>
      <c r="G15">
        <v>0.24952325917364901</v>
      </c>
      <c r="H15">
        <v>0.25230810400963399</v>
      </c>
      <c r="I15">
        <v>0.25368871965730599</v>
      </c>
      <c r="J15">
        <v>0.26102941176470601</v>
      </c>
      <c r="K15">
        <v>0.25635858857245197</v>
      </c>
      <c r="L15">
        <v>0.25335778134311299</v>
      </c>
      <c r="M15">
        <v>0.25350264550264601</v>
      </c>
      <c r="N15">
        <v>0.25712239975881801</v>
      </c>
      <c r="O15">
        <v>0.25170191193510999</v>
      </c>
      <c r="P15">
        <v>0.25176882105095799</v>
      </c>
      <c r="Q15" s="5">
        <v>0.24635046254210999</v>
      </c>
    </row>
    <row r="16" spans="1:17" x14ac:dyDescent="0.25">
      <c r="A16" s="4" t="s">
        <v>13</v>
      </c>
      <c r="B16" s="3">
        <v>0.28991596638655498</v>
      </c>
      <c r="C16" s="2">
        <v>0.28059001005699002</v>
      </c>
      <c r="D16" s="2">
        <v>0.280180364828858</v>
      </c>
      <c r="E16" s="2">
        <v>0.27726546169924998</v>
      </c>
      <c r="F16" s="2">
        <v>0.26370778326719002</v>
      </c>
      <c r="G16" s="2">
        <v>0.25408841375325097</v>
      </c>
      <c r="H16" s="2">
        <v>0.23366486775790599</v>
      </c>
      <c r="I16" s="2">
        <v>0.21791210534666</v>
      </c>
      <c r="J16" s="2">
        <v>0.203337104072398</v>
      </c>
      <c r="K16" s="2">
        <v>0.20943041375604499</v>
      </c>
      <c r="L16" s="2">
        <v>0.20820536328214501</v>
      </c>
      <c r="M16" s="2">
        <v>0.207703703703704</v>
      </c>
      <c r="N16" s="2">
        <v>0.210280373831776</v>
      </c>
      <c r="O16" s="2">
        <v>0.207705677867903</v>
      </c>
      <c r="P16" s="2">
        <v>0.21388822640909499</v>
      </c>
      <c r="Q16" s="1">
        <v>0.204053259184001</v>
      </c>
    </row>
    <row r="18" spans="1:17" x14ac:dyDescent="0.25">
      <c r="B18" s="10" t="s">
        <v>100</v>
      </c>
    </row>
    <row r="19" spans="1:17" x14ac:dyDescent="0.25">
      <c r="B19" s="4" t="s">
        <v>21</v>
      </c>
    </row>
    <row r="20" spans="1:17" x14ac:dyDescent="0.25">
      <c r="A20" s="4" t="s">
        <v>10</v>
      </c>
      <c r="B20" s="9">
        <v>0.220665499124343</v>
      </c>
      <c r="C20" s="8">
        <v>0.230377166156983</v>
      </c>
      <c r="D20" s="8">
        <v>0.21437198067632901</v>
      </c>
      <c r="E20" s="8">
        <v>0.22656532754252601</v>
      </c>
      <c r="F20" s="8">
        <v>0.22487928259369999</v>
      </c>
      <c r="G20" s="8">
        <v>0.223846849562858</v>
      </c>
      <c r="H20" s="8">
        <v>0.24253483742534801</v>
      </c>
      <c r="I20" s="8">
        <v>0.25205454709654102</v>
      </c>
      <c r="J20" s="8">
        <v>0.26608514724711901</v>
      </c>
      <c r="K20" s="8">
        <v>0.269139991149137</v>
      </c>
      <c r="L20" s="8">
        <v>0.28717005165947201</v>
      </c>
      <c r="M20" s="8">
        <v>0.28937217345038602</v>
      </c>
      <c r="N20" s="8">
        <v>0.28486745704009597</v>
      </c>
      <c r="O20" s="8">
        <v>0.28574714406194901</v>
      </c>
      <c r="P20" s="8">
        <v>0.28845517697651302</v>
      </c>
      <c r="Q20" s="7">
        <v>0.27540439651596899</v>
      </c>
    </row>
    <row r="21" spans="1:17" x14ac:dyDescent="0.25">
      <c r="A21" s="4" t="s">
        <v>11</v>
      </c>
      <c r="B21" s="6">
        <v>0.20840630472854599</v>
      </c>
      <c r="C21">
        <v>0.24362895005096799</v>
      </c>
      <c r="D21">
        <v>0.280797101449275</v>
      </c>
      <c r="E21">
        <v>0.25913861744480599</v>
      </c>
      <c r="F21">
        <v>0.26856748677857001</v>
      </c>
      <c r="G21">
        <v>0.27148025324087999</v>
      </c>
      <c r="H21">
        <v>0.27217429772174301</v>
      </c>
      <c r="I21">
        <v>0.28357265420391897</v>
      </c>
      <c r="J21">
        <v>0.289212548015365</v>
      </c>
      <c r="K21">
        <v>0.29871662487092498</v>
      </c>
      <c r="L21">
        <v>0.29205293326728499</v>
      </c>
      <c r="M21">
        <v>0.291234370843309</v>
      </c>
      <c r="N21">
        <v>0.29239376581856902</v>
      </c>
      <c r="O21">
        <v>0.282373687035191</v>
      </c>
      <c r="P21">
        <v>0.28878597419781699</v>
      </c>
      <c r="Q21" s="5">
        <v>0.28929904603898798</v>
      </c>
    </row>
    <row r="22" spans="1:17" x14ac:dyDescent="0.25">
      <c r="A22" s="4" t="s">
        <v>12</v>
      </c>
      <c r="B22" s="6">
        <v>0.26619964973730298</v>
      </c>
      <c r="C22">
        <v>0.25790010193679902</v>
      </c>
      <c r="D22">
        <v>0.22584541062801899</v>
      </c>
      <c r="E22">
        <v>0.224393774882374</v>
      </c>
      <c r="F22">
        <v>0.239135433432973</v>
      </c>
      <c r="G22">
        <v>0.24962315345191399</v>
      </c>
      <c r="H22">
        <v>0.23567794735677899</v>
      </c>
      <c r="I22">
        <v>0.23245732863722601</v>
      </c>
      <c r="J22">
        <v>0.23095390524968001</v>
      </c>
      <c r="K22">
        <v>0.240595958105915</v>
      </c>
      <c r="L22">
        <v>0.24131342438610101</v>
      </c>
      <c r="M22">
        <v>0.238760308592711</v>
      </c>
      <c r="N22">
        <v>0.236978819768216</v>
      </c>
      <c r="O22">
        <v>0.24695238825423599</v>
      </c>
      <c r="P22">
        <v>0.242584628955783</v>
      </c>
      <c r="Q22" s="5">
        <v>0.25051845707175402</v>
      </c>
    </row>
    <row r="23" spans="1:17" x14ac:dyDescent="0.25">
      <c r="A23" s="4" t="s">
        <v>13</v>
      </c>
      <c r="B23" s="3">
        <v>0.30472854640980701</v>
      </c>
      <c r="C23" s="2">
        <v>0.26809378185525001</v>
      </c>
      <c r="D23" s="2">
        <v>0.278985507246377</v>
      </c>
      <c r="E23" s="2">
        <v>0.28990228013029301</v>
      </c>
      <c r="F23" s="2">
        <v>0.267417797194757</v>
      </c>
      <c r="G23" s="2">
        <v>0.25504974374434702</v>
      </c>
      <c r="H23" s="2">
        <v>0.24961291749612899</v>
      </c>
      <c r="I23" s="2">
        <v>0.231915470062314</v>
      </c>
      <c r="J23" s="2">
        <v>0.213748399487836</v>
      </c>
      <c r="K23" s="2">
        <v>0.19154742587402299</v>
      </c>
      <c r="L23" s="2">
        <v>0.17946359068714199</v>
      </c>
      <c r="M23" s="2">
        <v>0.18063314711359399</v>
      </c>
      <c r="N23" s="2">
        <v>0.18575995737311801</v>
      </c>
      <c r="O23" s="2">
        <v>0.184926780648624</v>
      </c>
      <c r="P23" s="2">
        <v>0.18017421986988599</v>
      </c>
      <c r="Q23" s="1">
        <v>0.18477810037328901</v>
      </c>
    </row>
    <row r="25" spans="1:17" x14ac:dyDescent="0.25">
      <c r="B25" s="10" t="s">
        <v>103</v>
      </c>
    </row>
    <row r="26" spans="1:17" x14ac:dyDescent="0.25">
      <c r="B26" s="4" t="s">
        <v>21</v>
      </c>
    </row>
    <row r="27" spans="1:17" x14ac:dyDescent="0.25">
      <c r="A27" s="4" t="s">
        <v>10</v>
      </c>
      <c r="B27" s="9">
        <v>0.25518134715025897</v>
      </c>
      <c r="C27" s="8">
        <v>0.23585548738923001</v>
      </c>
      <c r="D27" s="8">
        <v>0.22346137959520901</v>
      </c>
      <c r="E27" s="8">
        <v>0.23606638593014601</v>
      </c>
      <c r="F27" s="8">
        <v>0.23928571428571399</v>
      </c>
      <c r="G27" s="8">
        <v>0.24923756441266201</v>
      </c>
      <c r="H27" s="8">
        <v>0.25565081839438802</v>
      </c>
      <c r="I27" s="8">
        <v>0.26014455997971098</v>
      </c>
      <c r="J27" s="8">
        <v>0.25795328142380403</v>
      </c>
      <c r="K27" s="8">
        <v>0.26824618736383399</v>
      </c>
      <c r="L27" s="8">
        <v>0.27332233516044901</v>
      </c>
      <c r="M27" s="8">
        <v>0.28278858088539499</v>
      </c>
      <c r="N27" s="8">
        <v>0.28161377770690499</v>
      </c>
      <c r="O27" s="8">
        <v>0.28534047722883299</v>
      </c>
      <c r="P27" s="8">
        <v>0.28553985696842799</v>
      </c>
      <c r="Q27" s="7">
        <v>0.28519685039370102</v>
      </c>
    </row>
    <row r="28" spans="1:17" x14ac:dyDescent="0.25">
      <c r="A28" s="4" t="s">
        <v>11</v>
      </c>
      <c r="B28" s="6">
        <v>0.28108808290155401</v>
      </c>
      <c r="C28">
        <v>0.262440354464894</v>
      </c>
      <c r="D28">
        <v>0.26228831061544799</v>
      </c>
      <c r="E28">
        <v>0.26257121624968999</v>
      </c>
      <c r="F28">
        <v>0.28506493506493502</v>
      </c>
      <c r="G28">
        <v>0.279734987906194</v>
      </c>
      <c r="H28">
        <v>0.28487918939984402</v>
      </c>
      <c r="I28">
        <v>0.280306872939386</v>
      </c>
      <c r="J28">
        <v>0.28937708565072301</v>
      </c>
      <c r="K28">
        <v>0.285893246187364</v>
      </c>
      <c r="L28">
        <v>0.28210313447927199</v>
      </c>
      <c r="M28">
        <v>0.28071990070335101</v>
      </c>
      <c r="N28">
        <v>0.29043746345612098</v>
      </c>
      <c r="O28">
        <v>0.28203850227400201</v>
      </c>
      <c r="P28">
        <v>0.28728414442700201</v>
      </c>
      <c r="Q28" s="5">
        <v>0.28519685039370102</v>
      </c>
    </row>
    <row r="29" spans="1:17" x14ac:dyDescent="0.25">
      <c r="A29" s="4" t="s">
        <v>12</v>
      </c>
      <c r="B29" s="6">
        <v>0.209844559585492</v>
      </c>
      <c r="C29">
        <v>0.246080436264485</v>
      </c>
      <c r="D29">
        <v>0.23543990086741001</v>
      </c>
      <c r="E29">
        <v>0.24275452068367601</v>
      </c>
      <c r="F29">
        <v>0.24253246753246799</v>
      </c>
      <c r="G29">
        <v>0.23893153854243299</v>
      </c>
      <c r="H29">
        <v>0.248168355416991</v>
      </c>
      <c r="I29">
        <v>0.25722799898554399</v>
      </c>
      <c r="J29">
        <v>0.25634037819799799</v>
      </c>
      <c r="K29">
        <v>0.25855119825708101</v>
      </c>
      <c r="L29">
        <v>0.25581395348837199</v>
      </c>
      <c r="M29">
        <v>0.24958626396359099</v>
      </c>
      <c r="N29">
        <v>0.242704512836868</v>
      </c>
      <c r="O29">
        <v>0.251261603638403</v>
      </c>
      <c r="P29">
        <v>0.25344496773068198</v>
      </c>
      <c r="Q29" s="5">
        <v>0.25480314960629902</v>
      </c>
    </row>
    <row r="30" spans="1:17" x14ac:dyDescent="0.25">
      <c r="A30" s="4" t="s">
        <v>13</v>
      </c>
      <c r="B30" s="3">
        <v>0.25388601036269398</v>
      </c>
      <c r="C30" s="2">
        <v>0.25562372188139099</v>
      </c>
      <c r="D30" s="2">
        <v>0.27881040892193298</v>
      </c>
      <c r="E30" s="2">
        <v>0.25860787713648797</v>
      </c>
      <c r="F30" s="2">
        <v>0.233116883116883</v>
      </c>
      <c r="G30" s="2">
        <v>0.232095909138711</v>
      </c>
      <c r="H30" s="2">
        <v>0.211301636788776</v>
      </c>
      <c r="I30" s="2">
        <v>0.202320568095359</v>
      </c>
      <c r="J30" s="2">
        <v>0.19632925472747501</v>
      </c>
      <c r="K30" s="2">
        <v>0.187309368191721</v>
      </c>
      <c r="L30" s="2">
        <v>0.188760576871907</v>
      </c>
      <c r="M30" s="2">
        <v>0.18690525444766201</v>
      </c>
      <c r="N30" s="2">
        <v>0.185244246000106</v>
      </c>
      <c r="O30" s="2">
        <v>0.181359416858763</v>
      </c>
      <c r="P30" s="2">
        <v>0.173731030873888</v>
      </c>
      <c r="Q30" s="1">
        <v>0.174803149606299</v>
      </c>
    </row>
    <row r="32" spans="1:17" x14ac:dyDescent="0.25">
      <c r="B32" s="10" t="s">
        <v>105</v>
      </c>
    </row>
    <row r="33" spans="1:17" x14ac:dyDescent="0.25">
      <c r="B33" s="4" t="s">
        <v>21</v>
      </c>
    </row>
    <row r="34" spans="1:17" x14ac:dyDescent="0.25">
      <c r="A34" s="4" t="s">
        <v>10</v>
      </c>
      <c r="B34" s="9">
        <v>0.289124668435013</v>
      </c>
      <c r="C34" s="8">
        <v>0.28200972447325801</v>
      </c>
      <c r="D34" s="8">
        <v>0.26874999999999999</v>
      </c>
      <c r="E34" s="8">
        <v>0.274158523344191</v>
      </c>
      <c r="F34" s="8">
        <v>0.283991962491628</v>
      </c>
      <c r="G34" s="8">
        <v>0.28398656215005602</v>
      </c>
      <c r="H34" s="8">
        <v>0.263771355580393</v>
      </c>
      <c r="I34" s="8">
        <v>0.278391959798995</v>
      </c>
      <c r="J34" s="8">
        <v>0.26872153373583302</v>
      </c>
      <c r="K34" s="8">
        <v>0.27363566487317498</v>
      </c>
      <c r="L34" s="8">
        <v>0.27556503198294202</v>
      </c>
      <c r="M34" s="8">
        <v>0.27312449085388402</v>
      </c>
      <c r="N34" s="8">
        <v>0.27302722023645898</v>
      </c>
      <c r="O34" s="8">
        <v>0.27796842827728202</v>
      </c>
      <c r="P34" s="8">
        <v>0.27074452265291998</v>
      </c>
      <c r="Q34" s="7">
        <v>0.28359496291185099</v>
      </c>
    </row>
    <row r="35" spans="1:17" x14ac:dyDescent="0.25">
      <c r="A35" s="4" t="s">
        <v>11</v>
      </c>
      <c r="B35" s="6">
        <v>0.25729442970822303</v>
      </c>
      <c r="C35">
        <v>0.24311183144246401</v>
      </c>
      <c r="D35">
        <v>0.23660714285714299</v>
      </c>
      <c r="E35">
        <v>0.26492942453854501</v>
      </c>
      <c r="F35">
        <v>0.255190890823845</v>
      </c>
      <c r="G35">
        <v>0.25576707726763698</v>
      </c>
      <c r="H35">
        <v>0.27031773910266599</v>
      </c>
      <c r="I35">
        <v>0.26432160804020099</v>
      </c>
      <c r="J35">
        <v>0.27083995339476802</v>
      </c>
      <c r="K35">
        <v>0.28333973866256701</v>
      </c>
      <c r="L35">
        <v>0.27275053304904101</v>
      </c>
      <c r="M35">
        <v>0.271569280900541</v>
      </c>
      <c r="N35">
        <v>0.28223810833104201</v>
      </c>
      <c r="O35">
        <v>0.28193395866697202</v>
      </c>
      <c r="P35">
        <v>0.286209973232874</v>
      </c>
      <c r="Q35" s="5">
        <v>0.28721752630670999</v>
      </c>
    </row>
    <row r="36" spans="1:17" x14ac:dyDescent="0.25">
      <c r="A36" s="4" t="s">
        <v>12</v>
      </c>
      <c r="B36" s="6">
        <v>0.225464190981432</v>
      </c>
      <c r="C36">
        <v>0.24473257698541301</v>
      </c>
      <c r="D36">
        <v>0.25982142857142898</v>
      </c>
      <c r="E36">
        <v>0.25244299674267101</v>
      </c>
      <c r="F36">
        <v>0.250502344273275</v>
      </c>
      <c r="G36">
        <v>0.25487122060470302</v>
      </c>
      <c r="H36">
        <v>0.25355261057001399</v>
      </c>
      <c r="I36">
        <v>0.25389447236180901</v>
      </c>
      <c r="J36">
        <v>0.259294566253575</v>
      </c>
      <c r="K36">
        <v>0.245484242890085</v>
      </c>
      <c r="L36">
        <v>0.25066098081023502</v>
      </c>
      <c r="M36">
        <v>0.25372139524550102</v>
      </c>
      <c r="N36">
        <v>0.25144349738795702</v>
      </c>
      <c r="O36">
        <v>0.25165865934568799</v>
      </c>
      <c r="P36">
        <v>0.25399028452463601</v>
      </c>
      <c r="Q36" s="5">
        <v>0.249956874245299</v>
      </c>
    </row>
    <row r="37" spans="1:17" x14ac:dyDescent="0.25">
      <c r="A37" s="4" t="s">
        <v>13</v>
      </c>
      <c r="B37" s="3">
        <v>0.228116710875332</v>
      </c>
      <c r="C37" s="2">
        <v>0.230145867098865</v>
      </c>
      <c r="D37" s="2">
        <v>0.23482142857142899</v>
      </c>
      <c r="E37" s="2">
        <v>0.20846905537459301</v>
      </c>
      <c r="F37" s="2">
        <v>0.210314802411253</v>
      </c>
      <c r="G37" s="2">
        <v>0.20537513997760401</v>
      </c>
      <c r="H37" s="2">
        <v>0.212358294746926</v>
      </c>
      <c r="I37" s="2">
        <v>0.20339195979899499</v>
      </c>
      <c r="J37" s="2">
        <v>0.20114394661582499</v>
      </c>
      <c r="K37" s="2">
        <v>0.19754035357417399</v>
      </c>
      <c r="L37" s="2">
        <v>0.201023454157783</v>
      </c>
      <c r="M37" s="2">
        <v>0.20158483300007399</v>
      </c>
      <c r="N37" s="2">
        <v>0.19329117404454199</v>
      </c>
      <c r="O37" s="2">
        <v>0.188438953710059</v>
      </c>
      <c r="P37" s="2">
        <v>0.189055219589571</v>
      </c>
      <c r="Q37" s="1">
        <v>0.17923063653613899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sqref="A1:K9"/>
    </sheetView>
  </sheetViews>
  <sheetFormatPr defaultRowHeight="15" x14ac:dyDescent="0.25"/>
  <cols>
    <col min="1" max="1" width="27.5703125" bestFit="1" customWidth="1"/>
    <col min="6" max="6" width="3.28515625" customWidth="1"/>
    <col min="7" max="7" width="27.7109375" bestFit="1" customWidth="1"/>
  </cols>
  <sheetData>
    <row r="1" spans="1:11" x14ac:dyDescent="0.25">
      <c r="A1" s="4" t="s">
        <v>116</v>
      </c>
      <c r="B1" s="4" t="s">
        <v>117</v>
      </c>
      <c r="C1" s="4" t="s">
        <v>120</v>
      </c>
      <c r="D1" s="4" t="s">
        <v>118</v>
      </c>
      <c r="E1" s="4" t="s">
        <v>119</v>
      </c>
      <c r="F1" s="4"/>
      <c r="G1" s="4" t="s">
        <v>116</v>
      </c>
      <c r="H1" s="4" t="s">
        <v>117</v>
      </c>
      <c r="I1" s="4" t="s">
        <v>120</v>
      </c>
      <c r="J1" s="4" t="s">
        <v>118</v>
      </c>
      <c r="K1" s="4" t="s">
        <v>119</v>
      </c>
    </row>
    <row r="2" spans="1:11" x14ac:dyDescent="0.25">
      <c r="A2" s="4" t="s">
        <v>106</v>
      </c>
      <c r="B2" s="9">
        <v>0</v>
      </c>
      <c r="C2" s="8">
        <v>1875.3861042738899</v>
      </c>
      <c r="D2" s="8">
        <v>4508.8198562627504</v>
      </c>
      <c r="E2" s="7">
        <v>11157.6317057406</v>
      </c>
      <c r="G2" s="4" t="s">
        <v>106</v>
      </c>
      <c r="H2" s="9">
        <v>0</v>
      </c>
      <c r="I2" s="8">
        <v>1875.3861042738899</v>
      </c>
      <c r="J2" s="8">
        <v>4508.8198562627504</v>
      </c>
      <c r="K2" s="7">
        <v>11157.6317057406</v>
      </c>
    </row>
    <row r="3" spans="1:11" x14ac:dyDescent="0.25">
      <c r="A3" s="4" t="s">
        <v>107</v>
      </c>
      <c r="B3" s="3">
        <v>1875.3861042738899</v>
      </c>
      <c r="C3" s="2">
        <v>4508.8198562627504</v>
      </c>
      <c r="D3" s="2">
        <v>11157.6317057406</v>
      </c>
      <c r="E3" s="1">
        <v>63974.983328351802</v>
      </c>
      <c r="G3" s="4" t="s">
        <v>107</v>
      </c>
      <c r="H3" s="3">
        <v>1875.3861042738899</v>
      </c>
      <c r="I3" s="2">
        <v>4508.8198562627504</v>
      </c>
      <c r="J3" s="2">
        <v>11157.6317057406</v>
      </c>
      <c r="K3" s="1">
        <v>63974.983328351802</v>
      </c>
    </row>
    <row r="4" spans="1:11" x14ac:dyDescent="0.25">
      <c r="A4" s="4"/>
    </row>
    <row r="5" spans="1:11" x14ac:dyDescent="0.25">
      <c r="A5" s="4" t="s">
        <v>108</v>
      </c>
      <c r="B5" s="9">
        <v>613.95454545454595</v>
      </c>
      <c r="C5" s="8">
        <v>645.11111111111097</v>
      </c>
      <c r="D5" s="8">
        <v>1096.7777777777801</v>
      </c>
      <c r="E5" s="7">
        <v>964.1875</v>
      </c>
      <c r="G5" s="4" t="s">
        <v>112</v>
      </c>
      <c r="H5" s="9">
        <v>74.313409894350499</v>
      </c>
      <c r="I5" s="8">
        <v>84.080365612811207</v>
      </c>
      <c r="J5" s="8">
        <v>127.24649961686301</v>
      </c>
      <c r="K5" s="7">
        <v>162.77122920085</v>
      </c>
    </row>
    <row r="6" spans="1:11" x14ac:dyDescent="0.25">
      <c r="A6" s="4" t="s">
        <v>109</v>
      </c>
      <c r="B6" s="3">
        <v>397.5</v>
      </c>
      <c r="C6" s="2">
        <v>535.25925925925901</v>
      </c>
      <c r="D6" s="2">
        <v>628.038461538462</v>
      </c>
      <c r="E6" s="1">
        <v>658.142857142857</v>
      </c>
      <c r="G6" s="4" t="s">
        <v>113</v>
      </c>
      <c r="H6" s="3">
        <v>42.836701474288098</v>
      </c>
      <c r="I6" s="2">
        <v>40.866704687913</v>
      </c>
      <c r="J6" s="2">
        <v>46.806990273478803</v>
      </c>
      <c r="K6" s="1">
        <v>74.6031055573998</v>
      </c>
    </row>
    <row r="7" spans="1:11" x14ac:dyDescent="0.25">
      <c r="A7" s="4"/>
      <c r="G7" s="4"/>
    </row>
    <row r="8" spans="1:11" x14ac:dyDescent="0.25">
      <c r="A8" s="4" t="s">
        <v>110</v>
      </c>
      <c r="B8" s="9">
        <v>1.4545454545454499</v>
      </c>
      <c r="C8" s="8">
        <v>1.2777777777777799</v>
      </c>
      <c r="D8" s="8">
        <v>1.55555555555556</v>
      </c>
      <c r="E8" s="7">
        <v>1.5</v>
      </c>
      <c r="G8" s="4" t="s">
        <v>114</v>
      </c>
      <c r="H8" s="9">
        <v>0.210034796029579</v>
      </c>
      <c r="I8" s="8">
        <v>0.32009466112381402</v>
      </c>
      <c r="J8" s="8">
        <v>0.31372549019607898</v>
      </c>
      <c r="K8" s="7">
        <v>0.36514837167011099</v>
      </c>
    </row>
    <row r="9" spans="1:11" x14ac:dyDescent="0.25">
      <c r="A9" s="4" t="s">
        <v>111</v>
      </c>
      <c r="B9" s="3">
        <v>0.77272727272727304</v>
      </c>
      <c r="C9" s="2">
        <v>1.25925925925926</v>
      </c>
      <c r="D9" s="2">
        <v>0.73076923076923095</v>
      </c>
      <c r="E9" s="1">
        <v>0.82142857142857095</v>
      </c>
      <c r="G9" s="4" t="s">
        <v>115</v>
      </c>
      <c r="H9" s="3">
        <v>0.14955441272835199</v>
      </c>
      <c r="I9" s="2">
        <v>0.20778197916484101</v>
      </c>
      <c r="J9" s="2">
        <v>0.17488457732063001</v>
      </c>
      <c r="K9" s="1">
        <v>0.189241293838709</v>
      </c>
    </row>
    <row r="10" spans="1:11" x14ac:dyDescent="0.25">
      <c r="G10" s="4"/>
    </row>
    <row r="11" spans="1:11" x14ac:dyDescent="0.25">
      <c r="A11" s="4" t="s">
        <v>121</v>
      </c>
      <c r="B11" s="9">
        <v>7.5478736274509801</v>
      </c>
      <c r="C11" s="8">
        <v>9.63985736111111</v>
      </c>
      <c r="D11" s="8">
        <v>7.3974887499999999</v>
      </c>
      <c r="E11" s="7">
        <v>7.8994585606060603</v>
      </c>
      <c r="G11" s="4" t="s">
        <v>124</v>
      </c>
      <c r="H11" s="9">
        <v>0.61774035459935195</v>
      </c>
      <c r="I11" s="8">
        <v>1.4778312135254901</v>
      </c>
      <c r="J11" s="8">
        <v>0.44087322226090903</v>
      </c>
      <c r="K11" s="7">
        <v>0.48827548692064598</v>
      </c>
    </row>
    <row r="12" spans="1:11" x14ac:dyDescent="0.25">
      <c r="A12" s="4" t="s">
        <v>122</v>
      </c>
      <c r="B12" s="3">
        <v>6.3890117857142901</v>
      </c>
      <c r="C12" s="2">
        <v>7.7012327083333298</v>
      </c>
      <c r="D12" s="2">
        <v>6.6017353846153899</v>
      </c>
      <c r="E12" s="1">
        <v>11.157452166666699</v>
      </c>
      <c r="G12" s="4" t="s">
        <v>123</v>
      </c>
      <c r="H12" s="3">
        <v>0.30466214326729402</v>
      </c>
      <c r="I12" s="2">
        <v>0.77018363896716302</v>
      </c>
      <c r="J12" s="2">
        <v>0.39622726471001102</v>
      </c>
      <c r="K12" s="1">
        <v>2.8454543300405701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G24" sqref="G24"/>
    </sheetView>
  </sheetViews>
  <sheetFormatPr defaultRowHeight="15" x14ac:dyDescent="0.25"/>
  <cols>
    <col min="1" max="1" width="27.5703125" bestFit="1" customWidth="1"/>
    <col min="6" max="6" width="3.28515625" customWidth="1"/>
    <col min="7" max="7" width="27.7109375" bestFit="1" customWidth="1"/>
  </cols>
  <sheetData>
    <row r="1" spans="1:11" x14ac:dyDescent="0.25">
      <c r="A1" s="4" t="s">
        <v>116</v>
      </c>
      <c r="B1" s="4" t="s">
        <v>117</v>
      </c>
      <c r="C1" s="4" t="s">
        <v>120</v>
      </c>
      <c r="D1" s="4" t="s">
        <v>118</v>
      </c>
      <c r="E1" s="4" t="s">
        <v>119</v>
      </c>
      <c r="F1" s="4"/>
      <c r="G1" s="4" t="s">
        <v>116</v>
      </c>
      <c r="H1" s="4" t="s">
        <v>117</v>
      </c>
      <c r="I1" s="4" t="s">
        <v>120</v>
      </c>
      <c r="J1" s="4" t="s">
        <v>118</v>
      </c>
      <c r="K1" s="4" t="s">
        <v>119</v>
      </c>
    </row>
    <row r="2" spans="1:11" x14ac:dyDescent="0.25">
      <c r="A2" s="4" t="s">
        <v>106</v>
      </c>
      <c r="B2" s="9">
        <v>0</v>
      </c>
      <c r="C2" s="8">
        <v>1528.91573436923</v>
      </c>
      <c r="D2" s="8">
        <v>2767.8712594584599</v>
      </c>
      <c r="E2" s="7">
        <v>6891.20685750135</v>
      </c>
      <c r="G2" s="4" t="s">
        <v>106</v>
      </c>
      <c r="H2" s="9">
        <v>0</v>
      </c>
      <c r="I2" s="8">
        <v>1528.91573436923</v>
      </c>
      <c r="J2" s="8">
        <v>2767.8712594584599</v>
      </c>
      <c r="K2" s="7">
        <v>6891.20685750135</v>
      </c>
    </row>
    <row r="3" spans="1:11" x14ac:dyDescent="0.25">
      <c r="A3" s="4" t="s">
        <v>107</v>
      </c>
      <c r="B3" s="3">
        <v>1528.91573436923</v>
      </c>
      <c r="C3" s="2">
        <v>2767.8712594584599</v>
      </c>
      <c r="D3" s="2">
        <v>6891.20685750135</v>
      </c>
      <c r="E3" s="1">
        <v>62153.016120792403</v>
      </c>
      <c r="G3" s="4" t="s">
        <v>107</v>
      </c>
      <c r="H3" s="3">
        <v>1528.91573436923</v>
      </c>
      <c r="I3" s="2">
        <v>2767.8712594584599</v>
      </c>
      <c r="J3" s="2">
        <v>6891.20685750135</v>
      </c>
      <c r="K3" s="1">
        <v>62153.016120792403</v>
      </c>
    </row>
    <row r="4" spans="1:11" x14ac:dyDescent="0.25">
      <c r="A4" s="4"/>
    </row>
    <row r="5" spans="1:11" x14ac:dyDescent="0.25">
      <c r="A5" s="4" t="s">
        <v>108</v>
      </c>
      <c r="B5" s="9">
        <v>450.16666666666703</v>
      </c>
      <c r="C5" s="8">
        <v>559</v>
      </c>
      <c r="D5" s="8">
        <v>870</v>
      </c>
      <c r="E5" s="7">
        <v>834.33333333333303</v>
      </c>
      <c r="G5" s="4" t="s">
        <v>112</v>
      </c>
      <c r="H5" s="9">
        <v>52.530383364968799</v>
      </c>
      <c r="I5" s="8">
        <v>79.089523818125102</v>
      </c>
      <c r="J5" s="8">
        <v>130.51266434931</v>
      </c>
      <c r="K5" s="7">
        <v>118.371167660598</v>
      </c>
    </row>
    <row r="6" spans="1:11" x14ac:dyDescent="0.25">
      <c r="A6" s="4" t="s">
        <v>146</v>
      </c>
      <c r="B6" s="3">
        <v>188</v>
      </c>
      <c r="C6" s="2">
        <v>325.66666666666703</v>
      </c>
      <c r="D6" s="2">
        <v>429.54545454545502</v>
      </c>
      <c r="E6" s="1">
        <v>953.66666666666697</v>
      </c>
      <c r="G6" s="4" t="s">
        <v>151</v>
      </c>
      <c r="H6" s="3">
        <v>47.913162190687302</v>
      </c>
      <c r="I6" s="2">
        <v>47.403973110559697</v>
      </c>
      <c r="J6" s="2">
        <v>56.907679832449602</v>
      </c>
      <c r="K6" s="1">
        <v>104.46742931163899</v>
      </c>
    </row>
    <row r="7" spans="1:11" x14ac:dyDescent="0.25">
      <c r="A7" s="4"/>
      <c r="G7" s="4"/>
    </row>
    <row r="8" spans="1:11" x14ac:dyDescent="0.25">
      <c r="A8" s="4" t="s">
        <v>110</v>
      </c>
      <c r="B8" s="9">
        <v>2.8888888888888902</v>
      </c>
      <c r="C8" s="8">
        <v>2.8461538461538498</v>
      </c>
      <c r="D8" s="8">
        <v>3.5384615384615401</v>
      </c>
      <c r="E8" s="7">
        <v>3.6666666666666701</v>
      </c>
      <c r="G8" s="4" t="s">
        <v>114</v>
      </c>
      <c r="H8" s="9">
        <v>0.320994226347939</v>
      </c>
      <c r="I8" s="8">
        <v>0.35051854139723898</v>
      </c>
      <c r="J8" s="8">
        <v>0.19059062496562201</v>
      </c>
      <c r="K8" s="7">
        <v>0.23094010767584999</v>
      </c>
    </row>
    <row r="9" spans="1:11" x14ac:dyDescent="0.25">
      <c r="A9" s="4" t="s">
        <v>147</v>
      </c>
      <c r="B9" s="3">
        <v>1.9375</v>
      </c>
      <c r="C9" s="2">
        <v>2.8571428571428599</v>
      </c>
      <c r="D9" s="2">
        <v>3.0454545454545499</v>
      </c>
      <c r="E9" s="1">
        <v>3.18518518518519</v>
      </c>
      <c r="G9" s="4" t="s">
        <v>150</v>
      </c>
      <c r="H9" s="3">
        <v>0.38260800944163298</v>
      </c>
      <c r="I9" s="2">
        <v>0.29398736610366699</v>
      </c>
      <c r="J9" s="2">
        <v>0.25623537159526899</v>
      </c>
      <c r="K9" s="1">
        <v>0.22451154763356701</v>
      </c>
    </row>
    <row r="10" spans="1:11" x14ac:dyDescent="0.25">
      <c r="G10" s="4"/>
    </row>
    <row r="11" spans="1:11" x14ac:dyDescent="0.25">
      <c r="A11" s="4" t="s">
        <v>121</v>
      </c>
      <c r="B11" s="9">
        <v>11.7112692708333</v>
      </c>
      <c r="C11" s="8">
        <v>18.296055763888901</v>
      </c>
      <c r="D11" s="8">
        <v>22.431413910256399</v>
      </c>
      <c r="E11" s="7">
        <v>28.265246666666702</v>
      </c>
      <c r="G11" s="4" t="s">
        <v>124</v>
      </c>
      <c r="H11" s="9">
        <v>1.03053969114251</v>
      </c>
      <c r="I11" s="8">
        <v>3.2201757759554801</v>
      </c>
      <c r="J11" s="8">
        <v>2.8603847544755499</v>
      </c>
      <c r="K11" s="7">
        <v>4.7576310415370902</v>
      </c>
    </row>
    <row r="12" spans="1:11" x14ac:dyDescent="0.25">
      <c r="A12" s="4" t="s">
        <v>148</v>
      </c>
      <c r="B12" s="3">
        <v>7.5967521969696996</v>
      </c>
      <c r="C12" s="2">
        <v>8.9305380701754409</v>
      </c>
      <c r="D12" s="2">
        <v>13.3421421825397</v>
      </c>
      <c r="E12" s="1">
        <v>32.801098942307704</v>
      </c>
      <c r="G12" s="4" t="s">
        <v>149</v>
      </c>
      <c r="H12" s="3">
        <v>1.0164807690645199</v>
      </c>
      <c r="I12" s="2">
        <v>0.83145747401999104</v>
      </c>
      <c r="J12" s="2">
        <v>2.1784802988014</v>
      </c>
      <c r="K12" s="1">
        <v>2.56122047597602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8"/>
  <sheetViews>
    <sheetView workbookViewId="0">
      <selection activeCell="I16" sqref="I16"/>
    </sheetView>
  </sheetViews>
  <sheetFormatPr defaultRowHeight="15" x14ac:dyDescent="0.25"/>
  <cols>
    <col min="1" max="1" width="11.28515625" bestFit="1" customWidth="1"/>
    <col min="2" max="2" width="18.5703125" bestFit="1" customWidth="1"/>
    <col min="3" max="3" width="12" bestFit="1" customWidth="1"/>
    <col min="5" max="5" width="13.7109375" bestFit="1" customWidth="1"/>
    <col min="8" max="8" width="18.5703125" bestFit="1" customWidth="1"/>
    <col min="9" max="9" width="12" bestFit="1" customWidth="1"/>
    <col min="11" max="11" width="13.7109375" bestFit="1" customWidth="1"/>
  </cols>
  <sheetData>
    <row r="1" spans="1:12" x14ac:dyDescent="0.25">
      <c r="A1" s="4" t="s">
        <v>125</v>
      </c>
      <c r="B1" s="4"/>
      <c r="C1" s="4"/>
      <c r="D1" s="4"/>
      <c r="E1" s="4"/>
      <c r="G1" s="4" t="s">
        <v>130</v>
      </c>
      <c r="H1" s="4"/>
      <c r="I1" s="4"/>
      <c r="J1" s="4"/>
      <c r="K1" s="4"/>
      <c r="L1" s="4"/>
    </row>
    <row r="2" spans="1:12" x14ac:dyDescent="0.25">
      <c r="A2" s="4" t="s">
        <v>131</v>
      </c>
      <c r="B2" s="4" t="s">
        <v>132</v>
      </c>
      <c r="C2" s="4" t="s">
        <v>127</v>
      </c>
      <c r="D2" s="4" t="s">
        <v>128</v>
      </c>
      <c r="E2" s="4" t="s">
        <v>129</v>
      </c>
      <c r="G2" s="4" t="s">
        <v>126</v>
      </c>
      <c r="H2" s="4" t="s">
        <v>132</v>
      </c>
      <c r="I2" s="4" t="s">
        <v>127</v>
      </c>
      <c r="J2" s="4" t="s">
        <v>128</v>
      </c>
      <c r="K2" s="4" t="s">
        <v>129</v>
      </c>
      <c r="L2" s="4"/>
    </row>
    <row r="3" spans="1:12" x14ac:dyDescent="0.25">
      <c r="A3" s="9">
        <v>352.60599999999999</v>
      </c>
      <c r="B3" s="8">
        <v>214.99700000000001</v>
      </c>
      <c r="C3" s="8">
        <f>COUNT(B$3:B3)/COUNT(B$3:B$98)</f>
        <v>1.0416666666666666E-2</v>
      </c>
      <c r="D3" s="8">
        <v>0</v>
      </c>
      <c r="E3" s="7">
        <f t="shared" ref="E3:E66" si="0">D3/A3</f>
        <v>0</v>
      </c>
      <c r="G3" s="9">
        <v>428.24599999999998</v>
      </c>
      <c r="H3" s="8">
        <v>140.69800000000001</v>
      </c>
      <c r="I3" s="8">
        <f>COUNT(H$3:H3)/COUNT(H$3:H$62)</f>
        <v>1.6666666666666666E-2</v>
      </c>
      <c r="J3" s="8">
        <v>0</v>
      </c>
      <c r="K3" s="7">
        <f t="shared" ref="K3:K25" si="1">J3/G3</f>
        <v>0</v>
      </c>
    </row>
    <row r="4" spans="1:12" x14ac:dyDescent="0.25">
      <c r="A4" s="6">
        <v>427.63499999999999</v>
      </c>
      <c r="B4" s="11">
        <v>239.798</v>
      </c>
      <c r="C4" s="11">
        <f>COUNT(B$3:B4)/COUNT(B$3:B$98)</f>
        <v>2.0833333333333332E-2</v>
      </c>
      <c r="D4" s="11">
        <v>0</v>
      </c>
      <c r="E4" s="5">
        <f t="shared" si="0"/>
        <v>0</v>
      </c>
      <c r="G4" s="6">
        <v>485.46</v>
      </c>
      <c r="H4" s="11">
        <v>155.27500000000001</v>
      </c>
      <c r="I4" s="11">
        <f>COUNT(H$3:H4)/COUNT(H$3:H$62)</f>
        <v>3.3333333333333333E-2</v>
      </c>
      <c r="J4" s="11">
        <v>0</v>
      </c>
      <c r="K4" s="5">
        <f t="shared" si="1"/>
        <v>0</v>
      </c>
    </row>
    <row r="5" spans="1:12" x14ac:dyDescent="0.25">
      <c r="A5" s="6">
        <v>440.38499999999999</v>
      </c>
      <c r="B5" s="11">
        <v>251.43600000000001</v>
      </c>
      <c r="C5" s="11">
        <f>COUNT(B$3:B5)/COUNT(B$3:B$98)</f>
        <v>3.125E-2</v>
      </c>
      <c r="D5" s="11">
        <v>0</v>
      </c>
      <c r="E5" s="5">
        <f t="shared" si="0"/>
        <v>0</v>
      </c>
      <c r="G5" s="6">
        <v>282.37400000000002</v>
      </c>
      <c r="H5" s="11">
        <v>249.43799999999999</v>
      </c>
      <c r="I5" s="11">
        <f>COUNT(H$3:H5)/COUNT(H$3:H$62)</f>
        <v>0.05</v>
      </c>
      <c r="J5" s="11">
        <v>0</v>
      </c>
      <c r="K5" s="5">
        <f t="shared" si="1"/>
        <v>0</v>
      </c>
    </row>
    <row r="6" spans="1:12" x14ac:dyDescent="0.25">
      <c r="A6" s="6">
        <v>465.09800000000001</v>
      </c>
      <c r="B6" s="11">
        <v>260.99400000000003</v>
      </c>
      <c r="C6" s="11">
        <f>COUNT(B$3:B6)/COUNT(B$3:B$98)</f>
        <v>4.1666666666666664E-2</v>
      </c>
      <c r="D6" s="11">
        <v>0</v>
      </c>
      <c r="E6" s="5">
        <f t="shared" si="0"/>
        <v>0</v>
      </c>
      <c r="G6" s="6">
        <v>408.62400000000002</v>
      </c>
      <c r="H6" s="11">
        <v>252.94200000000001</v>
      </c>
      <c r="I6" s="11">
        <f>COUNT(H$3:H6)/COUNT(H$3:H$62)</f>
        <v>6.6666666666666666E-2</v>
      </c>
      <c r="J6" s="11">
        <v>0</v>
      </c>
      <c r="K6" s="5">
        <f t="shared" si="1"/>
        <v>0</v>
      </c>
    </row>
    <row r="7" spans="1:12" x14ac:dyDescent="0.25">
      <c r="A7" s="6">
        <v>376.65</v>
      </c>
      <c r="B7" s="11">
        <v>334.09399999999999</v>
      </c>
      <c r="C7" s="11">
        <f>COUNT(B$3:B7)/COUNT(B$3:B$98)</f>
        <v>5.2083333333333336E-2</v>
      </c>
      <c r="D7" s="11">
        <v>0</v>
      </c>
      <c r="E7" s="5">
        <f t="shared" si="0"/>
        <v>0</v>
      </c>
      <c r="G7" s="6">
        <v>396.44900000000001</v>
      </c>
      <c r="H7" s="11">
        <v>405.935</v>
      </c>
      <c r="I7" s="11">
        <f>COUNT(H$3:H7)/COUNT(H$3:H$62)</f>
        <v>8.3333333333333329E-2</v>
      </c>
      <c r="J7" s="11">
        <v>0</v>
      </c>
      <c r="K7" s="5">
        <f t="shared" si="1"/>
        <v>0</v>
      </c>
    </row>
    <row r="8" spans="1:12" x14ac:dyDescent="0.25">
      <c r="A8" s="6">
        <v>361.15699999999998</v>
      </c>
      <c r="B8" s="11">
        <v>373.65</v>
      </c>
      <c r="C8" s="11">
        <f>COUNT(B$3:B8)/COUNT(B$3:B$98)</f>
        <v>6.25E-2</v>
      </c>
      <c r="D8" s="11">
        <v>0</v>
      </c>
      <c r="E8" s="5">
        <f t="shared" si="0"/>
        <v>0</v>
      </c>
      <c r="G8" s="6">
        <v>373.02600000000001</v>
      </c>
      <c r="H8" s="11">
        <v>423.24099999999999</v>
      </c>
      <c r="I8" s="11">
        <f>COUNT(H$3:H8)/COUNT(H$3:H$62)</f>
        <v>0.1</v>
      </c>
      <c r="J8" s="11">
        <v>0</v>
      </c>
      <c r="K8" s="5">
        <f t="shared" si="1"/>
        <v>0</v>
      </c>
    </row>
    <row r="9" spans="1:12" x14ac:dyDescent="0.25">
      <c r="A9" s="6">
        <v>568.68799999999999</v>
      </c>
      <c r="B9" s="11">
        <v>520.15200000000004</v>
      </c>
      <c r="C9" s="11">
        <f>COUNT(B$3:B9)/COUNT(B$3:B$98)</f>
        <v>7.2916666666666671E-2</v>
      </c>
      <c r="D9" s="11">
        <v>0</v>
      </c>
      <c r="E9" s="5">
        <f t="shared" si="0"/>
        <v>0</v>
      </c>
      <c r="G9" s="6">
        <v>402.80599999999998</v>
      </c>
      <c r="H9" s="11">
        <v>428.88799999999998</v>
      </c>
      <c r="I9" s="11">
        <f>COUNT(H$3:H9)/COUNT(H$3:H$62)</f>
        <v>0.11666666666666667</v>
      </c>
      <c r="J9" s="11">
        <v>0</v>
      </c>
      <c r="K9" s="5">
        <f t="shared" si="1"/>
        <v>0</v>
      </c>
    </row>
    <row r="10" spans="1:12" x14ac:dyDescent="0.25">
      <c r="A10" s="6">
        <v>358.43599999999998</v>
      </c>
      <c r="B10" s="11">
        <v>652.06100000000004</v>
      </c>
      <c r="C10" s="11">
        <f>COUNT(B$3:B10)/COUNT(B$3:B$98)</f>
        <v>8.3333333333333329E-2</v>
      </c>
      <c r="D10" s="11">
        <v>0</v>
      </c>
      <c r="E10" s="5">
        <f t="shared" si="0"/>
        <v>0</v>
      </c>
      <c r="G10" s="6">
        <v>551.41</v>
      </c>
      <c r="H10" s="11">
        <v>469.35700000000003</v>
      </c>
      <c r="I10" s="11">
        <f>COUNT(H$3:H10)/COUNT(H$3:H$62)</f>
        <v>0.13333333333333333</v>
      </c>
      <c r="J10" s="11">
        <v>0</v>
      </c>
      <c r="K10" s="5">
        <f t="shared" si="1"/>
        <v>0</v>
      </c>
    </row>
    <row r="11" spans="1:12" x14ac:dyDescent="0.25">
      <c r="A11" s="6">
        <v>391.31200000000001</v>
      </c>
      <c r="B11" s="11">
        <v>742.08299999999997</v>
      </c>
      <c r="C11" s="11">
        <f>COUNT(B$3:B11)/COUNT(B$3:B$98)</f>
        <v>9.375E-2</v>
      </c>
      <c r="D11" s="11">
        <v>0</v>
      </c>
      <c r="E11" s="5">
        <f t="shared" si="0"/>
        <v>0</v>
      </c>
      <c r="G11" s="6">
        <v>213.607</v>
      </c>
      <c r="H11" s="11">
        <v>572.33299999999997</v>
      </c>
      <c r="I11" s="11">
        <f>COUNT(H$3:H11)/COUNT(H$3:H$62)</f>
        <v>0.15</v>
      </c>
      <c r="J11" s="11">
        <v>0</v>
      </c>
      <c r="K11" s="5">
        <f t="shared" si="1"/>
        <v>0</v>
      </c>
    </row>
    <row r="12" spans="1:12" x14ac:dyDescent="0.25">
      <c r="A12" s="6">
        <v>666.32</v>
      </c>
      <c r="B12" s="11">
        <v>766.41499999999996</v>
      </c>
      <c r="C12" s="11">
        <f>COUNT(B$3:B12)/COUNT(B$3:B$98)</f>
        <v>0.10416666666666667</v>
      </c>
      <c r="D12" s="11">
        <v>0</v>
      </c>
      <c r="E12" s="5">
        <f t="shared" si="0"/>
        <v>0</v>
      </c>
      <c r="G12" s="6">
        <v>415.70800000000003</v>
      </c>
      <c r="H12" s="11">
        <v>617.89800000000002</v>
      </c>
      <c r="I12" s="11">
        <f>COUNT(H$3:H12)/COUNT(H$3:H$62)</f>
        <v>0.16666666666666666</v>
      </c>
      <c r="J12" s="11">
        <v>0</v>
      </c>
      <c r="K12" s="5">
        <f t="shared" si="1"/>
        <v>0</v>
      </c>
    </row>
    <row r="13" spans="1:12" x14ac:dyDescent="0.25">
      <c r="A13" s="6">
        <v>634.49900000000002</v>
      </c>
      <c r="B13" s="11">
        <v>819.65099999999995</v>
      </c>
      <c r="C13" s="11">
        <f>COUNT(B$3:B13)/COUNT(B$3:B$98)</f>
        <v>0.11458333333333333</v>
      </c>
      <c r="D13" s="11">
        <v>0</v>
      </c>
      <c r="E13" s="5">
        <f t="shared" si="0"/>
        <v>0</v>
      </c>
      <c r="G13" s="6">
        <v>376.60399999999998</v>
      </c>
      <c r="H13" s="11">
        <v>757.08</v>
      </c>
      <c r="I13" s="11">
        <f>COUNT(H$3:H13)/COUNT(H$3:H$62)</f>
        <v>0.18333333333333332</v>
      </c>
      <c r="J13" s="11">
        <v>0</v>
      </c>
      <c r="K13" s="5">
        <f t="shared" si="1"/>
        <v>0</v>
      </c>
    </row>
    <row r="14" spans="1:12" x14ac:dyDescent="0.25">
      <c r="A14" s="6">
        <v>397.774</v>
      </c>
      <c r="B14" s="11">
        <v>872.92100000000005</v>
      </c>
      <c r="C14" s="11">
        <f>COUNT(B$3:B14)/COUNT(B$3:B$98)</f>
        <v>0.125</v>
      </c>
      <c r="D14" s="11">
        <v>1</v>
      </c>
      <c r="E14" s="5">
        <f t="shared" si="0"/>
        <v>2.5139903563329933E-3</v>
      </c>
      <c r="G14" s="6">
        <v>412.26</v>
      </c>
      <c r="H14" s="11">
        <v>866.04100000000005</v>
      </c>
      <c r="I14" s="11">
        <f>COUNT(H$3:H14)/COUNT(H$3:H$62)</f>
        <v>0.2</v>
      </c>
      <c r="J14" s="11">
        <v>0</v>
      </c>
      <c r="K14" s="5">
        <f t="shared" si="1"/>
        <v>0</v>
      </c>
    </row>
    <row r="15" spans="1:12" x14ac:dyDescent="0.25">
      <c r="A15" s="6">
        <v>319.83499999999998</v>
      </c>
      <c r="B15" s="11">
        <v>953.64400000000001</v>
      </c>
      <c r="C15" s="11">
        <f>COUNT(B$3:B15)/COUNT(B$3:B$98)</f>
        <v>0.13541666666666666</v>
      </c>
      <c r="D15" s="11">
        <v>3</v>
      </c>
      <c r="E15" s="5">
        <f t="shared" si="0"/>
        <v>9.3798364781840643E-3</v>
      </c>
      <c r="G15" s="6">
        <v>350.64800000000002</v>
      </c>
      <c r="H15" s="11">
        <v>968.03099999999995</v>
      </c>
      <c r="I15" s="11">
        <f>COUNT(H$3:H15)/COUNT(H$3:H$62)</f>
        <v>0.21666666666666667</v>
      </c>
      <c r="J15" s="11">
        <v>0</v>
      </c>
      <c r="K15" s="5">
        <f t="shared" si="1"/>
        <v>0</v>
      </c>
    </row>
    <row r="16" spans="1:12" x14ac:dyDescent="0.25">
      <c r="A16" s="6">
        <v>676.20600000000002</v>
      </c>
      <c r="B16" s="11">
        <v>975.85699999999997</v>
      </c>
      <c r="C16" s="11">
        <f>COUNT(B$3:B16)/COUNT(B$3:B$98)</f>
        <v>0.14583333333333334</v>
      </c>
      <c r="D16" s="11">
        <v>0</v>
      </c>
      <c r="E16" s="5">
        <f t="shared" si="0"/>
        <v>0</v>
      </c>
      <c r="G16" s="6">
        <v>507.51</v>
      </c>
      <c r="H16" s="11">
        <v>1097.498</v>
      </c>
      <c r="I16" s="11">
        <f>COUNT(H$3:H16)/COUNT(H$3:H$62)</f>
        <v>0.23333333333333334</v>
      </c>
      <c r="J16" s="11">
        <v>0</v>
      </c>
      <c r="K16" s="5">
        <f t="shared" si="1"/>
        <v>0</v>
      </c>
    </row>
    <row r="17" spans="1:11" x14ac:dyDescent="0.25">
      <c r="A17" s="6">
        <v>768.03300000000002</v>
      </c>
      <c r="B17" s="11">
        <v>1108.3050000000001</v>
      </c>
      <c r="C17" s="11">
        <f>COUNT(B$3:B17)/COUNT(B$3:B$98)</f>
        <v>0.15625</v>
      </c>
      <c r="D17" s="11">
        <v>2</v>
      </c>
      <c r="E17" s="5">
        <f t="shared" si="0"/>
        <v>2.6040547736881099E-3</v>
      </c>
      <c r="G17" s="6">
        <v>484.09899999999999</v>
      </c>
      <c r="H17" s="11">
        <v>1193.4079999999999</v>
      </c>
      <c r="I17" s="11">
        <f>COUNT(H$3:H17)/COUNT(H$3:H$62)</f>
        <v>0.25</v>
      </c>
      <c r="J17" s="11">
        <v>0</v>
      </c>
      <c r="K17" s="5">
        <f t="shared" si="1"/>
        <v>0</v>
      </c>
    </row>
    <row r="18" spans="1:11" x14ac:dyDescent="0.25">
      <c r="A18" s="6">
        <v>398.971</v>
      </c>
      <c r="B18" s="11">
        <v>1112.5070000000001</v>
      </c>
      <c r="C18" s="11">
        <f>COUNT(B$3:B18)/COUNT(B$3:B$98)</f>
        <v>0.16666666666666666</v>
      </c>
      <c r="D18" s="11">
        <v>0</v>
      </c>
      <c r="E18" s="5">
        <f t="shared" si="0"/>
        <v>0</v>
      </c>
      <c r="G18" s="6">
        <v>292.15600000000001</v>
      </c>
      <c r="H18" s="11">
        <v>1310.306</v>
      </c>
      <c r="I18" s="11">
        <f>COUNT(H$3:H18)/COUNT(H$3:H$62)</f>
        <v>0.26666666666666666</v>
      </c>
      <c r="J18" s="11">
        <v>0</v>
      </c>
      <c r="K18" s="5">
        <f t="shared" si="1"/>
        <v>0</v>
      </c>
    </row>
    <row r="19" spans="1:11" x14ac:dyDescent="0.25">
      <c r="A19" s="6">
        <v>548.33900000000006</v>
      </c>
      <c r="B19" s="11">
        <v>1339.807</v>
      </c>
      <c r="C19" s="11">
        <f>COUNT(B$3:B19)/COUNT(B$3:B$98)</f>
        <v>0.17708333333333334</v>
      </c>
      <c r="D19" s="11">
        <v>1</v>
      </c>
      <c r="E19" s="5">
        <f t="shared" si="0"/>
        <v>1.8236893600491666E-3</v>
      </c>
      <c r="G19" s="6">
        <v>364.42899999999997</v>
      </c>
      <c r="H19" s="11">
        <v>1372.1859999999999</v>
      </c>
      <c r="I19" s="11">
        <f>COUNT(H$3:H19)/COUNT(H$3:H$62)</f>
        <v>0.28333333333333333</v>
      </c>
      <c r="J19" s="11">
        <v>0</v>
      </c>
      <c r="K19" s="5">
        <f t="shared" si="1"/>
        <v>0</v>
      </c>
    </row>
    <row r="20" spans="1:11" x14ac:dyDescent="0.25">
      <c r="A20" s="6">
        <v>575.279</v>
      </c>
      <c r="B20" s="11">
        <v>1417.365</v>
      </c>
      <c r="C20" s="11">
        <f>COUNT(B$3:B20)/COUNT(B$3:B$98)</f>
        <v>0.1875</v>
      </c>
      <c r="D20" s="11">
        <v>0</v>
      </c>
      <c r="E20" s="5">
        <f t="shared" si="0"/>
        <v>0</v>
      </c>
      <c r="G20" s="6">
        <v>274.60899999999998</v>
      </c>
      <c r="H20" s="11">
        <v>1468.3630000000001</v>
      </c>
      <c r="I20" s="11">
        <f>COUNT(H$3:H20)/COUNT(H$3:H$62)</f>
        <v>0.3</v>
      </c>
      <c r="J20" s="11">
        <v>0</v>
      </c>
      <c r="K20" s="5">
        <f t="shared" si="1"/>
        <v>0</v>
      </c>
    </row>
    <row r="21" spans="1:11" x14ac:dyDescent="0.25">
      <c r="A21" s="6">
        <v>639.08399999999995</v>
      </c>
      <c r="B21" s="11">
        <v>1479.6289999999999</v>
      </c>
      <c r="C21" s="11">
        <f>COUNT(B$3:B21)/COUNT(B$3:B$98)</f>
        <v>0.19791666666666666</v>
      </c>
      <c r="D21" s="11">
        <v>1</v>
      </c>
      <c r="E21" s="5">
        <f t="shared" si="0"/>
        <v>1.5647395334572609E-3</v>
      </c>
      <c r="G21" s="6">
        <v>513.41</v>
      </c>
      <c r="H21" s="11">
        <v>1703.0429999999999</v>
      </c>
      <c r="I21" s="11">
        <f>COUNT(H$3:H21)/COUNT(H$3:H$62)</f>
        <v>0.31666666666666665</v>
      </c>
      <c r="J21" s="11">
        <v>0</v>
      </c>
      <c r="K21" s="5">
        <f t="shared" si="1"/>
        <v>0</v>
      </c>
    </row>
    <row r="22" spans="1:11" x14ac:dyDescent="0.25">
      <c r="A22" s="6">
        <v>391.92099999999999</v>
      </c>
      <c r="B22" s="11">
        <v>1495.5840000000001</v>
      </c>
      <c r="C22" s="11">
        <f>COUNT(B$3:B22)/COUNT(B$3:B$98)</f>
        <v>0.20833333333333334</v>
      </c>
      <c r="D22" s="11">
        <v>0</v>
      </c>
      <c r="E22" s="5">
        <f t="shared" si="0"/>
        <v>0</v>
      </c>
      <c r="G22" s="6">
        <v>467.82</v>
      </c>
      <c r="H22" s="11">
        <v>1720.9549999999999</v>
      </c>
      <c r="I22" s="11">
        <f>COUNT(H$3:H22)/COUNT(H$3:H$62)</f>
        <v>0.33333333333333331</v>
      </c>
      <c r="J22" s="11">
        <v>0</v>
      </c>
      <c r="K22" s="5">
        <f t="shared" si="1"/>
        <v>0</v>
      </c>
    </row>
    <row r="23" spans="1:11" x14ac:dyDescent="0.25">
      <c r="A23" s="6">
        <v>747.36500000000001</v>
      </c>
      <c r="B23" s="11">
        <v>1595.19</v>
      </c>
      <c r="C23" s="11">
        <f>COUNT(B$3:B23)/COUNT(B$3:B$98)</f>
        <v>0.21875</v>
      </c>
      <c r="D23" s="11">
        <v>5</v>
      </c>
      <c r="E23" s="5">
        <f t="shared" si="0"/>
        <v>6.6901714690947526E-3</v>
      </c>
      <c r="G23" s="6">
        <v>240.29</v>
      </c>
      <c r="H23" s="11">
        <v>1743.635</v>
      </c>
      <c r="I23" s="11">
        <f>COUNT(H$3:H23)/COUNT(H$3:H$62)</f>
        <v>0.35</v>
      </c>
      <c r="J23" s="11">
        <v>0</v>
      </c>
      <c r="K23" s="5">
        <f t="shared" si="1"/>
        <v>0</v>
      </c>
    </row>
    <row r="24" spans="1:11" x14ac:dyDescent="0.25">
      <c r="A24" s="6">
        <v>607.93299999999999</v>
      </c>
      <c r="B24" s="11">
        <v>1643.748</v>
      </c>
      <c r="C24" s="11">
        <f>COUNT(B$3:B24)/COUNT(B$3:B$98)</f>
        <v>0.22916666666666666</v>
      </c>
      <c r="D24" s="11">
        <v>2</v>
      </c>
      <c r="E24" s="5">
        <f t="shared" si="0"/>
        <v>3.2898362155040113E-3</v>
      </c>
      <c r="G24" s="6">
        <v>444.69</v>
      </c>
      <c r="H24" s="11">
        <v>2233.3719999999998</v>
      </c>
      <c r="I24" s="11">
        <f>COUNT(H$3:H24)/COUNT(H$3:H$62)</f>
        <v>0.36666666666666664</v>
      </c>
      <c r="J24" s="11">
        <v>0</v>
      </c>
      <c r="K24" s="5">
        <f t="shared" si="1"/>
        <v>0</v>
      </c>
    </row>
    <row r="25" spans="1:11" x14ac:dyDescent="0.25">
      <c r="A25" s="6">
        <v>680.78</v>
      </c>
      <c r="B25" s="11">
        <v>1809.4860000000001</v>
      </c>
      <c r="C25" s="11">
        <f>COUNT(B$3:B25)/COUNT(B$3:B$98)</f>
        <v>0.23958333333333334</v>
      </c>
      <c r="D25" s="11">
        <v>1</v>
      </c>
      <c r="E25" s="5">
        <f t="shared" si="0"/>
        <v>1.4689033167836893E-3</v>
      </c>
      <c r="G25" s="6">
        <v>656.11599999999999</v>
      </c>
      <c r="H25" s="11">
        <v>2332.2600000000002</v>
      </c>
      <c r="I25" s="11">
        <f>COUNT(H$3:H25)/COUNT(H$3:H$62)</f>
        <v>0.38333333333333336</v>
      </c>
      <c r="J25" s="11">
        <v>0</v>
      </c>
      <c r="K25" s="5">
        <f t="shared" si="1"/>
        <v>0</v>
      </c>
    </row>
    <row r="26" spans="1:11" x14ac:dyDescent="0.25">
      <c r="A26" s="6">
        <v>352.524</v>
      </c>
      <c r="B26" s="11">
        <v>1870.143</v>
      </c>
      <c r="C26" s="11">
        <f>COUNT(B$3:B26)/COUNT(B$3:B$98)</f>
        <v>0.25</v>
      </c>
      <c r="D26" s="11">
        <v>0</v>
      </c>
      <c r="E26" s="5">
        <f t="shared" si="0"/>
        <v>0</v>
      </c>
      <c r="G26" s="6">
        <v>563.09400000000005</v>
      </c>
      <c r="H26" s="11">
        <v>2370.3069999999998</v>
      </c>
      <c r="I26" s="11">
        <f>COUNT(H$3:H26)/COUNT(H$3:H$62)</f>
        <v>0.4</v>
      </c>
      <c r="J26" s="11">
        <v>0</v>
      </c>
      <c r="K26" s="5">
        <v>0</v>
      </c>
    </row>
    <row r="27" spans="1:11" x14ac:dyDescent="0.25">
      <c r="A27" s="6">
        <v>575.19799999999998</v>
      </c>
      <c r="B27" s="11">
        <v>1906.7460000000001</v>
      </c>
      <c r="C27" s="11">
        <f>COUNT(B$3:B27)/COUNT(B$3:B$98)</f>
        <v>0.26041666666666669</v>
      </c>
      <c r="D27" s="11">
        <v>9</v>
      </c>
      <c r="E27" s="5">
        <f t="shared" si="0"/>
        <v>1.5646785976307288E-2</v>
      </c>
      <c r="G27" s="6">
        <v>312.798</v>
      </c>
      <c r="H27" s="11">
        <v>2829.7370000000001</v>
      </c>
      <c r="I27" s="11">
        <f>COUNT(H$3:H27)/COUNT(H$3:H$62)</f>
        <v>0.41666666666666669</v>
      </c>
      <c r="J27" s="11">
        <v>0</v>
      </c>
      <c r="K27" s="5">
        <f t="shared" ref="K27:K62" si="2">J27/G27</f>
        <v>0</v>
      </c>
    </row>
    <row r="28" spans="1:11" x14ac:dyDescent="0.25">
      <c r="A28" s="6">
        <v>683.26800000000003</v>
      </c>
      <c r="B28" s="11">
        <v>1959.405</v>
      </c>
      <c r="C28" s="11">
        <f>COUNT(B$3:B28)/COUNT(B$3:B$98)</f>
        <v>0.27083333333333331</v>
      </c>
      <c r="D28" s="11">
        <v>2</v>
      </c>
      <c r="E28" s="5">
        <f t="shared" si="0"/>
        <v>2.9271091284825278E-3</v>
      </c>
      <c r="G28" s="6">
        <v>531.601</v>
      </c>
      <c r="H28" s="11">
        <v>3039.4349999999999</v>
      </c>
      <c r="I28" s="11">
        <f>COUNT(H$3:H28)/COUNT(H$3:H$62)</f>
        <v>0.43333333333333335</v>
      </c>
      <c r="J28" s="11">
        <v>0</v>
      </c>
      <c r="K28" s="5">
        <f t="shared" si="2"/>
        <v>0</v>
      </c>
    </row>
    <row r="29" spans="1:11" x14ac:dyDescent="0.25">
      <c r="A29" s="6">
        <v>228.47900000000001</v>
      </c>
      <c r="B29" s="11">
        <v>1967.6610000000001</v>
      </c>
      <c r="C29" s="11">
        <f>COUNT(B$3:B29)/COUNT(B$3:B$98)</f>
        <v>0.28125</v>
      </c>
      <c r="D29" s="11">
        <v>7</v>
      </c>
      <c r="E29" s="5">
        <f t="shared" si="0"/>
        <v>3.0637388994174519E-2</v>
      </c>
      <c r="G29" s="6">
        <v>366.74</v>
      </c>
      <c r="H29" s="11">
        <v>3244.7220000000002</v>
      </c>
      <c r="I29" s="11">
        <f>COUNT(H$3:H29)/COUNT(H$3:H$62)</f>
        <v>0.45</v>
      </c>
      <c r="J29" s="11">
        <v>0</v>
      </c>
      <c r="K29" s="5">
        <f t="shared" si="2"/>
        <v>0</v>
      </c>
    </row>
    <row r="30" spans="1:11" x14ac:dyDescent="0.25">
      <c r="A30" s="6">
        <v>872.44200000000001</v>
      </c>
      <c r="B30" s="11">
        <v>2097.9699999999998</v>
      </c>
      <c r="C30" s="11">
        <f>COUNT(B$3:B30)/COUNT(B$3:B$98)</f>
        <v>0.29166666666666669</v>
      </c>
      <c r="D30" s="11">
        <v>0</v>
      </c>
      <c r="E30" s="5">
        <f t="shared" si="0"/>
        <v>0</v>
      </c>
      <c r="G30" s="6">
        <v>441.38299999999998</v>
      </c>
      <c r="H30" s="11">
        <v>3428.835</v>
      </c>
      <c r="I30" s="11">
        <f>COUNT(H$3:H30)/COUNT(H$3:H$62)</f>
        <v>0.46666666666666667</v>
      </c>
      <c r="J30" s="11">
        <v>0</v>
      </c>
      <c r="K30" s="5">
        <f t="shared" si="2"/>
        <v>0</v>
      </c>
    </row>
    <row r="31" spans="1:11" x14ac:dyDescent="0.25">
      <c r="A31" s="6">
        <v>414.03100000000001</v>
      </c>
      <c r="B31" s="11">
        <v>2134.4490000000001</v>
      </c>
      <c r="C31" s="11">
        <f>COUNT(B$3:B31)/COUNT(B$3:B$98)</f>
        <v>0.30208333333333331</v>
      </c>
      <c r="D31" s="11">
        <v>0</v>
      </c>
      <c r="E31" s="5">
        <f t="shared" si="0"/>
        <v>0</v>
      </c>
      <c r="G31" s="6">
        <v>377.68200000000002</v>
      </c>
      <c r="H31" s="11">
        <v>3707.11</v>
      </c>
      <c r="I31" s="11">
        <f>COUNT(H$3:H31)/COUNT(H$3:H$62)</f>
        <v>0.48333333333333334</v>
      </c>
      <c r="J31" s="11">
        <v>0</v>
      </c>
      <c r="K31" s="5">
        <f t="shared" si="2"/>
        <v>0</v>
      </c>
    </row>
    <row r="32" spans="1:11" x14ac:dyDescent="0.25">
      <c r="A32" s="6">
        <v>552.88800000000003</v>
      </c>
      <c r="B32" s="11">
        <v>2150.4299999999998</v>
      </c>
      <c r="C32" s="11">
        <f>COUNT(B$3:B32)/COUNT(B$3:B$98)</f>
        <v>0.3125</v>
      </c>
      <c r="D32" s="11">
        <v>19</v>
      </c>
      <c r="E32" s="5">
        <f t="shared" si="0"/>
        <v>3.4365007017696167E-2</v>
      </c>
      <c r="G32" s="6">
        <v>283.23</v>
      </c>
      <c r="H32" s="11">
        <v>3771.212</v>
      </c>
      <c r="I32" s="11">
        <f>COUNT(H$3:H32)/COUNT(H$3:H$62)</f>
        <v>0.5</v>
      </c>
      <c r="J32" s="11">
        <v>0</v>
      </c>
      <c r="K32" s="5">
        <f t="shared" si="2"/>
        <v>0</v>
      </c>
    </row>
    <row r="33" spans="1:11" x14ac:dyDescent="0.25">
      <c r="A33" s="6">
        <v>514.32500000000005</v>
      </c>
      <c r="B33" s="11">
        <v>2227.6990000000001</v>
      </c>
      <c r="C33" s="11">
        <f>COUNT(B$3:B33)/COUNT(B$3:B$98)</f>
        <v>0.32291666666666669</v>
      </c>
      <c r="D33" s="11">
        <v>0</v>
      </c>
      <c r="E33" s="5">
        <f t="shared" si="0"/>
        <v>0</v>
      </c>
      <c r="G33" s="6">
        <v>289.88</v>
      </c>
      <c r="H33" s="11">
        <v>3869.98</v>
      </c>
      <c r="I33" s="11">
        <f>COUNT(H$3:H33)/COUNT(H$3:H$62)</f>
        <v>0.51666666666666672</v>
      </c>
      <c r="J33" s="11">
        <v>0</v>
      </c>
      <c r="K33" s="5">
        <f t="shared" si="2"/>
        <v>0</v>
      </c>
    </row>
    <row r="34" spans="1:11" x14ac:dyDescent="0.25">
      <c r="A34" s="6">
        <v>608.69600000000003</v>
      </c>
      <c r="B34" s="11">
        <v>2256.7069999999999</v>
      </c>
      <c r="C34" s="11">
        <f>COUNT(B$3:B34)/COUNT(B$3:B$98)</f>
        <v>0.33333333333333331</v>
      </c>
      <c r="D34" s="11">
        <v>20</v>
      </c>
      <c r="E34" s="5">
        <f t="shared" si="0"/>
        <v>3.2857124081643381E-2</v>
      </c>
      <c r="G34" s="6">
        <v>236.74799999999999</v>
      </c>
      <c r="H34" s="11">
        <v>4449.9989999999998</v>
      </c>
      <c r="I34" s="11">
        <f>COUNT(H$3:H34)/COUNT(H$3:H$62)</f>
        <v>0.53333333333333333</v>
      </c>
      <c r="J34" s="11">
        <v>0</v>
      </c>
      <c r="K34" s="5">
        <f t="shared" si="2"/>
        <v>0</v>
      </c>
    </row>
    <row r="35" spans="1:11" x14ac:dyDescent="0.25">
      <c r="A35" s="6">
        <v>670.95100000000002</v>
      </c>
      <c r="B35" s="11">
        <v>2289.0880000000002</v>
      </c>
      <c r="C35" s="11">
        <f>COUNT(B$3:B35)/COUNT(B$3:B$98)</f>
        <v>0.34375</v>
      </c>
      <c r="D35" s="11">
        <v>1</v>
      </c>
      <c r="E35" s="5">
        <f t="shared" si="0"/>
        <v>1.4904218042748277E-3</v>
      </c>
      <c r="G35" s="6">
        <v>337.26499999999999</v>
      </c>
      <c r="H35" s="11">
        <v>4787.1480000000001</v>
      </c>
      <c r="I35" s="11">
        <f>COUNT(H$3:H35)/COUNT(H$3:H$62)</f>
        <v>0.55000000000000004</v>
      </c>
      <c r="J35" s="11">
        <v>0</v>
      </c>
      <c r="K35" s="5">
        <f t="shared" si="2"/>
        <v>0</v>
      </c>
    </row>
    <row r="36" spans="1:11" x14ac:dyDescent="0.25">
      <c r="A36" s="6">
        <v>820.37699999999995</v>
      </c>
      <c r="B36" s="11">
        <v>2384.2269999999999</v>
      </c>
      <c r="C36" s="11">
        <f>COUNT(B$3:B36)/COUNT(B$3:B$98)</f>
        <v>0.35416666666666669</v>
      </c>
      <c r="D36" s="11">
        <v>1</v>
      </c>
      <c r="E36" s="5">
        <f t="shared" si="0"/>
        <v>1.2189517746109412E-3</v>
      </c>
      <c r="G36" s="6">
        <v>564.75900000000001</v>
      </c>
      <c r="H36" s="11">
        <v>4906.1210000000001</v>
      </c>
      <c r="I36" s="11">
        <f>COUNT(H$3:H36)/COUNT(H$3:H$62)</f>
        <v>0.56666666666666665</v>
      </c>
      <c r="J36" s="11">
        <v>0</v>
      </c>
      <c r="K36" s="5">
        <f t="shared" si="2"/>
        <v>0</v>
      </c>
    </row>
    <row r="37" spans="1:11" x14ac:dyDescent="0.25">
      <c r="A37" s="6">
        <v>479.22</v>
      </c>
      <c r="B37" s="11">
        <v>2576.5700000000002</v>
      </c>
      <c r="C37" s="11">
        <f>COUNT(B$3:B37)/COUNT(B$3:B$98)</f>
        <v>0.36458333333333331</v>
      </c>
      <c r="D37" s="11">
        <v>2</v>
      </c>
      <c r="E37" s="5">
        <f t="shared" si="0"/>
        <v>4.1734485205124992E-3</v>
      </c>
      <c r="G37" s="6">
        <v>555.024</v>
      </c>
      <c r="H37" s="11">
        <v>5169.2529999999997</v>
      </c>
      <c r="I37" s="11">
        <f>COUNT(H$3:H37)/COUNT(H$3:H$62)</f>
        <v>0.58333333333333337</v>
      </c>
      <c r="J37" s="11">
        <v>0</v>
      </c>
      <c r="K37" s="5">
        <f t="shared" si="2"/>
        <v>0</v>
      </c>
    </row>
    <row r="38" spans="1:11" x14ac:dyDescent="0.25">
      <c r="A38" s="6">
        <v>458.13099999999997</v>
      </c>
      <c r="B38" s="11">
        <v>2603.982</v>
      </c>
      <c r="C38" s="11">
        <f>COUNT(B$3:B38)/COUNT(B$3:B$98)</f>
        <v>0.375</v>
      </c>
      <c r="D38" s="11">
        <v>2</v>
      </c>
      <c r="E38" s="5">
        <f t="shared" si="0"/>
        <v>4.3655635615140647E-3</v>
      </c>
      <c r="G38" s="6">
        <v>537.91200000000003</v>
      </c>
      <c r="H38" s="11">
        <v>5496.7340000000004</v>
      </c>
      <c r="I38" s="11">
        <f>COUNT(H$3:H38)/COUNT(H$3:H$62)</f>
        <v>0.6</v>
      </c>
      <c r="J38" s="11">
        <v>0</v>
      </c>
      <c r="K38" s="5">
        <f t="shared" si="2"/>
        <v>0</v>
      </c>
    </row>
    <row r="39" spans="1:11" x14ac:dyDescent="0.25">
      <c r="A39" s="6">
        <v>440.74900000000002</v>
      </c>
      <c r="B39" s="11">
        <v>2631.86</v>
      </c>
      <c r="C39" s="11">
        <f>COUNT(B$3:B39)/COUNT(B$3:B$98)</f>
        <v>0.38541666666666669</v>
      </c>
      <c r="D39" s="11">
        <v>1</v>
      </c>
      <c r="E39" s="5">
        <f t="shared" si="0"/>
        <v>2.2688650456382203E-3</v>
      </c>
      <c r="G39" s="6">
        <v>526.23</v>
      </c>
      <c r="H39" s="11">
        <v>5498.2910000000002</v>
      </c>
      <c r="I39" s="11">
        <f>COUNT(H$3:H39)/COUNT(H$3:H$62)</f>
        <v>0.6166666666666667</v>
      </c>
      <c r="J39" s="11">
        <v>0</v>
      </c>
      <c r="K39" s="5">
        <f t="shared" si="2"/>
        <v>0</v>
      </c>
    </row>
    <row r="40" spans="1:11" x14ac:dyDescent="0.25">
      <c r="A40" s="6">
        <v>532.798</v>
      </c>
      <c r="B40" s="11">
        <v>2645.82</v>
      </c>
      <c r="C40" s="11">
        <f>COUNT(B$3:B40)/COUNT(B$3:B$98)</f>
        <v>0.39583333333333331</v>
      </c>
      <c r="D40" s="11">
        <v>0</v>
      </c>
      <c r="E40" s="5">
        <f t="shared" si="0"/>
        <v>0</v>
      </c>
      <c r="G40" s="6">
        <v>423.55500000000001</v>
      </c>
      <c r="H40" s="11">
        <v>5516.1850000000004</v>
      </c>
      <c r="I40" s="11">
        <f>COUNT(H$3:H40)/COUNT(H$3:H$62)</f>
        <v>0.6333333333333333</v>
      </c>
      <c r="J40" s="11">
        <v>0</v>
      </c>
      <c r="K40" s="5">
        <f t="shared" si="2"/>
        <v>0</v>
      </c>
    </row>
    <row r="41" spans="1:11" x14ac:dyDescent="0.25">
      <c r="A41" s="6">
        <v>247.738</v>
      </c>
      <c r="B41" s="11">
        <v>2674.9879999999998</v>
      </c>
      <c r="C41" s="11">
        <f>COUNT(B$3:B41)/COUNT(B$3:B$98)</f>
        <v>0.40625</v>
      </c>
      <c r="D41" s="11">
        <v>1</v>
      </c>
      <c r="E41" s="5">
        <f t="shared" si="0"/>
        <v>4.036522455174418E-3</v>
      </c>
      <c r="G41" s="6">
        <v>370.39800000000002</v>
      </c>
      <c r="H41" s="11">
        <v>5654.8630000000003</v>
      </c>
      <c r="I41" s="11">
        <f>COUNT(H$3:H41)/COUNT(H$3:H$62)</f>
        <v>0.65</v>
      </c>
      <c r="J41" s="11">
        <v>0</v>
      </c>
      <c r="K41" s="5">
        <f t="shared" si="2"/>
        <v>0</v>
      </c>
    </row>
    <row r="42" spans="1:11" x14ac:dyDescent="0.25">
      <c r="A42" s="6">
        <v>481.85899999999998</v>
      </c>
      <c r="B42" s="11">
        <v>2923.4189999999999</v>
      </c>
      <c r="C42" s="11">
        <f>COUNT(B$3:B42)/COUNT(B$3:B$98)</f>
        <v>0.41666666666666669</v>
      </c>
      <c r="D42" s="11">
        <v>7</v>
      </c>
      <c r="E42" s="5">
        <f t="shared" si="0"/>
        <v>1.4527071197175938E-2</v>
      </c>
      <c r="G42" s="6">
        <v>353.47399999999999</v>
      </c>
      <c r="H42" s="11">
        <v>6128.31</v>
      </c>
      <c r="I42" s="11">
        <f>COUNT(H$3:H42)/COUNT(H$3:H$62)</f>
        <v>0.66666666666666663</v>
      </c>
      <c r="J42" s="11">
        <v>0</v>
      </c>
      <c r="K42" s="5">
        <f t="shared" si="2"/>
        <v>0</v>
      </c>
    </row>
    <row r="43" spans="1:11" x14ac:dyDescent="0.25">
      <c r="A43" s="6">
        <v>540.23400000000004</v>
      </c>
      <c r="B43" s="11">
        <v>2967.7109999999998</v>
      </c>
      <c r="C43" s="11">
        <f>COUNT(B$3:B43)/COUNT(B$3:B$98)</f>
        <v>0.42708333333333331</v>
      </c>
      <c r="D43" s="11">
        <v>8</v>
      </c>
      <c r="E43" s="5">
        <f t="shared" si="0"/>
        <v>1.4808397842416433E-2</v>
      </c>
      <c r="G43" s="6">
        <v>398.00900000000001</v>
      </c>
      <c r="H43" s="11">
        <v>6879.0550000000003</v>
      </c>
      <c r="I43" s="11">
        <f>COUNT(H$3:H43)/COUNT(H$3:H$62)</f>
        <v>0.68333333333333335</v>
      </c>
      <c r="J43" s="11">
        <v>0</v>
      </c>
      <c r="K43" s="5">
        <f t="shared" si="2"/>
        <v>0</v>
      </c>
    </row>
    <row r="44" spans="1:11" x14ac:dyDescent="0.25">
      <c r="A44" s="6">
        <v>546.23900000000003</v>
      </c>
      <c r="B44" s="11">
        <v>3136.0659999999998</v>
      </c>
      <c r="C44" s="11">
        <f>COUNT(B$3:B44)/COUNT(B$3:B$98)</f>
        <v>0.4375</v>
      </c>
      <c r="D44" s="11">
        <v>2</v>
      </c>
      <c r="E44" s="5">
        <f t="shared" si="0"/>
        <v>3.6614009618500323E-3</v>
      </c>
      <c r="G44" s="6">
        <v>507.69799999999998</v>
      </c>
      <c r="H44" s="11">
        <v>7194.9279999999999</v>
      </c>
      <c r="I44" s="11">
        <f>COUNT(H$3:H44)/COUNT(H$3:H$62)</f>
        <v>0.7</v>
      </c>
      <c r="J44" s="11">
        <v>0</v>
      </c>
      <c r="K44" s="5">
        <f t="shared" si="2"/>
        <v>0</v>
      </c>
    </row>
    <row r="45" spans="1:11" x14ac:dyDescent="0.25">
      <c r="A45" s="6">
        <v>395.52300000000002</v>
      </c>
      <c r="B45" s="11">
        <v>3225.2020000000002</v>
      </c>
      <c r="C45" s="11">
        <f>COUNT(B$3:B45)/COUNT(B$3:B$98)</f>
        <v>0.44791666666666669</v>
      </c>
      <c r="D45" s="11">
        <v>0</v>
      </c>
      <c r="E45" s="5">
        <f t="shared" si="0"/>
        <v>0</v>
      </c>
      <c r="G45" s="6">
        <v>285.928</v>
      </c>
      <c r="H45" s="11">
        <v>7450.134</v>
      </c>
      <c r="I45" s="11">
        <f>COUNT(H$3:H45)/COUNT(H$3:H$62)</f>
        <v>0.71666666666666667</v>
      </c>
      <c r="J45" s="11">
        <v>0</v>
      </c>
      <c r="K45" s="5">
        <f t="shared" si="2"/>
        <v>0</v>
      </c>
    </row>
    <row r="46" spans="1:11" x14ac:dyDescent="0.25">
      <c r="A46" s="6">
        <v>444.714</v>
      </c>
      <c r="B46" s="11">
        <v>3538.462</v>
      </c>
      <c r="C46" s="11">
        <f>COUNT(B$3:B46)/COUNT(B$3:B$98)</f>
        <v>0.45833333333333331</v>
      </c>
      <c r="D46" s="11">
        <v>1</v>
      </c>
      <c r="E46" s="5">
        <f t="shared" si="0"/>
        <v>2.2486362021434001E-3</v>
      </c>
      <c r="G46" s="6">
        <v>449.68700000000001</v>
      </c>
      <c r="H46" s="11">
        <v>9450.8919999999998</v>
      </c>
      <c r="I46" s="11">
        <f>COUNT(H$3:H46)/COUNT(H$3:H$62)</f>
        <v>0.73333333333333328</v>
      </c>
      <c r="J46" s="11">
        <v>0</v>
      </c>
      <c r="K46" s="5">
        <f t="shared" si="2"/>
        <v>0</v>
      </c>
    </row>
    <row r="47" spans="1:11" x14ac:dyDescent="0.25">
      <c r="A47" s="6">
        <v>561.66300000000001</v>
      </c>
      <c r="B47" s="11">
        <v>3725.9670000000001</v>
      </c>
      <c r="C47" s="11">
        <f>COUNT(B$3:B47)/COUNT(B$3:B$98)</f>
        <v>0.46875</v>
      </c>
      <c r="D47" s="11">
        <v>1</v>
      </c>
      <c r="E47" s="5">
        <f t="shared" si="0"/>
        <v>1.7804270532329883E-3</v>
      </c>
      <c r="G47" s="6">
        <v>551.27</v>
      </c>
      <c r="H47" s="11">
        <v>9663.4359999999997</v>
      </c>
      <c r="I47" s="11">
        <f>COUNT(H$3:H47)/COUNT(H$3:H$62)</f>
        <v>0.75</v>
      </c>
      <c r="J47" s="11">
        <v>0</v>
      </c>
      <c r="K47" s="5">
        <f t="shared" si="2"/>
        <v>0</v>
      </c>
    </row>
    <row r="48" spans="1:11" x14ac:dyDescent="0.25">
      <c r="A48" s="6">
        <v>431.81200000000001</v>
      </c>
      <c r="B48" s="11">
        <v>4096.4089999999997</v>
      </c>
      <c r="C48" s="11">
        <f>COUNT(B$3:B48)/COUNT(B$3:B$98)</f>
        <v>0.47916666666666669</v>
      </c>
      <c r="D48" s="11">
        <v>3</v>
      </c>
      <c r="E48" s="5">
        <f t="shared" si="0"/>
        <v>6.9474678795401704E-3</v>
      </c>
      <c r="G48" s="6">
        <v>365.67200000000003</v>
      </c>
      <c r="H48" s="11">
        <v>10280.939</v>
      </c>
      <c r="I48" s="11">
        <f>COUNT(H$3:H48)/COUNT(H$3:H$62)</f>
        <v>0.76666666666666672</v>
      </c>
      <c r="J48" s="11">
        <v>0</v>
      </c>
      <c r="K48" s="5">
        <f t="shared" si="2"/>
        <v>0</v>
      </c>
    </row>
    <row r="49" spans="1:11" x14ac:dyDescent="0.25">
      <c r="A49" s="6">
        <v>262.28100000000001</v>
      </c>
      <c r="B49" s="11">
        <v>4481.9979999999996</v>
      </c>
      <c r="C49" s="11">
        <f>COUNT(B$3:B49)/COUNT(B$3:B$98)</f>
        <v>0.48958333333333331</v>
      </c>
      <c r="D49" s="11">
        <v>10</v>
      </c>
      <c r="E49" s="5">
        <f t="shared" si="0"/>
        <v>3.8127046945832903E-2</v>
      </c>
      <c r="G49" s="6">
        <v>376.94400000000002</v>
      </c>
      <c r="H49" s="11">
        <v>11329.51</v>
      </c>
      <c r="I49" s="11">
        <f>COUNT(H$3:H49)/COUNT(H$3:H$62)</f>
        <v>0.78333333333333333</v>
      </c>
      <c r="J49" s="11">
        <v>0</v>
      </c>
      <c r="K49" s="5">
        <f t="shared" si="2"/>
        <v>0</v>
      </c>
    </row>
    <row r="50" spans="1:11" x14ac:dyDescent="0.25">
      <c r="A50" s="6">
        <v>410.65300000000002</v>
      </c>
      <c r="B50" s="11">
        <v>4660.5339999999997</v>
      </c>
      <c r="C50" s="11">
        <f>COUNT(B$3:B50)/COUNT(B$3:B$98)</f>
        <v>0.5</v>
      </c>
      <c r="D50" s="11">
        <v>12</v>
      </c>
      <c r="E50" s="5">
        <f t="shared" si="0"/>
        <v>2.9221751697905529E-2</v>
      </c>
      <c r="G50" s="6">
        <v>374.04700000000003</v>
      </c>
      <c r="H50" s="11">
        <v>12406.406000000001</v>
      </c>
      <c r="I50" s="11">
        <f>COUNT(H$3:H50)/COUNT(H$3:H$62)</f>
        <v>0.8</v>
      </c>
      <c r="J50" s="11">
        <v>0</v>
      </c>
      <c r="K50" s="5">
        <f t="shared" si="2"/>
        <v>0</v>
      </c>
    </row>
    <row r="51" spans="1:11" x14ac:dyDescent="0.25">
      <c r="A51" s="6">
        <v>277.57600000000002</v>
      </c>
      <c r="B51" s="11">
        <v>5698.5780000000004</v>
      </c>
      <c r="C51" s="11">
        <f>COUNT(B$3:B51)/COUNT(B$3:B$98)</f>
        <v>0.51041666666666663</v>
      </c>
      <c r="D51" s="11">
        <v>2</v>
      </c>
      <c r="E51" s="5">
        <f t="shared" si="0"/>
        <v>7.2052338818918054E-3</v>
      </c>
      <c r="G51" s="6">
        <v>333.488</v>
      </c>
      <c r="H51" s="11">
        <v>14470.766</v>
      </c>
      <c r="I51" s="11">
        <f>COUNT(H$3:H51)/COUNT(H$3:H$62)</f>
        <v>0.81666666666666665</v>
      </c>
      <c r="J51" s="11">
        <v>0</v>
      </c>
      <c r="K51" s="5">
        <f t="shared" si="2"/>
        <v>0</v>
      </c>
    </row>
    <row r="52" spans="1:11" x14ac:dyDescent="0.25">
      <c r="A52" s="6">
        <v>785.21600000000001</v>
      </c>
      <c r="B52" s="11">
        <v>6364.1049999999996</v>
      </c>
      <c r="C52" s="11">
        <f>COUNT(B$3:B52)/COUNT(B$3:B$98)</f>
        <v>0.52083333333333337</v>
      </c>
      <c r="D52" s="11">
        <v>10</v>
      </c>
      <c r="E52" s="5">
        <f t="shared" si="0"/>
        <v>1.2735349254217947E-2</v>
      </c>
      <c r="G52" s="6">
        <v>368.94400000000002</v>
      </c>
      <c r="H52" s="11">
        <v>14805.337</v>
      </c>
      <c r="I52" s="11">
        <f>COUNT(H$3:H52)/COUNT(H$3:H$62)</f>
        <v>0.83333333333333337</v>
      </c>
      <c r="J52" s="11">
        <v>1</v>
      </c>
      <c r="K52" s="5">
        <f t="shared" si="2"/>
        <v>2.7104384405221386E-3</v>
      </c>
    </row>
    <row r="53" spans="1:11" x14ac:dyDescent="0.25">
      <c r="A53" s="6">
        <v>548.61900000000003</v>
      </c>
      <c r="B53" s="11">
        <v>6585.98</v>
      </c>
      <c r="C53" s="11">
        <f>COUNT(B$3:B53)/COUNT(B$3:B$98)</f>
        <v>0.53125</v>
      </c>
      <c r="D53" s="11">
        <v>3</v>
      </c>
      <c r="E53" s="5">
        <f t="shared" si="0"/>
        <v>5.4682757979581456E-3</v>
      </c>
      <c r="G53" s="6">
        <v>412.94</v>
      </c>
      <c r="H53" s="11">
        <v>19161.373</v>
      </c>
      <c r="I53" s="11">
        <f>COUNT(H$3:H53)/COUNT(H$3:H$62)</f>
        <v>0.85</v>
      </c>
      <c r="J53" s="11">
        <v>8</v>
      </c>
      <c r="K53" s="5">
        <f t="shared" si="2"/>
        <v>1.9373274567733811E-2</v>
      </c>
    </row>
    <row r="54" spans="1:11" x14ac:dyDescent="0.25">
      <c r="A54" s="6">
        <v>813.67</v>
      </c>
      <c r="B54" s="11">
        <v>7442.3040000000001</v>
      </c>
      <c r="C54" s="11">
        <f>COUNT(B$3:B54)/COUNT(B$3:B$98)</f>
        <v>0.54166666666666663</v>
      </c>
      <c r="D54" s="11">
        <v>15</v>
      </c>
      <c r="E54" s="5">
        <f t="shared" si="0"/>
        <v>1.8434992072953408E-2</v>
      </c>
      <c r="G54" s="6">
        <v>278.14</v>
      </c>
      <c r="H54" s="11">
        <v>19263.400000000001</v>
      </c>
      <c r="I54" s="11">
        <f>COUNT(H$3:H54)/COUNT(H$3:H$62)</f>
        <v>0.8666666666666667</v>
      </c>
      <c r="J54" s="11">
        <v>0</v>
      </c>
      <c r="K54" s="5">
        <f t="shared" si="2"/>
        <v>0</v>
      </c>
    </row>
    <row r="55" spans="1:11" x14ac:dyDescent="0.25">
      <c r="A55" s="6">
        <v>853.34900000000005</v>
      </c>
      <c r="B55" s="11">
        <v>7835.1170000000002</v>
      </c>
      <c r="C55" s="11">
        <f>COUNT(B$3:B55)/COUNT(B$3:B$98)</f>
        <v>0.55208333333333337</v>
      </c>
      <c r="D55" s="11">
        <v>1</v>
      </c>
      <c r="E55" s="5">
        <f t="shared" si="0"/>
        <v>1.1718534855024146E-3</v>
      </c>
      <c r="G55" s="6">
        <v>422.24099999999999</v>
      </c>
      <c r="H55" s="11">
        <v>20345.546999999999</v>
      </c>
      <c r="I55" s="11">
        <f>COUNT(H$3:H55)/COUNT(H$3:H$62)</f>
        <v>0.8833333333333333</v>
      </c>
      <c r="J55" s="11">
        <v>0</v>
      </c>
      <c r="K55" s="5">
        <f t="shared" si="2"/>
        <v>0</v>
      </c>
    </row>
    <row r="56" spans="1:11" x14ac:dyDescent="0.25">
      <c r="A56" s="6">
        <v>414.99299999999999</v>
      </c>
      <c r="B56" s="11">
        <v>8310.1810000000005</v>
      </c>
      <c r="C56" s="11">
        <f>COUNT(B$3:B56)/COUNT(B$3:B$98)</f>
        <v>0.5625</v>
      </c>
      <c r="D56" s="11">
        <v>3</v>
      </c>
      <c r="E56" s="5">
        <f t="shared" si="0"/>
        <v>7.2290375982245487E-3</v>
      </c>
      <c r="G56" s="6">
        <v>378.25799999999998</v>
      </c>
      <c r="H56" s="11">
        <v>20707.171999999999</v>
      </c>
      <c r="I56" s="11">
        <f>COUNT(H$3:H56)/COUNT(H$3:H$62)</f>
        <v>0.9</v>
      </c>
      <c r="J56" s="11">
        <v>0</v>
      </c>
      <c r="K56" s="5">
        <f t="shared" si="2"/>
        <v>0</v>
      </c>
    </row>
    <row r="57" spans="1:11" x14ac:dyDescent="0.25">
      <c r="A57" s="6">
        <v>465.38</v>
      </c>
      <c r="B57" s="11">
        <v>8687.08</v>
      </c>
      <c r="C57" s="11">
        <f>COUNT(B$3:B57)/COUNT(B$3:B$98)</f>
        <v>0.57291666666666663</v>
      </c>
      <c r="D57" s="11">
        <v>9</v>
      </c>
      <c r="E57" s="5">
        <f t="shared" si="0"/>
        <v>1.9339034767286947E-2</v>
      </c>
      <c r="G57" s="6">
        <v>499.17099999999999</v>
      </c>
      <c r="H57" s="11">
        <v>25423.381000000001</v>
      </c>
      <c r="I57" s="11">
        <f>COUNT(H$3:H57)/COUNT(H$3:H$62)</f>
        <v>0.91666666666666663</v>
      </c>
      <c r="J57" s="11">
        <v>15</v>
      </c>
      <c r="K57" s="5">
        <f t="shared" si="2"/>
        <v>3.0049822605880551E-2</v>
      </c>
    </row>
    <row r="58" spans="1:11" x14ac:dyDescent="0.25">
      <c r="A58" s="6">
        <v>300.483</v>
      </c>
      <c r="B58" s="11">
        <v>9166.7890000000007</v>
      </c>
      <c r="C58" s="11">
        <f>COUNT(B$3:B58)/COUNT(B$3:B$98)</f>
        <v>0.58333333333333337</v>
      </c>
      <c r="D58" s="11">
        <v>2</v>
      </c>
      <c r="E58" s="5">
        <f t="shared" si="0"/>
        <v>6.6559505862228479E-3</v>
      </c>
      <c r="G58" s="6">
        <v>370.28199999999998</v>
      </c>
      <c r="H58" s="11">
        <v>28891.843000000001</v>
      </c>
      <c r="I58" s="11">
        <f>COUNT(H$3:H58)/COUNT(H$3:H$62)</f>
        <v>0.93333333333333335</v>
      </c>
      <c r="J58" s="11">
        <v>3</v>
      </c>
      <c r="K58" s="5">
        <f t="shared" si="2"/>
        <v>8.1019331212427281E-3</v>
      </c>
    </row>
    <row r="59" spans="1:11" x14ac:dyDescent="0.25">
      <c r="A59" s="6">
        <v>720.45899999999995</v>
      </c>
      <c r="B59" s="11">
        <v>9295.3420000000006</v>
      </c>
      <c r="C59" s="11">
        <f>COUNT(B$3:B59)/COUNT(B$3:B$98)</f>
        <v>0.59375</v>
      </c>
      <c r="D59" s="11">
        <v>57</v>
      </c>
      <c r="E59" s="5">
        <f t="shared" si="0"/>
        <v>7.9116230069997046E-2</v>
      </c>
      <c r="G59" s="6">
        <v>404.67099999999999</v>
      </c>
      <c r="H59" s="11">
        <v>30317.803</v>
      </c>
      <c r="I59" s="11">
        <f>COUNT(H$3:H59)/COUNT(H$3:H$62)</f>
        <v>0.95</v>
      </c>
      <c r="J59" s="11">
        <v>8</v>
      </c>
      <c r="K59" s="5">
        <f t="shared" si="2"/>
        <v>1.9769145799921419E-2</v>
      </c>
    </row>
    <row r="60" spans="1:11" x14ac:dyDescent="0.25">
      <c r="A60" s="6">
        <v>207.91800000000001</v>
      </c>
      <c r="B60" s="11">
        <v>9332.8520000000008</v>
      </c>
      <c r="C60" s="11">
        <f>COUNT(B$3:B60)/COUNT(B$3:B$98)</f>
        <v>0.60416666666666663</v>
      </c>
      <c r="D60" s="11">
        <v>4</v>
      </c>
      <c r="E60" s="5">
        <f t="shared" si="0"/>
        <v>1.9238353581700479E-2</v>
      </c>
      <c r="G60" s="6">
        <v>564.47799999999995</v>
      </c>
      <c r="H60" s="11">
        <v>37074.415000000001</v>
      </c>
      <c r="I60" s="11">
        <f>COUNT(H$3:H60)/COUNT(H$3:H$62)</f>
        <v>0.96666666666666667</v>
      </c>
      <c r="J60" s="11">
        <v>12</v>
      </c>
      <c r="K60" s="5">
        <f t="shared" si="2"/>
        <v>2.1258578722288559E-2</v>
      </c>
    </row>
    <row r="61" spans="1:11" x14ac:dyDescent="0.25">
      <c r="A61" s="6">
        <v>451.04599999999999</v>
      </c>
      <c r="B61" s="11">
        <v>10429.977000000001</v>
      </c>
      <c r="C61" s="11">
        <f>COUNT(B$3:B61)/COUNT(B$3:B$98)</f>
        <v>0.61458333333333337</v>
      </c>
      <c r="D61" s="11">
        <v>23</v>
      </c>
      <c r="E61" s="5">
        <f t="shared" si="0"/>
        <v>5.0992581687898796E-2</v>
      </c>
      <c r="G61" s="6">
        <v>429.30200000000002</v>
      </c>
      <c r="H61" s="11">
        <v>43027.252</v>
      </c>
      <c r="I61" s="11">
        <f>COUNT(H$3:H61)/COUNT(H$3:H$62)</f>
        <v>0.98333333333333328</v>
      </c>
      <c r="J61" s="11">
        <v>36</v>
      </c>
      <c r="K61" s="5">
        <f t="shared" si="2"/>
        <v>8.385705167923746E-2</v>
      </c>
    </row>
    <row r="62" spans="1:11" x14ac:dyDescent="0.25">
      <c r="A62" s="6">
        <v>856.375</v>
      </c>
      <c r="B62" s="11">
        <v>10758.203</v>
      </c>
      <c r="C62" s="11">
        <f>COUNT(B$3:B62)/COUNT(B$3:B$98)</f>
        <v>0.625</v>
      </c>
      <c r="D62" s="11">
        <v>78</v>
      </c>
      <c r="E62" s="5">
        <f t="shared" si="0"/>
        <v>9.1081593927893736E-2</v>
      </c>
      <c r="G62" s="3">
        <v>481.54199999999997</v>
      </c>
      <c r="H62" s="2">
        <v>50849.745999999999</v>
      </c>
      <c r="I62" s="2">
        <f>COUNT(H$3:H62)/COUNT(H$3:H$62)</f>
        <v>1</v>
      </c>
      <c r="J62" s="2">
        <v>7</v>
      </c>
      <c r="K62" s="1">
        <f t="shared" si="2"/>
        <v>1.453663439533831E-2</v>
      </c>
    </row>
    <row r="63" spans="1:11" x14ac:dyDescent="0.25">
      <c r="A63" s="6">
        <v>633.46699999999998</v>
      </c>
      <c r="B63" s="11">
        <v>11089.914000000001</v>
      </c>
      <c r="C63" s="11">
        <f>COUNT(B$3:B63)/COUNT(B$3:B$98)</f>
        <v>0.63541666666666663</v>
      </c>
      <c r="D63" s="11">
        <v>19</v>
      </c>
      <c r="E63" s="5">
        <f t="shared" si="0"/>
        <v>2.9993669757067062E-2</v>
      </c>
    </row>
    <row r="64" spans="1:11" x14ac:dyDescent="0.25">
      <c r="A64" s="6">
        <v>398.43</v>
      </c>
      <c r="B64" s="11">
        <v>11107.216</v>
      </c>
      <c r="C64" s="11">
        <f>COUNT(B$3:B64)/COUNT(B$3:B$98)</f>
        <v>0.64583333333333337</v>
      </c>
      <c r="D64" s="11">
        <v>5</v>
      </c>
      <c r="E64" s="5">
        <f t="shared" si="0"/>
        <v>1.2549255829129332E-2</v>
      </c>
    </row>
    <row r="65" spans="1:5" x14ac:dyDescent="0.25">
      <c r="A65" s="6">
        <v>331.90499999999997</v>
      </c>
      <c r="B65" s="11">
        <v>11415.223</v>
      </c>
      <c r="C65" s="11">
        <f>COUNT(B$3:B65)/COUNT(B$3:B$98)</f>
        <v>0.65625</v>
      </c>
      <c r="D65" s="11">
        <v>11</v>
      </c>
      <c r="E65" s="5">
        <f t="shared" si="0"/>
        <v>3.3142013527967341E-2</v>
      </c>
    </row>
    <row r="66" spans="1:5" x14ac:dyDescent="0.25">
      <c r="A66" s="6">
        <v>268.76799999999997</v>
      </c>
      <c r="B66" s="11">
        <v>12246.995000000001</v>
      </c>
      <c r="C66" s="11">
        <f>COUNT(B$3:B66)/COUNT(B$3:B$98)</f>
        <v>0.66666666666666663</v>
      </c>
      <c r="D66" s="11">
        <v>8</v>
      </c>
      <c r="E66" s="5">
        <f t="shared" si="0"/>
        <v>2.9765448267650915E-2</v>
      </c>
    </row>
    <row r="67" spans="1:5" x14ac:dyDescent="0.25">
      <c r="A67" s="6">
        <v>655.77499999999998</v>
      </c>
      <c r="B67" s="11">
        <v>12383.853999999999</v>
      </c>
      <c r="C67" s="11">
        <f>COUNT(B$3:B67)/COUNT(B$3:B$98)</f>
        <v>0.67708333333333337</v>
      </c>
      <c r="D67" s="11">
        <v>10</v>
      </c>
      <c r="E67" s="5">
        <f t="shared" ref="E67:E98" si="3">D67/A67</f>
        <v>1.5249132705577371E-2</v>
      </c>
    </row>
    <row r="68" spans="1:5" x14ac:dyDescent="0.25">
      <c r="A68" s="6">
        <v>197.97200000000001</v>
      </c>
      <c r="B68" s="11">
        <v>12941.954</v>
      </c>
      <c r="C68" s="11">
        <f>COUNT(B$3:B68)/COUNT(B$3:B$98)</f>
        <v>0.6875</v>
      </c>
      <c r="D68" s="11">
        <v>5</v>
      </c>
      <c r="E68" s="5">
        <f t="shared" si="3"/>
        <v>2.5256096821772774E-2</v>
      </c>
    </row>
    <row r="69" spans="1:5" x14ac:dyDescent="0.25">
      <c r="A69" s="6">
        <v>360.76900000000001</v>
      </c>
      <c r="B69" s="11">
        <v>12970.63</v>
      </c>
      <c r="C69" s="11">
        <f>COUNT(B$3:B69)/COUNT(B$3:B$98)</f>
        <v>0.69791666666666663</v>
      </c>
      <c r="D69" s="11">
        <v>16</v>
      </c>
      <c r="E69" s="5">
        <f t="shared" si="3"/>
        <v>4.4349708539259194E-2</v>
      </c>
    </row>
    <row r="70" spans="1:5" x14ac:dyDescent="0.25">
      <c r="A70" s="6">
        <v>655.28300000000002</v>
      </c>
      <c r="B70" s="11">
        <v>13028.427</v>
      </c>
      <c r="C70" s="11">
        <f>COUNT(B$3:B70)/COUNT(B$3:B$98)</f>
        <v>0.70833333333333337</v>
      </c>
      <c r="D70" s="11">
        <v>132</v>
      </c>
      <c r="E70" s="5">
        <f t="shared" si="3"/>
        <v>0.20143968331240089</v>
      </c>
    </row>
    <row r="71" spans="1:5" x14ac:dyDescent="0.25">
      <c r="A71" s="6">
        <v>397.423</v>
      </c>
      <c r="B71" s="11">
        <v>13186.852999999999</v>
      </c>
      <c r="C71" s="11">
        <f>COUNT(B$3:B71)/COUNT(B$3:B$98)</f>
        <v>0.71875</v>
      </c>
      <c r="D71" s="11">
        <v>160</v>
      </c>
      <c r="E71" s="5">
        <f t="shared" si="3"/>
        <v>0.40259370997652377</v>
      </c>
    </row>
    <row r="72" spans="1:5" x14ac:dyDescent="0.25">
      <c r="A72" s="6">
        <v>538.97900000000004</v>
      </c>
      <c r="B72" s="11">
        <v>15015.628000000001</v>
      </c>
      <c r="C72" s="11">
        <f>COUNT(B$3:B72)/COUNT(B$3:B$98)</f>
        <v>0.72916666666666663</v>
      </c>
      <c r="D72" s="11">
        <v>116</v>
      </c>
      <c r="E72" s="5">
        <f t="shared" si="3"/>
        <v>0.21522174333322819</v>
      </c>
    </row>
    <row r="73" spans="1:5" x14ac:dyDescent="0.25">
      <c r="A73" s="6">
        <v>362.37599999999998</v>
      </c>
      <c r="B73" s="11">
        <v>15399.2</v>
      </c>
      <c r="C73" s="11">
        <f>COUNT(B$3:B73)/COUNT(B$3:B$98)</f>
        <v>0.73958333333333337</v>
      </c>
      <c r="D73" s="11">
        <v>28</v>
      </c>
      <c r="E73" s="5">
        <f t="shared" si="3"/>
        <v>7.7267810230258083E-2</v>
      </c>
    </row>
    <row r="74" spans="1:5" x14ac:dyDescent="0.25">
      <c r="A74" s="6">
        <v>537.72299999999996</v>
      </c>
      <c r="B74" s="11">
        <v>15922.544</v>
      </c>
      <c r="C74" s="11">
        <f>COUNT(B$3:B74)/COUNT(B$3:B$98)</f>
        <v>0.75</v>
      </c>
      <c r="D74" s="11">
        <v>62</v>
      </c>
      <c r="E74" s="5">
        <f t="shared" si="3"/>
        <v>0.11530100070110448</v>
      </c>
    </row>
    <row r="75" spans="1:5" x14ac:dyDescent="0.25">
      <c r="A75" s="6">
        <v>643.73</v>
      </c>
      <c r="B75" s="11">
        <v>16426.538</v>
      </c>
      <c r="C75" s="11">
        <f>COUNT(B$3:B75)/COUNT(B$3:B$98)</f>
        <v>0.76041666666666663</v>
      </c>
      <c r="D75" s="11">
        <v>28</v>
      </c>
      <c r="E75" s="5">
        <f t="shared" si="3"/>
        <v>4.3496496978546906E-2</v>
      </c>
    </row>
    <row r="76" spans="1:5" x14ac:dyDescent="0.25">
      <c r="A76" s="6">
        <v>406.911</v>
      </c>
      <c r="B76" s="11">
        <v>16997.184000000001</v>
      </c>
      <c r="C76" s="11">
        <f>COUNT(B$3:B76)/COUNT(B$3:B$98)</f>
        <v>0.77083333333333337</v>
      </c>
      <c r="D76" s="11">
        <v>62</v>
      </c>
      <c r="E76" s="5">
        <f t="shared" si="3"/>
        <v>0.15236747101946127</v>
      </c>
    </row>
    <row r="77" spans="1:5" x14ac:dyDescent="0.25">
      <c r="A77" s="6">
        <v>480.1</v>
      </c>
      <c r="B77" s="11">
        <v>17206.743999999999</v>
      </c>
      <c r="C77" s="11">
        <f>COUNT(B$3:B77)/COUNT(B$3:B$98)</f>
        <v>0.78125</v>
      </c>
      <c r="D77" s="11">
        <v>71</v>
      </c>
      <c r="E77" s="5">
        <f t="shared" si="3"/>
        <v>0.14788585711310143</v>
      </c>
    </row>
    <row r="78" spans="1:5" x14ac:dyDescent="0.25">
      <c r="A78" s="6">
        <v>477.26100000000002</v>
      </c>
      <c r="B78" s="11">
        <v>19020.467000000001</v>
      </c>
      <c r="C78" s="11">
        <f>COUNT(B$3:B78)/COUNT(B$3:B$98)</f>
        <v>0.79166666666666663</v>
      </c>
      <c r="D78" s="11">
        <v>45</v>
      </c>
      <c r="E78" s="5">
        <f t="shared" si="3"/>
        <v>9.4288031077335036E-2</v>
      </c>
    </row>
    <row r="79" spans="1:5" x14ac:dyDescent="0.25">
      <c r="A79" s="6">
        <v>780.77</v>
      </c>
      <c r="B79" s="11">
        <v>19287.197</v>
      </c>
      <c r="C79" s="11">
        <f>COUNT(B$3:B79)/COUNT(B$3:B$98)</f>
        <v>0.80208333333333337</v>
      </c>
      <c r="D79" s="11">
        <v>145</v>
      </c>
      <c r="E79" s="5">
        <f t="shared" si="3"/>
        <v>0.18571410274472636</v>
      </c>
    </row>
    <row r="80" spans="1:5" x14ac:dyDescent="0.25">
      <c r="A80" s="6">
        <v>822.26599999999996</v>
      </c>
      <c r="B80" s="11">
        <v>20036.002</v>
      </c>
      <c r="C80" s="11">
        <f>COUNT(B$3:B80)/COUNT(B$3:B$98)</f>
        <v>0.8125</v>
      </c>
      <c r="D80" s="11">
        <v>136</v>
      </c>
      <c r="E80" s="5">
        <f t="shared" si="3"/>
        <v>0.16539659915404506</v>
      </c>
    </row>
    <row r="81" spans="1:5" x14ac:dyDescent="0.25">
      <c r="A81" s="6">
        <v>382.80799999999999</v>
      </c>
      <c r="B81" s="11">
        <v>20393.079000000002</v>
      </c>
      <c r="C81" s="11">
        <f>COUNT(B$3:B81)/COUNT(B$3:B$98)</f>
        <v>0.82291666666666663</v>
      </c>
      <c r="D81" s="11">
        <v>44</v>
      </c>
      <c r="E81" s="5">
        <f t="shared" si="3"/>
        <v>0.11494012664312135</v>
      </c>
    </row>
    <row r="82" spans="1:5" x14ac:dyDescent="0.25">
      <c r="A82" s="6">
        <v>622.66300000000001</v>
      </c>
      <c r="B82" s="11">
        <v>21199.406999999999</v>
      </c>
      <c r="C82" s="11">
        <f>COUNT(B$3:B82)/COUNT(B$3:B$98)</f>
        <v>0.83333333333333337</v>
      </c>
      <c r="D82" s="11">
        <v>70</v>
      </c>
      <c r="E82" s="5">
        <f t="shared" si="3"/>
        <v>0.11242036221840707</v>
      </c>
    </row>
    <row r="83" spans="1:5" x14ac:dyDescent="0.25">
      <c r="A83" s="6">
        <v>294.31400000000002</v>
      </c>
      <c r="B83" s="11">
        <v>21387.743999999999</v>
      </c>
      <c r="C83" s="11">
        <f>COUNT(B$3:B83)/COUNT(B$3:B$98)</f>
        <v>0.84375</v>
      </c>
      <c r="D83" s="11">
        <v>112</v>
      </c>
      <c r="E83" s="5">
        <f t="shared" si="3"/>
        <v>0.38054594752543197</v>
      </c>
    </row>
    <row r="84" spans="1:5" x14ac:dyDescent="0.25">
      <c r="A84" s="6">
        <v>332.77300000000002</v>
      </c>
      <c r="B84" s="11">
        <v>22762.085999999999</v>
      </c>
      <c r="C84" s="11">
        <f>COUNT(B$3:B84)/COUNT(B$3:B$98)</f>
        <v>0.85416666666666663</v>
      </c>
      <c r="D84" s="11">
        <v>14</v>
      </c>
      <c r="E84" s="5">
        <f t="shared" si="3"/>
        <v>4.2070720881802304E-2</v>
      </c>
    </row>
    <row r="85" spans="1:5" x14ac:dyDescent="0.25">
      <c r="A85" s="6">
        <v>477.14400000000001</v>
      </c>
      <c r="B85" s="11">
        <v>23657.566999999999</v>
      </c>
      <c r="C85" s="11">
        <f>COUNT(B$3:B85)/COUNT(B$3:B$98)</f>
        <v>0.86458333333333337</v>
      </c>
      <c r="D85" s="11">
        <v>59</v>
      </c>
      <c r="E85" s="5">
        <f t="shared" si="3"/>
        <v>0.12365239843736901</v>
      </c>
    </row>
    <row r="86" spans="1:5" x14ac:dyDescent="0.25">
      <c r="A86" s="6">
        <v>436.18700000000001</v>
      </c>
      <c r="B86" s="11">
        <v>24832.067999999999</v>
      </c>
      <c r="C86" s="11">
        <f>COUNT(B$3:B86)/COUNT(B$3:B$98)</f>
        <v>0.875</v>
      </c>
      <c r="D86" s="11">
        <v>77</v>
      </c>
      <c r="E86" s="5">
        <f t="shared" si="3"/>
        <v>0.17652979112169781</v>
      </c>
    </row>
    <row r="87" spans="1:5" x14ac:dyDescent="0.25">
      <c r="A87" s="6">
        <v>848.43499999999995</v>
      </c>
      <c r="B87" s="11">
        <v>24876.428</v>
      </c>
      <c r="C87" s="11">
        <f>COUNT(B$3:B87)/COUNT(B$3:B$98)</f>
        <v>0.88541666666666663</v>
      </c>
      <c r="D87" s="11">
        <v>205</v>
      </c>
      <c r="E87" s="5">
        <f t="shared" si="3"/>
        <v>0.24162133811075687</v>
      </c>
    </row>
    <row r="88" spans="1:5" x14ac:dyDescent="0.25">
      <c r="A88" s="6">
        <v>251.714</v>
      </c>
      <c r="B88" s="11">
        <v>25086.562999999998</v>
      </c>
      <c r="C88" s="11">
        <f>COUNT(B$3:B88)/COUNT(B$3:B$98)</f>
        <v>0.89583333333333337</v>
      </c>
      <c r="D88" s="11">
        <v>48</v>
      </c>
      <c r="E88" s="5">
        <f t="shared" si="3"/>
        <v>0.19069261145585864</v>
      </c>
    </row>
    <row r="89" spans="1:5" x14ac:dyDescent="0.25">
      <c r="A89" s="6">
        <v>533.44200000000001</v>
      </c>
      <c r="B89" s="11">
        <v>26050.739000000001</v>
      </c>
      <c r="C89" s="11">
        <f>COUNT(B$3:B89)/COUNT(B$3:B$98)</f>
        <v>0.90625</v>
      </c>
      <c r="D89" s="11">
        <v>138</v>
      </c>
      <c r="E89" s="5">
        <f t="shared" si="3"/>
        <v>0.25869729042707545</v>
      </c>
    </row>
    <row r="90" spans="1:5" x14ac:dyDescent="0.25">
      <c r="A90" s="6">
        <v>430.95499999999998</v>
      </c>
      <c r="B90" s="11">
        <v>26523.616000000002</v>
      </c>
      <c r="C90" s="11">
        <f>COUNT(B$3:B90)/COUNT(B$3:B$98)</f>
        <v>0.91666666666666663</v>
      </c>
      <c r="D90" s="11">
        <v>21</v>
      </c>
      <c r="E90" s="5">
        <f t="shared" si="3"/>
        <v>4.8728985624949241E-2</v>
      </c>
    </row>
    <row r="91" spans="1:5" x14ac:dyDescent="0.25">
      <c r="A91" s="6">
        <v>367.57299999999998</v>
      </c>
      <c r="B91" s="11">
        <v>26635.923999999999</v>
      </c>
      <c r="C91" s="11">
        <f>COUNT(B$3:B91)/COUNT(B$3:B$98)</f>
        <v>0.92708333333333337</v>
      </c>
      <c r="D91" s="11">
        <v>45</v>
      </c>
      <c r="E91" s="5">
        <f t="shared" si="3"/>
        <v>0.12242466122375692</v>
      </c>
    </row>
    <row r="92" spans="1:5" x14ac:dyDescent="0.25">
      <c r="A92" s="6">
        <v>541.37199999999996</v>
      </c>
      <c r="B92" s="11">
        <v>27055.501</v>
      </c>
      <c r="C92" s="11">
        <f>COUNT(B$3:B92)/COUNT(B$3:B$98)</f>
        <v>0.9375</v>
      </c>
      <c r="D92" s="11">
        <v>97</v>
      </c>
      <c r="E92" s="5">
        <f t="shared" si="3"/>
        <v>0.17917439394723039</v>
      </c>
    </row>
    <row r="93" spans="1:5" x14ac:dyDescent="0.25">
      <c r="A93" s="6">
        <v>277.565</v>
      </c>
      <c r="B93" s="11">
        <v>30966.934000000001</v>
      </c>
      <c r="C93" s="11">
        <f>COUNT(B$3:B93)/COUNT(B$3:B$98)</f>
        <v>0.94791666666666663</v>
      </c>
      <c r="D93" s="11">
        <v>163</v>
      </c>
      <c r="E93" s="5">
        <f t="shared" si="3"/>
        <v>0.58724983337236325</v>
      </c>
    </row>
    <row r="94" spans="1:5" x14ac:dyDescent="0.25">
      <c r="A94" s="6">
        <v>408.084</v>
      </c>
      <c r="B94" s="11">
        <v>33775.404000000002</v>
      </c>
      <c r="C94" s="11">
        <f>COUNT(B$3:B94)/COUNT(B$3:B$98)</f>
        <v>0.95833333333333337</v>
      </c>
      <c r="D94" s="11">
        <v>234</v>
      </c>
      <c r="E94" s="5">
        <f t="shared" si="3"/>
        <v>0.57341135648542951</v>
      </c>
    </row>
    <row r="95" spans="1:5" x14ac:dyDescent="0.25">
      <c r="A95" s="6">
        <v>533.58399999999995</v>
      </c>
      <c r="B95" s="11">
        <v>35070.857000000004</v>
      </c>
      <c r="C95" s="11">
        <f>COUNT(B$3:B95)/COUNT(B$3:B$98)</f>
        <v>0.96875</v>
      </c>
      <c r="D95" s="11">
        <v>139</v>
      </c>
      <c r="E95" s="5">
        <f t="shared" si="3"/>
        <v>0.26050256379501635</v>
      </c>
    </row>
    <row r="96" spans="1:5" x14ac:dyDescent="0.25">
      <c r="A96" s="6">
        <v>171.23</v>
      </c>
      <c r="B96" s="11">
        <v>35422.455000000002</v>
      </c>
      <c r="C96" s="11">
        <f>COUNT(B$3:B96)/COUNT(B$3:B$98)</f>
        <v>0.97916666666666663</v>
      </c>
      <c r="D96" s="11">
        <v>94</v>
      </c>
      <c r="E96" s="5">
        <f t="shared" si="3"/>
        <v>0.54896922268294113</v>
      </c>
    </row>
    <row r="97" spans="1:5" x14ac:dyDescent="0.25">
      <c r="A97" s="6">
        <v>681.83600000000001</v>
      </c>
      <c r="B97" s="11">
        <v>44117.533000000003</v>
      </c>
      <c r="C97" s="11">
        <f>COUNT(B$3:B97)/COUNT(B$3:B$98)</f>
        <v>0.98958333333333337</v>
      </c>
      <c r="D97" s="11">
        <v>205</v>
      </c>
      <c r="E97" s="5">
        <f t="shared" si="3"/>
        <v>0.30065880944977968</v>
      </c>
    </row>
    <row r="98" spans="1:5" x14ac:dyDescent="0.25">
      <c r="A98" s="3">
        <v>497.49400000000003</v>
      </c>
      <c r="B98" s="2">
        <v>47521.927000000003</v>
      </c>
      <c r="C98" s="2">
        <f>COUNT(B$3:B98)/COUNT(B$3:B$98)</f>
        <v>1</v>
      </c>
      <c r="D98" s="2">
        <v>193</v>
      </c>
      <c r="E98" s="1">
        <f t="shared" si="3"/>
        <v>0.38794437721861968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workbookViewId="0">
      <selection activeCell="H2" sqref="H2:K2"/>
    </sheetView>
  </sheetViews>
  <sheetFormatPr defaultRowHeight="15" x14ac:dyDescent="0.25"/>
  <cols>
    <col min="8" max="8" width="17.7109375" bestFit="1" customWidth="1"/>
    <col min="9" max="9" width="16" bestFit="1" customWidth="1"/>
    <col min="10" max="10" width="15.140625" bestFit="1" customWidth="1"/>
    <col min="20" max="20" width="17.7109375" bestFit="1" customWidth="1"/>
    <col min="21" max="21" width="16" bestFit="1" customWidth="1"/>
    <col min="22" max="22" width="15.140625" bestFit="1" customWidth="1"/>
  </cols>
  <sheetData>
    <row r="1" spans="1:23" x14ac:dyDescent="0.25">
      <c r="A1" s="10" t="s">
        <v>98</v>
      </c>
      <c r="M1" s="10" t="s">
        <v>133</v>
      </c>
    </row>
    <row r="2" spans="1:23" x14ac:dyDescent="0.25">
      <c r="B2" s="4" t="s">
        <v>77</v>
      </c>
      <c r="C2" s="4" t="s">
        <v>78</v>
      </c>
      <c r="D2" s="4" t="s">
        <v>79</v>
      </c>
      <c r="E2" s="4" t="s">
        <v>80</v>
      </c>
      <c r="F2" s="4" t="s">
        <v>81</v>
      </c>
      <c r="G2" s="4" t="s">
        <v>82</v>
      </c>
      <c r="H2" s="4" t="s">
        <v>152</v>
      </c>
      <c r="I2" s="4" t="s">
        <v>153</v>
      </c>
      <c r="J2" s="4" t="s">
        <v>154</v>
      </c>
      <c r="K2" s="4" t="s">
        <v>76</v>
      </c>
      <c r="N2" s="4" t="s">
        <v>77</v>
      </c>
      <c r="O2" s="4" t="s">
        <v>78</v>
      </c>
      <c r="P2" s="4" t="s">
        <v>79</v>
      </c>
      <c r="Q2" s="4" t="s">
        <v>80</v>
      </c>
      <c r="R2" s="4" t="s">
        <v>81</v>
      </c>
      <c r="S2" s="4" t="s">
        <v>82</v>
      </c>
      <c r="T2" s="4" t="s">
        <v>152</v>
      </c>
      <c r="U2" s="4" t="s">
        <v>153</v>
      </c>
      <c r="V2" s="4" t="s">
        <v>154</v>
      </c>
      <c r="W2" s="4" t="s">
        <v>76</v>
      </c>
    </row>
    <row r="3" spans="1:23" x14ac:dyDescent="0.25">
      <c r="A3" s="4" t="s">
        <v>31</v>
      </c>
      <c r="B3" s="9">
        <v>740.13761536819197</v>
      </c>
      <c r="C3" s="8">
        <v>1668.0735820858299</v>
      </c>
      <c r="D3" s="8">
        <v>1530.1891290075</v>
      </c>
      <c r="E3" s="8">
        <f>B3/(SUM($B3:$D3))</f>
        <v>0.18792848720718364</v>
      </c>
      <c r="F3" s="8">
        <f t="shared" ref="F3:G18" si="0">C3/(SUM($B3:$D3))</f>
        <v>0.42354089067032957</v>
      </c>
      <c r="G3" s="8">
        <f t="shared" si="0"/>
        <v>0.38853062212248674</v>
      </c>
      <c r="H3" s="8">
        <v>0.10245185401507199</v>
      </c>
      <c r="I3" s="8">
        <v>0.96089013930629696</v>
      </c>
      <c r="J3" s="8">
        <v>3.6057224932915202</v>
      </c>
      <c r="K3" s="7">
        <v>3365.4725900441399</v>
      </c>
      <c r="M3" s="4" t="s">
        <v>31</v>
      </c>
      <c r="N3" s="9">
        <v>10610.318429950399</v>
      </c>
      <c r="O3" s="8">
        <v>5420.2049775427604</v>
      </c>
      <c r="P3" s="8">
        <v>8450.8992558850496</v>
      </c>
      <c r="Q3" s="8">
        <f>N3/SUM($N3:$P3)</f>
        <v>0.43340285308755311</v>
      </c>
      <c r="R3" s="8">
        <f t="shared" ref="R3:S3" si="1">O3/SUM($N3:$P3)</f>
        <v>0.22140073524611181</v>
      </c>
      <c r="S3" s="8">
        <f t="shared" si="1"/>
        <v>0.34519641166633508</v>
      </c>
      <c r="T3" s="8">
        <v>3.2633882267617001E-2</v>
      </c>
      <c r="U3" s="8">
        <v>0.32061009866675999</v>
      </c>
      <c r="V3" s="8">
        <v>2.87647926938652</v>
      </c>
      <c r="W3" s="7">
        <v>379271.72169543902</v>
      </c>
    </row>
    <row r="4" spans="1:23" x14ac:dyDescent="0.25">
      <c r="A4" s="4" t="s">
        <v>32</v>
      </c>
      <c r="B4" s="6">
        <v>9372.8408346017095</v>
      </c>
      <c r="C4" s="11">
        <v>10959.5353813826</v>
      </c>
      <c r="D4" s="11">
        <v>9277.7408975823691</v>
      </c>
      <c r="E4" s="11">
        <f t="shared" ref="E4:G47" si="2">B4/(SUM($B4:$D4))</f>
        <v>0.31654183597630176</v>
      </c>
      <c r="F4" s="11">
        <f t="shared" si="0"/>
        <v>0.37012806600353471</v>
      </c>
      <c r="G4" s="11">
        <f t="shared" si="0"/>
        <v>0.31333009802016348</v>
      </c>
      <c r="H4" s="11">
        <v>6.0391238880659198E-2</v>
      </c>
      <c r="I4" s="11">
        <v>0.34382279421621897</v>
      </c>
      <c r="J4" s="11">
        <v>1.87996344456631</v>
      </c>
      <c r="K4" s="5">
        <v>132916.40070631701</v>
      </c>
      <c r="M4" s="4" t="s">
        <v>32</v>
      </c>
      <c r="N4" s="6">
        <v>4444.8666281883097</v>
      </c>
      <c r="O4" s="11">
        <v>2002.1703257972099</v>
      </c>
      <c r="P4" s="11">
        <v>3050.6562375585099</v>
      </c>
      <c r="Q4" s="11">
        <f t="shared" ref="Q4:Q31" si="3">N4/SUM($N4:$P4)</f>
        <v>0.46799433699813092</v>
      </c>
      <c r="R4" s="11">
        <f t="shared" ref="R4:R31" si="4">O4/SUM($N4:$P4)</f>
        <v>0.21080595944916172</v>
      </c>
      <c r="S4" s="11">
        <f t="shared" ref="S4:S31" si="5">P4/SUM($N4:$P4)</f>
        <v>0.32119970355270744</v>
      </c>
      <c r="T4" s="11">
        <v>5.0140275712271698E-2</v>
      </c>
      <c r="U4" s="11">
        <v>0.32175856757293098</v>
      </c>
      <c r="V4" s="11">
        <v>2.1185567586397198</v>
      </c>
      <c r="W4" s="5">
        <v>36151.404866019599</v>
      </c>
    </row>
    <row r="5" spans="1:23" x14ac:dyDescent="0.25">
      <c r="A5" s="4" t="s">
        <v>33</v>
      </c>
      <c r="B5" s="6">
        <v>961.20466095628694</v>
      </c>
      <c r="C5" s="11">
        <v>2063.4300512401701</v>
      </c>
      <c r="D5" s="11">
        <v>3383.6653380144899</v>
      </c>
      <c r="E5" s="11">
        <f t="shared" si="2"/>
        <v>0.14999370401275861</v>
      </c>
      <c r="F5" s="11">
        <f t="shared" si="0"/>
        <v>0.3219933578441363</v>
      </c>
      <c r="G5" s="11">
        <f t="shared" si="0"/>
        <v>0.52801293814310502</v>
      </c>
      <c r="H5" s="11">
        <v>8.4334531443030894E-2</v>
      </c>
      <c r="I5" s="11">
        <v>0.925568414008754</v>
      </c>
      <c r="J5" s="11">
        <v>4.0086579573584098</v>
      </c>
      <c r="K5" s="5">
        <v>15681.1139477903</v>
      </c>
      <c r="M5" s="4" t="s">
        <v>33</v>
      </c>
      <c r="N5" s="6">
        <v>9037.0401967331709</v>
      </c>
      <c r="O5" s="11">
        <v>5160.8649924568499</v>
      </c>
      <c r="P5" s="11">
        <v>9456.4361163740996</v>
      </c>
      <c r="Q5" s="11">
        <f t="shared" si="3"/>
        <v>0.38204573443807638</v>
      </c>
      <c r="R5" s="11">
        <f t="shared" si="4"/>
        <v>0.21817834306985665</v>
      </c>
      <c r="S5" s="11">
        <f t="shared" si="5"/>
        <v>0.39977592249206695</v>
      </c>
      <c r="T5" s="11">
        <v>4.7268631545509601E-2</v>
      </c>
      <c r="U5" s="11">
        <v>0.44444722147709698</v>
      </c>
      <c r="V5" s="11">
        <v>2.9355448876249901</v>
      </c>
      <c r="W5" s="5">
        <v>170202.614108501</v>
      </c>
    </row>
    <row r="6" spans="1:23" x14ac:dyDescent="0.25">
      <c r="A6" s="4" t="s">
        <v>34</v>
      </c>
      <c r="B6" s="6">
        <v>3694.3736597890302</v>
      </c>
      <c r="C6" s="11">
        <v>3711.9897054022399</v>
      </c>
      <c r="D6" s="11">
        <v>7300.3802494419297</v>
      </c>
      <c r="E6" s="11">
        <f t="shared" si="2"/>
        <v>0.25120269697998482</v>
      </c>
      <c r="F6" s="11">
        <f t="shared" si="0"/>
        <v>0.25240051793034679</v>
      </c>
      <c r="G6" s="11">
        <f t="shared" si="0"/>
        <v>0.49639678508966839</v>
      </c>
      <c r="H6" s="11">
        <v>4.4560405878984098E-2</v>
      </c>
      <c r="I6" s="11">
        <v>0.44868453829830401</v>
      </c>
      <c r="J6" s="11">
        <v>2.7431121497573199</v>
      </c>
      <c r="K6" s="5">
        <v>53583.4784827697</v>
      </c>
      <c r="M6" s="4" t="s">
        <v>34</v>
      </c>
      <c r="N6" s="6">
        <v>4308.3885687751599</v>
      </c>
      <c r="O6" s="11">
        <v>3676.3723759637401</v>
      </c>
      <c r="P6" s="11">
        <v>5664.1880765749502</v>
      </c>
      <c r="Q6" s="11">
        <f t="shared" si="3"/>
        <v>0.31565716613398515</v>
      </c>
      <c r="R6" s="11">
        <f t="shared" si="4"/>
        <v>0.26935204829491344</v>
      </c>
      <c r="S6" s="11">
        <f t="shared" si="5"/>
        <v>0.41499078557110136</v>
      </c>
      <c r="T6" s="11">
        <v>5.4139885771564603E-2</v>
      </c>
      <c r="U6" s="11">
        <v>0.50620660567644005</v>
      </c>
      <c r="V6" s="11">
        <v>2.1201253232426001</v>
      </c>
      <c r="W6" s="5">
        <v>14629.546963496399</v>
      </c>
    </row>
    <row r="7" spans="1:23" x14ac:dyDescent="0.25">
      <c r="A7" s="4" t="s">
        <v>35</v>
      </c>
      <c r="B7" s="6">
        <v>2776.7329351306398</v>
      </c>
      <c r="C7" s="11">
        <v>4157.6779495821202</v>
      </c>
      <c r="D7" s="11">
        <v>3914.9676519759701</v>
      </c>
      <c r="E7" s="11">
        <f t="shared" si="2"/>
        <v>0.25593474554701168</v>
      </c>
      <c r="F7" s="11">
        <f t="shared" si="0"/>
        <v>0.38321807424474463</v>
      </c>
      <c r="G7" s="11">
        <f t="shared" si="0"/>
        <v>0.36084718020824375</v>
      </c>
      <c r="H7" s="11">
        <v>6.8657916398068203E-2</v>
      </c>
      <c r="I7" s="11">
        <v>0.64808742689048904</v>
      </c>
      <c r="J7" s="11">
        <v>2.4965961959451399</v>
      </c>
      <c r="K7" s="5">
        <v>24667.6820935018</v>
      </c>
      <c r="M7" s="4" t="s">
        <v>35</v>
      </c>
      <c r="N7" s="6">
        <v>8156.3087316415504</v>
      </c>
      <c r="O7" s="11">
        <v>3957.7351375294002</v>
      </c>
      <c r="P7" s="11">
        <v>5097.3964852146401</v>
      </c>
      <c r="Q7" s="11">
        <f t="shared" si="3"/>
        <v>0.47388879510965909</v>
      </c>
      <c r="R7" s="11">
        <f t="shared" si="4"/>
        <v>0.22994793323737972</v>
      </c>
      <c r="S7" s="11">
        <f t="shared" si="5"/>
        <v>0.29616327165296136</v>
      </c>
      <c r="T7" s="11">
        <v>4.8957805622116997E-2</v>
      </c>
      <c r="U7" s="11">
        <v>0.282747648451042</v>
      </c>
      <c r="V7" s="11">
        <v>2.25914048035124</v>
      </c>
      <c r="W7" s="5">
        <v>52189.537142270099</v>
      </c>
    </row>
    <row r="8" spans="1:23" x14ac:dyDescent="0.25">
      <c r="A8" s="4" t="s">
        <v>36</v>
      </c>
      <c r="B8" s="6">
        <v>7398.8584102385203</v>
      </c>
      <c r="C8" s="11">
        <v>12111.9475745945</v>
      </c>
      <c r="D8" s="11">
        <v>15758.367186437101</v>
      </c>
      <c r="E8" s="11">
        <f t="shared" si="2"/>
        <v>0.20978258759594479</v>
      </c>
      <c r="F8" s="11">
        <f t="shared" si="0"/>
        <v>0.34341455967163864</v>
      </c>
      <c r="G8" s="11">
        <f t="shared" si="0"/>
        <v>0.44680285273241654</v>
      </c>
      <c r="H8" s="11">
        <v>7.7328654965233307E-2</v>
      </c>
      <c r="I8" s="11">
        <v>0.77926119539843897</v>
      </c>
      <c r="J8" s="11">
        <v>2.8380345635147002</v>
      </c>
      <c r="K8" s="5">
        <v>176641.856756083</v>
      </c>
      <c r="M8" s="4" t="s">
        <v>36</v>
      </c>
      <c r="N8" s="6">
        <v>8963.4561038598804</v>
      </c>
      <c r="O8" s="11">
        <v>3949.1411307386802</v>
      </c>
      <c r="P8" s="11">
        <v>4412.0471666257999</v>
      </c>
      <c r="Q8" s="11">
        <f t="shared" si="3"/>
        <v>0.51738182304200253</v>
      </c>
      <c r="R8" s="11">
        <f t="shared" si="4"/>
        <v>0.22794933271239831</v>
      </c>
      <c r="S8" s="11">
        <f t="shared" si="5"/>
        <v>0.25466884424559927</v>
      </c>
      <c r="T8" s="11">
        <v>4.97489054336792E-2</v>
      </c>
      <c r="U8" s="11">
        <v>0.238030113423192</v>
      </c>
      <c r="V8" s="11">
        <v>2.2020972331780202</v>
      </c>
      <c r="W8" s="5">
        <v>53517.721566548302</v>
      </c>
    </row>
    <row r="9" spans="1:23" x14ac:dyDescent="0.25">
      <c r="A9" s="4" t="s">
        <v>37</v>
      </c>
      <c r="B9" s="6">
        <v>4102.9248670265397</v>
      </c>
      <c r="C9" s="11">
        <v>5650.06982901844</v>
      </c>
      <c r="D9" s="11">
        <v>8397.4130313176101</v>
      </c>
      <c r="E9" s="11">
        <f t="shared" si="2"/>
        <v>0.22605138841267949</v>
      </c>
      <c r="F9" s="11">
        <f t="shared" si="0"/>
        <v>0.31129162021526907</v>
      </c>
      <c r="G9" s="11">
        <f t="shared" si="0"/>
        <v>0.46265699137205152</v>
      </c>
      <c r="H9" s="11">
        <v>8.84840094843313E-2</v>
      </c>
      <c r="I9" s="11">
        <v>0.67236237139898103</v>
      </c>
      <c r="J9" s="11">
        <v>2.8011134768019299</v>
      </c>
      <c r="K9" s="5">
        <v>32528.649587922398</v>
      </c>
      <c r="M9" s="4" t="s">
        <v>37</v>
      </c>
      <c r="N9" s="6">
        <v>8752.8076805064302</v>
      </c>
      <c r="O9" s="11">
        <v>5556.6944748453398</v>
      </c>
      <c r="P9" s="11">
        <v>7423.6078980114398</v>
      </c>
      <c r="Q9" s="11">
        <f t="shared" si="3"/>
        <v>0.40274068732063173</v>
      </c>
      <c r="R9" s="11">
        <f t="shared" si="4"/>
        <v>0.25567875288909414</v>
      </c>
      <c r="S9" s="11">
        <f t="shared" si="5"/>
        <v>0.34158055979027413</v>
      </c>
      <c r="T9" s="11">
        <v>3.4101344735118298E-2</v>
      </c>
      <c r="U9" s="11">
        <v>0.206560556162322</v>
      </c>
      <c r="V9" s="11">
        <v>1.5522845592530901</v>
      </c>
      <c r="W9" s="5">
        <v>213420.93970464499</v>
      </c>
    </row>
    <row r="10" spans="1:23" x14ac:dyDescent="0.25">
      <c r="A10" s="4" t="s">
        <v>38</v>
      </c>
      <c r="B10" s="6">
        <v>1449.9200715464799</v>
      </c>
      <c r="C10" s="11">
        <v>2373.8372902534902</v>
      </c>
      <c r="D10" s="11">
        <v>2811.4787108831902</v>
      </c>
      <c r="E10" s="11">
        <f t="shared" si="2"/>
        <v>0.21851823441756768</v>
      </c>
      <c r="F10" s="11">
        <f t="shared" si="0"/>
        <v>0.35776229575710583</v>
      </c>
      <c r="G10" s="11">
        <f t="shared" si="0"/>
        <v>0.42371946982532649</v>
      </c>
      <c r="H10" s="11">
        <v>8.14503491680037E-2</v>
      </c>
      <c r="I10" s="11">
        <v>0.61154866490160997</v>
      </c>
      <c r="J10" s="11">
        <v>2.5128377636667398</v>
      </c>
      <c r="K10" s="5">
        <v>11772.6695005075</v>
      </c>
      <c r="M10" s="4" t="s">
        <v>38</v>
      </c>
      <c r="N10" s="6">
        <v>5464.7842717547501</v>
      </c>
      <c r="O10" s="11">
        <v>4079.4709872090202</v>
      </c>
      <c r="P10" s="11">
        <v>6125.41559232482</v>
      </c>
      <c r="Q10" s="11">
        <f t="shared" si="3"/>
        <v>0.34874914244324123</v>
      </c>
      <c r="R10" s="11">
        <f t="shared" si="4"/>
        <v>0.26034184290945372</v>
      </c>
      <c r="S10" s="11">
        <f t="shared" si="5"/>
        <v>0.39090901464730499</v>
      </c>
      <c r="T10" s="11">
        <v>4.46538245333871E-2</v>
      </c>
      <c r="U10" s="11">
        <v>0.23160332490885099</v>
      </c>
      <c r="V10" s="11">
        <v>2.25424759597743</v>
      </c>
      <c r="W10" s="5">
        <v>87211.021725230603</v>
      </c>
    </row>
    <row r="11" spans="1:23" x14ac:dyDescent="0.25">
      <c r="A11" s="4" t="s">
        <v>39</v>
      </c>
      <c r="B11" s="6">
        <v>1952.1316422831301</v>
      </c>
      <c r="C11" s="11">
        <v>3038.3054369248998</v>
      </c>
      <c r="D11" s="11">
        <v>4275.4200710867999</v>
      </c>
      <c r="E11" s="11">
        <f t="shared" si="2"/>
        <v>0.21068009258280174</v>
      </c>
      <c r="F11" s="11">
        <f t="shared" si="0"/>
        <v>0.32790333237850794</v>
      </c>
      <c r="G11" s="11">
        <f t="shared" si="0"/>
        <v>0.46141657503869038</v>
      </c>
      <c r="H11" s="11">
        <v>6.6757739260438695E-2</v>
      </c>
      <c r="I11" s="11">
        <v>0.70575783489952304</v>
      </c>
      <c r="J11" s="11">
        <v>2.4903069182891202</v>
      </c>
      <c r="K11" s="5">
        <v>30682.4790153018</v>
      </c>
      <c r="M11" s="4" t="s">
        <v>39</v>
      </c>
      <c r="N11" s="6">
        <v>4572.2849860678398</v>
      </c>
      <c r="O11" s="11">
        <v>3521.07295850934</v>
      </c>
      <c r="P11" s="11">
        <v>5268.5734984545397</v>
      </c>
      <c r="Q11" s="11">
        <f t="shared" si="3"/>
        <v>0.34218743042962535</v>
      </c>
      <c r="R11" s="11">
        <f t="shared" si="4"/>
        <v>0.26351526899545563</v>
      </c>
      <c r="S11" s="11">
        <f t="shared" si="5"/>
        <v>0.39429730057491907</v>
      </c>
      <c r="T11" s="11">
        <v>4.3073847635519899E-2</v>
      </c>
      <c r="U11" s="11">
        <v>0.213832134505786</v>
      </c>
      <c r="V11" s="11">
        <v>2.60356176798643</v>
      </c>
      <c r="W11" s="5">
        <v>60273.482713635698</v>
      </c>
    </row>
    <row r="12" spans="1:23" x14ac:dyDescent="0.25">
      <c r="A12" s="4" t="s">
        <v>40</v>
      </c>
      <c r="B12" s="6">
        <v>3567.2358623639602</v>
      </c>
      <c r="C12" s="11">
        <v>3986.0881243552499</v>
      </c>
      <c r="D12" s="11">
        <v>4917.8346805642204</v>
      </c>
      <c r="E12" s="11">
        <f t="shared" si="2"/>
        <v>0.28603884831665</v>
      </c>
      <c r="F12" s="11">
        <f t="shared" si="0"/>
        <v>0.31962452172244971</v>
      </c>
      <c r="G12" s="11">
        <f t="shared" si="0"/>
        <v>0.39433662996090024</v>
      </c>
      <c r="H12" s="11">
        <v>7.1896545918701593E-2</v>
      </c>
      <c r="I12" s="11">
        <v>0.64416946604624203</v>
      </c>
      <c r="J12" s="11">
        <v>2.5589857752829399</v>
      </c>
      <c r="K12" s="5">
        <v>38638.290312220699</v>
      </c>
      <c r="M12" s="4" t="s">
        <v>40</v>
      </c>
      <c r="N12" s="6">
        <v>8209.2297608970694</v>
      </c>
      <c r="O12" s="11">
        <v>3581.4851531714899</v>
      </c>
      <c r="P12" s="11">
        <v>4970.4934435564701</v>
      </c>
      <c r="Q12" s="11">
        <f t="shared" si="3"/>
        <v>0.48977553322774109</v>
      </c>
      <c r="R12" s="11">
        <f t="shared" si="4"/>
        <v>0.21367702594915813</v>
      </c>
      <c r="S12" s="11">
        <f t="shared" si="5"/>
        <v>0.29654744082310075</v>
      </c>
      <c r="T12" s="11">
        <v>3.8682925759523097E-2</v>
      </c>
      <c r="U12" s="11">
        <v>0.24508555173701499</v>
      </c>
      <c r="V12" s="11">
        <v>1.7107755292884399</v>
      </c>
      <c r="W12" s="5">
        <v>47832.067708334303</v>
      </c>
    </row>
    <row r="13" spans="1:23" x14ac:dyDescent="0.25">
      <c r="A13" s="4" t="s">
        <v>41</v>
      </c>
      <c r="B13" s="6">
        <v>4361.8603635224599</v>
      </c>
      <c r="C13" s="11">
        <v>4767.6508256757097</v>
      </c>
      <c r="D13" s="11">
        <v>8313.4980949580295</v>
      </c>
      <c r="E13" s="11">
        <f t="shared" si="2"/>
        <v>0.2500635235850282</v>
      </c>
      <c r="F13" s="11">
        <f t="shared" si="0"/>
        <v>0.27332731113124231</v>
      </c>
      <c r="G13" s="11">
        <f t="shared" si="0"/>
        <v>0.47660916528372943</v>
      </c>
      <c r="H13" s="11">
        <v>6.9351021791958997E-2</v>
      </c>
      <c r="I13" s="11">
        <v>0.70644576209556098</v>
      </c>
      <c r="J13" s="11">
        <v>2.65198006362903</v>
      </c>
      <c r="K13" s="5">
        <v>70412.612941703803</v>
      </c>
      <c r="M13" s="4" t="s">
        <v>41</v>
      </c>
      <c r="N13" s="6">
        <v>6339.4629743098903</v>
      </c>
      <c r="O13" s="11">
        <v>3967.2463630829802</v>
      </c>
      <c r="P13" s="11">
        <v>5501.06465522493</v>
      </c>
      <c r="Q13" s="11">
        <f t="shared" si="3"/>
        <v>0.4010345148703674</v>
      </c>
      <c r="R13" s="11">
        <f t="shared" si="4"/>
        <v>0.25096805944566747</v>
      </c>
      <c r="S13" s="11">
        <f t="shared" si="5"/>
        <v>0.34799742568396513</v>
      </c>
      <c r="T13" s="11">
        <v>6.01881076799499E-2</v>
      </c>
      <c r="U13" s="11">
        <v>0.46385996613740499</v>
      </c>
      <c r="V13" s="11">
        <v>2.1082197330013899</v>
      </c>
      <c r="W13" s="5">
        <v>28534.1351879061</v>
      </c>
    </row>
    <row r="14" spans="1:23" x14ac:dyDescent="0.25">
      <c r="A14" s="4" t="s">
        <v>42</v>
      </c>
      <c r="B14" s="6">
        <v>627.02626829308997</v>
      </c>
      <c r="C14" s="11">
        <v>1077.32680545842</v>
      </c>
      <c r="D14" s="11">
        <v>2044.00829332076</v>
      </c>
      <c r="E14" s="11">
        <f t="shared" si="2"/>
        <v>0.16728010105995755</v>
      </c>
      <c r="F14" s="11">
        <f t="shared" si="0"/>
        <v>0.28741273851616045</v>
      </c>
      <c r="G14" s="11">
        <f t="shared" si="0"/>
        <v>0.54530716042388205</v>
      </c>
      <c r="H14" s="11">
        <v>0.13029150066994</v>
      </c>
      <c r="I14" s="11">
        <v>1.18949332366176</v>
      </c>
      <c r="J14" s="11">
        <v>4.1498862621953299</v>
      </c>
      <c r="K14" s="5">
        <v>4205.6646762808296</v>
      </c>
      <c r="M14" s="4" t="s">
        <v>42</v>
      </c>
      <c r="N14" s="6">
        <v>4900.1986642308602</v>
      </c>
      <c r="O14" s="11">
        <v>2635.43902995282</v>
      </c>
      <c r="P14" s="11">
        <v>7438.8434861050901</v>
      </c>
      <c r="Q14" s="11">
        <f t="shared" si="3"/>
        <v>0.32723662377572693</v>
      </c>
      <c r="R14" s="11">
        <f t="shared" si="4"/>
        <v>0.17599534823429505</v>
      </c>
      <c r="S14" s="11">
        <f t="shared" si="5"/>
        <v>0.49676802798997793</v>
      </c>
      <c r="T14" s="11">
        <v>8.6455300422845396E-2</v>
      </c>
      <c r="U14" s="11">
        <v>0.55179231568123199</v>
      </c>
      <c r="V14" s="11">
        <v>3.7125397377120102</v>
      </c>
      <c r="W14" s="5">
        <v>30944.7990876119</v>
      </c>
    </row>
    <row r="15" spans="1:23" x14ac:dyDescent="0.25">
      <c r="A15" s="4" t="s">
        <v>43</v>
      </c>
      <c r="B15" s="6">
        <v>1292.93695760435</v>
      </c>
      <c r="C15" s="11">
        <v>1932.79274742602</v>
      </c>
      <c r="D15" s="11">
        <v>2971.3029547398701</v>
      </c>
      <c r="E15" s="11">
        <f t="shared" si="2"/>
        <v>0.20863807383133698</v>
      </c>
      <c r="F15" s="11">
        <f t="shared" si="0"/>
        <v>0.31189003730338249</v>
      </c>
      <c r="G15" s="11">
        <f t="shared" si="0"/>
        <v>0.47947188886528047</v>
      </c>
      <c r="H15" s="11">
        <v>5.1396439409791897E-2</v>
      </c>
      <c r="I15" s="11">
        <v>0.61906171494831597</v>
      </c>
      <c r="J15" s="11">
        <v>2.8449141860601501</v>
      </c>
      <c r="K15" s="5">
        <v>12758.336110878599</v>
      </c>
      <c r="M15" s="4" t="s">
        <v>43</v>
      </c>
      <c r="N15" s="6">
        <v>5101.3852967232597</v>
      </c>
      <c r="O15" s="11">
        <v>4051.16105211173</v>
      </c>
      <c r="P15" s="11">
        <v>6295.2201172797604</v>
      </c>
      <c r="Q15" s="11">
        <f t="shared" si="3"/>
        <v>0.33023449104524838</v>
      </c>
      <c r="R15" s="11">
        <f t="shared" si="4"/>
        <v>0.26224898343706204</v>
      </c>
      <c r="S15" s="11">
        <f t="shared" si="5"/>
        <v>0.40751652551768952</v>
      </c>
      <c r="T15" s="11">
        <v>4.29007205443915E-2</v>
      </c>
      <c r="U15" s="11">
        <v>0.34131501537422398</v>
      </c>
      <c r="V15" s="11">
        <v>2.2366373036925702</v>
      </c>
      <c r="W15" s="5">
        <v>76723.060534775097</v>
      </c>
    </row>
    <row r="16" spans="1:23" x14ac:dyDescent="0.25">
      <c r="A16" s="4" t="s">
        <v>44</v>
      </c>
      <c r="B16" s="6">
        <v>1988.4339765222401</v>
      </c>
      <c r="C16" s="11">
        <v>2351.7557991717299</v>
      </c>
      <c r="D16" s="11">
        <v>3053.7471180512398</v>
      </c>
      <c r="E16" s="11">
        <f t="shared" si="2"/>
        <v>0.26892763694052169</v>
      </c>
      <c r="F16" s="11">
        <f t="shared" si="0"/>
        <v>0.31806544104550888</v>
      </c>
      <c r="G16" s="11">
        <f t="shared" si="0"/>
        <v>0.41300692201396955</v>
      </c>
      <c r="H16" s="11">
        <v>5.8739102602956797E-2</v>
      </c>
      <c r="I16" s="11">
        <v>0.67396879827262401</v>
      </c>
      <c r="J16" s="11">
        <v>3.1583375236481501</v>
      </c>
      <c r="K16" s="5">
        <v>23151.346025794799</v>
      </c>
      <c r="M16" s="4" t="s">
        <v>44</v>
      </c>
      <c r="N16" s="6">
        <v>7068.58152845726</v>
      </c>
      <c r="O16" s="11">
        <v>3986.8707771557401</v>
      </c>
      <c r="P16" s="11">
        <v>5198.6031822044297</v>
      </c>
      <c r="Q16" s="11">
        <f t="shared" si="3"/>
        <v>0.43488109990489632</v>
      </c>
      <c r="R16" s="11">
        <f t="shared" si="4"/>
        <v>0.24528467865413267</v>
      </c>
      <c r="S16" s="11">
        <f t="shared" si="5"/>
        <v>0.31983422144097101</v>
      </c>
      <c r="T16" s="11">
        <v>3.5900603369482698E-2</v>
      </c>
      <c r="U16" s="11">
        <v>0.21058887541794399</v>
      </c>
      <c r="V16" s="11">
        <v>1.92816215671338</v>
      </c>
      <c r="W16" s="5">
        <v>77622.364298396395</v>
      </c>
    </row>
    <row r="17" spans="1:23" x14ac:dyDescent="0.25">
      <c r="A17" s="4" t="s">
        <v>45</v>
      </c>
      <c r="B17" s="6">
        <v>4511.8435400435601</v>
      </c>
      <c r="C17" s="11">
        <v>4892.9332897822496</v>
      </c>
      <c r="D17" s="11">
        <v>8389.1642138085608</v>
      </c>
      <c r="E17" s="11">
        <f t="shared" si="2"/>
        <v>0.253560665901927</v>
      </c>
      <c r="F17" s="11">
        <f t="shared" si="0"/>
        <v>0.27497749249498921</v>
      </c>
      <c r="G17" s="11">
        <f t="shared" si="0"/>
        <v>0.47146184160308396</v>
      </c>
      <c r="H17" s="11">
        <v>6.6583670744300494E-2</v>
      </c>
      <c r="I17" s="11">
        <v>0.69974751558896797</v>
      </c>
      <c r="J17" s="11">
        <v>2.9643375753917298</v>
      </c>
      <c r="K17" s="5">
        <v>101867.299572116</v>
      </c>
      <c r="M17" s="4" t="s">
        <v>45</v>
      </c>
      <c r="N17" s="6">
        <v>6831.4268134539598</v>
      </c>
      <c r="O17" s="11">
        <v>3241.5821321235499</v>
      </c>
      <c r="P17" s="11">
        <v>3427.24351052674</v>
      </c>
      <c r="Q17" s="11">
        <f t="shared" si="3"/>
        <v>0.50602215296833764</v>
      </c>
      <c r="R17" s="11">
        <f t="shared" si="4"/>
        <v>0.24011270475596494</v>
      </c>
      <c r="S17" s="11">
        <f t="shared" si="5"/>
        <v>0.25386514227569751</v>
      </c>
      <c r="T17" s="11">
        <v>4.15145327877103E-2</v>
      </c>
      <c r="U17" s="11">
        <v>0.226585891774542</v>
      </c>
      <c r="V17" s="11">
        <v>1.69673662306781</v>
      </c>
      <c r="W17" s="5">
        <v>31847.156523898</v>
      </c>
    </row>
    <row r="18" spans="1:23" x14ac:dyDescent="0.25">
      <c r="A18" s="4" t="s">
        <v>46</v>
      </c>
      <c r="B18" s="6">
        <v>1466.39691206576</v>
      </c>
      <c r="C18" s="11">
        <v>3280.7273729557101</v>
      </c>
      <c r="D18" s="11">
        <v>4141.6756751418297</v>
      </c>
      <c r="E18" s="11">
        <f t="shared" si="2"/>
        <v>0.16497130305976873</v>
      </c>
      <c r="F18" s="11">
        <f t="shared" si="0"/>
        <v>0.36908552196684136</v>
      </c>
      <c r="G18" s="11">
        <f t="shared" si="0"/>
        <v>0.46594317497338988</v>
      </c>
      <c r="H18" s="11">
        <v>7.4286575633328397E-2</v>
      </c>
      <c r="I18" s="11">
        <v>0.84003084756992197</v>
      </c>
      <c r="J18" s="11">
        <v>3.1724450786089702</v>
      </c>
      <c r="K18" s="5">
        <v>13230.6128338525</v>
      </c>
      <c r="M18" s="4" t="s">
        <v>46</v>
      </c>
      <c r="N18" s="6">
        <v>4245.5794291819002</v>
      </c>
      <c r="O18" s="11">
        <v>2826.0083231302201</v>
      </c>
      <c r="P18" s="11">
        <v>2960.1071279961502</v>
      </c>
      <c r="Q18" s="11">
        <f t="shared" si="3"/>
        <v>0.42321656308703787</v>
      </c>
      <c r="R18" s="11">
        <f t="shared" si="4"/>
        <v>0.28170796229832878</v>
      </c>
      <c r="S18" s="11">
        <f t="shared" si="5"/>
        <v>0.29507547461463335</v>
      </c>
      <c r="T18" s="11">
        <v>6.1571234849274299E-2</v>
      </c>
      <c r="U18" s="11">
        <v>0.30694598823478902</v>
      </c>
      <c r="V18" s="11">
        <v>2.9718970050071198</v>
      </c>
      <c r="W18" s="5">
        <v>37401.3733355902</v>
      </c>
    </row>
    <row r="19" spans="1:23" x14ac:dyDescent="0.25">
      <c r="A19" s="4" t="s">
        <v>47</v>
      </c>
      <c r="B19" s="6">
        <v>3023.9570438218798</v>
      </c>
      <c r="C19" s="11">
        <v>4630.9937605786599</v>
      </c>
      <c r="D19" s="11">
        <v>5980.5658703443196</v>
      </c>
      <c r="E19" s="11">
        <f t="shared" si="2"/>
        <v>0.221770624168773</v>
      </c>
      <c r="F19" s="11">
        <f t="shared" si="2"/>
        <v>0.33962730353709258</v>
      </c>
      <c r="G19" s="11">
        <f t="shared" si="2"/>
        <v>0.43860207229413434</v>
      </c>
      <c r="H19" s="11">
        <v>5.64487524260264E-2</v>
      </c>
      <c r="I19" s="11">
        <v>0.62961066799864895</v>
      </c>
      <c r="J19" s="11">
        <v>2.66621069841867</v>
      </c>
      <c r="K19" s="5">
        <v>93283.774964923694</v>
      </c>
      <c r="M19" s="4" t="s">
        <v>47</v>
      </c>
      <c r="N19" s="6">
        <v>9139.4186605203595</v>
      </c>
      <c r="O19" s="11">
        <v>5527.0963198072504</v>
      </c>
      <c r="P19" s="11">
        <v>7232.2850569845596</v>
      </c>
      <c r="Q19" s="11">
        <f t="shared" si="3"/>
        <v>0.41734792065995413</v>
      </c>
      <c r="R19" s="11">
        <f t="shared" si="4"/>
        <v>0.25239265669305777</v>
      </c>
      <c r="S19" s="11">
        <f t="shared" si="5"/>
        <v>0.33025942264698815</v>
      </c>
      <c r="T19" s="11">
        <v>3.1934546029980901E-2</v>
      </c>
      <c r="U19" s="11">
        <v>0.18829553244920999</v>
      </c>
      <c r="V19" s="11">
        <v>1.8227083281313501</v>
      </c>
      <c r="W19" s="5">
        <v>164259.02651750401</v>
      </c>
    </row>
    <row r="20" spans="1:23" x14ac:dyDescent="0.25">
      <c r="A20" s="4" t="s">
        <v>48</v>
      </c>
      <c r="B20" s="6">
        <v>2693.5512520484699</v>
      </c>
      <c r="C20" s="11">
        <v>3292.3107816400602</v>
      </c>
      <c r="D20" s="11">
        <v>6242.7636886249502</v>
      </c>
      <c r="E20" s="11">
        <f t="shared" si="2"/>
        <v>0.22026606367824039</v>
      </c>
      <c r="F20" s="11">
        <f t="shared" si="2"/>
        <v>0.26922982650720967</v>
      </c>
      <c r="G20" s="11">
        <f t="shared" si="2"/>
        <v>0.51050410981454986</v>
      </c>
      <c r="H20" s="11">
        <v>5.2758513094011299E-2</v>
      </c>
      <c r="I20" s="11">
        <v>0.49952991138244501</v>
      </c>
      <c r="J20" s="11">
        <v>2.9757790233147099</v>
      </c>
      <c r="K20" s="5">
        <v>36203.5258467444</v>
      </c>
      <c r="M20" s="4" t="s">
        <v>48</v>
      </c>
      <c r="N20" s="6">
        <v>6756.0893300399002</v>
      </c>
      <c r="O20" s="11">
        <v>3475.0620440202802</v>
      </c>
      <c r="P20" s="11">
        <v>4573.3063288285402</v>
      </c>
      <c r="Q20" s="11">
        <f t="shared" si="3"/>
        <v>0.45635506991395014</v>
      </c>
      <c r="R20" s="11">
        <f t="shared" si="4"/>
        <v>0.23473078945284218</v>
      </c>
      <c r="S20" s="11">
        <f t="shared" si="5"/>
        <v>0.3089141406332076</v>
      </c>
      <c r="T20" s="11">
        <v>5.80077209176173E-2</v>
      </c>
      <c r="U20" s="11">
        <v>0.37994139260541498</v>
      </c>
      <c r="V20" s="11">
        <v>2.1813382647493098</v>
      </c>
      <c r="W20" s="5">
        <v>50542.282797868502</v>
      </c>
    </row>
    <row r="21" spans="1:23" x14ac:dyDescent="0.25">
      <c r="A21" s="4" t="s">
        <v>49</v>
      </c>
      <c r="B21" s="6">
        <v>4195.5740388741697</v>
      </c>
      <c r="C21" s="11">
        <v>6330.293933727</v>
      </c>
      <c r="D21" s="11">
        <v>5671.0302703671396</v>
      </c>
      <c r="E21" s="11">
        <f t="shared" si="2"/>
        <v>0.25903564842704546</v>
      </c>
      <c r="F21" s="11">
        <f t="shared" si="2"/>
        <v>0.39083371635524239</v>
      </c>
      <c r="G21" s="11">
        <f t="shared" si="2"/>
        <v>0.35013063521771215</v>
      </c>
      <c r="H21" s="11">
        <v>8.6636515085386695E-2</v>
      </c>
      <c r="I21" s="11">
        <v>1.06312033395273</v>
      </c>
      <c r="J21" s="11">
        <v>3.60557585434031</v>
      </c>
      <c r="K21" s="5">
        <v>35684.426935130803</v>
      </c>
      <c r="M21" s="4" t="s">
        <v>49</v>
      </c>
      <c r="N21" s="6">
        <v>8571.8038452494293</v>
      </c>
      <c r="O21" s="11">
        <v>5097.2903479930801</v>
      </c>
      <c r="P21" s="11">
        <v>4125.6817785483199</v>
      </c>
      <c r="Q21" s="11">
        <f t="shared" si="3"/>
        <v>0.48170338636675636</v>
      </c>
      <c r="R21" s="11">
        <f t="shared" si="4"/>
        <v>0.28644869460978667</v>
      </c>
      <c r="S21" s="11">
        <f t="shared" si="5"/>
        <v>0.23184791902345711</v>
      </c>
      <c r="T21" s="11">
        <v>3.9456230116934499E-2</v>
      </c>
      <c r="U21" s="11">
        <v>0.24972966722603501</v>
      </c>
      <c r="V21" s="11">
        <v>1.5549414107909301</v>
      </c>
      <c r="W21" s="5">
        <v>120680.629889994</v>
      </c>
    </row>
    <row r="22" spans="1:23" x14ac:dyDescent="0.25">
      <c r="A22" s="4" t="s">
        <v>50</v>
      </c>
      <c r="B22" s="6">
        <v>2871.9642510009999</v>
      </c>
      <c r="C22" s="11">
        <v>3520.6842036232501</v>
      </c>
      <c r="D22" s="11">
        <v>5311.5177368922004</v>
      </c>
      <c r="E22" s="11">
        <f t="shared" si="2"/>
        <v>0.24537965404854642</v>
      </c>
      <c r="F22" s="11">
        <f t="shared" si="2"/>
        <v>0.3008060673450752</v>
      </c>
      <c r="G22" s="11">
        <f t="shared" si="2"/>
        <v>0.4538142786063783</v>
      </c>
      <c r="H22" s="11">
        <v>4.7863878595527702E-2</v>
      </c>
      <c r="I22" s="11">
        <v>0.40841948865143202</v>
      </c>
      <c r="J22" s="11">
        <v>2.6775093453244798</v>
      </c>
      <c r="K22" s="5">
        <v>79136.581420752002</v>
      </c>
      <c r="M22" s="4" t="s">
        <v>50</v>
      </c>
      <c r="N22" s="6">
        <v>6615.2178509244504</v>
      </c>
      <c r="O22" s="11">
        <v>3607.32697382273</v>
      </c>
      <c r="P22" s="11">
        <v>6139.5908690026699</v>
      </c>
      <c r="Q22" s="11">
        <f t="shared" si="3"/>
        <v>0.40430039053223282</v>
      </c>
      <c r="R22" s="11">
        <f t="shared" si="4"/>
        <v>0.22046797810145824</v>
      </c>
      <c r="S22" s="11">
        <f t="shared" si="5"/>
        <v>0.37523163136630899</v>
      </c>
      <c r="T22" s="11">
        <v>7.0713189573983495E-2</v>
      </c>
      <c r="U22" s="11">
        <v>0.63617671104205398</v>
      </c>
      <c r="V22" s="11">
        <v>2.63816020163428</v>
      </c>
      <c r="W22" s="5">
        <v>43999.877542828202</v>
      </c>
    </row>
    <row r="23" spans="1:23" x14ac:dyDescent="0.25">
      <c r="A23" s="4" t="s">
        <v>51</v>
      </c>
      <c r="B23" s="6">
        <v>4921.2068944001903</v>
      </c>
      <c r="C23" s="11">
        <v>4958.3986559668001</v>
      </c>
      <c r="D23" s="11">
        <v>7501.0671581216502</v>
      </c>
      <c r="E23" s="11">
        <f t="shared" si="2"/>
        <v>0.28314248688410637</v>
      </c>
      <c r="F23" s="11">
        <f t="shared" si="2"/>
        <v>0.28528232129617981</v>
      </c>
      <c r="G23" s="11">
        <f t="shared" si="2"/>
        <v>0.43157519181971382</v>
      </c>
      <c r="H23" s="11">
        <v>6.2733832258531699E-2</v>
      </c>
      <c r="I23" s="11">
        <v>0.56736599782920805</v>
      </c>
      <c r="J23" s="11">
        <v>2.5930660166396202</v>
      </c>
      <c r="K23" s="5">
        <v>78226.257844748601</v>
      </c>
      <c r="M23" s="4" t="s">
        <v>51</v>
      </c>
      <c r="N23" s="6">
        <v>7909.90230759113</v>
      </c>
      <c r="O23" s="11">
        <v>4925.3348353199099</v>
      </c>
      <c r="P23" s="11">
        <v>5651.3680050912099</v>
      </c>
      <c r="Q23" s="11">
        <f t="shared" si="3"/>
        <v>0.42787208599226834</v>
      </c>
      <c r="R23" s="11">
        <f t="shared" si="4"/>
        <v>0.26642722100072358</v>
      </c>
      <c r="S23" s="11">
        <f t="shared" si="5"/>
        <v>0.30570069300700803</v>
      </c>
      <c r="T23" s="11">
        <v>4.5629369746619998E-2</v>
      </c>
      <c r="U23" s="11">
        <v>0.20456207800707299</v>
      </c>
      <c r="V23" s="11">
        <v>1.70618273581379</v>
      </c>
      <c r="W23" s="5">
        <v>101569.934053978</v>
      </c>
    </row>
    <row r="24" spans="1:23" x14ac:dyDescent="0.25">
      <c r="A24" s="4" t="s">
        <v>52</v>
      </c>
      <c r="B24" s="6">
        <v>6083.8810942752198</v>
      </c>
      <c r="C24" s="11">
        <v>5493.0945225272999</v>
      </c>
      <c r="D24" s="11">
        <v>7928.5121763280004</v>
      </c>
      <c r="E24" s="11">
        <f t="shared" si="2"/>
        <v>0.31190612399951634</v>
      </c>
      <c r="F24" s="11">
        <f t="shared" si="2"/>
        <v>0.28161790060240732</v>
      </c>
      <c r="G24" s="11">
        <f t="shared" si="2"/>
        <v>0.40647597539807639</v>
      </c>
      <c r="H24" s="11">
        <v>7.2980989776505703E-2</v>
      </c>
      <c r="I24" s="11">
        <v>0.75393938887822798</v>
      </c>
      <c r="J24" s="11">
        <v>2.87985473947615</v>
      </c>
      <c r="K24" s="5">
        <v>70732.250823595794</v>
      </c>
      <c r="M24" s="4" t="s">
        <v>52</v>
      </c>
      <c r="N24" s="6">
        <v>8386.2843712246104</v>
      </c>
      <c r="O24" s="11">
        <v>6430.3449182121303</v>
      </c>
      <c r="P24" s="11">
        <v>5838.7155923741902</v>
      </c>
      <c r="Q24" s="11">
        <f t="shared" si="3"/>
        <v>0.40601037742098223</v>
      </c>
      <c r="R24" s="11">
        <f t="shared" si="4"/>
        <v>0.31131626971160781</v>
      </c>
      <c r="S24" s="11">
        <f t="shared" si="5"/>
        <v>0.28267335286740991</v>
      </c>
      <c r="T24" s="11">
        <v>3.3767855025462701E-2</v>
      </c>
      <c r="U24" s="11">
        <v>0.14534283906131901</v>
      </c>
      <c r="V24" s="11">
        <v>1.4517657872471901</v>
      </c>
      <c r="W24" s="5">
        <v>122171.528590189</v>
      </c>
    </row>
    <row r="25" spans="1:23" x14ac:dyDescent="0.25">
      <c r="A25" s="4" t="s">
        <v>53</v>
      </c>
      <c r="B25" s="6">
        <v>4727.6728523569</v>
      </c>
      <c r="C25" s="11">
        <v>6357.40390400054</v>
      </c>
      <c r="D25" s="11">
        <v>8806.5673584263805</v>
      </c>
      <c r="E25" s="11">
        <f t="shared" si="2"/>
        <v>0.23767129680563762</v>
      </c>
      <c r="F25" s="11">
        <f t="shared" si="2"/>
        <v>0.31960173162738248</v>
      </c>
      <c r="G25" s="11">
        <f t="shared" si="2"/>
        <v>0.44272697156697999</v>
      </c>
      <c r="H25" s="11">
        <v>7.4231163598605404E-2</v>
      </c>
      <c r="I25" s="11">
        <v>0.72428614347126397</v>
      </c>
      <c r="J25" s="11">
        <v>2.56332964840598</v>
      </c>
      <c r="K25" s="5">
        <v>47953.884547392801</v>
      </c>
      <c r="M25" s="4" t="s">
        <v>53</v>
      </c>
      <c r="N25" s="6">
        <v>10214.775832974199</v>
      </c>
      <c r="O25" s="11">
        <v>5460.2140189080201</v>
      </c>
      <c r="P25" s="11">
        <v>8255.3567698414099</v>
      </c>
      <c r="Q25" s="11">
        <f t="shared" si="3"/>
        <v>0.42685448708466978</v>
      </c>
      <c r="R25" s="11">
        <f t="shared" si="4"/>
        <v>0.22817112118013852</v>
      </c>
      <c r="S25" s="11">
        <f t="shared" si="5"/>
        <v>0.34497439173519179</v>
      </c>
      <c r="T25" s="11">
        <v>4.6830136960146901E-2</v>
      </c>
      <c r="U25" s="11">
        <v>0.30588530969286298</v>
      </c>
      <c r="V25" s="11">
        <v>2.0246926679071202</v>
      </c>
      <c r="W25" s="5">
        <v>202033.754157727</v>
      </c>
    </row>
    <row r="26" spans="1:23" x14ac:dyDescent="0.25">
      <c r="A26" s="4" t="s">
        <v>54</v>
      </c>
      <c r="B26" s="6">
        <v>3209.3310029934501</v>
      </c>
      <c r="C26" s="11">
        <v>5209.1346930030604</v>
      </c>
      <c r="D26" s="11">
        <v>6845.86149068958</v>
      </c>
      <c r="E26" s="11">
        <f t="shared" si="2"/>
        <v>0.21025040696144831</v>
      </c>
      <c r="F26" s="11">
        <f t="shared" si="2"/>
        <v>0.34126199139301677</v>
      </c>
      <c r="G26" s="11">
        <f t="shared" si="2"/>
        <v>0.44848760164553492</v>
      </c>
      <c r="H26" s="11">
        <v>7.3292328037594306E-2</v>
      </c>
      <c r="I26" s="11">
        <v>0.78712198662483801</v>
      </c>
      <c r="J26" s="11">
        <v>2.7744268005759198</v>
      </c>
      <c r="K26" s="5">
        <v>48871.689494246399</v>
      </c>
      <c r="M26" s="4" t="s">
        <v>54</v>
      </c>
      <c r="N26" s="6">
        <v>8057.8225217448799</v>
      </c>
      <c r="O26" s="11">
        <v>4361.85054307878</v>
      </c>
      <c r="P26" s="11">
        <v>4549.4009464764804</v>
      </c>
      <c r="Q26" s="11">
        <f t="shared" si="3"/>
        <v>0.47485340192275494</v>
      </c>
      <c r="R26" s="11">
        <f t="shared" si="4"/>
        <v>0.25704705749848888</v>
      </c>
      <c r="S26" s="11">
        <f t="shared" si="5"/>
        <v>0.26809954057875629</v>
      </c>
      <c r="T26" s="11">
        <v>4.2206906229329599E-2</v>
      </c>
      <c r="U26" s="11">
        <v>0.215082121312965</v>
      </c>
      <c r="V26" s="11">
        <v>1.54455145351414</v>
      </c>
      <c r="W26" s="5">
        <v>67708.910140581793</v>
      </c>
    </row>
    <row r="27" spans="1:23" x14ac:dyDescent="0.25">
      <c r="A27" s="4" t="s">
        <v>55</v>
      </c>
      <c r="B27" s="6">
        <v>3094.1351156472501</v>
      </c>
      <c r="C27" s="11">
        <v>4205.9465251010097</v>
      </c>
      <c r="D27" s="11">
        <v>4646.7496749656602</v>
      </c>
      <c r="E27" s="11">
        <f t="shared" si="2"/>
        <v>0.25899211547228163</v>
      </c>
      <c r="F27" s="11">
        <f t="shared" si="2"/>
        <v>0.3520554039771901</v>
      </c>
      <c r="G27" s="11">
        <f t="shared" si="2"/>
        <v>0.38895248055052822</v>
      </c>
      <c r="H27" s="11">
        <v>8.5294945936929698E-2</v>
      </c>
      <c r="I27" s="11">
        <v>0.78190389017269601</v>
      </c>
      <c r="J27" s="11">
        <v>2.5749018848953402</v>
      </c>
      <c r="K27" s="5">
        <v>15223.306806156001</v>
      </c>
      <c r="M27" s="4" t="s">
        <v>55</v>
      </c>
      <c r="N27" s="6">
        <v>3208.1980111916901</v>
      </c>
      <c r="O27" s="11">
        <v>2211.29742835857</v>
      </c>
      <c r="P27" s="11">
        <v>3729.0642489575198</v>
      </c>
      <c r="Q27" s="11">
        <f t="shared" si="3"/>
        <v>0.35067793406012954</v>
      </c>
      <c r="R27" s="11">
        <f t="shared" si="4"/>
        <v>0.24170989791282155</v>
      </c>
      <c r="S27" s="11">
        <f t="shared" si="5"/>
        <v>0.40761216802704897</v>
      </c>
      <c r="T27" s="11">
        <v>5.6572101728269701E-2</v>
      </c>
      <c r="U27" s="11">
        <v>0.25661589698100601</v>
      </c>
      <c r="V27" s="11">
        <v>2.4804074605972</v>
      </c>
      <c r="W27" s="5">
        <v>31774.410284479702</v>
      </c>
    </row>
    <row r="28" spans="1:23" x14ac:dyDescent="0.25">
      <c r="A28" s="4" t="s">
        <v>56</v>
      </c>
      <c r="B28" s="6">
        <v>3185.83008819526</v>
      </c>
      <c r="C28" s="11">
        <v>4344.8307726227804</v>
      </c>
      <c r="D28" s="11">
        <v>9370.1575581366797</v>
      </c>
      <c r="E28" s="11">
        <f t="shared" si="2"/>
        <v>0.18850152751314495</v>
      </c>
      <c r="F28" s="11">
        <f t="shared" si="2"/>
        <v>0.2570781286987816</v>
      </c>
      <c r="G28" s="11">
        <f t="shared" si="2"/>
        <v>0.55442034378807337</v>
      </c>
      <c r="H28" s="11">
        <v>9.5531113480220503E-2</v>
      </c>
      <c r="I28" s="11">
        <v>0.69631908569468803</v>
      </c>
      <c r="J28" s="11">
        <v>3.0119337292603801</v>
      </c>
      <c r="K28" s="5">
        <v>49245.448468537397</v>
      </c>
      <c r="M28" s="4" t="s">
        <v>56</v>
      </c>
      <c r="N28" s="6">
        <v>3089.8979897629702</v>
      </c>
      <c r="O28" s="11">
        <v>2239.1768418112401</v>
      </c>
      <c r="P28" s="11">
        <v>2676.33320624726</v>
      </c>
      <c r="Q28" s="11">
        <f t="shared" si="3"/>
        <v>0.38597632689861378</v>
      </c>
      <c r="R28" s="11">
        <f t="shared" si="4"/>
        <v>0.27970802128164757</v>
      </c>
      <c r="S28" s="11">
        <f t="shared" si="5"/>
        <v>0.33431565181973866</v>
      </c>
      <c r="T28" s="11">
        <v>7.0201693844542196E-2</v>
      </c>
      <c r="U28" s="11">
        <v>0.499500375044095</v>
      </c>
      <c r="V28" s="11">
        <v>2.20704387184152</v>
      </c>
      <c r="W28" s="5">
        <v>19781.1943643183</v>
      </c>
    </row>
    <row r="29" spans="1:23" x14ac:dyDescent="0.25">
      <c r="A29" s="4" t="s">
        <v>57</v>
      </c>
      <c r="B29" s="6">
        <v>5976.1485585270602</v>
      </c>
      <c r="C29" s="11">
        <v>5677.5138912667899</v>
      </c>
      <c r="D29" s="11">
        <v>8095.38636128701</v>
      </c>
      <c r="E29" s="11">
        <f t="shared" si="2"/>
        <v>0.30260437430150783</v>
      </c>
      <c r="F29" s="11">
        <f t="shared" si="2"/>
        <v>0.28748290338323701</v>
      </c>
      <c r="G29" s="11">
        <f t="shared" si="2"/>
        <v>0.40991272231525527</v>
      </c>
      <c r="H29" s="11">
        <v>4.1341727254842198E-2</v>
      </c>
      <c r="I29" s="11">
        <v>0.34514468995444397</v>
      </c>
      <c r="J29" s="11">
        <v>2.0559002411862899</v>
      </c>
      <c r="K29" s="5">
        <v>77358.994750801896</v>
      </c>
      <c r="M29" s="4" t="s">
        <v>57</v>
      </c>
      <c r="N29" s="6">
        <v>6855.1051890158597</v>
      </c>
      <c r="O29" s="11">
        <v>4712.4880126422204</v>
      </c>
      <c r="P29" s="11">
        <v>6522.3344488124403</v>
      </c>
      <c r="Q29" s="11">
        <f t="shared" si="3"/>
        <v>0.37894597045762968</v>
      </c>
      <c r="R29" s="11">
        <f t="shared" si="4"/>
        <v>0.26050341956561934</v>
      </c>
      <c r="S29" s="11">
        <f t="shared" si="5"/>
        <v>0.36055060997675104</v>
      </c>
      <c r="T29" s="11">
        <v>5.2843330537413101E-2</v>
      </c>
      <c r="U29" s="11">
        <v>0.28331791727111899</v>
      </c>
      <c r="V29" s="11">
        <v>1.8254355829156601</v>
      </c>
      <c r="W29" s="5">
        <v>88208.6402579485</v>
      </c>
    </row>
    <row r="30" spans="1:23" x14ac:dyDescent="0.25">
      <c r="A30" s="4" t="s">
        <v>58</v>
      </c>
      <c r="B30" s="6">
        <v>4384.92183843353</v>
      </c>
      <c r="C30" s="11">
        <v>6115.9312878952696</v>
      </c>
      <c r="D30" s="11">
        <v>7194.0481295631598</v>
      </c>
      <c r="E30" s="11">
        <f t="shared" si="2"/>
        <v>0.24780708154409517</v>
      </c>
      <c r="F30" s="11">
        <f t="shared" si="2"/>
        <v>0.3456324055981278</v>
      </c>
      <c r="G30" s="11">
        <f t="shared" si="2"/>
        <v>0.40656051285777722</v>
      </c>
      <c r="H30" s="11">
        <v>6.4221992429956604E-2</v>
      </c>
      <c r="I30" s="11">
        <v>0.52473820115907499</v>
      </c>
      <c r="J30" s="11">
        <v>2.1477177945213302</v>
      </c>
      <c r="K30" s="5">
        <v>98040.471510934396</v>
      </c>
      <c r="M30" s="4" t="s">
        <v>58</v>
      </c>
      <c r="N30" s="6">
        <v>7229.4478814618597</v>
      </c>
      <c r="O30" s="11">
        <v>3134.6669174313101</v>
      </c>
      <c r="P30" s="11">
        <v>6472.6418293509796</v>
      </c>
      <c r="Q30" s="11">
        <f t="shared" si="3"/>
        <v>0.42938482993418409</v>
      </c>
      <c r="R30" s="11">
        <f t="shared" si="4"/>
        <v>0.18617997436470723</v>
      </c>
      <c r="S30" s="11">
        <f t="shared" si="5"/>
        <v>0.38443519570110879</v>
      </c>
      <c r="T30" s="11">
        <v>6.8204715063044194E-2</v>
      </c>
      <c r="U30" s="11">
        <v>0.37860544908390897</v>
      </c>
      <c r="V30" s="11">
        <v>2.7849237614368501</v>
      </c>
      <c r="W30" s="5">
        <v>46106.922809683601</v>
      </c>
    </row>
    <row r="31" spans="1:23" x14ac:dyDescent="0.25">
      <c r="A31" s="4" t="s">
        <v>59</v>
      </c>
      <c r="B31" s="6">
        <v>2232.9715507012402</v>
      </c>
      <c r="C31" s="11">
        <v>3734.2726018835401</v>
      </c>
      <c r="D31" s="11">
        <v>4668.1783579161201</v>
      </c>
      <c r="E31" s="11">
        <f t="shared" si="2"/>
        <v>0.20995607353600784</v>
      </c>
      <c r="F31" s="11">
        <f t="shared" si="2"/>
        <v>0.35111652576063623</v>
      </c>
      <c r="G31" s="11">
        <f t="shared" si="2"/>
        <v>0.4389274007033559</v>
      </c>
      <c r="H31" s="11">
        <v>4.9078552154655702E-2</v>
      </c>
      <c r="I31" s="11">
        <v>0.66163911432198397</v>
      </c>
      <c r="J31" s="11">
        <v>2.7574706945452299</v>
      </c>
      <c r="K31" s="5">
        <v>32503.858883364399</v>
      </c>
      <c r="M31" s="4" t="s">
        <v>59</v>
      </c>
      <c r="N31" s="3">
        <v>9473.7485962774299</v>
      </c>
      <c r="O31" s="2">
        <v>4202.3674791405001</v>
      </c>
      <c r="P31" s="2">
        <v>7007.75671891399</v>
      </c>
      <c r="Q31" s="2">
        <f t="shared" si="3"/>
        <v>0.45802585862322448</v>
      </c>
      <c r="R31" s="2">
        <f t="shared" si="4"/>
        <v>0.20317121077500008</v>
      </c>
      <c r="S31" s="2">
        <f t="shared" si="5"/>
        <v>0.33880293060177558</v>
      </c>
      <c r="T31" s="2">
        <v>5.6884526960848801E-2</v>
      </c>
      <c r="U31" s="2">
        <v>0.35318029380405702</v>
      </c>
      <c r="V31" s="2">
        <v>2.0132404964745199</v>
      </c>
      <c r="W31" s="1">
        <v>55078.462987368803</v>
      </c>
    </row>
    <row r="32" spans="1:23" x14ac:dyDescent="0.25">
      <c r="A32" s="4" t="s">
        <v>60</v>
      </c>
      <c r="B32" s="6">
        <v>2142.1703407309901</v>
      </c>
      <c r="C32" s="11">
        <v>3431.3415301530499</v>
      </c>
      <c r="D32" s="11">
        <v>6675.9264124707197</v>
      </c>
      <c r="E32" s="11">
        <f t="shared" si="2"/>
        <v>0.17487906720113802</v>
      </c>
      <c r="F32" s="11">
        <f t="shared" si="2"/>
        <v>0.28012235751379339</v>
      </c>
      <c r="G32" s="11">
        <f t="shared" si="2"/>
        <v>0.54499857528506845</v>
      </c>
      <c r="H32" s="11">
        <v>0.115337629150191</v>
      </c>
      <c r="I32" s="11">
        <v>1.6180788988602901</v>
      </c>
      <c r="J32" s="11">
        <v>4.8100596828157203</v>
      </c>
      <c r="K32" s="5">
        <v>18230.5647767829</v>
      </c>
      <c r="M32" s="4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x14ac:dyDescent="0.25">
      <c r="A33" s="4" t="s">
        <v>61</v>
      </c>
      <c r="B33" s="6">
        <v>3462.8246676055801</v>
      </c>
      <c r="C33" s="11">
        <v>4350.9770275145202</v>
      </c>
      <c r="D33" s="11">
        <v>10453.1552021875</v>
      </c>
      <c r="E33" s="11">
        <f t="shared" si="2"/>
        <v>0.18956768152860598</v>
      </c>
      <c r="F33" s="11">
        <f t="shared" si="2"/>
        <v>0.23818838857367744</v>
      </c>
      <c r="G33" s="11">
        <f t="shared" si="2"/>
        <v>0.57224392989771644</v>
      </c>
      <c r="H33" s="11">
        <v>9.5510299522402295E-2</v>
      </c>
      <c r="I33" s="11">
        <v>1.3256530023727799</v>
      </c>
      <c r="J33" s="11">
        <v>5.0160623441148102</v>
      </c>
      <c r="K33" s="5">
        <v>101299.870861385</v>
      </c>
      <c r="M33" s="4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 x14ac:dyDescent="0.25">
      <c r="A34" s="4" t="s">
        <v>62</v>
      </c>
      <c r="B34" s="6">
        <v>2390.6336147973402</v>
      </c>
      <c r="C34" s="11">
        <v>2735.11373182228</v>
      </c>
      <c r="D34" s="11">
        <v>5840.1000852697098</v>
      </c>
      <c r="E34" s="11">
        <f t="shared" si="2"/>
        <v>0.21800719275422678</v>
      </c>
      <c r="F34" s="11">
        <f t="shared" si="2"/>
        <v>0.24942110026703526</v>
      </c>
      <c r="G34" s="11">
        <f t="shared" si="2"/>
        <v>0.53257170697873779</v>
      </c>
      <c r="H34" s="11">
        <v>0.113543925273459</v>
      </c>
      <c r="I34" s="11">
        <v>1.1302189466554899</v>
      </c>
      <c r="J34" s="11">
        <v>3.8993594087085501</v>
      </c>
      <c r="K34" s="5">
        <v>19385.298250033899</v>
      </c>
      <c r="M34" s="4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 x14ac:dyDescent="0.25">
      <c r="A35" s="4" t="s">
        <v>63</v>
      </c>
      <c r="B35" s="6">
        <v>5451.2160278111296</v>
      </c>
      <c r="C35" s="11">
        <v>4377.5298371688305</v>
      </c>
      <c r="D35" s="11">
        <v>7055.0164384749796</v>
      </c>
      <c r="E35" s="11">
        <f t="shared" si="2"/>
        <v>0.3228673757563883</v>
      </c>
      <c r="F35" s="11">
        <f t="shared" si="2"/>
        <v>0.25927454784607173</v>
      </c>
      <c r="G35" s="11">
        <f t="shared" si="2"/>
        <v>0.41785807639753997</v>
      </c>
      <c r="H35" s="11">
        <v>5.13188048930917E-2</v>
      </c>
      <c r="I35" s="11">
        <v>0.51348408750076102</v>
      </c>
      <c r="J35" s="11">
        <v>2.41558042278545</v>
      </c>
      <c r="K35" s="5">
        <v>58901.7293660871</v>
      </c>
      <c r="M35" s="4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x14ac:dyDescent="0.25">
      <c r="A36" s="4" t="s">
        <v>64</v>
      </c>
      <c r="B36" s="6">
        <v>4843.81205161855</v>
      </c>
      <c r="C36" s="11">
        <v>3401.9260221054301</v>
      </c>
      <c r="D36" s="11">
        <v>6304.1688053546004</v>
      </c>
      <c r="E36" s="11">
        <f t="shared" si="2"/>
        <v>0.33291017543098528</v>
      </c>
      <c r="F36" s="11">
        <f t="shared" si="2"/>
        <v>0.23381084500252608</v>
      </c>
      <c r="G36" s="11">
        <f t="shared" si="2"/>
        <v>0.43327897956648864</v>
      </c>
      <c r="H36" s="11">
        <v>7.1609492592316207E-2</v>
      </c>
      <c r="I36" s="11">
        <v>0.81392972595833202</v>
      </c>
      <c r="J36" s="11">
        <v>3.2754973422662799</v>
      </c>
      <c r="K36" s="5">
        <v>29342.130003808499</v>
      </c>
      <c r="M36" s="4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 x14ac:dyDescent="0.25">
      <c r="A37" s="4" t="s">
        <v>65</v>
      </c>
      <c r="B37" s="6">
        <v>3536.4399813509299</v>
      </c>
      <c r="C37" s="11">
        <v>3278.0809092668101</v>
      </c>
      <c r="D37" s="11">
        <v>7354.00357986791</v>
      </c>
      <c r="E37" s="11">
        <f t="shared" si="2"/>
        <v>0.24959832540908988</v>
      </c>
      <c r="F37" s="11">
        <f t="shared" si="2"/>
        <v>0.23136360572304879</v>
      </c>
      <c r="G37" s="11">
        <f t="shared" si="2"/>
        <v>0.51903806886786141</v>
      </c>
      <c r="H37" s="11">
        <v>7.6256537538749794E-2</v>
      </c>
      <c r="I37" s="11">
        <v>0.77267870692658902</v>
      </c>
      <c r="J37" s="11">
        <v>3.9796942381598499</v>
      </c>
      <c r="K37" s="5">
        <v>62686.120385798597</v>
      </c>
      <c r="M37" s="4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x14ac:dyDescent="0.25">
      <c r="A38" s="4" t="s">
        <v>66</v>
      </c>
      <c r="B38" s="6">
        <v>5392.8936127247998</v>
      </c>
      <c r="C38" s="11">
        <v>3808.7374672902001</v>
      </c>
      <c r="D38" s="11">
        <v>9852.9775607472693</v>
      </c>
      <c r="E38" s="11">
        <f t="shared" si="2"/>
        <v>0.28302305832658969</v>
      </c>
      <c r="F38" s="11">
        <f t="shared" si="2"/>
        <v>0.19988536836922582</v>
      </c>
      <c r="G38" s="11">
        <f t="shared" si="2"/>
        <v>0.51709157330418443</v>
      </c>
      <c r="H38" s="11">
        <v>8.3432713317432794E-2</v>
      </c>
      <c r="I38" s="11">
        <v>0.78317009504853796</v>
      </c>
      <c r="J38" s="11">
        <v>3.9316480234756201</v>
      </c>
      <c r="K38" s="5">
        <v>60499.642319204599</v>
      </c>
      <c r="M38" s="4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 x14ac:dyDescent="0.25">
      <c r="A39" s="4" t="s">
        <v>67</v>
      </c>
      <c r="B39" s="6">
        <v>5179.0964975910101</v>
      </c>
      <c r="C39" s="11">
        <v>2896.1358065896702</v>
      </c>
      <c r="D39" s="11">
        <v>7665.5107519672001</v>
      </c>
      <c r="E39" s="11">
        <f t="shared" si="2"/>
        <v>0.32902490556620861</v>
      </c>
      <c r="F39" s="11">
        <f t="shared" si="2"/>
        <v>0.18398977711910006</v>
      </c>
      <c r="G39" s="11">
        <f t="shared" si="2"/>
        <v>0.48698531731469136</v>
      </c>
      <c r="H39" s="11">
        <v>5.8905213570201502E-2</v>
      </c>
      <c r="I39" s="11">
        <v>0.49293872620289297</v>
      </c>
      <c r="J39" s="11">
        <v>3.2514719387277702</v>
      </c>
      <c r="K39" s="5">
        <v>101386.79610599</v>
      </c>
      <c r="M39" s="4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1:23" x14ac:dyDescent="0.25">
      <c r="A40" s="4" t="s">
        <v>68</v>
      </c>
      <c r="B40" s="6">
        <v>3002.2017427534001</v>
      </c>
      <c r="C40" s="11">
        <v>3899.1530563460301</v>
      </c>
      <c r="D40" s="11">
        <v>10048.6826899101</v>
      </c>
      <c r="E40" s="11">
        <f t="shared" si="2"/>
        <v>0.17712065502510183</v>
      </c>
      <c r="F40" s="11">
        <f t="shared" si="2"/>
        <v>0.23003801961348203</v>
      </c>
      <c r="G40" s="11">
        <f t="shared" si="2"/>
        <v>0.59284132536141609</v>
      </c>
      <c r="H40" s="11">
        <v>0.103639401710309</v>
      </c>
      <c r="I40" s="11">
        <v>1.0483308421527899</v>
      </c>
      <c r="J40" s="11">
        <v>4.2097914069359197</v>
      </c>
      <c r="K40" s="5">
        <v>23996.373862191402</v>
      </c>
      <c r="M40" s="4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1:23" x14ac:dyDescent="0.25">
      <c r="A41" s="4" t="s">
        <v>69</v>
      </c>
      <c r="B41" s="6">
        <v>3804.6046773684998</v>
      </c>
      <c r="C41" s="11">
        <v>2683.6853272108101</v>
      </c>
      <c r="D41" s="11">
        <v>8860.2794172587401</v>
      </c>
      <c r="E41" s="11">
        <f t="shared" si="2"/>
        <v>0.24788008398719441</v>
      </c>
      <c r="F41" s="11">
        <f t="shared" si="2"/>
        <v>0.17484921580980989</v>
      </c>
      <c r="G41" s="11">
        <f t="shared" si="2"/>
        <v>0.57727070020299565</v>
      </c>
      <c r="H41" s="11">
        <v>5.7524624337655997E-2</v>
      </c>
      <c r="I41" s="11">
        <v>0.59379005648501504</v>
      </c>
      <c r="J41" s="11">
        <v>3.8105492387068298</v>
      </c>
      <c r="K41" s="5">
        <v>65423.230431153097</v>
      </c>
      <c r="M41" s="4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1:23" x14ac:dyDescent="0.25">
      <c r="A42" s="4" t="s">
        <v>70</v>
      </c>
      <c r="B42" s="6">
        <v>1663.7638862466599</v>
      </c>
      <c r="C42" s="11">
        <v>2441.70151434134</v>
      </c>
      <c r="D42" s="11">
        <v>3676.1279200484501</v>
      </c>
      <c r="E42" s="11">
        <f t="shared" si="2"/>
        <v>0.21380761210360735</v>
      </c>
      <c r="F42" s="11">
        <f t="shared" si="2"/>
        <v>0.313779121284333</v>
      </c>
      <c r="G42" s="11">
        <f t="shared" si="2"/>
        <v>0.47241326661205968</v>
      </c>
      <c r="H42" s="11">
        <v>8.2004433474197599E-2</v>
      </c>
      <c r="I42" s="11">
        <v>0.90448742505836299</v>
      </c>
      <c r="J42" s="11">
        <v>3.7262809840338802</v>
      </c>
      <c r="K42" s="5">
        <v>10513.4561530803</v>
      </c>
      <c r="M42" s="4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1:23" x14ac:dyDescent="0.25">
      <c r="A43" s="4" t="s">
        <v>71</v>
      </c>
      <c r="B43" s="6">
        <v>3487.6605528106402</v>
      </c>
      <c r="C43" s="11">
        <v>2590.8841446231099</v>
      </c>
      <c r="D43" s="11">
        <v>5716.2865659960398</v>
      </c>
      <c r="E43" s="11">
        <f t="shared" si="2"/>
        <v>0.29569397602356812</v>
      </c>
      <c r="F43" s="11">
        <f t="shared" si="2"/>
        <v>0.21966267144967302</v>
      </c>
      <c r="G43" s="11">
        <f t="shared" si="2"/>
        <v>0.48464335252675877</v>
      </c>
      <c r="H43" s="11">
        <v>7.4169284841341596E-2</v>
      </c>
      <c r="I43" s="11">
        <v>1.05892084469</v>
      </c>
      <c r="J43" s="11">
        <v>3.8870983180507102</v>
      </c>
      <c r="K43" s="5">
        <v>28814.410346682998</v>
      </c>
      <c r="M43" s="4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1:23" x14ac:dyDescent="0.25">
      <c r="A44" s="4" t="s">
        <v>72</v>
      </c>
      <c r="B44" s="6">
        <v>5034.9961166268804</v>
      </c>
      <c r="C44" s="11">
        <v>3938.2849452772198</v>
      </c>
      <c r="D44" s="11">
        <v>7906.7920828632696</v>
      </c>
      <c r="E44" s="11">
        <f t="shared" si="2"/>
        <v>0.29828046794854507</v>
      </c>
      <c r="F44" s="11">
        <f t="shared" si="2"/>
        <v>0.23330970852445879</v>
      </c>
      <c r="G44" s="11">
        <f t="shared" si="2"/>
        <v>0.46840982352699606</v>
      </c>
      <c r="H44" s="11">
        <v>5.95304720870641E-2</v>
      </c>
      <c r="I44" s="11">
        <v>0.66790090918392797</v>
      </c>
      <c r="J44" s="11">
        <v>2.93550085735653</v>
      </c>
      <c r="K44" s="5">
        <v>71051.405752977793</v>
      </c>
      <c r="M44" s="4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1:23" x14ac:dyDescent="0.25">
      <c r="A45" s="4" t="s">
        <v>73</v>
      </c>
      <c r="B45" s="6">
        <v>4524.0676548668698</v>
      </c>
      <c r="C45" s="11">
        <v>3055.7903229316298</v>
      </c>
      <c r="D45" s="11">
        <v>7509.9595426636597</v>
      </c>
      <c r="E45" s="11">
        <f t="shared" si="2"/>
        <v>0.29980930178460569</v>
      </c>
      <c r="F45" s="11">
        <f t="shared" si="2"/>
        <v>0.20250677775181206</v>
      </c>
      <c r="G45" s="11">
        <f t="shared" si="2"/>
        <v>0.49768392046358229</v>
      </c>
      <c r="H45" s="11">
        <v>7.1020288859036801E-2</v>
      </c>
      <c r="I45" s="11">
        <v>0.76143748288754098</v>
      </c>
      <c r="J45" s="11">
        <v>3.8402198475837599</v>
      </c>
      <c r="K45" s="5">
        <v>56318.805628102098</v>
      </c>
      <c r="M45" s="4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1:23" x14ac:dyDescent="0.25">
      <c r="A46" s="4" t="s">
        <v>74</v>
      </c>
      <c r="B46" s="6">
        <v>4636.7737770212798</v>
      </c>
      <c r="C46" s="11">
        <v>2842.9898044502902</v>
      </c>
      <c r="D46" s="11">
        <v>7840.0578721355596</v>
      </c>
      <c r="E46" s="11">
        <f t="shared" si="2"/>
        <v>0.30266500109435202</v>
      </c>
      <c r="F46" s="11">
        <f t="shared" si="2"/>
        <v>0.18557590981459474</v>
      </c>
      <c r="G46" s="11">
        <f t="shared" si="2"/>
        <v>0.51175908909105317</v>
      </c>
      <c r="H46" s="11">
        <v>6.4269397926028801E-2</v>
      </c>
      <c r="I46" s="11">
        <v>0.49912505312349997</v>
      </c>
      <c r="J46" s="11">
        <v>2.6986447061823902</v>
      </c>
      <c r="K46" s="5">
        <v>58957.7317055366</v>
      </c>
      <c r="M46" s="4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1:23" x14ac:dyDescent="0.25">
      <c r="A47" s="4" t="s">
        <v>75</v>
      </c>
      <c r="B47" s="3">
        <v>4971.5185501219103</v>
      </c>
      <c r="C47" s="2">
        <v>3199.5315697688702</v>
      </c>
      <c r="D47" s="2">
        <v>9705.5802940459998</v>
      </c>
      <c r="E47" s="2">
        <f t="shared" si="2"/>
        <v>0.27810154570550782</v>
      </c>
      <c r="F47" s="2">
        <f t="shared" si="2"/>
        <v>0.1789784481573489</v>
      </c>
      <c r="G47" s="2">
        <f t="shared" si="2"/>
        <v>0.54292000613714342</v>
      </c>
      <c r="H47" s="2">
        <v>5.9049856156595797E-2</v>
      </c>
      <c r="I47" s="2">
        <v>0.53606010669014004</v>
      </c>
      <c r="J47" s="2">
        <v>3.3088372493051601</v>
      </c>
      <c r="K47" s="1">
        <v>35159.6754500959</v>
      </c>
      <c r="M47" s="4"/>
      <c r="N47" s="11"/>
      <c r="O47" s="11"/>
      <c r="P47" s="11"/>
      <c r="Q47" s="11"/>
      <c r="R47" s="11"/>
      <c r="S47" s="11"/>
      <c r="T47" s="11"/>
      <c r="U47" s="11"/>
      <c r="V47" s="11"/>
      <c r="W47" s="11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A2" sqref="A2"/>
    </sheetView>
  </sheetViews>
  <sheetFormatPr defaultRowHeight="15" x14ac:dyDescent="0.25"/>
  <cols>
    <col min="1" max="1" width="33.42578125" bestFit="1" customWidth="1"/>
    <col min="4" max="4" width="18" bestFit="1" customWidth="1"/>
  </cols>
  <sheetData>
    <row r="1" spans="1:5" x14ac:dyDescent="0.25">
      <c r="A1" s="10" t="s">
        <v>84</v>
      </c>
      <c r="E1" s="4" t="s">
        <v>25</v>
      </c>
    </row>
    <row r="2" spans="1:5" x14ac:dyDescent="0.25">
      <c r="A2" s="4" t="s">
        <v>26</v>
      </c>
      <c r="B2" s="4" t="s">
        <v>133</v>
      </c>
      <c r="D2" s="4" t="s">
        <v>26</v>
      </c>
      <c r="E2" s="4" t="s">
        <v>133</v>
      </c>
    </row>
    <row r="3" spans="1:5" x14ac:dyDescent="0.25">
      <c r="A3" s="9">
        <v>5.5E-2</v>
      </c>
      <c r="B3" s="7">
        <v>2.1079287021753501</v>
      </c>
      <c r="D3" s="9">
        <v>5.5E-2</v>
      </c>
      <c r="E3" s="7">
        <v>4.8307321742274902E-2</v>
      </c>
    </row>
    <row r="4" spans="1:5" x14ac:dyDescent="0.25">
      <c r="A4" s="6">
        <v>8.5000000000000006E-2</v>
      </c>
      <c r="B4" s="5">
        <v>2.79942805809055</v>
      </c>
      <c r="D4" s="6">
        <v>8.5000000000000006E-2</v>
      </c>
      <c r="E4" s="5">
        <v>8.1914825953090895E-2</v>
      </c>
    </row>
    <row r="5" spans="1:5" x14ac:dyDescent="0.25">
      <c r="A5" s="6">
        <v>0.115</v>
      </c>
      <c r="B5" s="5">
        <v>1.6485043657423999</v>
      </c>
      <c r="D5" s="6">
        <v>0.115</v>
      </c>
      <c r="E5" s="5">
        <v>6.0987801968416501E-2</v>
      </c>
    </row>
    <row r="6" spans="1:5" x14ac:dyDescent="0.25">
      <c r="A6" s="6">
        <v>0.14499999999999999</v>
      </c>
      <c r="B6" s="5">
        <v>1.11462012223814</v>
      </c>
      <c r="D6" s="6">
        <v>0.14499999999999999</v>
      </c>
      <c r="E6" s="5">
        <v>4.6415326697536001E-2</v>
      </c>
    </row>
    <row r="7" spans="1:5" x14ac:dyDescent="0.25">
      <c r="A7" s="6">
        <v>0.17499999999999999</v>
      </c>
      <c r="B7" s="5">
        <v>0.93942364474991502</v>
      </c>
      <c r="D7" s="6">
        <v>0.17499999999999999</v>
      </c>
      <c r="E7" s="5">
        <v>3.99399271445217E-2</v>
      </c>
    </row>
    <row r="8" spans="1:5" x14ac:dyDescent="0.25">
      <c r="A8" s="6">
        <v>0.20499999999999999</v>
      </c>
      <c r="B8" s="5">
        <v>0.92732112710202796</v>
      </c>
      <c r="D8" s="6">
        <v>0.20499999999999999</v>
      </c>
      <c r="E8" s="5">
        <v>4.2878890818800003E-2</v>
      </c>
    </row>
    <row r="9" spans="1:5" x14ac:dyDescent="0.25">
      <c r="A9" s="6">
        <v>0.23499999999999999</v>
      </c>
      <c r="B9" s="5">
        <v>0.80203031865016305</v>
      </c>
      <c r="D9" s="6">
        <v>0.23499999999999999</v>
      </c>
      <c r="E9" s="5">
        <v>3.9470537697386898E-2</v>
      </c>
    </row>
    <row r="10" spans="1:5" x14ac:dyDescent="0.25">
      <c r="A10" s="6">
        <v>0.26500000000000001</v>
      </c>
      <c r="B10" s="5">
        <v>0.79256045956624499</v>
      </c>
      <c r="D10" s="6">
        <v>0.26500000000000001</v>
      </c>
      <c r="E10" s="5">
        <v>3.7765550855402903E-2</v>
      </c>
    </row>
    <row r="11" spans="1:5" x14ac:dyDescent="0.25">
      <c r="A11" s="6">
        <v>0.29499999999999998</v>
      </c>
      <c r="B11" s="5">
        <v>0.80614875047720103</v>
      </c>
      <c r="D11" s="6">
        <v>0.29499999999999998</v>
      </c>
      <c r="E11" s="5">
        <v>4.6976577157273498E-2</v>
      </c>
    </row>
    <row r="12" spans="1:5" x14ac:dyDescent="0.25">
      <c r="A12" s="6">
        <v>0.32500000000000001</v>
      </c>
      <c r="B12" s="5">
        <v>0.80439559129465199</v>
      </c>
      <c r="D12" s="6">
        <v>0.32500000000000001</v>
      </c>
      <c r="E12" s="5">
        <v>5.02900569644468E-2</v>
      </c>
    </row>
    <row r="13" spans="1:5" x14ac:dyDescent="0.25">
      <c r="A13" s="6">
        <v>0.35499999999999998</v>
      </c>
      <c r="B13" s="5">
        <v>0.67691872130611397</v>
      </c>
      <c r="D13" s="6">
        <v>0.35499999999999998</v>
      </c>
      <c r="E13" s="5">
        <v>5.3459516742060002E-2</v>
      </c>
    </row>
    <row r="14" spans="1:5" x14ac:dyDescent="0.25">
      <c r="A14" s="6">
        <v>0.38500000000000001</v>
      </c>
      <c r="B14" s="5">
        <v>0.70178928123988105</v>
      </c>
      <c r="D14" s="6">
        <v>0.38500000000000001</v>
      </c>
      <c r="E14" s="5">
        <v>5.9573550941123501E-2</v>
      </c>
    </row>
    <row r="15" spans="1:5" x14ac:dyDescent="0.25">
      <c r="A15" s="6">
        <v>0.41499999999999998</v>
      </c>
      <c r="B15" s="5">
        <v>0.72048555578478801</v>
      </c>
      <c r="D15" s="6">
        <v>0.41499999999999998</v>
      </c>
      <c r="E15" s="5">
        <v>7.6747931469426101E-2</v>
      </c>
    </row>
    <row r="16" spans="1:5" x14ac:dyDescent="0.25">
      <c r="A16" s="6">
        <v>0.44500000000000001</v>
      </c>
      <c r="B16" s="5">
        <v>0.72424645309360203</v>
      </c>
      <c r="D16" s="6">
        <v>0.44500000000000001</v>
      </c>
      <c r="E16" s="5">
        <v>8.8874321070657195E-2</v>
      </c>
    </row>
    <row r="17" spans="1:5" x14ac:dyDescent="0.25">
      <c r="A17" s="6">
        <v>0.47499999999999998</v>
      </c>
      <c r="B17" s="5">
        <v>0.77973214554464598</v>
      </c>
      <c r="D17" s="6">
        <v>0.47499999999999998</v>
      </c>
      <c r="E17" s="5">
        <v>0.10011547519789001</v>
      </c>
    </row>
    <row r="18" spans="1:5" x14ac:dyDescent="0.25">
      <c r="A18" s="3">
        <v>0.505</v>
      </c>
      <c r="B18" s="1">
        <v>0.84564154125566704</v>
      </c>
      <c r="D18" s="3">
        <v>0.505</v>
      </c>
      <c r="E18" s="1">
        <v>0.153185708074314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"/>
  <sheetViews>
    <sheetView workbookViewId="0">
      <selection activeCell="A2" sqref="A2:Q10"/>
    </sheetView>
  </sheetViews>
  <sheetFormatPr defaultRowHeight="15" x14ac:dyDescent="0.25"/>
  <cols>
    <col min="1" max="1" width="23" bestFit="1" customWidth="1"/>
  </cols>
  <sheetData>
    <row r="2" spans="1:17" x14ac:dyDescent="0.25">
      <c r="A2" s="4" t="s">
        <v>19</v>
      </c>
      <c r="B2" s="9">
        <v>-3</v>
      </c>
      <c r="C2" s="8">
        <v>-2.7500000000000009</v>
      </c>
      <c r="D2" s="8">
        <v>-2.5</v>
      </c>
      <c r="E2" s="8">
        <v>-2.25</v>
      </c>
      <c r="F2" s="8">
        <v>-2</v>
      </c>
      <c r="G2" s="8">
        <v>-1.7500000000000007</v>
      </c>
      <c r="H2" s="8">
        <v>-1.5</v>
      </c>
      <c r="I2" s="8">
        <v>-1.25</v>
      </c>
      <c r="J2" s="8">
        <v>-1</v>
      </c>
      <c r="K2" s="8">
        <v>-0.75000000000000067</v>
      </c>
      <c r="L2" s="8">
        <v>-0.49999999999999989</v>
      </c>
      <c r="M2" s="8">
        <v>-0.25000000000000011</v>
      </c>
      <c r="N2" s="8">
        <v>0</v>
      </c>
      <c r="O2" s="8">
        <v>0.24999999999999933</v>
      </c>
      <c r="P2" s="8">
        <v>0.50000000000000011</v>
      </c>
      <c r="Q2" s="7">
        <v>0.75</v>
      </c>
    </row>
    <row r="3" spans="1:17" x14ac:dyDescent="0.25">
      <c r="A3" s="4" t="s">
        <v>18</v>
      </c>
      <c r="B3" s="3">
        <v>-2.7500000000000009</v>
      </c>
      <c r="C3" s="2">
        <v>-2.5</v>
      </c>
      <c r="D3" s="2">
        <v>-2.25</v>
      </c>
      <c r="E3" s="2">
        <v>-2</v>
      </c>
      <c r="F3" s="2">
        <v>-1.7500000000000007</v>
      </c>
      <c r="G3" s="2">
        <v>-1.5</v>
      </c>
      <c r="H3" s="2">
        <v>-1.25</v>
      </c>
      <c r="I3" s="2">
        <v>-1</v>
      </c>
      <c r="J3" s="2">
        <v>-0.75000000000000067</v>
      </c>
      <c r="K3" s="2">
        <v>-0.49999999999999989</v>
      </c>
      <c r="L3" s="2">
        <v>-0.25000000000000011</v>
      </c>
      <c r="M3" s="2">
        <v>0</v>
      </c>
      <c r="N3" s="2">
        <v>0.24999999999999933</v>
      </c>
      <c r="O3" s="2">
        <v>0.50000000000000011</v>
      </c>
      <c r="P3" s="2">
        <v>0.75</v>
      </c>
      <c r="Q3" s="1">
        <v>1</v>
      </c>
    </row>
    <row r="5" spans="1:17" x14ac:dyDescent="0.25">
      <c r="B5" s="10" t="s">
        <v>133</v>
      </c>
    </row>
    <row r="6" spans="1:17" x14ac:dyDescent="0.25">
      <c r="B6" s="4" t="s">
        <v>21</v>
      </c>
    </row>
    <row r="7" spans="1:17" x14ac:dyDescent="0.25">
      <c r="A7" s="4" t="s">
        <v>10</v>
      </c>
      <c r="B7" s="9">
        <v>0.238584474885845</v>
      </c>
      <c r="C7" s="8">
        <v>0.24067122985206399</v>
      </c>
      <c r="D7" s="8">
        <v>0.241500129769011</v>
      </c>
      <c r="E7" s="8">
        <v>0.24946304987670001</v>
      </c>
      <c r="F7" s="8">
        <v>0.243046289643847</v>
      </c>
      <c r="G7" s="8">
        <v>0.24422954754005799</v>
      </c>
      <c r="H7" s="8">
        <v>0.25472636815920402</v>
      </c>
      <c r="I7" s="8">
        <v>0.25102264079147601</v>
      </c>
      <c r="J7" s="8">
        <v>0.25878843832114201</v>
      </c>
      <c r="K7" s="8">
        <v>0.26365789609185902</v>
      </c>
      <c r="L7" s="8">
        <v>0.271526837757949</v>
      </c>
      <c r="M7" s="8">
        <v>0.27262271041205399</v>
      </c>
      <c r="N7" s="8">
        <v>0.280629664320029</v>
      </c>
      <c r="O7" s="8">
        <v>0.27946030249174902</v>
      </c>
      <c r="P7" s="8">
        <v>0.28607791057990301</v>
      </c>
      <c r="Q7" s="7">
        <v>0.29104148278905601</v>
      </c>
    </row>
    <row r="8" spans="1:17" x14ac:dyDescent="0.25">
      <c r="A8" s="4" t="s">
        <v>11</v>
      </c>
      <c r="B8" s="6">
        <v>0.27054794520547998</v>
      </c>
      <c r="C8">
        <v>0.27644071538971099</v>
      </c>
      <c r="D8">
        <v>0.27212561640280297</v>
      </c>
      <c r="E8">
        <v>0.27030466947736898</v>
      </c>
      <c r="F8">
        <v>0.28127886687878501</v>
      </c>
      <c r="G8">
        <v>0.27976988776734701</v>
      </c>
      <c r="H8">
        <v>0.28206191265892799</v>
      </c>
      <c r="I8">
        <v>0.28676750380517502</v>
      </c>
      <c r="J8">
        <v>0.289041971450891</v>
      </c>
      <c r="K8">
        <v>0.28605633077596399</v>
      </c>
      <c r="L8">
        <v>0.28376474488245501</v>
      </c>
      <c r="M8">
        <v>0.288811570865802</v>
      </c>
      <c r="N8">
        <v>0.28177780463486102</v>
      </c>
      <c r="O8">
        <v>0.28606144136955503</v>
      </c>
      <c r="P8">
        <v>0.28596724214254099</v>
      </c>
      <c r="Q8" s="5">
        <v>0.284752868490733</v>
      </c>
    </row>
    <row r="9" spans="1:17" x14ac:dyDescent="0.25">
      <c r="A9" s="4" t="s">
        <v>12</v>
      </c>
      <c r="B9" s="6">
        <v>0.27054794520547998</v>
      </c>
      <c r="C9">
        <v>0.25325678957827302</v>
      </c>
      <c r="D9">
        <v>0.261744095509992</v>
      </c>
      <c r="E9">
        <v>0.25288362103253498</v>
      </c>
      <c r="F9">
        <v>0.25567073796571899</v>
      </c>
      <c r="G9">
        <v>0.25499400014117302</v>
      </c>
      <c r="H9">
        <v>0.24795467108899899</v>
      </c>
      <c r="I9">
        <v>0.25378139269406402</v>
      </c>
      <c r="J9">
        <v>0.25126056388040602</v>
      </c>
      <c r="K9">
        <v>0.254647031563771</v>
      </c>
      <c r="L9">
        <v>0.25020028177574</v>
      </c>
      <c r="M9">
        <v>0.24774994967938599</v>
      </c>
      <c r="N9">
        <v>0.24265039127413399</v>
      </c>
      <c r="O9">
        <v>0.247252547967067</v>
      </c>
      <c r="P9">
        <v>0.242197875166003</v>
      </c>
      <c r="Q9" s="5">
        <v>0.23698146513680499</v>
      </c>
    </row>
    <row r="10" spans="1:17" x14ac:dyDescent="0.25">
      <c r="A10" s="4" t="s">
        <v>13</v>
      </c>
      <c r="B10" s="3">
        <v>0.22031963470319599</v>
      </c>
      <c r="C10" s="2">
        <v>0.229631265179951</v>
      </c>
      <c r="D10" s="2">
        <v>0.224630158318194</v>
      </c>
      <c r="E10" s="2">
        <v>0.22734865961339601</v>
      </c>
      <c r="F10" s="2">
        <v>0.22000410551164901</v>
      </c>
      <c r="G10" s="2">
        <v>0.22100656455142201</v>
      </c>
      <c r="H10" s="2">
        <v>0.215257048092869</v>
      </c>
      <c r="I10" s="2">
        <v>0.208428462709285</v>
      </c>
      <c r="J10" s="2">
        <v>0.200909026347561</v>
      </c>
      <c r="K10" s="2">
        <v>0.19563874156840499</v>
      </c>
      <c r="L10" s="2">
        <v>0.19450813558385599</v>
      </c>
      <c r="M10" s="2">
        <v>0.19081576904275799</v>
      </c>
      <c r="N10" s="2">
        <v>0.19494213977097599</v>
      </c>
      <c r="O10" s="2">
        <v>0.18722570817163001</v>
      </c>
      <c r="P10" s="2">
        <v>0.18575697211155401</v>
      </c>
      <c r="Q10" s="1">
        <v>0.18722418358340701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opLeftCell="B1" workbookViewId="0">
      <selection sqref="A1:O9"/>
    </sheetView>
  </sheetViews>
  <sheetFormatPr defaultRowHeight="15" x14ac:dyDescent="0.25"/>
  <cols>
    <col min="1" max="1" width="27.7109375" bestFit="1" customWidth="1"/>
    <col min="9" max="9" width="27.7109375" bestFit="1" customWidth="1"/>
  </cols>
  <sheetData>
    <row r="1" spans="1:15" x14ac:dyDescent="0.25">
      <c r="A1" s="4" t="s">
        <v>116</v>
      </c>
      <c r="B1" s="4" t="s">
        <v>134</v>
      </c>
      <c r="C1" s="4" t="s">
        <v>135</v>
      </c>
      <c r="D1" s="4" t="s">
        <v>136</v>
      </c>
      <c r="E1" s="4" t="s">
        <v>137</v>
      </c>
      <c r="F1" s="4" t="s">
        <v>138</v>
      </c>
      <c r="G1" s="4" t="s">
        <v>139</v>
      </c>
      <c r="H1" s="4"/>
      <c r="I1" s="4" t="s">
        <v>116</v>
      </c>
      <c r="J1" s="4" t="s">
        <v>134</v>
      </c>
      <c r="K1" s="4" t="s">
        <v>135</v>
      </c>
      <c r="L1" s="4" t="s">
        <v>136</v>
      </c>
      <c r="M1" s="4" t="s">
        <v>137</v>
      </c>
      <c r="N1" s="4" t="s">
        <v>138</v>
      </c>
      <c r="O1" s="4" t="s">
        <v>139</v>
      </c>
    </row>
    <row r="2" spans="1:15" x14ac:dyDescent="0.25">
      <c r="A2" s="4" t="s">
        <v>106</v>
      </c>
      <c r="B2" s="9">
        <v>0</v>
      </c>
      <c r="C2" s="8">
        <v>1036.76963079196</v>
      </c>
      <c r="D2" s="8">
        <v>1664.7055925367799</v>
      </c>
      <c r="E2" s="8">
        <v>3759.3325463163201</v>
      </c>
      <c r="F2" s="8">
        <v>7616.03881361191</v>
      </c>
      <c r="G2" s="7">
        <v>27167.873374900701</v>
      </c>
      <c r="I2" s="4" t="s">
        <v>106</v>
      </c>
      <c r="J2" s="9">
        <v>0</v>
      </c>
      <c r="K2" s="8">
        <v>1036.76963079196</v>
      </c>
      <c r="L2" s="8">
        <v>1664.7055925367799</v>
      </c>
      <c r="M2" s="8">
        <v>3759.3325463163201</v>
      </c>
      <c r="N2" s="8">
        <v>7616.03881361191</v>
      </c>
      <c r="O2" s="7">
        <v>27167.873374900701</v>
      </c>
    </row>
    <row r="3" spans="1:15" x14ac:dyDescent="0.25">
      <c r="A3" s="4" t="s">
        <v>107</v>
      </c>
      <c r="B3" s="3">
        <v>1036.76963079196</v>
      </c>
      <c r="C3" s="2">
        <v>1664.7055925367799</v>
      </c>
      <c r="D3" s="2">
        <v>3759.3325463163201</v>
      </c>
      <c r="E3" s="2">
        <v>7616.03881361191</v>
      </c>
      <c r="F3" s="2">
        <v>27167.873374900701</v>
      </c>
      <c r="G3" s="1">
        <v>62533.651950800202</v>
      </c>
      <c r="I3" s="4" t="s">
        <v>107</v>
      </c>
      <c r="J3" s="3">
        <v>1036.76963079196</v>
      </c>
      <c r="K3" s="2">
        <v>1664.7055925367799</v>
      </c>
      <c r="L3" s="2">
        <v>3759.3325463163201</v>
      </c>
      <c r="M3" s="2">
        <v>7616.03881361191</v>
      </c>
      <c r="N3" s="2">
        <v>27167.873374900701</v>
      </c>
      <c r="O3" s="1">
        <v>62533.651950800202</v>
      </c>
    </row>
    <row r="4" spans="1:15" x14ac:dyDescent="0.25">
      <c r="A4" s="4"/>
    </row>
    <row r="5" spans="1:15" x14ac:dyDescent="0.25">
      <c r="A5" s="4" t="s">
        <v>108</v>
      </c>
      <c r="B5" s="9">
        <v>277.555555555556</v>
      </c>
      <c r="C5" s="8">
        <v>376.58333333333297</v>
      </c>
      <c r="D5" s="8">
        <v>721</v>
      </c>
      <c r="E5" s="8">
        <v>748.75</v>
      </c>
      <c r="F5" s="8">
        <v>878.5</v>
      </c>
      <c r="G5" s="7">
        <v>931</v>
      </c>
      <c r="I5" s="4" t="s">
        <v>112</v>
      </c>
      <c r="J5" s="9">
        <v>56.2666950533104</v>
      </c>
      <c r="K5" s="8">
        <v>65.861294058774902</v>
      </c>
      <c r="L5" s="8">
        <v>141.05394314244799</v>
      </c>
      <c r="M5" s="8">
        <v>129.77954129539401</v>
      </c>
      <c r="N5" s="8">
        <v>194.293697314984</v>
      </c>
      <c r="O5" s="7">
        <v>164.15901381947299</v>
      </c>
    </row>
    <row r="6" spans="1:15" x14ac:dyDescent="0.25">
      <c r="A6" s="4" t="s">
        <v>142</v>
      </c>
      <c r="B6" s="3">
        <v>417.26315789473699</v>
      </c>
      <c r="C6" s="2">
        <v>643.13333333333298</v>
      </c>
      <c r="D6" s="2">
        <v>1460.6875</v>
      </c>
      <c r="E6" s="2">
        <v>819.9375</v>
      </c>
      <c r="F6" s="2">
        <v>677.89473684210498</v>
      </c>
      <c r="G6" s="1">
        <v>494.73333333333301</v>
      </c>
      <c r="I6" s="4" t="s">
        <v>145</v>
      </c>
      <c r="J6" s="3">
        <v>75.197757473509995</v>
      </c>
      <c r="K6" s="2">
        <v>93.316493864755202</v>
      </c>
      <c r="L6" s="2">
        <v>198.08738181250601</v>
      </c>
      <c r="M6" s="2">
        <v>148.24767470539101</v>
      </c>
      <c r="N6" s="2">
        <v>77.123713937167096</v>
      </c>
      <c r="O6" s="1">
        <v>70.757091421246002</v>
      </c>
    </row>
    <row r="7" spans="1:15" x14ac:dyDescent="0.25">
      <c r="A7" s="4"/>
      <c r="I7" s="4"/>
    </row>
    <row r="8" spans="1:15" x14ac:dyDescent="0.25">
      <c r="A8" s="4" t="s">
        <v>110</v>
      </c>
      <c r="B8" s="9">
        <v>1.2222222222222201</v>
      </c>
      <c r="C8" s="8">
        <v>1.0833333333333299</v>
      </c>
      <c r="D8" s="8">
        <v>1.5833333333333299</v>
      </c>
      <c r="E8" s="8">
        <v>2.5</v>
      </c>
      <c r="F8" s="8">
        <v>2.125</v>
      </c>
      <c r="G8" s="7">
        <v>1.5833333333333299</v>
      </c>
      <c r="I8" s="4" t="s">
        <v>114</v>
      </c>
      <c r="J8" s="9">
        <v>0.38640077064565398</v>
      </c>
      <c r="K8" s="8">
        <v>0.32672513110375501</v>
      </c>
      <c r="L8" s="8">
        <v>0.30036708487271202</v>
      </c>
      <c r="M8" s="8">
        <v>0.327777388678545</v>
      </c>
      <c r="N8" s="8">
        <v>0.51259643194311899</v>
      </c>
      <c r="O8" s="7">
        <v>0.32672513110375501</v>
      </c>
    </row>
    <row r="9" spans="1:15" x14ac:dyDescent="0.25">
      <c r="A9" s="4" t="s">
        <v>143</v>
      </c>
      <c r="B9" s="3">
        <v>1.1052631578947401</v>
      </c>
      <c r="C9" s="2">
        <v>1.3333333333333299</v>
      </c>
      <c r="D9" s="2">
        <v>2.25</v>
      </c>
      <c r="E9" s="2">
        <v>1.75</v>
      </c>
      <c r="F9" s="2">
        <v>0.73684210526315796</v>
      </c>
      <c r="G9" s="1">
        <v>0.46666666666666701</v>
      </c>
      <c r="I9" s="4" t="s">
        <v>144</v>
      </c>
      <c r="J9" s="3">
        <v>0.30322074469434901</v>
      </c>
      <c r="K9" s="2">
        <v>0.39982989580349199</v>
      </c>
      <c r="L9" s="2">
        <v>0.31972210155418102</v>
      </c>
      <c r="M9" s="2">
        <v>0.371184290855335</v>
      </c>
      <c r="N9" s="2">
        <v>0.189900969369936</v>
      </c>
      <c r="O9" s="1">
        <v>0.198634796329659</v>
      </c>
    </row>
    <row r="10" spans="1:15" x14ac:dyDescent="0.25">
      <c r="I10" s="4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workbookViewId="0">
      <selection activeCell="I9" sqref="I5:I9"/>
    </sheetView>
  </sheetViews>
  <sheetFormatPr defaultRowHeight="15" x14ac:dyDescent="0.25"/>
  <cols>
    <col min="1" max="1" width="27.7109375" bestFit="1" customWidth="1"/>
    <col min="9" max="9" width="27.7109375" bestFit="1" customWidth="1"/>
  </cols>
  <sheetData>
    <row r="1" spans="1:15" x14ac:dyDescent="0.25">
      <c r="A1" s="4" t="s">
        <v>116</v>
      </c>
      <c r="B1" s="4" t="s">
        <v>134</v>
      </c>
      <c r="C1" s="4" t="s">
        <v>135</v>
      </c>
      <c r="D1" s="4" t="s">
        <v>136</v>
      </c>
      <c r="E1" s="4" t="s">
        <v>137</v>
      </c>
      <c r="F1" s="4" t="s">
        <v>138</v>
      </c>
      <c r="G1" s="4" t="s">
        <v>139</v>
      </c>
      <c r="H1" s="4"/>
      <c r="I1" s="4" t="s">
        <v>116</v>
      </c>
      <c r="J1" s="4" t="s">
        <v>134</v>
      </c>
      <c r="K1" s="4" t="s">
        <v>135</v>
      </c>
      <c r="L1" s="4" t="s">
        <v>136</v>
      </c>
      <c r="M1" s="4" t="s">
        <v>137</v>
      </c>
      <c r="N1" s="4" t="s">
        <v>138</v>
      </c>
      <c r="O1" s="4" t="s">
        <v>139</v>
      </c>
    </row>
    <row r="2" spans="1:15" x14ac:dyDescent="0.25">
      <c r="A2" s="4" t="s">
        <v>106</v>
      </c>
      <c r="B2">
        <v>0</v>
      </c>
      <c r="C2">
        <v>973.50250387364304</v>
      </c>
      <c r="D2">
        <v>1642.8353328364799</v>
      </c>
      <c r="E2">
        <v>3267.7337249891598</v>
      </c>
      <c r="F2">
        <v>7155.6707154732003</v>
      </c>
      <c r="G2">
        <v>19058.712105990398</v>
      </c>
      <c r="I2" s="4" t="s">
        <v>106</v>
      </c>
      <c r="J2">
        <v>0</v>
      </c>
      <c r="K2">
        <v>973.50250387364304</v>
      </c>
      <c r="L2">
        <v>1642.8353328364799</v>
      </c>
      <c r="M2">
        <v>3267.7337249891598</v>
      </c>
      <c r="N2">
        <v>7155.6707154732003</v>
      </c>
      <c r="O2">
        <v>19058.712105990398</v>
      </c>
    </row>
    <row r="3" spans="1:15" x14ac:dyDescent="0.25">
      <c r="A3" s="4" t="s">
        <v>107</v>
      </c>
      <c r="B3">
        <v>973.50250387364304</v>
      </c>
      <c r="C3">
        <v>1642.8353328364799</v>
      </c>
      <c r="D3">
        <v>3267.7337249891598</v>
      </c>
      <c r="E3">
        <v>7155.6707154732003</v>
      </c>
      <c r="F3">
        <v>19058.712105990398</v>
      </c>
      <c r="G3">
        <v>65233.035983771297</v>
      </c>
      <c r="I3" s="4" t="s">
        <v>107</v>
      </c>
      <c r="J3">
        <v>973.50250387364304</v>
      </c>
      <c r="K3">
        <v>1642.8353328364799</v>
      </c>
      <c r="L3">
        <v>3267.7337249891598</v>
      </c>
      <c r="M3">
        <v>7155.6707154732003</v>
      </c>
      <c r="N3">
        <v>19058.712105990398</v>
      </c>
      <c r="O3">
        <v>65233.035983771297</v>
      </c>
    </row>
    <row r="4" spans="1:15" x14ac:dyDescent="0.25">
      <c r="A4" s="4"/>
    </row>
    <row r="5" spans="1:15" x14ac:dyDescent="0.25">
      <c r="A5" s="4" t="s">
        <v>108</v>
      </c>
      <c r="B5" s="9">
        <v>346.16666666666703</v>
      </c>
      <c r="C5" s="8">
        <v>406.81818181818198</v>
      </c>
      <c r="D5" s="8">
        <v>737.4375</v>
      </c>
      <c r="E5" s="8">
        <v>881.46153846153902</v>
      </c>
      <c r="F5" s="8">
        <v>913.84615384615404</v>
      </c>
      <c r="G5" s="7">
        <v>1183.8181818181799</v>
      </c>
      <c r="I5" s="4" t="s">
        <v>112</v>
      </c>
      <c r="J5" s="9">
        <v>39.150236868146202</v>
      </c>
      <c r="K5" s="8">
        <v>63.614435182876299</v>
      </c>
      <c r="L5" s="8">
        <v>92.854819476427807</v>
      </c>
      <c r="M5" s="8">
        <v>173.241667082937</v>
      </c>
      <c r="N5" s="8">
        <v>135.63010595375101</v>
      </c>
      <c r="O5" s="7">
        <v>187.26936846061199</v>
      </c>
    </row>
    <row r="6" spans="1:15" x14ac:dyDescent="0.25">
      <c r="A6" s="4" t="s">
        <v>142</v>
      </c>
      <c r="B6" s="3">
        <v>1075.125</v>
      </c>
      <c r="C6" s="2">
        <v>1504.4705882352901</v>
      </c>
      <c r="D6" s="2">
        <v>1580.9166666666699</v>
      </c>
      <c r="E6" s="2">
        <v>1976.5333333333299</v>
      </c>
      <c r="F6" s="2">
        <v>1779.06666666667</v>
      </c>
      <c r="G6" s="1">
        <v>1533.25</v>
      </c>
      <c r="I6" s="4" t="s">
        <v>145</v>
      </c>
      <c r="J6" s="3">
        <v>235.99082609288001</v>
      </c>
      <c r="K6" s="2">
        <v>185.63306206497199</v>
      </c>
      <c r="L6" s="2">
        <v>276.70751507335598</v>
      </c>
      <c r="M6" s="2">
        <v>198.98563856153399</v>
      </c>
      <c r="N6" s="2">
        <v>278.44530966814699</v>
      </c>
      <c r="O6" s="1">
        <v>276.64320382438899</v>
      </c>
    </row>
    <row r="7" spans="1:15" x14ac:dyDescent="0.25">
      <c r="A7" s="4"/>
      <c r="I7" s="4"/>
    </row>
    <row r="8" spans="1:15" x14ac:dyDescent="0.25">
      <c r="A8" s="4" t="s">
        <v>110</v>
      </c>
      <c r="B8" s="9">
        <v>1.9166666666666701</v>
      </c>
      <c r="C8" s="8">
        <v>1.9090909090909101</v>
      </c>
      <c r="D8" s="8">
        <v>2.6875</v>
      </c>
      <c r="E8" s="8">
        <v>3.3076923076923102</v>
      </c>
      <c r="F8" s="8">
        <v>2.3076923076923102</v>
      </c>
      <c r="G8" s="7">
        <v>3.0909090909090899</v>
      </c>
      <c r="I8" s="4" t="s">
        <v>114</v>
      </c>
      <c r="J8" s="9">
        <v>0.453787246420362</v>
      </c>
      <c r="K8" s="8">
        <v>0.38612291966536899</v>
      </c>
      <c r="L8" s="8">
        <v>0.29391986814247301</v>
      </c>
      <c r="M8" s="8">
        <v>0.27347088471412201</v>
      </c>
      <c r="N8" s="8">
        <v>0.29778383716248602</v>
      </c>
      <c r="O8" s="7">
        <v>0.41120665010540502</v>
      </c>
    </row>
    <row r="9" spans="1:15" x14ac:dyDescent="0.25">
      <c r="A9" s="4" t="s">
        <v>143</v>
      </c>
      <c r="B9" s="3">
        <v>2.4375</v>
      </c>
      <c r="C9" s="2">
        <v>3.2352941176470602</v>
      </c>
      <c r="D9" s="2">
        <v>3</v>
      </c>
      <c r="E9" s="2">
        <v>3</v>
      </c>
      <c r="F9" s="2">
        <v>2.2666666666666702</v>
      </c>
      <c r="G9" s="1">
        <v>1.9375</v>
      </c>
      <c r="I9" s="4" t="s">
        <v>144</v>
      </c>
      <c r="J9" s="3">
        <v>0.32617309651301502</v>
      </c>
      <c r="K9" s="2">
        <v>0.312867431049901</v>
      </c>
      <c r="L9" s="2">
        <v>0.222680885707562</v>
      </c>
      <c r="M9" s="2">
        <v>0.30304576336566302</v>
      </c>
      <c r="N9" s="2">
        <v>0.35666634878236197</v>
      </c>
      <c r="O9" s="1">
        <v>0.33291640592396998</v>
      </c>
    </row>
    <row r="10" spans="1:15" x14ac:dyDescent="0.25">
      <c r="I10" s="4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workbookViewId="0">
      <selection activeCell="B23" sqref="B23"/>
    </sheetView>
  </sheetViews>
  <sheetFormatPr defaultRowHeight="15" x14ac:dyDescent="0.25"/>
  <cols>
    <col min="1" max="1" width="23" bestFit="1" customWidth="1"/>
  </cols>
  <sheetData>
    <row r="1" spans="1:17" x14ac:dyDescent="0.25">
      <c r="A1" s="4" t="s">
        <v>19</v>
      </c>
      <c r="B1" s="9">
        <v>-3</v>
      </c>
      <c r="C1" s="8">
        <v>-2.7500000000000009</v>
      </c>
      <c r="D1" s="8">
        <v>-2.5</v>
      </c>
      <c r="E1" s="8">
        <v>-2.25</v>
      </c>
      <c r="F1" s="8">
        <v>-2</v>
      </c>
      <c r="G1" s="8">
        <v>-1.7500000000000007</v>
      </c>
      <c r="H1" s="8">
        <v>-1.5</v>
      </c>
      <c r="I1" s="8">
        <v>-1.25</v>
      </c>
      <c r="J1" s="8">
        <v>-1</v>
      </c>
      <c r="K1" s="8">
        <v>-0.75000000000000067</v>
      </c>
      <c r="L1" s="8">
        <v>-0.49999999999999989</v>
      </c>
      <c r="M1" s="8">
        <v>-0.25000000000000011</v>
      </c>
      <c r="N1" s="8">
        <v>0</v>
      </c>
      <c r="O1" s="8">
        <v>0.24999999999999933</v>
      </c>
      <c r="P1" s="8">
        <v>0.50000000000000011</v>
      </c>
      <c r="Q1" s="7">
        <v>0.75</v>
      </c>
    </row>
    <row r="2" spans="1:17" x14ac:dyDescent="0.25">
      <c r="A2" s="4" t="s">
        <v>18</v>
      </c>
      <c r="B2" s="3">
        <v>-2.7500000000000009</v>
      </c>
      <c r="C2" s="2">
        <v>-2.5</v>
      </c>
      <c r="D2" s="2">
        <v>-2.25</v>
      </c>
      <c r="E2" s="2">
        <v>-2</v>
      </c>
      <c r="F2" s="2">
        <v>-1.7500000000000007</v>
      </c>
      <c r="G2" s="2">
        <v>-1.5</v>
      </c>
      <c r="H2" s="2">
        <v>-1.25</v>
      </c>
      <c r="I2" s="2">
        <v>-1</v>
      </c>
      <c r="J2" s="2">
        <v>-0.75000000000000067</v>
      </c>
      <c r="K2" s="2">
        <v>-0.49999999999999989</v>
      </c>
      <c r="L2" s="2">
        <v>-0.25000000000000011</v>
      </c>
      <c r="M2" s="2">
        <v>0</v>
      </c>
      <c r="N2" s="2">
        <v>0.24999999999999933</v>
      </c>
      <c r="O2" s="2">
        <v>0.50000000000000011</v>
      </c>
      <c r="P2" s="2">
        <v>0.75</v>
      </c>
      <c r="Q2" s="1">
        <v>1</v>
      </c>
    </row>
    <row r="4" spans="1:17" x14ac:dyDescent="0.25">
      <c r="B4" s="10" t="s">
        <v>141</v>
      </c>
    </row>
    <row r="5" spans="1:17" x14ac:dyDescent="0.25">
      <c r="B5" s="4" t="s">
        <v>21</v>
      </c>
    </row>
    <row r="6" spans="1:17" x14ac:dyDescent="0.25">
      <c r="A6" s="4" t="s">
        <v>10</v>
      </c>
      <c r="B6" s="9">
        <v>0.23238380809595199</v>
      </c>
      <c r="C6" s="8">
        <v>0.24086661002548901</v>
      </c>
      <c r="D6" s="8">
        <v>0.22956909361069799</v>
      </c>
      <c r="E6" s="8">
        <v>0.24284853959650701</v>
      </c>
      <c r="F6" s="8">
        <v>0.233228361484875</v>
      </c>
      <c r="G6" s="8">
        <v>0.23702075386306301</v>
      </c>
      <c r="H6" s="8">
        <v>0.24198409169507401</v>
      </c>
      <c r="I6" s="8">
        <v>0.243221001522446</v>
      </c>
      <c r="J6" s="8">
        <v>0.2477626188298</v>
      </c>
      <c r="K6" s="8">
        <v>0.25654137901644902</v>
      </c>
      <c r="L6" s="8">
        <v>0.26710574460300002</v>
      </c>
      <c r="M6" s="8">
        <v>0.267232288371201</v>
      </c>
      <c r="N6" s="8">
        <v>0.27672611338049202</v>
      </c>
      <c r="O6" s="8">
        <v>0.27244526636043698</v>
      </c>
      <c r="P6" s="8">
        <v>0.27962861824139801</v>
      </c>
      <c r="Q6" s="7">
        <v>0.28171275646743998</v>
      </c>
    </row>
    <row r="7" spans="1:17" x14ac:dyDescent="0.25">
      <c r="A7" s="4" t="s">
        <v>11</v>
      </c>
      <c r="B7" s="6">
        <v>0.26536731634182897</v>
      </c>
      <c r="C7">
        <v>0.245114698385726</v>
      </c>
      <c r="D7">
        <v>0.24987617632491299</v>
      </c>
      <c r="E7">
        <v>0.25383920505871699</v>
      </c>
      <c r="F7">
        <v>0.25937589464643601</v>
      </c>
      <c r="G7">
        <v>0.26488653261783202</v>
      </c>
      <c r="H7">
        <v>0.26599476310459003</v>
      </c>
      <c r="I7">
        <v>0.26947290457968198</v>
      </c>
      <c r="J7">
        <v>0.278429656736009</v>
      </c>
      <c r="K7">
        <v>0.276740816500469</v>
      </c>
      <c r="L7">
        <v>0.28023234540797698</v>
      </c>
      <c r="M7">
        <v>0.285591026747196</v>
      </c>
      <c r="N7">
        <v>0.280013948390953</v>
      </c>
      <c r="O7">
        <v>0.28527113285211497</v>
      </c>
      <c r="P7">
        <v>0.28454396504642299</v>
      </c>
      <c r="Q7" s="5">
        <v>0.29045495093666401</v>
      </c>
    </row>
    <row r="8" spans="1:17" x14ac:dyDescent="0.25">
      <c r="A8" s="4" t="s">
        <v>12</v>
      </c>
      <c r="B8" s="6">
        <v>0.240629685157421</v>
      </c>
      <c r="C8">
        <v>0.24171622769753601</v>
      </c>
      <c r="D8">
        <v>0.25408618127785998</v>
      </c>
      <c r="E8">
        <v>0.24661246612466101</v>
      </c>
      <c r="F8">
        <v>0.25393644431720602</v>
      </c>
      <c r="G8">
        <v>0.24704208961013799</v>
      </c>
      <c r="H8">
        <v>0.25151919371572601</v>
      </c>
      <c r="I8">
        <v>0.2579516932066</v>
      </c>
      <c r="J8">
        <v>0.258144067459528</v>
      </c>
      <c r="K8">
        <v>0.26225176851615101</v>
      </c>
      <c r="L8">
        <v>0.250914745700695</v>
      </c>
      <c r="M8">
        <v>0.25213306490269399</v>
      </c>
      <c r="N8">
        <v>0.24170568895088199</v>
      </c>
      <c r="O8">
        <v>0.251267672850922</v>
      </c>
      <c r="P8">
        <v>0.243036592026215</v>
      </c>
      <c r="Q8" s="5">
        <v>0.24067796610169501</v>
      </c>
    </row>
    <row r="9" spans="1:17" x14ac:dyDescent="0.25">
      <c r="A9" s="4" t="s">
        <v>13</v>
      </c>
      <c r="B9" s="3">
        <v>0.26161919040479797</v>
      </c>
      <c r="C9" s="2">
        <v>0.27230246389124901</v>
      </c>
      <c r="D9" s="2">
        <v>0.26646854878652798</v>
      </c>
      <c r="E9" s="2">
        <v>0.25669978922011399</v>
      </c>
      <c r="F9" s="2">
        <v>0.253459299551484</v>
      </c>
      <c r="G9" s="2">
        <v>0.25105062390896798</v>
      </c>
      <c r="H9" s="2">
        <v>0.24050195148461001</v>
      </c>
      <c r="I9" s="2">
        <v>0.229354400691273</v>
      </c>
      <c r="J9" s="2">
        <v>0.215663656974663</v>
      </c>
      <c r="K9" s="2">
        <v>0.204466035966931</v>
      </c>
      <c r="L9" s="2">
        <v>0.20174716428832801</v>
      </c>
      <c r="M9" s="2">
        <v>0.19504361997890901</v>
      </c>
      <c r="N9" s="2">
        <v>0.20155424927767299</v>
      </c>
      <c r="O9" s="2">
        <v>0.191015927936527</v>
      </c>
      <c r="P9" s="2">
        <v>0.19279082468596401</v>
      </c>
      <c r="Q9" s="1">
        <v>0.18715432649420199</v>
      </c>
    </row>
    <row r="11" spans="1:17" x14ac:dyDescent="0.25">
      <c r="B11" s="10" t="s">
        <v>140</v>
      </c>
    </row>
    <row r="12" spans="1:17" x14ac:dyDescent="0.25">
      <c r="B12" s="4" t="s">
        <v>21</v>
      </c>
    </row>
    <row r="13" spans="1:17" x14ac:dyDescent="0.25">
      <c r="A13" s="4" t="s">
        <v>10</v>
      </c>
      <c r="B13" s="9">
        <v>0.24010109519797801</v>
      </c>
      <c r="C13" s="8">
        <v>0.24412206103051501</v>
      </c>
      <c r="D13" s="8">
        <v>0.25230860887697398</v>
      </c>
      <c r="E13" s="8">
        <v>0.25494143484626602</v>
      </c>
      <c r="F13" s="8">
        <v>0.25090209285542497</v>
      </c>
      <c r="G13" s="8">
        <v>0.25267413459108901</v>
      </c>
      <c r="H13" s="8">
        <v>0.27091254752851701</v>
      </c>
      <c r="I13" s="8">
        <v>0.262361556618048</v>
      </c>
      <c r="J13" s="8">
        <v>0.27756088492284797</v>
      </c>
      <c r="K13" s="8">
        <v>0.275638399563021</v>
      </c>
      <c r="L13" s="8">
        <v>0.27916454406520602</v>
      </c>
      <c r="M13" s="8">
        <v>0.28159330393842003</v>
      </c>
      <c r="N13" s="8">
        <v>0.28767014248189099</v>
      </c>
      <c r="O13" s="8">
        <v>0.29169065438495501</v>
      </c>
      <c r="P13" s="8">
        <v>0.29692733362458101</v>
      </c>
      <c r="Q13" s="7">
        <v>0.30848861283643902</v>
      </c>
    </row>
    <row r="14" spans="1:17" x14ac:dyDescent="0.25">
      <c r="A14" s="4" t="s">
        <v>11</v>
      </c>
      <c r="B14" s="6">
        <v>0.26705981465880402</v>
      </c>
      <c r="C14">
        <v>0.29864932466233102</v>
      </c>
      <c r="D14">
        <v>0.289246350908549</v>
      </c>
      <c r="E14">
        <v>0.28129575402635398</v>
      </c>
      <c r="F14">
        <v>0.30141929275920099</v>
      </c>
      <c r="G14">
        <v>0.28956455824138799</v>
      </c>
      <c r="H14">
        <v>0.2958989679522</v>
      </c>
      <c r="I14">
        <v>0.30835804635962</v>
      </c>
      <c r="J14">
        <v>0.30457953770837198</v>
      </c>
      <c r="K14">
        <v>0.30062815785880098</v>
      </c>
      <c r="L14">
        <v>0.28971690561094499</v>
      </c>
      <c r="M14">
        <v>0.29384948808011402</v>
      </c>
      <c r="N14">
        <v>0.28456578842633101</v>
      </c>
      <c r="O14">
        <v>0.28737286509307203</v>
      </c>
      <c r="P14">
        <v>0.28775302169797601</v>
      </c>
      <c r="Q14" s="5">
        <v>0.27654540076900302</v>
      </c>
    </row>
    <row r="15" spans="1:17" x14ac:dyDescent="0.25">
      <c r="A15" s="4" t="s">
        <v>12</v>
      </c>
      <c r="B15" s="6">
        <v>0.31086773378264498</v>
      </c>
      <c r="C15">
        <v>0.27313656828414201</v>
      </c>
      <c r="D15">
        <v>0.28239499553172498</v>
      </c>
      <c r="E15">
        <v>0.267752562225476</v>
      </c>
      <c r="F15">
        <v>0.26557613663699797</v>
      </c>
      <c r="G15">
        <v>0.27271961593531502</v>
      </c>
      <c r="H15">
        <v>0.249388919065725</v>
      </c>
      <c r="I15">
        <v>0.251951824729165</v>
      </c>
      <c r="J15">
        <v>0.242300303649997</v>
      </c>
      <c r="K15">
        <v>0.243684282397924</v>
      </c>
      <c r="L15">
        <v>0.249836256458773</v>
      </c>
      <c r="M15">
        <v>0.242059636798446</v>
      </c>
      <c r="N15">
        <v>0.24349279630661499</v>
      </c>
      <c r="O15">
        <v>0.240740740740741</v>
      </c>
      <c r="P15">
        <v>0.24173583806611301</v>
      </c>
      <c r="Q15" s="5">
        <v>0.22892635314995599</v>
      </c>
    </row>
    <row r="16" spans="1:17" x14ac:dyDescent="0.25">
      <c r="A16" s="4" t="s">
        <v>13</v>
      </c>
      <c r="B16" s="3">
        <v>0.18197135636057299</v>
      </c>
      <c r="C16" s="2">
        <v>0.18409204602301199</v>
      </c>
      <c r="D16" s="2">
        <v>0.17605004468275201</v>
      </c>
      <c r="E16" s="2">
        <v>0.19601024890190299</v>
      </c>
      <c r="F16" s="2">
        <v>0.18210247774837601</v>
      </c>
      <c r="G16" s="2">
        <v>0.18504169123220801</v>
      </c>
      <c r="H16" s="2">
        <v>0.18379956545355799</v>
      </c>
      <c r="I16" s="2">
        <v>0.17732857229316701</v>
      </c>
      <c r="J16" s="2">
        <v>0.17555927371878299</v>
      </c>
      <c r="K16" s="2">
        <v>0.18004916018025399</v>
      </c>
      <c r="L16" s="2">
        <v>0.18128229386507499</v>
      </c>
      <c r="M16" s="2">
        <v>0.18249757118302101</v>
      </c>
      <c r="N16" s="2">
        <v>0.184271272785163</v>
      </c>
      <c r="O16" s="2">
        <v>0.18019573978123199</v>
      </c>
      <c r="P16" s="2">
        <v>0.17358380661132999</v>
      </c>
      <c r="Q16" s="1">
        <v>0.18603963324460199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3"/>
  <sheetViews>
    <sheetView workbookViewId="0">
      <selection activeCell="O22" sqref="O22"/>
    </sheetView>
  </sheetViews>
  <sheetFormatPr defaultRowHeight="15" x14ac:dyDescent="0.25"/>
  <cols>
    <col min="1" max="1" width="13.42578125" bestFit="1" customWidth="1"/>
    <col min="3" max="3" width="13.42578125" bestFit="1" customWidth="1"/>
    <col min="6" max="6" width="13.42578125" bestFit="1" customWidth="1"/>
    <col min="8" max="8" width="13.42578125" bestFit="1" customWidth="1"/>
    <col min="11" max="11" width="14.5703125" bestFit="1" customWidth="1"/>
  </cols>
  <sheetData>
    <row r="1" spans="1:13" s="16" customFormat="1" x14ac:dyDescent="0.25">
      <c r="A1" s="10" t="s">
        <v>158</v>
      </c>
      <c r="F1" s="10" t="s">
        <v>159</v>
      </c>
      <c r="K1" s="10" t="s">
        <v>160</v>
      </c>
    </row>
    <row r="2" spans="1:13" s="4" customFormat="1" x14ac:dyDescent="0.25">
      <c r="A2" s="4" t="s">
        <v>161</v>
      </c>
      <c r="C2" s="4" t="s">
        <v>162</v>
      </c>
      <c r="F2" s="4" t="s">
        <v>161</v>
      </c>
      <c r="H2" s="4" t="s">
        <v>162</v>
      </c>
      <c r="L2" s="4" t="s">
        <v>161</v>
      </c>
      <c r="M2" s="4" t="s">
        <v>162</v>
      </c>
    </row>
    <row r="3" spans="1:13" x14ac:dyDescent="0.25">
      <c r="A3" s="4" t="s">
        <v>163</v>
      </c>
      <c r="B3" s="4" t="s">
        <v>164</v>
      </c>
      <c r="C3" s="4" t="s">
        <v>163</v>
      </c>
      <c r="D3" s="4" t="s">
        <v>164</v>
      </c>
      <c r="E3" s="4"/>
      <c r="F3" s="4" t="s">
        <v>163</v>
      </c>
      <c r="G3" s="4" t="s">
        <v>164</v>
      </c>
      <c r="H3" s="4" t="s">
        <v>163</v>
      </c>
      <c r="I3" s="4" t="s">
        <v>164</v>
      </c>
      <c r="K3" s="4" t="s">
        <v>165</v>
      </c>
      <c r="L3" s="9">
        <v>9956.9380600000004</v>
      </c>
      <c r="M3" s="7">
        <v>6702.3013300000002</v>
      </c>
    </row>
    <row r="4" spans="1:13" x14ac:dyDescent="0.25">
      <c r="A4" s="9">
        <v>0</v>
      </c>
      <c r="B4" s="7">
        <v>9674</v>
      </c>
      <c r="C4" s="9">
        <v>0</v>
      </c>
      <c r="D4" s="7">
        <v>6993</v>
      </c>
      <c r="F4" s="9">
        <v>0</v>
      </c>
      <c r="G4" s="7">
        <v>9960.4860000000008</v>
      </c>
      <c r="H4" s="9">
        <v>0</v>
      </c>
      <c r="I4" s="7">
        <v>6702.3010000000004</v>
      </c>
      <c r="K4" s="4" t="s">
        <v>166</v>
      </c>
      <c r="L4" s="6">
        <v>16453.974600000001</v>
      </c>
      <c r="M4" s="5">
        <v>13808.4583</v>
      </c>
    </row>
    <row r="5" spans="1:13" x14ac:dyDescent="0.25">
      <c r="A5" s="6">
        <v>5.4149999999999997E-2</v>
      </c>
      <c r="B5" s="5">
        <v>9637.08</v>
      </c>
      <c r="C5" s="6">
        <v>5.4100000000000002E-2</v>
      </c>
      <c r="D5" s="5">
        <v>7194.2070000000003</v>
      </c>
      <c r="F5" s="6">
        <v>8.1300000000000003E-4</v>
      </c>
      <c r="G5" s="5">
        <v>9960.607</v>
      </c>
      <c r="H5" s="6">
        <v>8.12E-4</v>
      </c>
      <c r="I5" s="5">
        <v>6702.3010000000004</v>
      </c>
      <c r="K5" s="4" t="s">
        <v>167</v>
      </c>
      <c r="L5" s="6">
        <v>0.36223</v>
      </c>
      <c r="M5" s="5">
        <v>0.41753000000000001</v>
      </c>
    </row>
    <row r="6" spans="1:13" x14ac:dyDescent="0.25">
      <c r="A6" s="6">
        <v>0.10829999999999999</v>
      </c>
      <c r="B6" s="5">
        <v>9677.1200000000008</v>
      </c>
      <c r="C6" s="6">
        <v>0.1082</v>
      </c>
      <c r="D6" s="5">
        <v>6899.3469999999998</v>
      </c>
      <c r="F6" s="6">
        <v>1.6260000000000001E-3</v>
      </c>
      <c r="G6" s="5">
        <v>9960.7330000000002</v>
      </c>
      <c r="H6" s="6">
        <v>1.6249999999999999E-3</v>
      </c>
      <c r="I6" s="5">
        <v>6702.3010000000004</v>
      </c>
      <c r="K6" s="4" t="s">
        <v>168</v>
      </c>
      <c r="L6" s="6">
        <v>9.3447000000000002E-2</v>
      </c>
      <c r="M6" s="5">
        <v>6.7191000000000001E-2</v>
      </c>
    </row>
    <row r="7" spans="1:13" x14ac:dyDescent="0.25">
      <c r="A7" s="6">
        <v>0.16245000000000001</v>
      </c>
      <c r="B7" s="5">
        <v>10418.120000000001</v>
      </c>
      <c r="C7" s="6">
        <v>0.1623</v>
      </c>
      <c r="D7" s="5">
        <v>6708.8549999999996</v>
      </c>
      <c r="F7" s="6">
        <v>2.4390000000000002E-3</v>
      </c>
      <c r="G7" s="5">
        <v>9960.8619999999992</v>
      </c>
      <c r="H7" s="6">
        <v>2.4369999999999999E-3</v>
      </c>
      <c r="I7" s="5">
        <v>6702.3010000000004</v>
      </c>
      <c r="K7" s="4" t="s">
        <v>169</v>
      </c>
      <c r="L7" s="3">
        <v>0.218198745</v>
      </c>
      <c r="M7" s="1">
        <v>0.15689098500000001</v>
      </c>
    </row>
    <row r="8" spans="1:13" x14ac:dyDescent="0.25">
      <c r="A8" s="6">
        <v>0.21659999999999999</v>
      </c>
      <c r="B8" s="5">
        <v>11880.88</v>
      </c>
      <c r="C8" s="6">
        <v>0.21640000000000001</v>
      </c>
      <c r="D8" s="5">
        <v>6488.6869999999999</v>
      </c>
      <c r="F8" s="6">
        <v>3.2520000000000001E-3</v>
      </c>
      <c r="G8" s="5">
        <v>9960.9959999999992</v>
      </c>
      <c r="H8" s="6">
        <v>3.2490000000000002E-3</v>
      </c>
      <c r="I8" s="5">
        <v>6702.3010000000004</v>
      </c>
    </row>
    <row r="9" spans="1:13" x14ac:dyDescent="0.25">
      <c r="A9" s="6">
        <v>0.27074999999999999</v>
      </c>
      <c r="B9" s="5">
        <v>14133.875</v>
      </c>
      <c r="C9" s="6">
        <v>0.27050000000000002</v>
      </c>
      <c r="D9" s="5">
        <v>7052.3329999999996</v>
      </c>
      <c r="F9" s="6">
        <v>4.065E-3</v>
      </c>
      <c r="G9" s="5">
        <v>9961.134</v>
      </c>
      <c r="H9" s="6">
        <v>4.0619999999999996E-3</v>
      </c>
      <c r="I9" s="5">
        <v>6702.3010000000004</v>
      </c>
    </row>
    <row r="10" spans="1:13" x14ac:dyDescent="0.25">
      <c r="A10" s="6">
        <v>0.32490000000000002</v>
      </c>
      <c r="B10" s="5">
        <v>15986.76</v>
      </c>
      <c r="C10" s="6">
        <v>0.3246</v>
      </c>
      <c r="D10" s="5">
        <v>9526.23</v>
      </c>
      <c r="F10" s="6">
        <v>4.8780000000000004E-3</v>
      </c>
      <c r="G10" s="5">
        <v>9961.2749999999996</v>
      </c>
      <c r="H10" s="6">
        <v>4.8739999999999999E-3</v>
      </c>
      <c r="I10" s="5">
        <v>6702.3010000000004</v>
      </c>
    </row>
    <row r="11" spans="1:13" x14ac:dyDescent="0.25">
      <c r="A11" s="6">
        <v>0.37905</v>
      </c>
      <c r="B11" s="5">
        <v>16262.36</v>
      </c>
      <c r="C11" s="6">
        <v>0.37869999999999998</v>
      </c>
      <c r="D11" s="5">
        <v>12814.894</v>
      </c>
      <c r="F11" s="6">
        <v>5.6909999999999999E-3</v>
      </c>
      <c r="G11" s="5">
        <v>9961.4230000000007</v>
      </c>
      <c r="H11" s="6">
        <v>5.6860000000000001E-3</v>
      </c>
      <c r="I11" s="5">
        <v>6702.3010000000004</v>
      </c>
    </row>
    <row r="12" spans="1:13" x14ac:dyDescent="0.25">
      <c r="A12" s="6">
        <v>0.43319999999999997</v>
      </c>
      <c r="B12" s="5">
        <v>14773.08</v>
      </c>
      <c r="C12" s="6">
        <v>0.43280000000000002</v>
      </c>
      <c r="D12" s="5">
        <v>13495.207</v>
      </c>
      <c r="F12" s="6">
        <v>6.5050000000000004E-3</v>
      </c>
      <c r="G12" s="5">
        <v>9961.5730000000003</v>
      </c>
      <c r="H12" s="6">
        <v>6.4980000000000003E-3</v>
      </c>
      <c r="I12" s="5">
        <v>6702.3010000000004</v>
      </c>
    </row>
    <row r="13" spans="1:13" x14ac:dyDescent="0.25">
      <c r="A13" s="6">
        <v>0.48735099999999998</v>
      </c>
      <c r="B13" s="5">
        <v>12612.145</v>
      </c>
      <c r="C13" s="6">
        <v>0.4869</v>
      </c>
      <c r="D13" s="5">
        <v>10879.26</v>
      </c>
      <c r="F13" s="6">
        <v>7.3179999999999999E-3</v>
      </c>
      <c r="G13" s="5">
        <v>9961.7289999999994</v>
      </c>
      <c r="H13" s="6">
        <v>7.3109999999999998E-3</v>
      </c>
      <c r="I13" s="5">
        <v>6702.3010000000004</v>
      </c>
    </row>
    <row r="14" spans="1:13" x14ac:dyDescent="0.25">
      <c r="A14" s="6">
        <v>0.54150100000000001</v>
      </c>
      <c r="B14" s="5">
        <v>11208</v>
      </c>
      <c r="C14" s="6">
        <v>0.54100000000000004</v>
      </c>
      <c r="D14" s="5">
        <v>8278</v>
      </c>
      <c r="F14" s="6">
        <v>8.1309999999999993E-3</v>
      </c>
      <c r="G14" s="5">
        <v>9961.8909999999996</v>
      </c>
      <c r="H14" s="6">
        <v>8.123E-3</v>
      </c>
      <c r="I14" s="5">
        <v>6702.3010000000004</v>
      </c>
    </row>
    <row r="15" spans="1:13" x14ac:dyDescent="0.25">
      <c r="A15" s="6">
        <v>0.59565100000000004</v>
      </c>
      <c r="B15" s="5">
        <v>10276.68</v>
      </c>
      <c r="C15" s="6">
        <v>0.59509999999999996</v>
      </c>
      <c r="D15" s="5">
        <v>6537.1369999999997</v>
      </c>
      <c r="F15" s="6">
        <v>8.9440000000000006E-3</v>
      </c>
      <c r="G15" s="5">
        <v>9962.0560000000005</v>
      </c>
      <c r="H15" s="6">
        <v>8.9350000000000002E-3</v>
      </c>
      <c r="I15" s="5">
        <v>6702.3010000000004</v>
      </c>
    </row>
    <row r="16" spans="1:13" x14ac:dyDescent="0.25">
      <c r="A16" s="6">
        <v>0.64980099999999996</v>
      </c>
      <c r="B16" s="5">
        <v>9848.7199999999993</v>
      </c>
      <c r="C16" s="6">
        <v>0.6492</v>
      </c>
      <c r="D16" s="5">
        <v>6213.04</v>
      </c>
      <c r="F16" s="6">
        <v>9.757E-3</v>
      </c>
      <c r="G16" s="5">
        <v>9962.2279999999992</v>
      </c>
      <c r="H16" s="6">
        <v>9.7479999999999997E-3</v>
      </c>
      <c r="I16" s="5">
        <v>6702.3010000000004</v>
      </c>
    </row>
    <row r="17" spans="1:9" x14ac:dyDescent="0.25">
      <c r="A17" s="6">
        <v>0.70395099999999999</v>
      </c>
      <c r="B17" s="5">
        <v>9939.2000000000007</v>
      </c>
      <c r="C17" s="6">
        <v>0.70330000000000004</v>
      </c>
      <c r="D17" s="5">
        <v>6289.0249999999996</v>
      </c>
      <c r="F17" s="6">
        <v>1.057E-2</v>
      </c>
      <c r="G17" s="5">
        <v>9962.4030000000002</v>
      </c>
      <c r="H17" s="6">
        <v>1.056E-2</v>
      </c>
      <c r="I17" s="5">
        <v>6702.3010000000004</v>
      </c>
    </row>
    <row r="18" spans="1:9" x14ac:dyDescent="0.25">
      <c r="A18" s="6">
        <v>0.75810100000000002</v>
      </c>
      <c r="B18" s="5">
        <v>10242.879999999999</v>
      </c>
      <c r="C18" s="6">
        <v>0.75739999999999996</v>
      </c>
      <c r="D18" s="5">
        <v>6661.8630000000003</v>
      </c>
      <c r="F18" s="6">
        <v>1.1383000000000001E-2</v>
      </c>
      <c r="G18" s="5">
        <v>9962.5849999999991</v>
      </c>
      <c r="H18" s="6">
        <v>1.1372E-2</v>
      </c>
      <c r="I18" s="5">
        <v>6702.3010000000004</v>
      </c>
    </row>
    <row r="19" spans="1:9" x14ac:dyDescent="0.25">
      <c r="A19" s="3">
        <v>0.81225099999999995</v>
      </c>
      <c r="B19" s="1">
        <v>10844</v>
      </c>
      <c r="C19" s="3">
        <v>0.8115</v>
      </c>
      <c r="D19" s="1">
        <v>7328.375</v>
      </c>
      <c r="F19" s="6">
        <v>1.2196E-2</v>
      </c>
      <c r="G19" s="5">
        <v>9962.7720000000008</v>
      </c>
      <c r="H19" s="6">
        <v>1.2185E-2</v>
      </c>
      <c r="I19" s="5">
        <v>6702.3010000000004</v>
      </c>
    </row>
    <row r="20" spans="1:9" x14ac:dyDescent="0.25">
      <c r="F20" s="6">
        <v>1.3009E-2</v>
      </c>
      <c r="G20" s="5">
        <v>9962.9660000000003</v>
      </c>
      <c r="H20" s="6">
        <v>1.2997E-2</v>
      </c>
      <c r="I20" s="5">
        <v>6702.3010000000004</v>
      </c>
    </row>
    <row r="21" spans="1:9" x14ac:dyDescent="0.25">
      <c r="F21" s="6">
        <v>1.3821999999999999E-2</v>
      </c>
      <c r="G21" s="5">
        <v>9963.1640000000007</v>
      </c>
      <c r="H21" s="6">
        <v>1.3809E-2</v>
      </c>
      <c r="I21" s="5">
        <v>6702.3010000000004</v>
      </c>
    </row>
    <row r="22" spans="1:9" x14ac:dyDescent="0.25">
      <c r="F22" s="6">
        <v>1.4635E-2</v>
      </c>
      <c r="G22" s="5">
        <v>9963.3690000000006</v>
      </c>
      <c r="H22" s="6">
        <v>1.4622E-2</v>
      </c>
      <c r="I22" s="5">
        <v>6702.3010000000004</v>
      </c>
    </row>
    <row r="23" spans="1:9" x14ac:dyDescent="0.25">
      <c r="F23" s="6">
        <v>1.5448E-2</v>
      </c>
      <c r="G23" s="5">
        <v>9963.5810000000001</v>
      </c>
      <c r="H23" s="6">
        <v>1.5434E-2</v>
      </c>
      <c r="I23" s="5">
        <v>6702.3010000000004</v>
      </c>
    </row>
    <row r="24" spans="1:9" x14ac:dyDescent="0.25">
      <c r="F24" s="6">
        <v>1.6261000000000001E-2</v>
      </c>
      <c r="G24" s="5">
        <v>9963.7990000000009</v>
      </c>
      <c r="H24" s="6">
        <v>1.6246E-2</v>
      </c>
      <c r="I24" s="5">
        <v>6702.3010000000004</v>
      </c>
    </row>
    <row r="25" spans="1:9" x14ac:dyDescent="0.25">
      <c r="F25" s="6">
        <v>1.7073999999999999E-2</v>
      </c>
      <c r="G25" s="5">
        <v>9964.0220000000008</v>
      </c>
      <c r="H25" s="6">
        <v>1.7059000000000001E-2</v>
      </c>
      <c r="I25" s="5">
        <v>6702.3010000000004</v>
      </c>
    </row>
    <row r="26" spans="1:9" x14ac:dyDescent="0.25">
      <c r="F26" s="6">
        <v>1.7887E-2</v>
      </c>
      <c r="G26" s="5">
        <v>9964.2540000000008</v>
      </c>
      <c r="H26" s="6">
        <v>1.7871000000000001E-2</v>
      </c>
      <c r="I26" s="5">
        <v>6702.3010000000004</v>
      </c>
    </row>
    <row r="27" spans="1:9" x14ac:dyDescent="0.25">
      <c r="F27" s="6">
        <v>1.8700000000000001E-2</v>
      </c>
      <c r="G27" s="5">
        <v>9964.4920000000002</v>
      </c>
      <c r="H27" s="6">
        <v>1.8683000000000002E-2</v>
      </c>
      <c r="I27" s="5">
        <v>6702.3010000000004</v>
      </c>
    </row>
    <row r="28" spans="1:9" x14ac:dyDescent="0.25">
      <c r="F28" s="6">
        <v>1.9514E-2</v>
      </c>
      <c r="G28" s="5">
        <v>9964.7369999999992</v>
      </c>
      <c r="H28" s="6">
        <v>1.9494999999999998E-2</v>
      </c>
      <c r="I28" s="5">
        <v>6702.3010000000004</v>
      </c>
    </row>
    <row r="29" spans="1:9" x14ac:dyDescent="0.25">
      <c r="F29" s="6">
        <v>2.0327000000000001E-2</v>
      </c>
      <c r="G29" s="5">
        <v>9964.9889999999996</v>
      </c>
      <c r="H29" s="6">
        <v>2.0308E-2</v>
      </c>
      <c r="I29" s="5">
        <v>6702.3019999999997</v>
      </c>
    </row>
    <row r="30" spans="1:9" x14ac:dyDescent="0.25">
      <c r="F30" s="6">
        <v>2.1139999999999999E-2</v>
      </c>
      <c r="G30" s="5">
        <v>9965.25</v>
      </c>
      <c r="H30" s="6">
        <v>2.112E-2</v>
      </c>
      <c r="I30" s="5">
        <v>6702.3019999999997</v>
      </c>
    </row>
    <row r="31" spans="1:9" x14ac:dyDescent="0.25">
      <c r="F31" s="6">
        <v>2.1953E-2</v>
      </c>
      <c r="G31" s="5">
        <v>9965.518</v>
      </c>
      <c r="H31" s="6">
        <v>2.1932E-2</v>
      </c>
      <c r="I31" s="5">
        <v>6702.3019999999997</v>
      </c>
    </row>
    <row r="32" spans="1:9" x14ac:dyDescent="0.25">
      <c r="F32" s="6">
        <v>2.2766000000000002E-2</v>
      </c>
      <c r="G32" s="5">
        <v>9965.7939999999999</v>
      </c>
      <c r="H32" s="6">
        <v>2.2745000000000001E-2</v>
      </c>
      <c r="I32" s="5">
        <v>6702.3019999999997</v>
      </c>
    </row>
    <row r="33" spans="6:9" x14ac:dyDescent="0.25">
      <c r="F33" s="6">
        <v>2.3578999999999999E-2</v>
      </c>
      <c r="G33" s="5">
        <v>9966.0769999999993</v>
      </c>
      <c r="H33" s="6">
        <v>2.3557000000000002E-2</v>
      </c>
      <c r="I33" s="5">
        <v>6702.3019999999997</v>
      </c>
    </row>
    <row r="34" spans="6:9" x14ac:dyDescent="0.25">
      <c r="F34" s="6">
        <v>2.4392E-2</v>
      </c>
      <c r="G34" s="5">
        <v>9966.3700000000008</v>
      </c>
      <c r="H34" s="6">
        <v>2.4368999999999998E-2</v>
      </c>
      <c r="I34" s="5">
        <v>6702.3019999999997</v>
      </c>
    </row>
    <row r="35" spans="6:9" x14ac:dyDescent="0.25">
      <c r="F35" s="6">
        <v>2.5205000000000002E-2</v>
      </c>
      <c r="G35" s="5">
        <v>9966.6710000000003</v>
      </c>
      <c r="H35" s="6">
        <v>2.5182E-2</v>
      </c>
      <c r="I35" s="5">
        <v>6702.3019999999997</v>
      </c>
    </row>
    <row r="36" spans="6:9" x14ac:dyDescent="0.25">
      <c r="F36" s="6">
        <v>2.6017999999999999E-2</v>
      </c>
      <c r="G36" s="5">
        <v>9966.98</v>
      </c>
      <c r="H36" s="6">
        <v>2.5994E-2</v>
      </c>
      <c r="I36" s="5">
        <v>6702.3019999999997</v>
      </c>
    </row>
    <row r="37" spans="6:9" x14ac:dyDescent="0.25">
      <c r="F37" s="6">
        <v>2.6831000000000001E-2</v>
      </c>
      <c r="G37" s="5">
        <v>9967.2999999999993</v>
      </c>
      <c r="H37" s="6">
        <v>2.6806E-2</v>
      </c>
      <c r="I37" s="5">
        <v>6702.3019999999997</v>
      </c>
    </row>
    <row r="38" spans="6:9" x14ac:dyDescent="0.25">
      <c r="F38" s="6">
        <v>2.7643999999999998E-2</v>
      </c>
      <c r="G38" s="5">
        <v>9967.6280000000006</v>
      </c>
      <c r="H38" s="6">
        <v>2.7619000000000001E-2</v>
      </c>
      <c r="I38" s="5">
        <v>6702.3019999999997</v>
      </c>
    </row>
    <row r="39" spans="6:9" x14ac:dyDescent="0.25">
      <c r="F39" s="6">
        <v>2.8457E-2</v>
      </c>
      <c r="G39" s="5">
        <v>9967.9660000000003</v>
      </c>
      <c r="H39" s="6">
        <v>2.8431000000000001E-2</v>
      </c>
      <c r="I39" s="5">
        <v>6702.3019999999997</v>
      </c>
    </row>
    <row r="40" spans="6:9" x14ac:dyDescent="0.25">
      <c r="F40" s="6">
        <v>2.9270000000000001E-2</v>
      </c>
      <c r="G40" s="5">
        <v>9968.3130000000001</v>
      </c>
      <c r="H40" s="6">
        <v>2.9243000000000002E-2</v>
      </c>
      <c r="I40" s="5">
        <v>6702.3019999999997</v>
      </c>
    </row>
    <row r="41" spans="6:9" x14ac:dyDescent="0.25">
      <c r="F41" s="6">
        <v>3.0082999999999999E-2</v>
      </c>
      <c r="G41" s="5">
        <v>9968.6710000000003</v>
      </c>
      <c r="H41" s="6">
        <v>3.0055999999999999E-2</v>
      </c>
      <c r="I41" s="5">
        <v>6702.3019999999997</v>
      </c>
    </row>
    <row r="42" spans="6:9" x14ac:dyDescent="0.25">
      <c r="F42" s="6">
        <v>3.0896E-2</v>
      </c>
      <c r="G42" s="5">
        <v>9969.0390000000007</v>
      </c>
      <c r="H42" s="6">
        <v>3.0868E-2</v>
      </c>
      <c r="I42" s="5">
        <v>6702.3019999999997</v>
      </c>
    </row>
    <row r="43" spans="6:9" x14ac:dyDescent="0.25">
      <c r="F43" s="6">
        <v>3.1709000000000001E-2</v>
      </c>
      <c r="G43" s="5">
        <v>9969.4179999999997</v>
      </c>
      <c r="H43" s="6">
        <v>3.168E-2</v>
      </c>
      <c r="I43" s="5">
        <v>6702.3019999999997</v>
      </c>
    </row>
    <row r="44" spans="6:9" x14ac:dyDescent="0.25">
      <c r="F44" s="6">
        <v>3.2523000000000003E-2</v>
      </c>
      <c r="G44" s="5">
        <v>9969.8080000000009</v>
      </c>
      <c r="H44" s="6">
        <v>3.2492E-2</v>
      </c>
      <c r="I44" s="5">
        <v>6702.3019999999997</v>
      </c>
    </row>
    <row r="45" spans="6:9" x14ac:dyDescent="0.25">
      <c r="F45" s="6">
        <v>3.3335999999999998E-2</v>
      </c>
      <c r="G45" s="5">
        <v>9970.2080000000005</v>
      </c>
      <c r="H45" s="6">
        <v>3.3305000000000001E-2</v>
      </c>
      <c r="I45" s="5">
        <v>6702.3019999999997</v>
      </c>
    </row>
    <row r="46" spans="6:9" x14ac:dyDescent="0.25">
      <c r="F46" s="6">
        <v>3.4148999999999999E-2</v>
      </c>
      <c r="G46" s="5">
        <v>9970.6200000000008</v>
      </c>
      <c r="H46" s="6">
        <v>3.4117000000000001E-2</v>
      </c>
      <c r="I46" s="5">
        <v>6702.3019999999997</v>
      </c>
    </row>
    <row r="47" spans="6:9" x14ac:dyDescent="0.25">
      <c r="F47" s="6">
        <v>3.4962E-2</v>
      </c>
      <c r="G47" s="5">
        <v>9971.0439999999999</v>
      </c>
      <c r="H47" s="6">
        <v>3.4929000000000002E-2</v>
      </c>
      <c r="I47" s="5">
        <v>6702.3019999999997</v>
      </c>
    </row>
    <row r="48" spans="6:9" x14ac:dyDescent="0.25">
      <c r="F48" s="6">
        <v>3.5775000000000001E-2</v>
      </c>
      <c r="G48" s="5">
        <v>9971.48</v>
      </c>
      <c r="H48" s="6">
        <v>3.5742000000000003E-2</v>
      </c>
      <c r="I48" s="5">
        <v>6702.3019999999997</v>
      </c>
    </row>
    <row r="49" spans="6:9" x14ac:dyDescent="0.25">
      <c r="F49" s="6">
        <v>3.6588000000000002E-2</v>
      </c>
      <c r="G49" s="5">
        <v>9971.9290000000001</v>
      </c>
      <c r="H49" s="6">
        <v>3.6554000000000003E-2</v>
      </c>
      <c r="I49" s="5">
        <v>6702.3019999999997</v>
      </c>
    </row>
    <row r="50" spans="6:9" x14ac:dyDescent="0.25">
      <c r="F50" s="6">
        <v>3.7400999999999997E-2</v>
      </c>
      <c r="G50" s="5">
        <v>9972.39</v>
      </c>
      <c r="H50" s="6">
        <v>3.7366000000000003E-2</v>
      </c>
      <c r="I50" s="5">
        <v>6702.3019999999997</v>
      </c>
    </row>
    <row r="51" spans="6:9" x14ac:dyDescent="0.25">
      <c r="F51" s="6">
        <v>3.8213999999999998E-2</v>
      </c>
      <c r="G51" s="5">
        <v>9972.8629999999994</v>
      </c>
      <c r="H51" s="6">
        <v>3.8178999999999998E-2</v>
      </c>
      <c r="I51" s="5">
        <v>6702.3019999999997</v>
      </c>
    </row>
    <row r="52" spans="6:9" x14ac:dyDescent="0.25">
      <c r="F52" s="6">
        <v>3.9026999999999999E-2</v>
      </c>
      <c r="G52" s="5">
        <v>9973.3510000000006</v>
      </c>
      <c r="H52" s="6">
        <v>3.8990999999999998E-2</v>
      </c>
      <c r="I52" s="5">
        <v>6702.3019999999997</v>
      </c>
    </row>
    <row r="53" spans="6:9" x14ac:dyDescent="0.25">
      <c r="F53" s="6">
        <v>3.984E-2</v>
      </c>
      <c r="G53" s="5">
        <v>9973.8520000000008</v>
      </c>
      <c r="H53" s="6">
        <v>3.9802999999999998E-2</v>
      </c>
      <c r="I53" s="5">
        <v>6702.3019999999997</v>
      </c>
    </row>
    <row r="54" spans="6:9" x14ac:dyDescent="0.25">
      <c r="F54" s="6">
        <v>4.0653000000000002E-2</v>
      </c>
      <c r="G54" s="5">
        <v>9974.366</v>
      </c>
      <c r="H54" s="6">
        <v>4.0615999999999999E-2</v>
      </c>
      <c r="I54" s="5">
        <v>6702.3019999999997</v>
      </c>
    </row>
    <row r="55" spans="6:9" x14ac:dyDescent="0.25">
      <c r="F55" s="6">
        <v>4.1466000000000003E-2</v>
      </c>
      <c r="G55" s="5">
        <v>9974.8950000000004</v>
      </c>
      <c r="H55" s="6">
        <v>4.1428E-2</v>
      </c>
      <c r="I55" s="5">
        <v>6702.3019999999997</v>
      </c>
    </row>
    <row r="56" spans="6:9" x14ac:dyDescent="0.25">
      <c r="F56" s="6">
        <v>4.2278999999999997E-2</v>
      </c>
      <c r="G56" s="5">
        <v>9975.4380000000001</v>
      </c>
      <c r="H56" s="6">
        <v>4.224E-2</v>
      </c>
      <c r="I56" s="5">
        <v>6702.3029999999999</v>
      </c>
    </row>
    <row r="57" spans="6:9" x14ac:dyDescent="0.25">
      <c r="F57" s="6">
        <v>4.3091999999999998E-2</v>
      </c>
      <c r="G57" s="5">
        <v>9975.9969999999994</v>
      </c>
      <c r="H57" s="6">
        <v>4.3053000000000001E-2</v>
      </c>
      <c r="I57" s="5">
        <v>6702.3029999999999</v>
      </c>
    </row>
    <row r="58" spans="6:9" x14ac:dyDescent="0.25">
      <c r="F58" s="6">
        <v>4.3905E-2</v>
      </c>
      <c r="G58" s="5">
        <v>9976.5709999999999</v>
      </c>
      <c r="H58" s="6">
        <v>4.3865000000000001E-2</v>
      </c>
      <c r="I58" s="5">
        <v>6702.3029999999999</v>
      </c>
    </row>
    <row r="59" spans="6:9" x14ac:dyDescent="0.25">
      <c r="F59" s="6">
        <v>4.4719000000000002E-2</v>
      </c>
      <c r="G59" s="5">
        <v>9977.1610000000001</v>
      </c>
      <c r="H59" s="6">
        <v>4.4677000000000001E-2</v>
      </c>
      <c r="I59" s="5">
        <v>6702.3029999999999</v>
      </c>
    </row>
    <row r="60" spans="6:9" x14ac:dyDescent="0.25">
      <c r="F60" s="6">
        <v>4.5532000000000003E-2</v>
      </c>
      <c r="G60" s="5">
        <v>9977.768</v>
      </c>
      <c r="H60" s="6">
        <v>4.5489000000000002E-2</v>
      </c>
      <c r="I60" s="5">
        <v>6702.3029999999999</v>
      </c>
    </row>
    <row r="61" spans="6:9" x14ac:dyDescent="0.25">
      <c r="F61" s="6">
        <v>4.6344999999999997E-2</v>
      </c>
      <c r="G61" s="5">
        <v>9978.39</v>
      </c>
      <c r="H61" s="6">
        <v>4.6302000000000003E-2</v>
      </c>
      <c r="I61" s="5">
        <v>6702.3029999999999</v>
      </c>
    </row>
    <row r="62" spans="6:9" x14ac:dyDescent="0.25">
      <c r="F62" s="6">
        <v>4.7157999999999999E-2</v>
      </c>
      <c r="G62" s="5">
        <v>9979.0290000000005</v>
      </c>
      <c r="H62" s="6">
        <v>4.7114000000000003E-2</v>
      </c>
      <c r="I62" s="5">
        <v>6702.3029999999999</v>
      </c>
    </row>
    <row r="63" spans="6:9" x14ac:dyDescent="0.25">
      <c r="F63" s="6">
        <v>4.7971E-2</v>
      </c>
      <c r="G63" s="5">
        <v>9979.6859999999997</v>
      </c>
      <c r="H63" s="6">
        <v>4.7926000000000003E-2</v>
      </c>
      <c r="I63" s="5">
        <v>6702.3029999999999</v>
      </c>
    </row>
    <row r="64" spans="6:9" x14ac:dyDescent="0.25">
      <c r="F64" s="6">
        <v>4.8784000000000001E-2</v>
      </c>
      <c r="G64" s="5">
        <v>9980.36</v>
      </c>
      <c r="H64" s="6">
        <v>4.8738999999999998E-2</v>
      </c>
      <c r="I64" s="5">
        <v>6702.3029999999999</v>
      </c>
    </row>
    <row r="65" spans="6:9" x14ac:dyDescent="0.25">
      <c r="F65" s="6">
        <v>4.9597000000000002E-2</v>
      </c>
      <c r="G65" s="5">
        <v>9981.0540000000001</v>
      </c>
      <c r="H65" s="6">
        <v>4.9550999999999998E-2</v>
      </c>
      <c r="I65" s="5">
        <v>6702.3040000000001</v>
      </c>
    </row>
    <row r="66" spans="6:9" x14ac:dyDescent="0.25">
      <c r="F66" s="6">
        <v>5.0410000000000003E-2</v>
      </c>
      <c r="G66" s="5">
        <v>9981.7649999999994</v>
      </c>
      <c r="H66" s="6">
        <v>5.0362999999999998E-2</v>
      </c>
      <c r="I66" s="5">
        <v>6702.3040000000001</v>
      </c>
    </row>
    <row r="67" spans="6:9" x14ac:dyDescent="0.25">
      <c r="F67" s="6">
        <v>5.1222999999999998E-2</v>
      </c>
      <c r="G67" s="5">
        <v>9982.4950000000008</v>
      </c>
      <c r="H67" s="6">
        <v>5.1175999999999999E-2</v>
      </c>
      <c r="I67" s="5">
        <v>6702.3040000000001</v>
      </c>
    </row>
    <row r="68" spans="6:9" x14ac:dyDescent="0.25">
      <c r="F68" s="6">
        <v>5.2035999999999999E-2</v>
      </c>
      <c r="G68" s="5">
        <v>9983.2450000000008</v>
      </c>
      <c r="H68" s="6">
        <v>5.1987999999999999E-2</v>
      </c>
      <c r="I68" s="5">
        <v>6702.3040000000001</v>
      </c>
    </row>
    <row r="69" spans="6:9" x14ac:dyDescent="0.25">
      <c r="F69" s="6">
        <v>5.2849E-2</v>
      </c>
      <c r="G69" s="5">
        <v>9984.0149999999994</v>
      </c>
      <c r="H69" s="6">
        <v>5.28E-2</v>
      </c>
      <c r="I69" s="5">
        <v>6702.3040000000001</v>
      </c>
    </row>
    <row r="70" spans="6:9" x14ac:dyDescent="0.25">
      <c r="F70" s="6">
        <v>5.3662000000000001E-2</v>
      </c>
      <c r="G70" s="5">
        <v>9984.8050000000003</v>
      </c>
      <c r="H70" s="6">
        <v>5.3613000000000001E-2</v>
      </c>
      <c r="I70" s="5">
        <v>6702.3040000000001</v>
      </c>
    </row>
    <row r="71" spans="6:9" x14ac:dyDescent="0.25">
      <c r="F71" s="6">
        <v>5.4475000000000003E-2</v>
      </c>
      <c r="G71" s="5">
        <v>9985.616</v>
      </c>
      <c r="H71" s="6">
        <v>5.4425000000000001E-2</v>
      </c>
      <c r="I71" s="5">
        <v>6702.3050000000003</v>
      </c>
    </row>
    <row r="72" spans="6:9" x14ac:dyDescent="0.25">
      <c r="F72" s="6">
        <v>5.5287999999999997E-2</v>
      </c>
      <c r="G72" s="5">
        <v>9986.4480000000003</v>
      </c>
      <c r="H72" s="6">
        <v>5.5237000000000001E-2</v>
      </c>
      <c r="I72" s="5">
        <v>6702.3050000000003</v>
      </c>
    </row>
    <row r="73" spans="6:9" x14ac:dyDescent="0.25">
      <c r="F73" s="6">
        <v>5.6100999999999998E-2</v>
      </c>
      <c r="G73" s="5">
        <v>9987.3029999999999</v>
      </c>
      <c r="H73" s="6">
        <v>5.6050000000000003E-2</v>
      </c>
      <c r="I73" s="5">
        <v>6702.3050000000003</v>
      </c>
    </row>
    <row r="74" spans="6:9" x14ac:dyDescent="0.25">
      <c r="F74" s="6">
        <v>5.6913999999999999E-2</v>
      </c>
      <c r="G74" s="5">
        <v>9988.18</v>
      </c>
      <c r="H74" s="6">
        <v>5.6862000000000003E-2</v>
      </c>
      <c r="I74" s="5">
        <v>6702.3050000000003</v>
      </c>
    </row>
    <row r="75" spans="6:9" x14ac:dyDescent="0.25">
      <c r="F75" s="6">
        <v>5.7728000000000002E-2</v>
      </c>
      <c r="G75" s="5">
        <v>9989.0789999999997</v>
      </c>
      <c r="H75" s="6">
        <v>5.7674000000000003E-2</v>
      </c>
      <c r="I75" s="5">
        <v>6702.3059999999996</v>
      </c>
    </row>
    <row r="76" spans="6:9" x14ac:dyDescent="0.25">
      <c r="F76" s="6">
        <v>5.8541000000000003E-2</v>
      </c>
      <c r="G76" s="5">
        <v>9990.0030000000006</v>
      </c>
      <c r="H76" s="6">
        <v>5.8486000000000003E-2</v>
      </c>
      <c r="I76" s="5">
        <v>6702.3059999999996</v>
      </c>
    </row>
    <row r="77" spans="6:9" x14ac:dyDescent="0.25">
      <c r="F77" s="6">
        <v>5.9353999999999997E-2</v>
      </c>
      <c r="G77" s="5">
        <v>9990.9490000000005</v>
      </c>
      <c r="H77" s="6">
        <v>5.9298999999999998E-2</v>
      </c>
      <c r="I77" s="5">
        <v>6702.3059999999996</v>
      </c>
    </row>
    <row r="78" spans="6:9" x14ac:dyDescent="0.25">
      <c r="F78" s="6">
        <v>6.0166999999999998E-2</v>
      </c>
      <c r="G78" s="5">
        <v>9991.9210000000003</v>
      </c>
      <c r="H78" s="6">
        <v>6.0110999999999998E-2</v>
      </c>
      <c r="I78" s="5">
        <v>6702.3069999999998</v>
      </c>
    </row>
    <row r="79" spans="6:9" x14ac:dyDescent="0.25">
      <c r="F79" s="6">
        <v>6.0979999999999999E-2</v>
      </c>
      <c r="G79" s="5">
        <v>9992.9169999999995</v>
      </c>
      <c r="H79" s="6">
        <v>6.0922999999999998E-2</v>
      </c>
      <c r="I79" s="5">
        <v>6702.3069999999998</v>
      </c>
    </row>
    <row r="80" spans="6:9" x14ac:dyDescent="0.25">
      <c r="F80" s="6">
        <v>6.1793000000000001E-2</v>
      </c>
      <c r="G80" s="5">
        <v>9993.9390000000003</v>
      </c>
      <c r="H80" s="6">
        <v>6.1735999999999999E-2</v>
      </c>
      <c r="I80" s="5">
        <v>6702.3069999999998</v>
      </c>
    </row>
    <row r="81" spans="6:9" x14ac:dyDescent="0.25">
      <c r="F81" s="6">
        <v>6.2605999999999995E-2</v>
      </c>
      <c r="G81" s="5">
        <v>9994.9869999999992</v>
      </c>
      <c r="H81" s="6">
        <v>6.2548000000000006E-2</v>
      </c>
      <c r="I81" s="5">
        <v>6702.308</v>
      </c>
    </row>
    <row r="82" spans="6:9" x14ac:dyDescent="0.25">
      <c r="F82" s="6">
        <v>6.3419000000000003E-2</v>
      </c>
      <c r="G82" s="5">
        <v>9996.0619999999999</v>
      </c>
      <c r="H82" s="6">
        <v>6.336E-2</v>
      </c>
      <c r="I82" s="5">
        <v>6702.308</v>
      </c>
    </row>
    <row r="83" spans="6:9" x14ac:dyDescent="0.25">
      <c r="F83" s="6">
        <v>6.4231999999999997E-2</v>
      </c>
      <c r="G83" s="5">
        <v>9997.1650000000009</v>
      </c>
      <c r="H83" s="6">
        <v>6.4172999999999994E-2</v>
      </c>
      <c r="I83" s="5">
        <v>6702.308</v>
      </c>
    </row>
    <row r="84" spans="6:9" x14ac:dyDescent="0.25">
      <c r="F84" s="6">
        <v>6.5045000000000006E-2</v>
      </c>
      <c r="G84" s="5">
        <v>9998.2950000000001</v>
      </c>
      <c r="H84" s="6">
        <v>6.4985000000000001E-2</v>
      </c>
      <c r="I84" s="5">
        <v>6702.3090000000002</v>
      </c>
    </row>
    <row r="85" spans="6:9" x14ac:dyDescent="0.25">
      <c r="F85" s="6">
        <v>6.5858E-2</v>
      </c>
      <c r="G85" s="5">
        <v>9999.4539999999997</v>
      </c>
      <c r="H85" s="6">
        <v>6.5796999999999994E-2</v>
      </c>
      <c r="I85" s="5">
        <v>6702.3090000000002</v>
      </c>
    </row>
    <row r="86" spans="6:9" x14ac:dyDescent="0.25">
      <c r="F86" s="6">
        <v>6.6670999999999994E-2</v>
      </c>
      <c r="G86" s="5">
        <v>10000.642</v>
      </c>
      <c r="H86" s="6">
        <v>6.6610000000000003E-2</v>
      </c>
      <c r="I86" s="5">
        <v>6702.31</v>
      </c>
    </row>
    <row r="87" spans="6:9" x14ac:dyDescent="0.25">
      <c r="F87" s="6">
        <v>6.7484000000000002E-2</v>
      </c>
      <c r="G87" s="5">
        <v>10001.859</v>
      </c>
      <c r="H87" s="6">
        <v>6.7421999999999996E-2</v>
      </c>
      <c r="I87" s="5">
        <v>6702.3109999999997</v>
      </c>
    </row>
    <row r="88" spans="6:9" x14ac:dyDescent="0.25">
      <c r="F88" s="6">
        <v>6.8296999999999997E-2</v>
      </c>
      <c r="G88" s="5">
        <v>10003.107</v>
      </c>
      <c r="H88" s="6">
        <v>6.8234000000000003E-2</v>
      </c>
      <c r="I88" s="5">
        <v>6702.3109999999997</v>
      </c>
    </row>
    <row r="89" spans="6:9" x14ac:dyDescent="0.25">
      <c r="F89" s="6">
        <v>6.9110000000000005E-2</v>
      </c>
      <c r="G89" s="5">
        <v>10004.387000000001</v>
      </c>
      <c r="H89" s="6">
        <v>6.9046999999999997E-2</v>
      </c>
      <c r="I89" s="5">
        <v>6702.3119999999999</v>
      </c>
    </row>
    <row r="90" spans="6:9" x14ac:dyDescent="0.25">
      <c r="F90" s="6">
        <v>6.9924E-2</v>
      </c>
      <c r="G90" s="5">
        <v>10005.697</v>
      </c>
      <c r="H90" s="6">
        <v>6.9859000000000004E-2</v>
      </c>
      <c r="I90" s="5">
        <v>6702.3119999999999</v>
      </c>
    </row>
    <row r="91" spans="6:9" x14ac:dyDescent="0.25">
      <c r="F91" s="6">
        <v>7.0736999999999994E-2</v>
      </c>
      <c r="G91" s="5">
        <v>10007.040999999999</v>
      </c>
      <c r="H91" s="6">
        <v>7.0670999999999998E-2</v>
      </c>
      <c r="I91" s="5">
        <v>6702.3130000000001</v>
      </c>
    </row>
    <row r="92" spans="6:9" x14ac:dyDescent="0.25">
      <c r="F92" s="6">
        <v>7.1550000000000002E-2</v>
      </c>
      <c r="G92" s="5">
        <v>10008.418</v>
      </c>
      <c r="H92" s="6">
        <v>7.1483000000000005E-2</v>
      </c>
      <c r="I92" s="5">
        <v>6702.3130000000001</v>
      </c>
    </row>
    <row r="93" spans="6:9" x14ac:dyDescent="0.25">
      <c r="F93" s="6">
        <v>7.2362999999999997E-2</v>
      </c>
      <c r="G93" s="5">
        <v>10009.828</v>
      </c>
      <c r="H93" s="6">
        <v>7.2295999999999999E-2</v>
      </c>
      <c r="I93" s="5">
        <v>6702.3140000000003</v>
      </c>
    </row>
    <row r="94" spans="6:9" x14ac:dyDescent="0.25">
      <c r="F94" s="6">
        <v>7.3176000000000005E-2</v>
      </c>
      <c r="G94" s="5">
        <v>10011.272000000001</v>
      </c>
      <c r="H94" s="6">
        <v>7.3108000000000006E-2</v>
      </c>
      <c r="I94" s="5">
        <v>6702.3149999999996</v>
      </c>
    </row>
    <row r="95" spans="6:9" x14ac:dyDescent="0.25">
      <c r="F95" s="6">
        <v>7.3988999999999999E-2</v>
      </c>
      <c r="G95" s="5">
        <v>10012.753000000001</v>
      </c>
      <c r="H95" s="6">
        <v>7.392E-2</v>
      </c>
      <c r="I95" s="5">
        <v>6702.3159999999998</v>
      </c>
    </row>
    <row r="96" spans="6:9" x14ac:dyDescent="0.25">
      <c r="F96" s="6">
        <v>7.4801999999999993E-2</v>
      </c>
      <c r="G96" s="5">
        <v>10014.269</v>
      </c>
      <c r="H96" s="6">
        <v>7.4732999999999994E-2</v>
      </c>
      <c r="I96" s="5">
        <v>6702.317</v>
      </c>
    </row>
    <row r="97" spans="6:9" x14ac:dyDescent="0.25">
      <c r="F97" s="6">
        <v>7.5615000000000002E-2</v>
      </c>
      <c r="G97" s="5">
        <v>10015.821</v>
      </c>
      <c r="H97" s="6">
        <v>7.5545000000000001E-2</v>
      </c>
      <c r="I97" s="5">
        <v>6702.3180000000002</v>
      </c>
    </row>
    <row r="98" spans="6:9" x14ac:dyDescent="0.25">
      <c r="F98" s="6">
        <v>7.6427999999999996E-2</v>
      </c>
      <c r="G98" s="5">
        <v>10017.412</v>
      </c>
      <c r="H98" s="6">
        <v>7.6356999999999994E-2</v>
      </c>
      <c r="I98" s="5">
        <v>6702.3190000000004</v>
      </c>
    </row>
    <row r="99" spans="6:9" x14ac:dyDescent="0.25">
      <c r="F99" s="6">
        <v>7.7241000000000004E-2</v>
      </c>
      <c r="G99" s="5">
        <v>10019.040000000001</v>
      </c>
      <c r="H99" s="6">
        <v>7.7170000000000002E-2</v>
      </c>
      <c r="I99" s="5">
        <v>6702.32</v>
      </c>
    </row>
    <row r="100" spans="6:9" x14ac:dyDescent="0.25">
      <c r="F100" s="6">
        <v>7.8053999999999998E-2</v>
      </c>
      <c r="G100" s="5">
        <v>10020.708000000001</v>
      </c>
      <c r="H100" s="6">
        <v>7.7981999999999996E-2</v>
      </c>
      <c r="I100" s="5">
        <v>6702.3220000000001</v>
      </c>
    </row>
    <row r="101" spans="6:9" x14ac:dyDescent="0.25">
      <c r="F101" s="6">
        <v>7.8867000000000007E-2</v>
      </c>
      <c r="G101" s="5">
        <v>10022.415000000001</v>
      </c>
      <c r="H101" s="6">
        <v>7.8794000000000003E-2</v>
      </c>
      <c r="I101" s="5">
        <v>6702.3230000000003</v>
      </c>
    </row>
    <row r="102" spans="6:9" x14ac:dyDescent="0.25">
      <c r="F102" s="6">
        <v>7.9680000000000001E-2</v>
      </c>
      <c r="G102" s="5">
        <v>10024.163</v>
      </c>
      <c r="H102" s="6">
        <v>7.9606999999999997E-2</v>
      </c>
      <c r="I102" s="5">
        <v>6702.3239999999996</v>
      </c>
    </row>
    <row r="103" spans="6:9" x14ac:dyDescent="0.25">
      <c r="F103" s="6">
        <v>8.0492999999999995E-2</v>
      </c>
      <c r="G103" s="5">
        <v>10025.951999999999</v>
      </c>
      <c r="H103" s="6">
        <v>8.0419000000000004E-2</v>
      </c>
      <c r="I103" s="5">
        <v>6702.326</v>
      </c>
    </row>
    <row r="104" spans="6:9" x14ac:dyDescent="0.25">
      <c r="F104" s="6">
        <v>8.1306000000000003E-2</v>
      </c>
      <c r="G104" s="5">
        <v>10027.784</v>
      </c>
      <c r="H104" s="6">
        <v>8.1230999999999998E-2</v>
      </c>
      <c r="I104" s="5">
        <v>6702.3270000000002</v>
      </c>
    </row>
    <row r="105" spans="6:9" x14ac:dyDescent="0.25">
      <c r="F105" s="6">
        <v>8.2118999999999998E-2</v>
      </c>
      <c r="G105" s="5">
        <v>10029.659</v>
      </c>
      <c r="H105" s="6">
        <v>8.2044000000000006E-2</v>
      </c>
      <c r="I105" s="5">
        <v>6702.3289999999997</v>
      </c>
    </row>
    <row r="106" spans="6:9" x14ac:dyDescent="0.25">
      <c r="F106" s="6">
        <v>8.2933000000000007E-2</v>
      </c>
      <c r="G106" s="5">
        <v>10031.576999999999</v>
      </c>
      <c r="H106" s="6">
        <v>8.2855999999999999E-2</v>
      </c>
      <c r="I106" s="5">
        <v>6702.3310000000001</v>
      </c>
    </row>
    <row r="107" spans="6:9" x14ac:dyDescent="0.25">
      <c r="F107" s="6">
        <v>8.3746000000000001E-2</v>
      </c>
      <c r="G107" s="5">
        <v>10033.540999999999</v>
      </c>
      <c r="H107" s="6">
        <v>8.3668000000000006E-2</v>
      </c>
      <c r="I107" s="5">
        <v>6702.3320000000003</v>
      </c>
    </row>
    <row r="108" spans="6:9" x14ac:dyDescent="0.25">
      <c r="F108" s="6">
        <v>8.4558999999999995E-2</v>
      </c>
      <c r="G108" s="5">
        <v>10035.550999999999</v>
      </c>
      <c r="H108" s="6">
        <v>8.448E-2</v>
      </c>
      <c r="I108" s="5">
        <v>6702.3339999999998</v>
      </c>
    </row>
    <row r="109" spans="6:9" x14ac:dyDescent="0.25">
      <c r="F109" s="6">
        <v>8.5372000000000003E-2</v>
      </c>
      <c r="G109" s="5">
        <v>10037.606</v>
      </c>
      <c r="H109" s="6">
        <v>8.5292999999999994E-2</v>
      </c>
      <c r="I109" s="5">
        <v>6702.3360000000002</v>
      </c>
    </row>
    <row r="110" spans="6:9" x14ac:dyDescent="0.25">
      <c r="F110" s="6">
        <v>8.6184999999999998E-2</v>
      </c>
      <c r="G110" s="5">
        <v>10039.709999999999</v>
      </c>
      <c r="H110" s="6">
        <v>8.6105000000000001E-2</v>
      </c>
      <c r="I110" s="5">
        <v>6702.3379999999997</v>
      </c>
    </row>
    <row r="111" spans="6:9" x14ac:dyDescent="0.25">
      <c r="F111" s="6">
        <v>8.6998000000000006E-2</v>
      </c>
      <c r="G111" s="5">
        <v>10041.861000000001</v>
      </c>
      <c r="H111" s="6">
        <v>8.6916999999999994E-2</v>
      </c>
      <c r="I111" s="5">
        <v>6702.3410000000003</v>
      </c>
    </row>
    <row r="112" spans="6:9" x14ac:dyDescent="0.25">
      <c r="F112" s="6">
        <v>8.7811E-2</v>
      </c>
      <c r="G112" s="5">
        <v>10044.062</v>
      </c>
      <c r="H112" s="6">
        <v>8.7730000000000002E-2</v>
      </c>
      <c r="I112" s="5">
        <v>6702.3429999999998</v>
      </c>
    </row>
    <row r="113" spans="6:9" x14ac:dyDescent="0.25">
      <c r="F113" s="6">
        <v>8.8623999999999994E-2</v>
      </c>
      <c r="G113" s="5">
        <v>10046.313</v>
      </c>
      <c r="H113" s="6">
        <v>8.8541999999999996E-2</v>
      </c>
      <c r="I113" s="5">
        <v>6702.3459999999995</v>
      </c>
    </row>
    <row r="114" spans="6:9" x14ac:dyDescent="0.25">
      <c r="F114" s="6">
        <v>8.9437000000000003E-2</v>
      </c>
      <c r="G114" s="5">
        <v>10048.616</v>
      </c>
      <c r="H114" s="6">
        <v>8.9354000000000003E-2</v>
      </c>
      <c r="I114" s="5">
        <v>6702.348</v>
      </c>
    </row>
    <row r="115" spans="6:9" x14ac:dyDescent="0.25">
      <c r="F115" s="6">
        <v>9.0249999999999997E-2</v>
      </c>
      <c r="G115" s="5">
        <v>10050.972</v>
      </c>
      <c r="H115" s="6">
        <v>9.0166999999999997E-2</v>
      </c>
      <c r="I115" s="5">
        <v>6702.3509999999997</v>
      </c>
    </row>
    <row r="116" spans="6:9" x14ac:dyDescent="0.25">
      <c r="F116" s="6">
        <v>9.1063000000000005E-2</v>
      </c>
      <c r="G116" s="5">
        <v>10053.379000000001</v>
      </c>
      <c r="H116" s="6">
        <v>9.0979000000000004E-2</v>
      </c>
      <c r="I116" s="5">
        <v>6702.3540000000003</v>
      </c>
    </row>
    <row r="117" spans="6:9" x14ac:dyDescent="0.25">
      <c r="F117" s="6">
        <v>9.1875999999999999E-2</v>
      </c>
      <c r="G117" s="5">
        <v>10055.842000000001</v>
      </c>
      <c r="H117" s="6">
        <v>9.1790999999999998E-2</v>
      </c>
      <c r="I117" s="5">
        <v>6702.357</v>
      </c>
    </row>
    <row r="118" spans="6:9" x14ac:dyDescent="0.25">
      <c r="F118" s="6">
        <v>9.2688999999999994E-2</v>
      </c>
      <c r="G118" s="5">
        <v>10058.359</v>
      </c>
      <c r="H118" s="6">
        <v>9.2604000000000006E-2</v>
      </c>
      <c r="I118" s="5">
        <v>6702.3609999999999</v>
      </c>
    </row>
    <row r="119" spans="6:9" x14ac:dyDescent="0.25">
      <c r="F119" s="6">
        <v>9.3502000000000002E-2</v>
      </c>
      <c r="G119" s="5">
        <v>10060.933000000001</v>
      </c>
      <c r="H119" s="6">
        <v>9.3415999999999999E-2</v>
      </c>
      <c r="I119" s="5">
        <v>6702.3639999999996</v>
      </c>
    </row>
    <row r="120" spans="6:9" x14ac:dyDescent="0.25">
      <c r="F120" s="6">
        <v>9.4314999999999996E-2</v>
      </c>
      <c r="G120" s="5">
        <v>10063.563</v>
      </c>
      <c r="H120" s="6">
        <v>9.4228000000000006E-2</v>
      </c>
      <c r="I120" s="5">
        <v>6702.3680000000004</v>
      </c>
    </row>
    <row r="121" spans="6:9" x14ac:dyDescent="0.25">
      <c r="F121" s="6">
        <v>9.5128000000000004E-2</v>
      </c>
      <c r="G121" s="5">
        <v>10066.252</v>
      </c>
      <c r="H121" s="6">
        <v>9.5041E-2</v>
      </c>
      <c r="I121" s="5">
        <v>6702.3720000000003</v>
      </c>
    </row>
    <row r="122" spans="6:9" x14ac:dyDescent="0.25">
      <c r="F122" s="6">
        <v>9.5942E-2</v>
      </c>
      <c r="G122" s="5">
        <v>10069.001</v>
      </c>
      <c r="H122" s="6">
        <v>9.5852999999999994E-2</v>
      </c>
      <c r="I122" s="5">
        <v>6702.3760000000002</v>
      </c>
    </row>
    <row r="123" spans="6:9" x14ac:dyDescent="0.25">
      <c r="F123" s="6">
        <v>9.6754999999999994E-2</v>
      </c>
      <c r="G123" s="5">
        <v>10071.81</v>
      </c>
      <c r="H123" s="6">
        <v>9.6665000000000001E-2</v>
      </c>
      <c r="I123" s="5">
        <v>6702.3810000000003</v>
      </c>
    </row>
    <row r="124" spans="6:9" x14ac:dyDescent="0.25">
      <c r="F124" s="6">
        <v>9.7568000000000002E-2</v>
      </c>
      <c r="G124" s="5">
        <v>10074.68</v>
      </c>
      <c r="H124" s="6">
        <v>9.7476999999999994E-2</v>
      </c>
      <c r="I124" s="5">
        <v>6702.3850000000002</v>
      </c>
    </row>
    <row r="125" spans="6:9" x14ac:dyDescent="0.25">
      <c r="F125" s="6">
        <v>9.8380999999999996E-2</v>
      </c>
      <c r="G125" s="5">
        <v>10077.612999999999</v>
      </c>
      <c r="H125" s="6">
        <v>9.8290000000000002E-2</v>
      </c>
      <c r="I125" s="5">
        <v>6702.3909999999996</v>
      </c>
    </row>
    <row r="126" spans="6:9" x14ac:dyDescent="0.25">
      <c r="F126" s="6">
        <v>9.9194000000000004E-2</v>
      </c>
      <c r="G126" s="5">
        <v>10080.609</v>
      </c>
      <c r="H126" s="6">
        <v>9.9101999999999996E-2</v>
      </c>
      <c r="I126" s="5">
        <v>6702.3959999999997</v>
      </c>
    </row>
    <row r="127" spans="6:9" x14ac:dyDescent="0.25">
      <c r="F127" s="6">
        <v>0.100007</v>
      </c>
      <c r="G127" s="5">
        <v>10083.671</v>
      </c>
      <c r="H127" s="6">
        <v>9.9914000000000003E-2</v>
      </c>
      <c r="I127" s="5">
        <v>6702.4009999999998</v>
      </c>
    </row>
    <row r="128" spans="6:9" x14ac:dyDescent="0.25">
      <c r="F128" s="6">
        <v>0.10082000000000001</v>
      </c>
      <c r="G128" s="5">
        <v>10086.798000000001</v>
      </c>
      <c r="H128" s="6">
        <v>0.100727</v>
      </c>
      <c r="I128" s="5">
        <v>6702.4070000000002</v>
      </c>
    </row>
    <row r="129" spans="6:9" x14ac:dyDescent="0.25">
      <c r="F129" s="6">
        <v>0.101633</v>
      </c>
      <c r="G129" s="5">
        <v>10089.992</v>
      </c>
      <c r="H129" s="6">
        <v>0.101539</v>
      </c>
      <c r="I129" s="5">
        <v>6702.4129999999996</v>
      </c>
    </row>
    <row r="130" spans="6:9" x14ac:dyDescent="0.25">
      <c r="F130" s="6">
        <v>0.102446</v>
      </c>
      <c r="G130" s="5">
        <v>10093.254999999999</v>
      </c>
      <c r="H130" s="6">
        <v>0.102351</v>
      </c>
      <c r="I130" s="5">
        <v>6702.42</v>
      </c>
    </row>
    <row r="131" spans="6:9" x14ac:dyDescent="0.25">
      <c r="F131" s="6">
        <v>0.103259</v>
      </c>
      <c r="G131" s="5">
        <v>10096.588</v>
      </c>
      <c r="H131" s="6">
        <v>0.10316400000000001</v>
      </c>
      <c r="I131" s="5">
        <v>6702.4269999999997</v>
      </c>
    </row>
    <row r="132" spans="6:9" x14ac:dyDescent="0.25">
      <c r="F132" s="6">
        <v>0.104072</v>
      </c>
      <c r="G132" s="5">
        <v>10099.99</v>
      </c>
      <c r="H132" s="6">
        <v>0.103976</v>
      </c>
      <c r="I132" s="5">
        <v>6702.4340000000002</v>
      </c>
    </row>
    <row r="133" spans="6:9" x14ac:dyDescent="0.25">
      <c r="F133" s="6">
        <v>0.10488500000000001</v>
      </c>
      <c r="G133" s="5">
        <v>10103.465</v>
      </c>
      <c r="H133" s="6">
        <v>0.10478800000000001</v>
      </c>
      <c r="I133" s="5">
        <v>6702.442</v>
      </c>
    </row>
    <row r="134" spans="6:9" x14ac:dyDescent="0.25">
      <c r="F134" s="6">
        <v>0.105698</v>
      </c>
      <c r="G134" s="5">
        <v>10107.013000000001</v>
      </c>
      <c r="H134" s="6">
        <v>0.105601</v>
      </c>
      <c r="I134" s="5">
        <v>6702.45</v>
      </c>
    </row>
    <row r="135" spans="6:9" x14ac:dyDescent="0.25">
      <c r="F135" s="6">
        <v>0.10651099999999999</v>
      </c>
      <c r="G135" s="5">
        <v>10110.635</v>
      </c>
      <c r="H135" s="6">
        <v>0.10641299999999999</v>
      </c>
      <c r="I135" s="5">
        <v>6702.4579999999996</v>
      </c>
    </row>
    <row r="136" spans="6:9" x14ac:dyDescent="0.25">
      <c r="F136" s="6">
        <v>0.107324</v>
      </c>
      <c r="G136" s="5">
        <v>10114.332</v>
      </c>
      <c r="H136" s="6">
        <v>0.107225</v>
      </c>
      <c r="I136" s="5">
        <v>6702.4669999999996</v>
      </c>
    </row>
    <row r="137" spans="6:9" x14ac:dyDescent="0.25">
      <c r="F137" s="6">
        <v>0.108138</v>
      </c>
      <c r="G137" s="5">
        <v>10118.105</v>
      </c>
      <c r="H137" s="6">
        <v>0.108038</v>
      </c>
      <c r="I137" s="5">
        <v>6702.4769999999999</v>
      </c>
    </row>
    <row r="138" spans="6:9" x14ac:dyDescent="0.25">
      <c r="F138" s="6">
        <v>0.10895100000000001</v>
      </c>
      <c r="G138" s="5">
        <v>10121.958000000001</v>
      </c>
      <c r="H138" s="6">
        <v>0.10885</v>
      </c>
      <c r="I138" s="5">
        <v>6702.4870000000001</v>
      </c>
    </row>
    <row r="139" spans="6:9" x14ac:dyDescent="0.25">
      <c r="F139" s="6">
        <v>0.109764</v>
      </c>
      <c r="G139" s="5">
        <v>10125.89</v>
      </c>
      <c r="H139" s="6">
        <v>0.109662</v>
      </c>
      <c r="I139" s="5">
        <v>6702.4979999999996</v>
      </c>
    </row>
    <row r="140" spans="6:9" x14ac:dyDescent="0.25">
      <c r="F140" s="6">
        <v>0.11057699999999999</v>
      </c>
      <c r="G140" s="5">
        <v>10129.901</v>
      </c>
      <c r="H140" s="6">
        <v>0.110474</v>
      </c>
      <c r="I140" s="5">
        <v>6702.509</v>
      </c>
    </row>
    <row r="141" spans="6:9" x14ac:dyDescent="0.25">
      <c r="F141" s="6">
        <v>0.11139</v>
      </c>
      <c r="G141" s="5">
        <v>10133.995000000001</v>
      </c>
      <c r="H141" s="6">
        <v>0.111287</v>
      </c>
      <c r="I141" s="5">
        <v>6702.5209999999997</v>
      </c>
    </row>
    <row r="142" spans="6:9" x14ac:dyDescent="0.25">
      <c r="F142" s="6">
        <v>0.112203</v>
      </c>
      <c r="G142" s="5">
        <v>10138.172</v>
      </c>
      <c r="H142" s="6">
        <v>0.112099</v>
      </c>
      <c r="I142" s="5">
        <v>6702.5330000000004</v>
      </c>
    </row>
    <row r="143" spans="6:9" x14ac:dyDescent="0.25">
      <c r="F143" s="6">
        <v>0.11301600000000001</v>
      </c>
      <c r="G143" s="5">
        <v>10142.433999999999</v>
      </c>
      <c r="H143" s="6">
        <v>0.112911</v>
      </c>
      <c r="I143" s="5">
        <v>6702.5460000000003</v>
      </c>
    </row>
    <row r="144" spans="6:9" x14ac:dyDescent="0.25">
      <c r="F144" s="6">
        <v>0.113829</v>
      </c>
      <c r="G144" s="5">
        <v>10146.781000000001</v>
      </c>
      <c r="H144" s="6">
        <v>0.11372400000000001</v>
      </c>
      <c r="I144" s="5">
        <v>6702.56</v>
      </c>
    </row>
    <row r="145" spans="6:9" x14ac:dyDescent="0.25">
      <c r="F145" s="6">
        <v>0.11464199999999999</v>
      </c>
      <c r="G145" s="5">
        <v>10151.216</v>
      </c>
      <c r="H145" s="6">
        <v>0.114536</v>
      </c>
      <c r="I145" s="5">
        <v>6702.5739999999996</v>
      </c>
    </row>
    <row r="146" spans="6:9" x14ac:dyDescent="0.25">
      <c r="F146" s="6">
        <v>0.115455</v>
      </c>
      <c r="G146" s="5">
        <v>10155.737999999999</v>
      </c>
      <c r="H146" s="6">
        <v>0.11534800000000001</v>
      </c>
      <c r="I146" s="5">
        <v>6702.5889999999999</v>
      </c>
    </row>
    <row r="147" spans="6:9" x14ac:dyDescent="0.25">
      <c r="F147" s="6">
        <v>0.116268</v>
      </c>
      <c r="G147" s="5">
        <v>10160.352000000001</v>
      </c>
      <c r="H147" s="6">
        <v>0.116161</v>
      </c>
      <c r="I147" s="5">
        <v>6702.6049999999996</v>
      </c>
    </row>
    <row r="148" spans="6:9" x14ac:dyDescent="0.25">
      <c r="F148" s="6">
        <v>0.117081</v>
      </c>
      <c r="G148" s="5">
        <v>10165.056</v>
      </c>
      <c r="H148" s="6">
        <v>0.11697299999999999</v>
      </c>
      <c r="I148" s="5">
        <v>6702.6229999999996</v>
      </c>
    </row>
    <row r="149" spans="6:9" x14ac:dyDescent="0.25">
      <c r="F149" s="6">
        <v>0.117894</v>
      </c>
      <c r="G149" s="5">
        <v>10169.852999999999</v>
      </c>
      <c r="H149" s="6">
        <v>0.117785</v>
      </c>
      <c r="I149" s="5">
        <v>6702.64</v>
      </c>
    </row>
    <row r="150" spans="6:9" x14ac:dyDescent="0.25">
      <c r="F150" s="6">
        <v>0.11870699999999999</v>
      </c>
      <c r="G150" s="5">
        <v>10174.744000000001</v>
      </c>
      <c r="H150" s="6">
        <v>0.118598</v>
      </c>
      <c r="I150" s="5">
        <v>6702.6589999999997</v>
      </c>
    </row>
    <row r="151" spans="6:9" x14ac:dyDescent="0.25">
      <c r="F151" s="6">
        <v>0.11952</v>
      </c>
      <c r="G151" s="5">
        <v>10179.73</v>
      </c>
      <c r="H151" s="6">
        <v>0.11941</v>
      </c>
      <c r="I151" s="5">
        <v>6702.6790000000001</v>
      </c>
    </row>
    <row r="152" spans="6:9" x14ac:dyDescent="0.25">
      <c r="F152" s="6">
        <v>0.120333</v>
      </c>
      <c r="G152" s="5">
        <v>10184.813</v>
      </c>
      <c r="H152" s="6">
        <v>0.120222</v>
      </c>
      <c r="I152" s="5">
        <v>6702.7</v>
      </c>
    </row>
    <row r="153" spans="6:9" x14ac:dyDescent="0.25">
      <c r="F153" s="6">
        <v>0.121147</v>
      </c>
      <c r="G153" s="5">
        <v>10189.995000000001</v>
      </c>
      <c r="H153" s="6">
        <v>0.121035</v>
      </c>
      <c r="I153" s="5">
        <v>6702.7209999999995</v>
      </c>
    </row>
    <row r="154" spans="6:9" x14ac:dyDescent="0.25">
      <c r="F154" s="6">
        <v>0.12196</v>
      </c>
      <c r="G154" s="5">
        <v>10195.277</v>
      </c>
      <c r="H154" s="6">
        <v>0.121847</v>
      </c>
      <c r="I154" s="5">
        <v>6702.7449999999999</v>
      </c>
    </row>
    <row r="155" spans="6:9" x14ac:dyDescent="0.25">
      <c r="F155" s="6">
        <v>0.12277299999999999</v>
      </c>
      <c r="G155" s="5">
        <v>10200.66</v>
      </c>
      <c r="H155" s="6">
        <v>0.122659</v>
      </c>
      <c r="I155" s="5">
        <v>6702.7690000000002</v>
      </c>
    </row>
    <row r="156" spans="6:9" x14ac:dyDescent="0.25">
      <c r="F156" s="6">
        <v>0.123586</v>
      </c>
      <c r="G156" s="5">
        <v>10206.146000000001</v>
      </c>
      <c r="H156" s="6">
        <v>0.123471</v>
      </c>
      <c r="I156" s="5">
        <v>6702.7939999999999</v>
      </c>
    </row>
    <row r="157" spans="6:9" x14ac:dyDescent="0.25">
      <c r="F157" s="6">
        <v>0.124399</v>
      </c>
      <c r="G157" s="5">
        <v>10211.734</v>
      </c>
      <c r="H157" s="6">
        <v>0.12428400000000001</v>
      </c>
      <c r="I157" s="5">
        <v>6702.8209999999999</v>
      </c>
    </row>
    <row r="158" spans="6:9" x14ac:dyDescent="0.25">
      <c r="F158" s="6">
        <v>0.12521199999999999</v>
      </c>
      <c r="G158" s="5">
        <v>10217.43</v>
      </c>
      <c r="H158" s="6">
        <v>0.12509600000000001</v>
      </c>
      <c r="I158" s="5">
        <v>6702.8490000000002</v>
      </c>
    </row>
    <row r="159" spans="6:9" x14ac:dyDescent="0.25">
      <c r="F159" s="6">
        <v>0.126025</v>
      </c>
      <c r="G159" s="5">
        <v>10223.232</v>
      </c>
      <c r="H159" s="6">
        <v>0.12590799999999999</v>
      </c>
      <c r="I159" s="5">
        <v>6702.8779999999997</v>
      </c>
    </row>
    <row r="160" spans="6:9" x14ac:dyDescent="0.25">
      <c r="F160" s="6">
        <v>0.12683800000000001</v>
      </c>
      <c r="G160" s="5">
        <v>10229.144</v>
      </c>
      <c r="H160" s="6">
        <v>0.126721</v>
      </c>
      <c r="I160" s="5">
        <v>6702.91</v>
      </c>
    </row>
    <row r="161" spans="6:9" x14ac:dyDescent="0.25">
      <c r="F161" s="6">
        <v>0.12765099999999999</v>
      </c>
      <c r="G161" s="5">
        <v>10235.165000000001</v>
      </c>
      <c r="H161" s="6">
        <v>0.12753300000000001</v>
      </c>
      <c r="I161" s="5">
        <v>6702.942</v>
      </c>
    </row>
    <row r="162" spans="6:9" x14ac:dyDescent="0.25">
      <c r="F162" s="6">
        <v>0.12846399999999999</v>
      </c>
      <c r="G162" s="5">
        <v>10241.298000000001</v>
      </c>
      <c r="H162" s="6">
        <v>0.12834499999999999</v>
      </c>
      <c r="I162" s="5">
        <v>6702.9769999999999</v>
      </c>
    </row>
    <row r="163" spans="6:9" x14ac:dyDescent="0.25">
      <c r="F163" s="6">
        <v>0.129277</v>
      </c>
      <c r="G163" s="5">
        <v>10247.544</v>
      </c>
      <c r="H163" s="6">
        <v>0.129158</v>
      </c>
      <c r="I163" s="5">
        <v>6703.0119999999997</v>
      </c>
    </row>
    <row r="164" spans="6:9" x14ac:dyDescent="0.25">
      <c r="F164" s="6">
        <v>0.13009000000000001</v>
      </c>
      <c r="G164" s="5">
        <v>10253.904</v>
      </c>
      <c r="H164" s="6">
        <v>0.12997</v>
      </c>
      <c r="I164" s="5">
        <v>6703.05</v>
      </c>
    </row>
    <row r="165" spans="6:9" x14ac:dyDescent="0.25">
      <c r="F165" s="6">
        <v>0.13090299999999999</v>
      </c>
      <c r="G165" s="5">
        <v>10260.382</v>
      </c>
      <c r="H165" s="6">
        <v>0.13078200000000001</v>
      </c>
      <c r="I165" s="5">
        <v>6703.09</v>
      </c>
    </row>
    <row r="166" spans="6:9" x14ac:dyDescent="0.25">
      <c r="F166" s="6">
        <v>0.131716</v>
      </c>
      <c r="G166" s="5">
        <v>10266.977000000001</v>
      </c>
      <c r="H166" s="6">
        <v>0.13159499999999999</v>
      </c>
      <c r="I166" s="5">
        <v>6703.1310000000003</v>
      </c>
    </row>
    <row r="167" spans="6:9" x14ac:dyDescent="0.25">
      <c r="F167" s="6">
        <v>0.13252900000000001</v>
      </c>
      <c r="G167" s="5">
        <v>10273.69</v>
      </c>
      <c r="H167" s="6">
        <v>0.132407</v>
      </c>
      <c r="I167" s="5">
        <v>6703.1750000000002</v>
      </c>
    </row>
    <row r="168" spans="6:9" x14ac:dyDescent="0.25">
      <c r="F168" s="6">
        <v>0.13334199999999999</v>
      </c>
      <c r="G168" s="5">
        <v>10280.525</v>
      </c>
      <c r="H168" s="6">
        <v>0.133219</v>
      </c>
      <c r="I168" s="5">
        <v>6703.2209999999995</v>
      </c>
    </row>
    <row r="169" spans="6:9" x14ac:dyDescent="0.25">
      <c r="F169" s="6">
        <v>0.134156</v>
      </c>
      <c r="G169" s="5">
        <v>10287.483</v>
      </c>
      <c r="H169" s="6">
        <v>0.13403200000000001</v>
      </c>
      <c r="I169" s="5">
        <v>6703.27</v>
      </c>
    </row>
    <row r="170" spans="6:9" x14ac:dyDescent="0.25">
      <c r="F170" s="6">
        <v>0.13496900000000001</v>
      </c>
      <c r="G170" s="5">
        <v>10294.564</v>
      </c>
      <c r="H170" s="6">
        <v>0.13484399999999999</v>
      </c>
      <c r="I170" s="5">
        <v>6703.32</v>
      </c>
    </row>
    <row r="171" spans="6:9" x14ac:dyDescent="0.25">
      <c r="F171" s="6">
        <v>0.13578200000000001</v>
      </c>
      <c r="G171" s="5">
        <v>10301.771000000001</v>
      </c>
      <c r="H171" s="6">
        <v>0.135656</v>
      </c>
      <c r="I171" s="5">
        <v>6703.3729999999996</v>
      </c>
    </row>
    <row r="172" spans="6:9" x14ac:dyDescent="0.25">
      <c r="F172" s="6">
        <v>0.13659499999999999</v>
      </c>
      <c r="G172" s="5">
        <v>10309.106</v>
      </c>
      <c r="H172" s="6">
        <v>0.13646800000000001</v>
      </c>
      <c r="I172" s="5">
        <v>6703.4290000000001</v>
      </c>
    </row>
    <row r="173" spans="6:9" x14ac:dyDescent="0.25">
      <c r="F173" s="6">
        <v>0.137408</v>
      </c>
      <c r="G173" s="5">
        <v>10316.569</v>
      </c>
      <c r="H173" s="6">
        <v>0.13728099999999999</v>
      </c>
      <c r="I173" s="5">
        <v>6703.4870000000001</v>
      </c>
    </row>
    <row r="174" spans="6:9" x14ac:dyDescent="0.25">
      <c r="F174" s="6">
        <v>0.13822100000000001</v>
      </c>
      <c r="G174" s="5">
        <v>10324.163</v>
      </c>
      <c r="H174" s="6">
        <v>0.13809299999999999</v>
      </c>
      <c r="I174" s="5">
        <v>6703.5479999999998</v>
      </c>
    </row>
    <row r="175" spans="6:9" x14ac:dyDescent="0.25">
      <c r="F175" s="6">
        <v>0.13903399999999999</v>
      </c>
      <c r="G175" s="5">
        <v>10331.888999999999</v>
      </c>
      <c r="H175" s="6">
        <v>0.138905</v>
      </c>
      <c r="I175" s="5">
        <v>6703.6130000000003</v>
      </c>
    </row>
    <row r="176" spans="6:9" x14ac:dyDescent="0.25">
      <c r="F176" s="6">
        <v>0.139847</v>
      </c>
      <c r="G176" s="5">
        <v>10339.746999999999</v>
      </c>
      <c r="H176" s="6">
        <v>0.13971800000000001</v>
      </c>
      <c r="I176" s="5">
        <v>6703.68</v>
      </c>
    </row>
    <row r="177" spans="6:9" x14ac:dyDescent="0.25">
      <c r="F177" s="6">
        <v>0.14066000000000001</v>
      </c>
      <c r="G177" s="5">
        <v>10347.741</v>
      </c>
      <c r="H177" s="6">
        <v>0.14052999999999999</v>
      </c>
      <c r="I177" s="5">
        <v>6703.75</v>
      </c>
    </row>
    <row r="178" spans="6:9" x14ac:dyDescent="0.25">
      <c r="F178" s="6">
        <v>0.14147299999999999</v>
      </c>
      <c r="G178" s="5">
        <v>10355.871999999999</v>
      </c>
      <c r="H178" s="6">
        <v>0.141342</v>
      </c>
      <c r="I178" s="5">
        <v>6703.8239999999996</v>
      </c>
    </row>
    <row r="179" spans="6:9" x14ac:dyDescent="0.25">
      <c r="F179" s="6">
        <v>0.142286</v>
      </c>
      <c r="G179" s="5">
        <v>10364.142</v>
      </c>
      <c r="H179" s="6">
        <v>0.142155</v>
      </c>
      <c r="I179" s="5">
        <v>6703.902</v>
      </c>
    </row>
    <row r="180" spans="6:9" x14ac:dyDescent="0.25">
      <c r="F180" s="6">
        <v>0.143099</v>
      </c>
      <c r="G180" s="5">
        <v>10372.550999999999</v>
      </c>
      <c r="H180" s="6">
        <v>0.14296700000000001</v>
      </c>
      <c r="I180" s="5">
        <v>6703.9830000000002</v>
      </c>
    </row>
    <row r="181" spans="6:9" x14ac:dyDescent="0.25">
      <c r="F181" s="6">
        <v>0.14391200000000001</v>
      </c>
      <c r="G181" s="5">
        <v>10381.102000000001</v>
      </c>
      <c r="H181" s="6">
        <v>0.14377899999999999</v>
      </c>
      <c r="I181" s="5">
        <v>6704.0680000000002</v>
      </c>
    </row>
    <row r="182" spans="6:9" x14ac:dyDescent="0.25">
      <c r="F182" s="6">
        <v>0.14472499999999999</v>
      </c>
      <c r="G182" s="5">
        <v>10389.795</v>
      </c>
      <c r="H182" s="6">
        <v>0.144592</v>
      </c>
      <c r="I182" s="5">
        <v>6704.1570000000002</v>
      </c>
    </row>
    <row r="183" spans="6:9" x14ac:dyDescent="0.25">
      <c r="F183" s="6">
        <v>0.145538</v>
      </c>
      <c r="G183" s="5">
        <v>10398.634</v>
      </c>
      <c r="H183" s="6">
        <v>0.14540400000000001</v>
      </c>
      <c r="I183" s="5">
        <v>6704.25</v>
      </c>
    </row>
    <row r="184" spans="6:9" x14ac:dyDescent="0.25">
      <c r="F184" s="6">
        <v>0.14635200000000001</v>
      </c>
      <c r="G184" s="5">
        <v>10407.618</v>
      </c>
      <c r="H184" s="6">
        <v>0.14621600000000001</v>
      </c>
      <c r="I184" s="5">
        <v>6704.348</v>
      </c>
    </row>
    <row r="185" spans="6:9" x14ac:dyDescent="0.25">
      <c r="F185" s="6">
        <v>0.14716499999999999</v>
      </c>
      <c r="G185" s="5">
        <v>10416.752</v>
      </c>
      <c r="H185" s="6">
        <v>0.14702899999999999</v>
      </c>
      <c r="I185" s="5">
        <v>6704.45</v>
      </c>
    </row>
    <row r="186" spans="6:9" x14ac:dyDescent="0.25">
      <c r="F186" s="6">
        <v>0.147978</v>
      </c>
      <c r="G186" s="5">
        <v>10426.034</v>
      </c>
      <c r="H186" s="6">
        <v>0.147841</v>
      </c>
      <c r="I186" s="5">
        <v>6704.558</v>
      </c>
    </row>
    <row r="187" spans="6:9" x14ac:dyDescent="0.25">
      <c r="F187" s="6">
        <v>0.14879100000000001</v>
      </c>
      <c r="G187" s="5">
        <v>10435.468000000001</v>
      </c>
      <c r="H187" s="6">
        <v>0.14865300000000001</v>
      </c>
      <c r="I187" s="5">
        <v>6704.6689999999999</v>
      </c>
    </row>
    <row r="188" spans="6:9" x14ac:dyDescent="0.25">
      <c r="F188" s="6">
        <v>0.14960399999999999</v>
      </c>
      <c r="G188" s="5">
        <v>10445.054</v>
      </c>
      <c r="H188" s="6">
        <v>0.14946499999999999</v>
      </c>
      <c r="I188" s="5">
        <v>6704.7870000000003</v>
      </c>
    </row>
    <row r="189" spans="6:9" x14ac:dyDescent="0.25">
      <c r="F189" s="6">
        <v>0.150417</v>
      </c>
      <c r="G189" s="5">
        <v>10454.795</v>
      </c>
      <c r="H189" s="6">
        <v>0.15027799999999999</v>
      </c>
      <c r="I189" s="5">
        <v>6704.9089999999997</v>
      </c>
    </row>
    <row r="190" spans="6:9" x14ac:dyDescent="0.25">
      <c r="F190" s="6">
        <v>0.15123</v>
      </c>
      <c r="G190" s="5">
        <v>10464.691000000001</v>
      </c>
      <c r="H190" s="6">
        <v>0.15109</v>
      </c>
      <c r="I190" s="5">
        <v>6705.0379999999996</v>
      </c>
    </row>
    <row r="191" spans="6:9" x14ac:dyDescent="0.25">
      <c r="F191" s="6">
        <v>0.15204300000000001</v>
      </c>
      <c r="G191" s="5">
        <v>10474.745999999999</v>
      </c>
      <c r="H191" s="6">
        <v>0.15190200000000001</v>
      </c>
      <c r="I191" s="5">
        <v>6705.1719999999996</v>
      </c>
    </row>
    <row r="192" spans="6:9" x14ac:dyDescent="0.25">
      <c r="F192" s="6">
        <v>0.15285599999999999</v>
      </c>
      <c r="G192" s="5">
        <v>10484.959000000001</v>
      </c>
      <c r="H192" s="6">
        <v>0.15271499999999999</v>
      </c>
      <c r="I192" s="5">
        <v>6705.3119999999999</v>
      </c>
    </row>
    <row r="193" spans="6:9" x14ac:dyDescent="0.25">
      <c r="F193" s="6">
        <v>0.153669</v>
      </c>
      <c r="G193" s="5">
        <v>10495.333000000001</v>
      </c>
      <c r="H193" s="6">
        <v>0.153527</v>
      </c>
      <c r="I193" s="5">
        <v>6705.4579999999996</v>
      </c>
    </row>
    <row r="194" spans="6:9" x14ac:dyDescent="0.25">
      <c r="F194" s="6">
        <v>0.15448200000000001</v>
      </c>
      <c r="G194" s="5">
        <v>10505.869000000001</v>
      </c>
      <c r="H194" s="6">
        <v>0.154339</v>
      </c>
      <c r="I194" s="5">
        <v>6705.6120000000001</v>
      </c>
    </row>
    <row r="195" spans="6:9" x14ac:dyDescent="0.25">
      <c r="F195" s="6">
        <v>0.15529499999999999</v>
      </c>
      <c r="G195" s="5">
        <v>10516.569</v>
      </c>
      <c r="H195" s="6">
        <v>0.15515200000000001</v>
      </c>
      <c r="I195" s="5">
        <v>6705.7719999999999</v>
      </c>
    </row>
    <row r="196" spans="6:9" x14ac:dyDescent="0.25">
      <c r="F196" s="6">
        <v>0.156108</v>
      </c>
      <c r="G196" s="5">
        <v>10527.434999999999</v>
      </c>
      <c r="H196" s="6">
        <v>0.15596399999999999</v>
      </c>
      <c r="I196" s="5">
        <v>6705.94</v>
      </c>
    </row>
    <row r="197" spans="6:9" x14ac:dyDescent="0.25">
      <c r="F197" s="6">
        <v>0.156921</v>
      </c>
      <c r="G197" s="5">
        <v>10538.467000000001</v>
      </c>
      <c r="H197" s="6">
        <v>0.156776</v>
      </c>
      <c r="I197" s="5">
        <v>6706.1149999999998</v>
      </c>
    </row>
    <row r="198" spans="6:9" x14ac:dyDescent="0.25">
      <c r="F198" s="6">
        <v>0.15773400000000001</v>
      </c>
      <c r="G198" s="5">
        <v>10549.668</v>
      </c>
      <c r="H198" s="6">
        <v>0.15758900000000001</v>
      </c>
      <c r="I198" s="5">
        <v>6706.2979999999998</v>
      </c>
    </row>
    <row r="199" spans="6:9" x14ac:dyDescent="0.25">
      <c r="F199" s="6">
        <v>0.15854699999999999</v>
      </c>
      <c r="G199" s="5">
        <v>10561.039000000001</v>
      </c>
      <c r="H199" s="6">
        <v>0.15840099999999999</v>
      </c>
      <c r="I199" s="5">
        <v>6706.4889999999996</v>
      </c>
    </row>
    <row r="200" spans="6:9" x14ac:dyDescent="0.25">
      <c r="F200" s="6">
        <v>0.159361</v>
      </c>
      <c r="G200" s="5">
        <v>10572.582</v>
      </c>
      <c r="H200" s="6">
        <v>0.15921299999999999</v>
      </c>
      <c r="I200" s="5">
        <v>6706.6880000000001</v>
      </c>
    </row>
    <row r="201" spans="6:9" x14ac:dyDescent="0.25">
      <c r="F201" s="6">
        <v>0.16017400000000001</v>
      </c>
      <c r="G201" s="5">
        <v>10584.297</v>
      </c>
      <c r="H201" s="6">
        <v>0.160026</v>
      </c>
      <c r="I201" s="5">
        <v>6706.8969999999999</v>
      </c>
    </row>
    <row r="202" spans="6:9" x14ac:dyDescent="0.25">
      <c r="F202" s="6">
        <v>0.16098699999999999</v>
      </c>
      <c r="G202" s="5">
        <v>10596.187</v>
      </c>
      <c r="H202" s="6">
        <v>0.16083800000000001</v>
      </c>
      <c r="I202" s="5">
        <v>6707.1139999999996</v>
      </c>
    </row>
    <row r="203" spans="6:9" x14ac:dyDescent="0.25">
      <c r="F203" s="6">
        <v>0.1618</v>
      </c>
      <c r="G203" s="5">
        <v>10608.253000000001</v>
      </c>
      <c r="H203" s="6">
        <v>0.16164999999999999</v>
      </c>
      <c r="I203" s="5">
        <v>6707.3410000000003</v>
      </c>
    </row>
    <row r="204" spans="6:9" x14ac:dyDescent="0.25">
      <c r="F204" s="6">
        <v>0.16261300000000001</v>
      </c>
      <c r="G204" s="5">
        <v>10620.496999999999</v>
      </c>
      <c r="H204" s="6">
        <v>0.162462</v>
      </c>
      <c r="I204" s="5">
        <v>6707.5789999999997</v>
      </c>
    </row>
    <row r="205" spans="6:9" x14ac:dyDescent="0.25">
      <c r="F205" s="6">
        <v>0.16342599999999999</v>
      </c>
      <c r="G205" s="5">
        <v>10632.919</v>
      </c>
      <c r="H205" s="6">
        <v>0.163275</v>
      </c>
      <c r="I205" s="5">
        <v>6707.826</v>
      </c>
    </row>
    <row r="206" spans="6:9" x14ac:dyDescent="0.25">
      <c r="F206" s="6">
        <v>0.164239</v>
      </c>
      <c r="G206" s="5">
        <v>10645.522000000001</v>
      </c>
      <c r="H206" s="6">
        <v>0.16408700000000001</v>
      </c>
      <c r="I206" s="5">
        <v>6708.0839999999998</v>
      </c>
    </row>
    <row r="207" spans="6:9" x14ac:dyDescent="0.25">
      <c r="F207" s="6">
        <v>0.165052</v>
      </c>
      <c r="G207" s="5">
        <v>10658.307000000001</v>
      </c>
      <c r="H207" s="6">
        <v>0.16489899999999999</v>
      </c>
      <c r="I207" s="5">
        <v>6708.3540000000003</v>
      </c>
    </row>
    <row r="208" spans="6:9" x14ac:dyDescent="0.25">
      <c r="F208" s="6">
        <v>0.16586500000000001</v>
      </c>
      <c r="G208" s="5">
        <v>10671.275</v>
      </c>
      <c r="H208" s="6">
        <v>0.165712</v>
      </c>
      <c r="I208" s="5">
        <v>6708.634</v>
      </c>
    </row>
    <row r="209" spans="6:9" x14ac:dyDescent="0.25">
      <c r="F209" s="6">
        <v>0.16667799999999999</v>
      </c>
      <c r="G209" s="5">
        <v>10684.428</v>
      </c>
      <c r="H209" s="6">
        <v>0.16652400000000001</v>
      </c>
      <c r="I209" s="5">
        <v>6708.9279999999999</v>
      </c>
    </row>
    <row r="210" spans="6:9" x14ac:dyDescent="0.25">
      <c r="F210" s="6">
        <v>0.167491</v>
      </c>
      <c r="G210" s="5">
        <v>10697.767</v>
      </c>
      <c r="H210" s="6">
        <v>0.16733600000000001</v>
      </c>
      <c r="I210" s="5">
        <v>6709.2330000000002</v>
      </c>
    </row>
    <row r="211" spans="6:9" x14ac:dyDescent="0.25">
      <c r="F211" s="6">
        <v>0.16830400000000001</v>
      </c>
      <c r="G211" s="5">
        <v>10711.294</v>
      </c>
      <c r="H211" s="6">
        <v>0.16814899999999999</v>
      </c>
      <c r="I211" s="5">
        <v>6709.5519999999997</v>
      </c>
    </row>
    <row r="212" spans="6:9" x14ac:dyDescent="0.25">
      <c r="F212" s="6">
        <v>0.16911699999999999</v>
      </c>
      <c r="G212" s="5">
        <v>10725.009</v>
      </c>
      <c r="H212" s="6">
        <v>0.168961</v>
      </c>
      <c r="I212" s="5">
        <v>6709.884</v>
      </c>
    </row>
    <row r="213" spans="6:9" x14ac:dyDescent="0.25">
      <c r="F213" s="6">
        <v>0.16993</v>
      </c>
      <c r="G213" s="5">
        <v>10738.914000000001</v>
      </c>
      <c r="H213" s="6">
        <v>0.16977300000000001</v>
      </c>
      <c r="I213" s="5">
        <v>6710.23</v>
      </c>
    </row>
    <row r="214" spans="6:9" x14ac:dyDescent="0.25">
      <c r="F214" s="6">
        <v>0.17074300000000001</v>
      </c>
      <c r="G214" s="5">
        <v>10753.011</v>
      </c>
      <c r="H214" s="6">
        <v>0.17058599999999999</v>
      </c>
      <c r="I214" s="5">
        <v>6710.5910000000003</v>
      </c>
    </row>
    <row r="215" spans="6:9" x14ac:dyDescent="0.25">
      <c r="F215" s="6">
        <v>0.17155699999999999</v>
      </c>
      <c r="G215" s="5">
        <v>10767.300999999999</v>
      </c>
      <c r="H215" s="6">
        <v>0.17139799999999999</v>
      </c>
      <c r="I215" s="5">
        <v>6710.9669999999996</v>
      </c>
    </row>
    <row r="216" spans="6:9" x14ac:dyDescent="0.25">
      <c r="F216" s="6">
        <v>0.17237</v>
      </c>
      <c r="G216" s="5">
        <v>10781.784</v>
      </c>
      <c r="H216" s="6">
        <v>0.17221</v>
      </c>
      <c r="I216" s="5">
        <v>6711.3590000000004</v>
      </c>
    </row>
    <row r="217" spans="6:9" x14ac:dyDescent="0.25">
      <c r="F217" s="6">
        <v>0.173183</v>
      </c>
      <c r="G217" s="5">
        <v>10796.463</v>
      </c>
      <c r="H217" s="6">
        <v>0.17302300000000001</v>
      </c>
      <c r="I217" s="5">
        <v>6711.7669999999998</v>
      </c>
    </row>
    <row r="218" spans="6:9" x14ac:dyDescent="0.25">
      <c r="F218" s="6">
        <v>0.17399600000000001</v>
      </c>
      <c r="G218" s="5">
        <v>10811.339</v>
      </c>
      <c r="H218" s="6">
        <v>0.17383499999999999</v>
      </c>
      <c r="I218" s="5">
        <v>6712.192</v>
      </c>
    </row>
    <row r="219" spans="6:9" x14ac:dyDescent="0.25">
      <c r="F219" s="6">
        <v>0.17480899999999999</v>
      </c>
      <c r="G219" s="5">
        <v>10826.412</v>
      </c>
      <c r="H219" s="6">
        <v>0.174647</v>
      </c>
      <c r="I219" s="5">
        <v>6712.6350000000002</v>
      </c>
    </row>
    <row r="220" spans="6:9" x14ac:dyDescent="0.25">
      <c r="F220" s="6">
        <v>0.175622</v>
      </c>
      <c r="G220" s="5">
        <v>10841.684999999999</v>
      </c>
      <c r="H220" s="6">
        <v>0.175459</v>
      </c>
      <c r="I220" s="5">
        <v>6713.0950000000003</v>
      </c>
    </row>
    <row r="221" spans="6:9" x14ac:dyDescent="0.25">
      <c r="F221" s="6">
        <v>0.17643500000000001</v>
      </c>
      <c r="G221" s="5">
        <v>10857.156999999999</v>
      </c>
      <c r="H221" s="6">
        <v>0.17627200000000001</v>
      </c>
      <c r="I221" s="5">
        <v>6713.5749999999998</v>
      </c>
    </row>
    <row r="222" spans="6:9" x14ac:dyDescent="0.25">
      <c r="F222" s="6">
        <v>0.17724799999999999</v>
      </c>
      <c r="G222" s="5">
        <v>10872.83</v>
      </c>
      <c r="H222" s="6">
        <v>0.17708399999999999</v>
      </c>
      <c r="I222" s="5">
        <v>6714.0739999999996</v>
      </c>
    </row>
    <row r="223" spans="6:9" x14ac:dyDescent="0.25">
      <c r="F223" s="6">
        <v>0.178061</v>
      </c>
      <c r="G223" s="5">
        <v>10888.706</v>
      </c>
      <c r="H223" s="6">
        <v>0.177896</v>
      </c>
      <c r="I223" s="5">
        <v>6714.5940000000001</v>
      </c>
    </row>
    <row r="224" spans="6:9" x14ac:dyDescent="0.25">
      <c r="F224" s="6">
        <v>0.17887400000000001</v>
      </c>
      <c r="G224" s="5">
        <v>10904.786</v>
      </c>
      <c r="H224" s="6">
        <v>0.17870900000000001</v>
      </c>
      <c r="I224" s="5">
        <v>6715.1350000000002</v>
      </c>
    </row>
    <row r="225" spans="6:9" x14ac:dyDescent="0.25">
      <c r="F225" s="6">
        <v>0.17968700000000001</v>
      </c>
      <c r="G225" s="5">
        <v>10921.069</v>
      </c>
      <c r="H225" s="6">
        <v>0.17952099999999999</v>
      </c>
      <c r="I225" s="5">
        <v>6715.6970000000001</v>
      </c>
    </row>
    <row r="226" spans="6:9" x14ac:dyDescent="0.25">
      <c r="F226" s="6">
        <v>0.18049999999999999</v>
      </c>
      <c r="G226" s="5">
        <v>10937.56</v>
      </c>
      <c r="H226" s="6">
        <v>0.18033299999999999</v>
      </c>
      <c r="I226" s="5">
        <v>6716.2820000000002</v>
      </c>
    </row>
    <row r="227" spans="6:9" x14ac:dyDescent="0.25">
      <c r="F227" s="6">
        <v>0.181313</v>
      </c>
      <c r="G227" s="5">
        <v>10954.254999999999</v>
      </c>
      <c r="H227" s="6">
        <v>0.181146</v>
      </c>
      <c r="I227" s="5">
        <v>6716.8909999999996</v>
      </c>
    </row>
    <row r="228" spans="6:9" x14ac:dyDescent="0.25">
      <c r="F228" s="6">
        <v>0.18212600000000001</v>
      </c>
      <c r="G228" s="5">
        <v>10971.157999999999</v>
      </c>
      <c r="H228" s="6">
        <v>0.18195800000000001</v>
      </c>
      <c r="I228" s="5">
        <v>6717.5230000000001</v>
      </c>
    </row>
    <row r="229" spans="6:9" x14ac:dyDescent="0.25">
      <c r="F229" s="6">
        <v>0.18293899999999999</v>
      </c>
      <c r="G229" s="5">
        <v>10988.271000000001</v>
      </c>
      <c r="H229" s="6">
        <v>0.18276999999999999</v>
      </c>
      <c r="I229" s="5">
        <v>6718.1819999999998</v>
      </c>
    </row>
    <row r="230" spans="6:9" x14ac:dyDescent="0.25">
      <c r="F230" s="6">
        <v>0.183752</v>
      </c>
      <c r="G230" s="5">
        <v>11005.592000000001</v>
      </c>
      <c r="H230" s="6">
        <v>0.183583</v>
      </c>
      <c r="I230" s="5">
        <v>6718.8649999999998</v>
      </c>
    </row>
    <row r="231" spans="6:9" x14ac:dyDescent="0.25">
      <c r="F231" s="6">
        <v>0.18456600000000001</v>
      </c>
      <c r="G231" s="5">
        <v>11023.123</v>
      </c>
      <c r="H231" s="6">
        <v>0.184395</v>
      </c>
      <c r="I231" s="5">
        <v>6719.576</v>
      </c>
    </row>
    <row r="232" spans="6:9" x14ac:dyDescent="0.25">
      <c r="F232" s="6">
        <v>0.18537899999999999</v>
      </c>
      <c r="G232" s="5">
        <v>11040.865</v>
      </c>
      <c r="H232" s="6">
        <v>0.18520700000000001</v>
      </c>
      <c r="I232" s="5">
        <v>6720.3149999999996</v>
      </c>
    </row>
    <row r="233" spans="6:9" x14ac:dyDescent="0.25">
      <c r="F233" s="6">
        <v>0.186192</v>
      </c>
      <c r="G233" s="5">
        <v>11058.819</v>
      </c>
      <c r="H233" s="6">
        <v>0.18601999999999999</v>
      </c>
      <c r="I233" s="5">
        <v>6721.0829999999996</v>
      </c>
    </row>
    <row r="234" spans="6:9" x14ac:dyDescent="0.25">
      <c r="F234" s="6">
        <v>0.187005</v>
      </c>
      <c r="G234" s="5">
        <v>11076.986000000001</v>
      </c>
      <c r="H234" s="6">
        <v>0.186832</v>
      </c>
      <c r="I234" s="5">
        <v>6721.88</v>
      </c>
    </row>
    <row r="235" spans="6:9" x14ac:dyDescent="0.25">
      <c r="F235" s="6">
        <v>0.18781800000000001</v>
      </c>
      <c r="G235" s="5">
        <v>11095.366</v>
      </c>
      <c r="H235" s="6">
        <v>0.18764400000000001</v>
      </c>
      <c r="I235" s="5">
        <v>6722.7079999999996</v>
      </c>
    </row>
    <row r="236" spans="6:9" x14ac:dyDescent="0.25">
      <c r="F236" s="6">
        <v>0.18863099999999999</v>
      </c>
      <c r="G236" s="5">
        <v>11113.96</v>
      </c>
      <c r="H236" s="6">
        <v>0.18845600000000001</v>
      </c>
      <c r="I236" s="5">
        <v>6723.5690000000004</v>
      </c>
    </row>
    <row r="237" spans="6:9" x14ac:dyDescent="0.25">
      <c r="F237" s="6">
        <v>0.189444</v>
      </c>
      <c r="G237" s="5">
        <v>11132.769</v>
      </c>
      <c r="H237" s="6">
        <v>0.18926899999999999</v>
      </c>
      <c r="I237" s="5">
        <v>6724.4620000000004</v>
      </c>
    </row>
    <row r="238" spans="6:9" x14ac:dyDescent="0.25">
      <c r="F238" s="6">
        <v>0.19025700000000001</v>
      </c>
      <c r="G238" s="5">
        <v>11151.793</v>
      </c>
      <c r="H238" s="6">
        <v>0.190081</v>
      </c>
      <c r="I238" s="5">
        <v>6725.3890000000001</v>
      </c>
    </row>
    <row r="239" spans="6:9" x14ac:dyDescent="0.25">
      <c r="F239" s="6">
        <v>0.19106999999999999</v>
      </c>
      <c r="G239" s="5">
        <v>11171.032999999999</v>
      </c>
      <c r="H239" s="6">
        <v>0.19089300000000001</v>
      </c>
      <c r="I239" s="5">
        <v>6726.3519999999999</v>
      </c>
    </row>
    <row r="240" spans="6:9" x14ac:dyDescent="0.25">
      <c r="F240" s="6">
        <v>0.191883</v>
      </c>
      <c r="G240" s="5">
        <v>11190.489</v>
      </c>
      <c r="H240" s="6">
        <v>0.19170599999999999</v>
      </c>
      <c r="I240" s="5">
        <v>6727.3509999999997</v>
      </c>
    </row>
    <row r="241" spans="6:9" x14ac:dyDescent="0.25">
      <c r="F241" s="6">
        <v>0.19269600000000001</v>
      </c>
      <c r="G241" s="5">
        <v>11210.163</v>
      </c>
      <c r="H241" s="6">
        <v>0.19251799999999999</v>
      </c>
      <c r="I241" s="5">
        <v>6728.3879999999999</v>
      </c>
    </row>
    <row r="242" spans="6:9" x14ac:dyDescent="0.25">
      <c r="F242" s="6">
        <v>0.19350899999999999</v>
      </c>
      <c r="G242" s="5">
        <v>11230.054</v>
      </c>
      <c r="H242" s="6">
        <v>0.19333</v>
      </c>
      <c r="I242" s="5">
        <v>6729.4639999999999</v>
      </c>
    </row>
    <row r="243" spans="6:9" x14ac:dyDescent="0.25">
      <c r="F243" s="6">
        <v>0.19432199999999999</v>
      </c>
      <c r="G243" s="5">
        <v>11250.162</v>
      </c>
      <c r="H243" s="6">
        <v>0.19414300000000001</v>
      </c>
      <c r="I243" s="5">
        <v>6730.58</v>
      </c>
    </row>
    <row r="244" spans="6:9" x14ac:dyDescent="0.25">
      <c r="F244" s="6">
        <v>0.195135</v>
      </c>
      <c r="G244" s="5">
        <v>11270.487999999999</v>
      </c>
      <c r="H244" s="6">
        <v>0.19495499999999999</v>
      </c>
      <c r="I244" s="5">
        <v>6731.7380000000003</v>
      </c>
    </row>
    <row r="245" spans="6:9" x14ac:dyDescent="0.25">
      <c r="F245" s="6">
        <v>0.19594800000000001</v>
      </c>
      <c r="G245" s="5">
        <v>11291.034</v>
      </c>
      <c r="H245" s="6">
        <v>0.195767</v>
      </c>
      <c r="I245" s="5">
        <v>6732.9380000000001</v>
      </c>
    </row>
    <row r="246" spans="6:9" x14ac:dyDescent="0.25">
      <c r="F246" s="6">
        <v>0.19676099999999999</v>
      </c>
      <c r="G246" s="5">
        <v>11311.798000000001</v>
      </c>
      <c r="H246" s="6">
        <v>0.19658</v>
      </c>
      <c r="I246" s="5">
        <v>6734.183</v>
      </c>
    </row>
    <row r="247" spans="6:9" x14ac:dyDescent="0.25">
      <c r="F247" s="6">
        <v>0.197575</v>
      </c>
      <c r="G247" s="5">
        <v>11332.78</v>
      </c>
      <c r="H247" s="6">
        <v>0.19739200000000001</v>
      </c>
      <c r="I247" s="5">
        <v>6735.4740000000002</v>
      </c>
    </row>
    <row r="248" spans="6:9" x14ac:dyDescent="0.25">
      <c r="F248" s="6">
        <v>0.19838800000000001</v>
      </c>
      <c r="G248" s="5">
        <v>11353.982</v>
      </c>
      <c r="H248" s="6">
        <v>0.19820399999999999</v>
      </c>
      <c r="I248" s="5">
        <v>6736.8119999999999</v>
      </c>
    </row>
    <row r="249" spans="6:9" x14ac:dyDescent="0.25">
      <c r="F249" s="6">
        <v>0.19920099999999999</v>
      </c>
      <c r="G249" s="5">
        <v>11375.404</v>
      </c>
      <c r="H249" s="6">
        <v>0.199017</v>
      </c>
      <c r="I249" s="5">
        <v>6738.1980000000003</v>
      </c>
    </row>
    <row r="250" spans="6:9" x14ac:dyDescent="0.25">
      <c r="F250" s="6">
        <v>0.200014</v>
      </c>
      <c r="G250" s="5">
        <v>11397.045</v>
      </c>
      <c r="H250" s="6">
        <v>0.19982900000000001</v>
      </c>
      <c r="I250" s="5">
        <v>6739.634</v>
      </c>
    </row>
    <row r="251" spans="6:9" x14ac:dyDescent="0.25">
      <c r="F251" s="6">
        <v>0.20082700000000001</v>
      </c>
      <c r="G251" s="5">
        <v>11418.905000000001</v>
      </c>
      <c r="H251" s="6">
        <v>0.20064100000000001</v>
      </c>
      <c r="I251" s="5">
        <v>6741.1229999999996</v>
      </c>
    </row>
    <row r="252" spans="6:9" x14ac:dyDescent="0.25">
      <c r="F252" s="6">
        <v>0.20164000000000001</v>
      </c>
      <c r="G252" s="5">
        <v>11440.985000000001</v>
      </c>
      <c r="H252" s="6">
        <v>0.20145299999999999</v>
      </c>
      <c r="I252" s="5">
        <v>6742.665</v>
      </c>
    </row>
    <row r="253" spans="6:9" x14ac:dyDescent="0.25">
      <c r="F253" s="6">
        <v>0.20245299999999999</v>
      </c>
      <c r="G253" s="5">
        <v>11463.284</v>
      </c>
      <c r="H253" s="6">
        <v>0.202266</v>
      </c>
      <c r="I253" s="5">
        <v>6744.2619999999997</v>
      </c>
    </row>
    <row r="254" spans="6:9" x14ac:dyDescent="0.25">
      <c r="F254" s="6">
        <v>0.203266</v>
      </c>
      <c r="G254" s="5">
        <v>11485.803</v>
      </c>
      <c r="H254" s="6">
        <v>0.20307800000000001</v>
      </c>
      <c r="I254" s="5">
        <v>6745.9160000000002</v>
      </c>
    </row>
    <row r="255" spans="6:9" x14ac:dyDescent="0.25">
      <c r="F255" s="6">
        <v>0.20407900000000001</v>
      </c>
      <c r="G255" s="5">
        <v>11508.540999999999</v>
      </c>
      <c r="H255" s="6">
        <v>0.20388999999999999</v>
      </c>
      <c r="I255" s="5">
        <v>6747.6279999999997</v>
      </c>
    </row>
    <row r="256" spans="6:9" x14ac:dyDescent="0.25">
      <c r="F256" s="6">
        <v>0.20489199999999999</v>
      </c>
      <c r="G256" s="5">
        <v>11531.498</v>
      </c>
      <c r="H256" s="6">
        <v>0.204703</v>
      </c>
      <c r="I256" s="5">
        <v>6749.4009999999998</v>
      </c>
    </row>
    <row r="257" spans="6:9" x14ac:dyDescent="0.25">
      <c r="F257" s="6">
        <v>0.205705</v>
      </c>
      <c r="G257" s="5">
        <v>11554.673000000001</v>
      </c>
      <c r="H257" s="6">
        <v>0.205515</v>
      </c>
      <c r="I257" s="5">
        <v>6751.2359999999999</v>
      </c>
    </row>
    <row r="258" spans="6:9" x14ac:dyDescent="0.25">
      <c r="F258" s="6">
        <v>0.20651800000000001</v>
      </c>
      <c r="G258" s="5">
        <v>11578.066999999999</v>
      </c>
      <c r="H258" s="6">
        <v>0.20632700000000001</v>
      </c>
      <c r="I258" s="5">
        <v>6753.1360000000004</v>
      </c>
    </row>
    <row r="259" spans="6:9" x14ac:dyDescent="0.25">
      <c r="F259" s="6">
        <v>0.20733099999999999</v>
      </c>
      <c r="G259" s="5">
        <v>11601.679</v>
      </c>
      <c r="H259" s="6">
        <v>0.20713999999999999</v>
      </c>
      <c r="I259" s="5">
        <v>6755.1009999999997</v>
      </c>
    </row>
    <row r="260" spans="6:9" x14ac:dyDescent="0.25">
      <c r="F260" s="6">
        <v>0.208144</v>
      </c>
      <c r="G260" s="5">
        <v>11625.509</v>
      </c>
      <c r="H260" s="6">
        <v>0.207952</v>
      </c>
      <c r="I260" s="5">
        <v>6757.134</v>
      </c>
    </row>
    <row r="261" spans="6:9" x14ac:dyDescent="0.25">
      <c r="F261" s="6">
        <v>0.208957</v>
      </c>
      <c r="G261" s="5">
        <v>11649.555</v>
      </c>
      <c r="H261" s="6">
        <v>0.20876400000000001</v>
      </c>
      <c r="I261" s="5">
        <v>6759.2370000000001</v>
      </c>
    </row>
    <row r="262" spans="6:9" x14ac:dyDescent="0.25">
      <c r="F262" s="6">
        <v>0.20977100000000001</v>
      </c>
      <c r="G262" s="5">
        <v>11673.816999999999</v>
      </c>
      <c r="H262" s="6">
        <v>0.20957700000000001</v>
      </c>
      <c r="I262" s="5">
        <v>6761.4120000000003</v>
      </c>
    </row>
    <row r="263" spans="6:9" x14ac:dyDescent="0.25">
      <c r="F263" s="6">
        <v>0.21058399999999999</v>
      </c>
      <c r="G263" s="5">
        <v>11698.297</v>
      </c>
      <c r="H263" s="6">
        <v>0.21038899999999999</v>
      </c>
      <c r="I263" s="5">
        <v>6763.6610000000001</v>
      </c>
    </row>
    <row r="264" spans="6:9" x14ac:dyDescent="0.25">
      <c r="F264" s="6">
        <v>0.211397</v>
      </c>
      <c r="G264" s="5">
        <v>11722.991</v>
      </c>
      <c r="H264" s="6">
        <v>0.211201</v>
      </c>
      <c r="I264" s="5">
        <v>6765.9859999999999</v>
      </c>
    </row>
    <row r="265" spans="6:9" x14ac:dyDescent="0.25">
      <c r="F265" s="6">
        <v>0.21221000000000001</v>
      </c>
      <c r="G265" s="5">
        <v>11747.9</v>
      </c>
      <c r="H265" s="6">
        <v>0.21201400000000001</v>
      </c>
      <c r="I265" s="5">
        <v>6768.39</v>
      </c>
    </row>
    <row r="266" spans="6:9" x14ac:dyDescent="0.25">
      <c r="F266" s="6">
        <v>0.21302299999999999</v>
      </c>
      <c r="G266" s="5">
        <v>11773.022999999999</v>
      </c>
      <c r="H266" s="6">
        <v>0.21282599999999999</v>
      </c>
      <c r="I266" s="5">
        <v>6770.875</v>
      </c>
    </row>
    <row r="267" spans="6:9" x14ac:dyDescent="0.25">
      <c r="F267" s="6">
        <v>0.213836</v>
      </c>
      <c r="G267" s="5">
        <v>11798.358</v>
      </c>
      <c r="H267" s="6">
        <v>0.21363799999999999</v>
      </c>
      <c r="I267" s="5">
        <v>6773.442</v>
      </c>
    </row>
    <row r="268" spans="6:9" x14ac:dyDescent="0.25">
      <c r="F268" s="6">
        <v>0.21464900000000001</v>
      </c>
      <c r="G268" s="5">
        <v>11823.906999999999</v>
      </c>
      <c r="H268" s="6">
        <v>0.21445</v>
      </c>
      <c r="I268" s="5">
        <v>6776.0950000000003</v>
      </c>
    </row>
    <row r="269" spans="6:9" x14ac:dyDescent="0.25">
      <c r="F269" s="6">
        <v>0.21546199999999999</v>
      </c>
      <c r="G269" s="5">
        <v>11849.665999999999</v>
      </c>
      <c r="H269" s="6">
        <v>0.21526300000000001</v>
      </c>
      <c r="I269" s="5">
        <v>6778.8360000000002</v>
      </c>
    </row>
    <row r="270" spans="6:9" x14ac:dyDescent="0.25">
      <c r="F270" s="6">
        <v>0.216275</v>
      </c>
      <c r="G270" s="5">
        <v>11875.636</v>
      </c>
      <c r="H270" s="6">
        <v>0.21607499999999999</v>
      </c>
      <c r="I270" s="5">
        <v>6781.6670000000004</v>
      </c>
    </row>
    <row r="271" spans="6:9" x14ac:dyDescent="0.25">
      <c r="F271" s="6">
        <v>0.217088</v>
      </c>
      <c r="G271" s="5">
        <v>11901.813</v>
      </c>
      <c r="H271" s="6">
        <v>0.216887</v>
      </c>
      <c r="I271" s="5">
        <v>6784.59</v>
      </c>
    </row>
    <row r="272" spans="6:9" x14ac:dyDescent="0.25">
      <c r="F272" s="6">
        <v>0.21790100000000001</v>
      </c>
      <c r="G272" s="5">
        <v>11928.2</v>
      </c>
      <c r="H272" s="6">
        <v>0.2177</v>
      </c>
      <c r="I272" s="5">
        <v>6787.6090000000004</v>
      </c>
    </row>
    <row r="273" spans="6:9" x14ac:dyDescent="0.25">
      <c r="F273" s="6">
        <v>0.21871399999999999</v>
      </c>
      <c r="G273" s="5">
        <v>11954.793</v>
      </c>
      <c r="H273" s="6">
        <v>0.21851200000000001</v>
      </c>
      <c r="I273" s="5">
        <v>6790.7259999999997</v>
      </c>
    </row>
    <row r="274" spans="6:9" x14ac:dyDescent="0.25">
      <c r="F274" s="6">
        <v>0.219527</v>
      </c>
      <c r="G274" s="5">
        <v>11981.592000000001</v>
      </c>
      <c r="H274" s="6">
        <v>0.21932399999999999</v>
      </c>
      <c r="I274" s="5">
        <v>6793.942</v>
      </c>
    </row>
    <row r="275" spans="6:9" x14ac:dyDescent="0.25">
      <c r="F275" s="6">
        <v>0.22034000000000001</v>
      </c>
      <c r="G275" s="5">
        <v>12008.593999999999</v>
      </c>
      <c r="H275" s="6">
        <v>0.220137</v>
      </c>
      <c r="I275" s="5">
        <v>6797.2629999999999</v>
      </c>
    </row>
    <row r="276" spans="6:9" x14ac:dyDescent="0.25">
      <c r="F276" s="6">
        <v>0.22115299999999999</v>
      </c>
      <c r="G276" s="5">
        <v>12035.8</v>
      </c>
      <c r="H276" s="6">
        <v>0.22094900000000001</v>
      </c>
      <c r="I276" s="5">
        <v>6800.6890000000003</v>
      </c>
    </row>
    <row r="277" spans="6:9" x14ac:dyDescent="0.25">
      <c r="F277" s="6">
        <v>0.221966</v>
      </c>
      <c r="G277" s="5">
        <v>12063.206</v>
      </c>
      <c r="H277" s="6">
        <v>0.22176100000000001</v>
      </c>
      <c r="I277" s="5">
        <v>6804.2240000000002</v>
      </c>
    </row>
    <row r="278" spans="6:9" x14ac:dyDescent="0.25">
      <c r="F278" s="6">
        <v>0.22278000000000001</v>
      </c>
      <c r="G278" s="5">
        <v>12090.812</v>
      </c>
      <c r="H278" s="6">
        <v>0.22257399999999999</v>
      </c>
      <c r="I278" s="5">
        <v>6807.87</v>
      </c>
    </row>
    <row r="279" spans="6:9" x14ac:dyDescent="0.25">
      <c r="F279" s="6">
        <v>0.22359299999999999</v>
      </c>
      <c r="G279" s="5">
        <v>12118.617</v>
      </c>
      <c r="H279" s="6">
        <v>0.223386</v>
      </c>
      <c r="I279" s="5">
        <v>6811.6310000000003</v>
      </c>
    </row>
    <row r="280" spans="6:9" x14ac:dyDescent="0.25">
      <c r="F280" s="6">
        <v>0.22440599999999999</v>
      </c>
      <c r="G280" s="5">
        <v>12146.618</v>
      </c>
      <c r="H280" s="6">
        <v>0.22419800000000001</v>
      </c>
      <c r="I280" s="5">
        <v>6815.509</v>
      </c>
    </row>
    <row r="281" spans="6:9" x14ac:dyDescent="0.25">
      <c r="F281" s="6">
        <v>0.225219</v>
      </c>
      <c r="G281" s="5">
        <v>12174.814</v>
      </c>
      <c r="H281" s="6">
        <v>0.22501099999999999</v>
      </c>
      <c r="I281" s="5">
        <v>6819.5079999999998</v>
      </c>
    </row>
    <row r="282" spans="6:9" x14ac:dyDescent="0.25">
      <c r="F282" s="6">
        <v>0.22603200000000001</v>
      </c>
      <c r="G282" s="5">
        <v>12203.203</v>
      </c>
      <c r="H282" s="6">
        <v>0.225823</v>
      </c>
      <c r="I282" s="5">
        <v>6823.63</v>
      </c>
    </row>
    <row r="283" spans="6:9" x14ac:dyDescent="0.25">
      <c r="F283" s="6">
        <v>0.22684499999999999</v>
      </c>
      <c r="G283" s="5">
        <v>12231.782999999999</v>
      </c>
      <c r="H283" s="6">
        <v>0.226635</v>
      </c>
      <c r="I283" s="5">
        <v>6827.8789999999999</v>
      </c>
    </row>
    <row r="284" spans="6:9" x14ac:dyDescent="0.25">
      <c r="F284" s="6">
        <v>0.227658</v>
      </c>
      <c r="G284" s="5">
        <v>12260.552</v>
      </c>
      <c r="H284" s="6">
        <v>0.22744700000000001</v>
      </c>
      <c r="I284" s="5">
        <v>6832.2579999999998</v>
      </c>
    </row>
    <row r="285" spans="6:9" x14ac:dyDescent="0.25">
      <c r="F285" s="6">
        <v>0.22847100000000001</v>
      </c>
      <c r="G285" s="5">
        <v>12289.509</v>
      </c>
      <c r="H285" s="6">
        <v>0.22825999999999999</v>
      </c>
      <c r="I285" s="5">
        <v>6836.77</v>
      </c>
    </row>
    <row r="286" spans="6:9" x14ac:dyDescent="0.25">
      <c r="F286" s="6">
        <v>0.22928399999999999</v>
      </c>
      <c r="G286" s="5">
        <v>12318.65</v>
      </c>
      <c r="H286" s="6">
        <v>0.229072</v>
      </c>
      <c r="I286" s="5">
        <v>6841.4179999999997</v>
      </c>
    </row>
    <row r="287" spans="6:9" x14ac:dyDescent="0.25">
      <c r="F287" s="6">
        <v>0.230097</v>
      </c>
      <c r="G287" s="5">
        <v>12347.976000000001</v>
      </c>
      <c r="H287" s="6">
        <v>0.22988400000000001</v>
      </c>
      <c r="I287" s="5">
        <v>6846.2060000000001</v>
      </c>
    </row>
    <row r="288" spans="6:9" x14ac:dyDescent="0.25">
      <c r="F288" s="6">
        <v>0.23091</v>
      </c>
      <c r="G288" s="5">
        <v>12377.48</v>
      </c>
      <c r="H288" s="6">
        <v>0.23069700000000001</v>
      </c>
      <c r="I288" s="5">
        <v>6851.1360000000004</v>
      </c>
    </row>
    <row r="289" spans="6:9" x14ac:dyDescent="0.25">
      <c r="F289" s="6">
        <v>0.23172300000000001</v>
      </c>
      <c r="G289" s="5">
        <v>12407.165000000001</v>
      </c>
      <c r="H289" s="6">
        <v>0.23150899999999999</v>
      </c>
      <c r="I289" s="5">
        <v>6856.2129999999997</v>
      </c>
    </row>
    <row r="290" spans="6:9" x14ac:dyDescent="0.25">
      <c r="F290" s="6">
        <v>0.23253599999999999</v>
      </c>
      <c r="G290" s="5">
        <v>12437.026</v>
      </c>
      <c r="H290" s="6">
        <v>0.232321</v>
      </c>
      <c r="I290" s="5">
        <v>6861.44</v>
      </c>
    </row>
    <row r="291" spans="6:9" x14ac:dyDescent="0.25">
      <c r="F291" s="6">
        <v>0.233349</v>
      </c>
      <c r="G291" s="5">
        <v>12467.061</v>
      </c>
      <c r="H291" s="6">
        <v>0.23313400000000001</v>
      </c>
      <c r="I291" s="5">
        <v>6866.8209999999999</v>
      </c>
    </row>
    <row r="292" spans="6:9" x14ac:dyDescent="0.25">
      <c r="F292" s="6">
        <v>0.23416200000000001</v>
      </c>
      <c r="G292" s="5">
        <v>12497.266</v>
      </c>
      <c r="H292" s="6">
        <v>0.23394599999999999</v>
      </c>
      <c r="I292" s="5">
        <v>6872.3580000000002</v>
      </c>
    </row>
    <row r="293" spans="6:9" x14ac:dyDescent="0.25">
      <c r="F293" s="6">
        <v>0.23497499999999999</v>
      </c>
      <c r="G293" s="5">
        <v>12527.641</v>
      </c>
      <c r="H293" s="6">
        <v>0.23475799999999999</v>
      </c>
      <c r="I293" s="5">
        <v>6878.0569999999998</v>
      </c>
    </row>
    <row r="294" spans="6:9" x14ac:dyDescent="0.25">
      <c r="F294" s="6">
        <v>0.235789</v>
      </c>
      <c r="G294" s="5">
        <v>12558.182000000001</v>
      </c>
      <c r="H294" s="6">
        <v>0.235571</v>
      </c>
      <c r="I294" s="5">
        <v>6883.9189999999999</v>
      </c>
    </row>
    <row r="295" spans="6:9" x14ac:dyDescent="0.25">
      <c r="F295" s="6">
        <v>0.23660200000000001</v>
      </c>
      <c r="G295" s="5">
        <v>12588.887000000001</v>
      </c>
      <c r="H295" s="6">
        <v>0.23638300000000001</v>
      </c>
      <c r="I295" s="5">
        <v>6889.95</v>
      </c>
    </row>
    <row r="296" spans="6:9" x14ac:dyDescent="0.25">
      <c r="F296" s="6">
        <v>0.23741499999999999</v>
      </c>
      <c r="G296" s="5">
        <v>12619.752</v>
      </c>
      <c r="H296" s="6">
        <v>0.23719499999999999</v>
      </c>
      <c r="I296" s="5">
        <v>6896.1530000000002</v>
      </c>
    </row>
    <row r="297" spans="6:9" x14ac:dyDescent="0.25">
      <c r="F297" s="6">
        <v>0.238228</v>
      </c>
      <c r="G297" s="5">
        <v>12650.773999999999</v>
      </c>
      <c r="H297" s="6">
        <v>0.238008</v>
      </c>
      <c r="I297" s="5">
        <v>6902.5309999999999</v>
      </c>
    </row>
    <row r="298" spans="6:9" x14ac:dyDescent="0.25">
      <c r="F298" s="6">
        <v>0.239041</v>
      </c>
      <c r="G298" s="5">
        <v>12681.953</v>
      </c>
      <c r="H298" s="6">
        <v>0.23882</v>
      </c>
      <c r="I298" s="5">
        <v>6909.0889999999999</v>
      </c>
    </row>
    <row r="299" spans="6:9" x14ac:dyDescent="0.25">
      <c r="F299" s="6">
        <v>0.23985400000000001</v>
      </c>
      <c r="G299" s="5">
        <v>12713.284</v>
      </c>
      <c r="H299" s="6">
        <v>0.23963200000000001</v>
      </c>
      <c r="I299" s="5">
        <v>6915.8310000000001</v>
      </c>
    </row>
    <row r="300" spans="6:9" x14ac:dyDescent="0.25">
      <c r="F300" s="6">
        <v>0.24066699999999999</v>
      </c>
      <c r="G300" s="5">
        <v>12744.764999999999</v>
      </c>
      <c r="H300" s="6">
        <v>0.24044399999999999</v>
      </c>
      <c r="I300" s="5">
        <v>6922.76</v>
      </c>
    </row>
    <row r="301" spans="6:9" x14ac:dyDescent="0.25">
      <c r="F301" s="6">
        <v>0.24148</v>
      </c>
      <c r="G301" s="5">
        <v>12776.391</v>
      </c>
      <c r="H301" s="6">
        <v>0.241257</v>
      </c>
      <c r="I301" s="5">
        <v>6929.8810000000003</v>
      </c>
    </row>
    <row r="302" spans="6:9" x14ac:dyDescent="0.25">
      <c r="F302" s="6">
        <v>0.24229300000000001</v>
      </c>
      <c r="G302" s="5">
        <v>12808.159</v>
      </c>
      <c r="H302" s="6">
        <v>0.24206900000000001</v>
      </c>
      <c r="I302" s="5">
        <v>6937.1980000000003</v>
      </c>
    </row>
    <row r="303" spans="6:9" x14ac:dyDescent="0.25">
      <c r="F303" s="6">
        <v>0.24310599999999999</v>
      </c>
      <c r="G303" s="5">
        <v>12840.066999999999</v>
      </c>
      <c r="H303" s="6">
        <v>0.24288100000000001</v>
      </c>
      <c r="I303" s="5">
        <v>6944.7139999999999</v>
      </c>
    </row>
    <row r="304" spans="6:9" x14ac:dyDescent="0.25">
      <c r="F304" s="6">
        <v>0.243919</v>
      </c>
      <c r="G304" s="5">
        <v>12872.111999999999</v>
      </c>
      <c r="H304" s="6">
        <v>0.24369399999999999</v>
      </c>
      <c r="I304" s="5">
        <v>6952.4340000000002</v>
      </c>
    </row>
    <row r="305" spans="6:9" x14ac:dyDescent="0.25">
      <c r="F305" s="6">
        <v>0.24473200000000001</v>
      </c>
      <c r="G305" s="5">
        <v>12904.290999999999</v>
      </c>
      <c r="H305" s="6">
        <v>0.244506</v>
      </c>
      <c r="I305" s="5">
        <v>6960.3630000000003</v>
      </c>
    </row>
    <row r="306" spans="6:9" x14ac:dyDescent="0.25">
      <c r="F306" s="6">
        <v>0.24554500000000001</v>
      </c>
      <c r="G306" s="5">
        <v>12936.599</v>
      </c>
      <c r="H306" s="6">
        <v>0.24531800000000001</v>
      </c>
      <c r="I306" s="5">
        <v>6968.5029999999997</v>
      </c>
    </row>
    <row r="307" spans="6:9" x14ac:dyDescent="0.25">
      <c r="F307" s="6">
        <v>0.24635799999999999</v>
      </c>
      <c r="G307" s="5">
        <v>12969.031000000001</v>
      </c>
      <c r="H307" s="6">
        <v>0.24613099999999999</v>
      </c>
      <c r="I307" s="5">
        <v>6976.8609999999999</v>
      </c>
    </row>
    <row r="308" spans="6:9" x14ac:dyDescent="0.25">
      <c r="F308" s="6">
        <v>0.247171</v>
      </c>
      <c r="G308" s="5">
        <v>13001.588</v>
      </c>
      <c r="H308" s="6">
        <v>0.246943</v>
      </c>
      <c r="I308" s="5">
        <v>6985.4390000000003</v>
      </c>
    </row>
    <row r="309" spans="6:9" x14ac:dyDescent="0.25">
      <c r="F309" s="6">
        <v>0.24798500000000001</v>
      </c>
      <c r="G309" s="5">
        <v>13034.263999999999</v>
      </c>
      <c r="H309" s="6">
        <v>0.247755</v>
      </c>
      <c r="I309" s="5">
        <v>6994.2430000000004</v>
      </c>
    </row>
    <row r="310" spans="6:9" x14ac:dyDescent="0.25">
      <c r="F310" s="6">
        <v>0.24879799999999999</v>
      </c>
      <c r="G310" s="5">
        <v>13067.054</v>
      </c>
      <c r="H310" s="6">
        <v>0.24856800000000001</v>
      </c>
      <c r="I310" s="5">
        <v>7003.277</v>
      </c>
    </row>
    <row r="311" spans="6:9" x14ac:dyDescent="0.25">
      <c r="F311" s="6">
        <v>0.249611</v>
      </c>
      <c r="G311" s="5">
        <v>13099.956</v>
      </c>
      <c r="H311" s="6">
        <v>0.24937999999999999</v>
      </c>
      <c r="I311" s="5">
        <v>7012.5450000000001</v>
      </c>
    </row>
    <row r="312" spans="6:9" x14ac:dyDescent="0.25">
      <c r="F312" s="6">
        <v>0.25042399999999998</v>
      </c>
      <c r="G312" s="5">
        <v>13132.965</v>
      </c>
      <c r="H312" s="6">
        <v>0.25019200000000003</v>
      </c>
      <c r="I312" s="5">
        <v>7022.0510000000004</v>
      </c>
    </row>
    <row r="313" spans="6:9" x14ac:dyDescent="0.25">
      <c r="F313" s="6">
        <v>0.25123699999999999</v>
      </c>
      <c r="G313" s="5">
        <v>13166.078</v>
      </c>
      <c r="H313" s="6">
        <v>0.25100499999999998</v>
      </c>
      <c r="I313" s="5">
        <v>7031.8010000000004</v>
      </c>
    </row>
    <row r="314" spans="6:9" x14ac:dyDescent="0.25">
      <c r="F314" s="6">
        <v>0.25205</v>
      </c>
      <c r="G314" s="5">
        <v>13199.290999999999</v>
      </c>
      <c r="H314" s="6">
        <v>0.25181700000000001</v>
      </c>
      <c r="I314" s="5">
        <v>7041.7979999999998</v>
      </c>
    </row>
    <row r="315" spans="6:9" x14ac:dyDescent="0.25">
      <c r="F315" s="6">
        <v>0.252863</v>
      </c>
      <c r="G315" s="5">
        <v>13232.6</v>
      </c>
      <c r="H315" s="6">
        <v>0.25262899999999999</v>
      </c>
      <c r="I315" s="5">
        <v>7052.0469999999996</v>
      </c>
    </row>
    <row r="316" spans="6:9" x14ac:dyDescent="0.25">
      <c r="F316" s="6">
        <v>0.25367600000000001</v>
      </c>
      <c r="G316" s="5">
        <v>13266</v>
      </c>
      <c r="H316" s="6">
        <v>0.25344100000000003</v>
      </c>
      <c r="I316" s="5">
        <v>7062.5540000000001</v>
      </c>
    </row>
    <row r="317" spans="6:9" x14ac:dyDescent="0.25">
      <c r="F317" s="6">
        <v>0.25448900000000002</v>
      </c>
      <c r="G317" s="5">
        <v>13299.487999999999</v>
      </c>
      <c r="H317" s="6">
        <v>0.25425399999999998</v>
      </c>
      <c r="I317" s="5">
        <v>7073.3209999999999</v>
      </c>
    </row>
    <row r="318" spans="6:9" x14ac:dyDescent="0.25">
      <c r="F318" s="6">
        <v>0.25530199999999997</v>
      </c>
      <c r="G318" s="5">
        <v>13333.06</v>
      </c>
      <c r="H318" s="6">
        <v>0.25506600000000001</v>
      </c>
      <c r="I318" s="5">
        <v>7084.3540000000003</v>
      </c>
    </row>
    <row r="319" spans="6:9" x14ac:dyDescent="0.25">
      <c r="F319" s="6">
        <v>0.25611499999999998</v>
      </c>
      <c r="G319" s="5">
        <v>13366.709000000001</v>
      </c>
      <c r="H319" s="6">
        <v>0.25587799999999999</v>
      </c>
      <c r="I319" s="5">
        <v>7095.6589999999997</v>
      </c>
    </row>
    <row r="320" spans="6:9" x14ac:dyDescent="0.25">
      <c r="F320" s="6">
        <v>0.25692799999999999</v>
      </c>
      <c r="G320" s="5">
        <v>13400.433999999999</v>
      </c>
      <c r="H320" s="6">
        <v>0.256691</v>
      </c>
      <c r="I320" s="5">
        <v>7107.2380000000003</v>
      </c>
    </row>
    <row r="321" spans="6:9" x14ac:dyDescent="0.25">
      <c r="F321" s="6">
        <v>0.257741</v>
      </c>
      <c r="G321" s="5">
        <v>13434.228999999999</v>
      </c>
      <c r="H321" s="6">
        <v>0.25750299999999998</v>
      </c>
      <c r="I321" s="5">
        <v>7119.098</v>
      </c>
    </row>
    <row r="322" spans="6:9" x14ac:dyDescent="0.25">
      <c r="F322" s="6">
        <v>0.25855400000000001</v>
      </c>
      <c r="G322" s="5">
        <v>13468.09</v>
      </c>
      <c r="H322" s="6">
        <v>0.25831500000000002</v>
      </c>
      <c r="I322" s="5">
        <v>7131.2420000000002</v>
      </c>
    </row>
    <row r="323" spans="6:9" x14ac:dyDescent="0.25">
      <c r="F323" s="6">
        <v>0.25936700000000001</v>
      </c>
      <c r="G323" s="5">
        <v>13502.013000000001</v>
      </c>
      <c r="H323" s="6">
        <v>0.25912800000000002</v>
      </c>
      <c r="I323" s="5">
        <v>7143.6750000000002</v>
      </c>
    </row>
    <row r="324" spans="6:9" x14ac:dyDescent="0.25">
      <c r="F324" s="6">
        <v>0.26018000000000002</v>
      </c>
      <c r="G324" s="5">
        <v>13535.992</v>
      </c>
      <c r="H324" s="6">
        <v>0.25994</v>
      </c>
      <c r="I324" s="5">
        <v>7156.402</v>
      </c>
    </row>
    <row r="325" spans="6:9" x14ac:dyDescent="0.25">
      <c r="F325" s="6">
        <v>0.260994</v>
      </c>
      <c r="G325" s="5">
        <v>13570.022999999999</v>
      </c>
      <c r="H325" s="6">
        <v>0.26075199999999998</v>
      </c>
      <c r="I325" s="5">
        <v>7169.4290000000001</v>
      </c>
    </row>
    <row r="326" spans="6:9" x14ac:dyDescent="0.25">
      <c r="F326" s="6">
        <v>0.26180700000000001</v>
      </c>
      <c r="G326" s="5">
        <v>13604.102999999999</v>
      </c>
      <c r="H326" s="6">
        <v>0.26156499999999999</v>
      </c>
      <c r="I326" s="5">
        <v>7182.7579999999998</v>
      </c>
    </row>
    <row r="327" spans="6:9" x14ac:dyDescent="0.25">
      <c r="F327" s="6">
        <v>0.26262000000000002</v>
      </c>
      <c r="G327" s="5">
        <v>13638.224</v>
      </c>
      <c r="H327" s="6">
        <v>0.26237700000000003</v>
      </c>
      <c r="I327" s="5">
        <v>7196.3959999999997</v>
      </c>
    </row>
    <row r="328" spans="6:9" x14ac:dyDescent="0.25">
      <c r="F328" s="6">
        <v>0.26343299999999997</v>
      </c>
      <c r="G328" s="5">
        <v>13672.384</v>
      </c>
      <c r="H328" s="6">
        <v>0.26318900000000001</v>
      </c>
      <c r="I328" s="5">
        <v>7210.3459999999995</v>
      </c>
    </row>
    <row r="329" spans="6:9" x14ac:dyDescent="0.25">
      <c r="F329" s="6">
        <v>0.26424599999999998</v>
      </c>
      <c r="G329" s="5">
        <v>13706.575000000001</v>
      </c>
      <c r="H329" s="6">
        <v>0.26400200000000001</v>
      </c>
      <c r="I329" s="5">
        <v>7224.6139999999996</v>
      </c>
    </row>
    <row r="330" spans="6:9" x14ac:dyDescent="0.25">
      <c r="F330" s="6">
        <v>0.26505899999999999</v>
      </c>
      <c r="G330" s="5">
        <v>13740.796</v>
      </c>
      <c r="H330" s="6">
        <v>0.26481399999999999</v>
      </c>
      <c r="I330" s="5">
        <v>7239.2039999999997</v>
      </c>
    </row>
    <row r="331" spans="6:9" x14ac:dyDescent="0.25">
      <c r="F331" s="6">
        <v>0.265872</v>
      </c>
      <c r="G331" s="5">
        <v>13775.04</v>
      </c>
      <c r="H331" s="6">
        <v>0.26562599999999997</v>
      </c>
      <c r="I331" s="5">
        <v>7254.1220000000003</v>
      </c>
    </row>
    <row r="332" spans="6:9" x14ac:dyDescent="0.25">
      <c r="F332" s="6">
        <v>0.26668500000000001</v>
      </c>
      <c r="G332" s="5">
        <v>13809.303</v>
      </c>
      <c r="H332" s="6">
        <v>0.26643800000000001</v>
      </c>
      <c r="I332" s="5">
        <v>7269.3710000000001</v>
      </c>
    </row>
    <row r="333" spans="6:9" x14ac:dyDescent="0.25">
      <c r="F333" s="6">
        <v>0.26749800000000001</v>
      </c>
      <c r="G333" s="5">
        <v>13843.578</v>
      </c>
      <c r="H333" s="6">
        <v>0.26725100000000002</v>
      </c>
      <c r="I333" s="5">
        <v>7284.9549999999999</v>
      </c>
    </row>
    <row r="334" spans="6:9" x14ac:dyDescent="0.25">
      <c r="F334" s="6">
        <v>0.26831100000000002</v>
      </c>
      <c r="G334" s="5">
        <v>13877.861000000001</v>
      </c>
      <c r="H334" s="6">
        <v>0.268063</v>
      </c>
      <c r="I334" s="5">
        <v>7300.8810000000003</v>
      </c>
    </row>
    <row r="335" spans="6:9" x14ac:dyDescent="0.25">
      <c r="F335" s="6">
        <v>0.26912399999999997</v>
      </c>
      <c r="G335" s="5">
        <v>13912.147999999999</v>
      </c>
      <c r="H335" s="6">
        <v>0.26887499999999998</v>
      </c>
      <c r="I335" s="5">
        <v>7317.152</v>
      </c>
    </row>
    <row r="336" spans="6:9" x14ac:dyDescent="0.25">
      <c r="F336" s="6">
        <v>0.26993699999999998</v>
      </c>
      <c r="G336" s="5">
        <v>13946.433000000001</v>
      </c>
      <c r="H336" s="6">
        <v>0.26968799999999998</v>
      </c>
      <c r="I336" s="5">
        <v>7333.7730000000001</v>
      </c>
    </row>
    <row r="337" spans="6:9" x14ac:dyDescent="0.25">
      <c r="F337" s="6">
        <v>0.27074999999999999</v>
      </c>
      <c r="G337" s="5">
        <v>13980.71</v>
      </c>
      <c r="H337" s="6">
        <v>0.27050000000000002</v>
      </c>
      <c r="I337" s="5">
        <v>7350.7489999999998</v>
      </c>
    </row>
    <row r="338" spans="6:9" x14ac:dyDescent="0.25">
      <c r="F338" s="6">
        <v>0.271563</v>
      </c>
      <c r="G338" s="5">
        <v>14014.975</v>
      </c>
      <c r="H338" s="6">
        <v>0.271312</v>
      </c>
      <c r="I338" s="5">
        <v>7368.0839999999998</v>
      </c>
    </row>
    <row r="339" spans="6:9" x14ac:dyDescent="0.25">
      <c r="F339" s="6">
        <v>0.27237600000000001</v>
      </c>
      <c r="G339" s="5">
        <v>14049.22</v>
      </c>
      <c r="H339" s="6">
        <v>0.27212500000000001</v>
      </c>
      <c r="I339" s="5">
        <v>7385.7820000000002</v>
      </c>
    </row>
    <row r="340" spans="6:9" x14ac:dyDescent="0.25">
      <c r="F340" s="6">
        <v>0.27318900000000002</v>
      </c>
      <c r="G340" s="5">
        <v>14083.441999999999</v>
      </c>
      <c r="H340" s="6">
        <v>0.27293699999999999</v>
      </c>
      <c r="I340" s="5">
        <v>7403.848</v>
      </c>
    </row>
    <row r="341" spans="6:9" x14ac:dyDescent="0.25">
      <c r="F341" s="6">
        <v>0.274003</v>
      </c>
      <c r="G341" s="5">
        <v>14117.637000000001</v>
      </c>
      <c r="H341" s="6">
        <v>0.27374900000000002</v>
      </c>
      <c r="I341" s="5">
        <v>7422.2870000000003</v>
      </c>
    </row>
    <row r="342" spans="6:9" x14ac:dyDescent="0.25">
      <c r="F342" s="6">
        <v>0.274816</v>
      </c>
      <c r="G342" s="5">
        <v>14151.797</v>
      </c>
      <c r="H342" s="6">
        <v>0.27456199999999997</v>
      </c>
      <c r="I342" s="5">
        <v>7441.1019999999999</v>
      </c>
    </row>
    <row r="343" spans="6:9" x14ac:dyDescent="0.25">
      <c r="F343" s="6">
        <v>0.27562900000000001</v>
      </c>
      <c r="G343" s="5">
        <v>14185.916999999999</v>
      </c>
      <c r="H343" s="6">
        <v>0.27537400000000001</v>
      </c>
      <c r="I343" s="5">
        <v>7460.2979999999998</v>
      </c>
    </row>
    <row r="344" spans="6:9" x14ac:dyDescent="0.25">
      <c r="F344" s="6">
        <v>0.27644200000000002</v>
      </c>
      <c r="G344" s="5">
        <v>14219.991</v>
      </c>
      <c r="H344" s="6">
        <v>0.27618599999999999</v>
      </c>
      <c r="I344" s="5">
        <v>7479.8789999999999</v>
      </c>
    </row>
    <row r="345" spans="6:9" x14ac:dyDescent="0.25">
      <c r="F345" s="6">
        <v>0.27725499999999997</v>
      </c>
      <c r="G345" s="5">
        <v>14254.016</v>
      </c>
      <c r="H345" s="6">
        <v>0.27699800000000002</v>
      </c>
      <c r="I345" s="5">
        <v>7499.8490000000002</v>
      </c>
    </row>
    <row r="346" spans="6:9" x14ac:dyDescent="0.25">
      <c r="F346" s="6">
        <v>0.27806799999999998</v>
      </c>
      <c r="G346" s="5">
        <v>14287.983</v>
      </c>
      <c r="H346" s="6">
        <v>0.27781099999999997</v>
      </c>
      <c r="I346" s="5">
        <v>7520.2129999999997</v>
      </c>
    </row>
    <row r="347" spans="6:9" x14ac:dyDescent="0.25">
      <c r="F347" s="6">
        <v>0.27888099999999999</v>
      </c>
      <c r="G347" s="5">
        <v>14321.89</v>
      </c>
      <c r="H347" s="6">
        <v>0.27862300000000001</v>
      </c>
      <c r="I347" s="5">
        <v>7540.9740000000002</v>
      </c>
    </row>
    <row r="348" spans="6:9" x14ac:dyDescent="0.25">
      <c r="F348" s="6">
        <v>0.279694</v>
      </c>
      <c r="G348" s="5">
        <v>14355.727999999999</v>
      </c>
      <c r="H348" s="6">
        <v>0.27943499999999999</v>
      </c>
      <c r="I348" s="5">
        <v>7562.1360000000004</v>
      </c>
    </row>
    <row r="349" spans="6:9" x14ac:dyDescent="0.25">
      <c r="F349" s="6">
        <v>0.28050700000000001</v>
      </c>
      <c r="G349" s="5">
        <v>14389.492</v>
      </c>
      <c r="H349" s="6">
        <v>0.280248</v>
      </c>
      <c r="I349" s="5">
        <v>7583.7039999999997</v>
      </c>
    </row>
    <row r="350" spans="6:9" x14ac:dyDescent="0.25">
      <c r="F350" s="6">
        <v>0.28132000000000001</v>
      </c>
      <c r="G350" s="5">
        <v>14423.178</v>
      </c>
      <c r="H350" s="6">
        <v>0.28105999999999998</v>
      </c>
      <c r="I350" s="5">
        <v>7605.6809999999996</v>
      </c>
    </row>
    <row r="351" spans="6:9" x14ac:dyDescent="0.25">
      <c r="F351" s="6">
        <v>0.28213300000000002</v>
      </c>
      <c r="G351" s="5">
        <v>14456.779</v>
      </c>
      <c r="H351" s="6">
        <v>0.28187200000000001</v>
      </c>
      <c r="I351" s="5">
        <v>7628.07</v>
      </c>
    </row>
    <row r="352" spans="6:9" x14ac:dyDescent="0.25">
      <c r="F352" s="6">
        <v>0.28294599999999998</v>
      </c>
      <c r="G352" s="5">
        <v>14490.29</v>
      </c>
      <c r="H352" s="6">
        <v>0.28268500000000002</v>
      </c>
      <c r="I352" s="5">
        <v>7650.875</v>
      </c>
    </row>
    <row r="353" spans="6:9" x14ac:dyDescent="0.25">
      <c r="F353" s="6">
        <v>0.28375899999999998</v>
      </c>
      <c r="G353" s="5">
        <v>14523.705</v>
      </c>
      <c r="H353" s="6">
        <v>0.283497</v>
      </c>
      <c r="I353" s="5">
        <v>7674.1</v>
      </c>
    </row>
    <row r="354" spans="6:9" x14ac:dyDescent="0.25">
      <c r="F354" s="6">
        <v>0.28457199999999999</v>
      </c>
      <c r="G354" s="5">
        <v>14557.019</v>
      </c>
      <c r="H354" s="6">
        <v>0.28430899999999998</v>
      </c>
      <c r="I354" s="5">
        <v>7697.7489999999998</v>
      </c>
    </row>
    <row r="355" spans="6:9" x14ac:dyDescent="0.25">
      <c r="F355" s="6">
        <v>0.285385</v>
      </c>
      <c r="G355" s="5">
        <v>14590.224</v>
      </c>
      <c r="H355" s="6">
        <v>0.28512199999999999</v>
      </c>
      <c r="I355" s="5">
        <v>7721.8220000000001</v>
      </c>
    </row>
    <row r="356" spans="6:9" x14ac:dyDescent="0.25">
      <c r="F356" s="6">
        <v>0.28619899999999998</v>
      </c>
      <c r="G356" s="5">
        <v>14623.314</v>
      </c>
      <c r="H356" s="6">
        <v>0.28593400000000002</v>
      </c>
      <c r="I356" s="5">
        <v>7746.3270000000002</v>
      </c>
    </row>
    <row r="357" spans="6:9" x14ac:dyDescent="0.25">
      <c r="F357" s="6">
        <v>0.28701199999999999</v>
      </c>
      <c r="G357" s="5">
        <v>14656.287</v>
      </c>
      <c r="H357" s="6">
        <v>0.286746</v>
      </c>
      <c r="I357" s="5">
        <v>7771.2640000000001</v>
      </c>
    </row>
    <row r="358" spans="6:9" x14ac:dyDescent="0.25">
      <c r="F358" s="6">
        <v>0.287825</v>
      </c>
      <c r="G358" s="5">
        <v>14689.134</v>
      </c>
      <c r="H358" s="6">
        <v>0.28755900000000001</v>
      </c>
      <c r="I358" s="5">
        <v>7796.6360000000004</v>
      </c>
    </row>
    <row r="359" spans="6:9" x14ac:dyDescent="0.25">
      <c r="F359" s="6">
        <v>0.28863800000000001</v>
      </c>
      <c r="G359" s="5">
        <v>14721.849</v>
      </c>
      <c r="H359" s="6">
        <v>0.28837099999999999</v>
      </c>
      <c r="I359" s="5">
        <v>7822.4480000000003</v>
      </c>
    </row>
    <row r="360" spans="6:9" x14ac:dyDescent="0.25">
      <c r="F360" s="6">
        <v>0.28945100000000001</v>
      </c>
      <c r="G360" s="5">
        <v>14754.427</v>
      </c>
      <c r="H360" s="6">
        <v>0.28918300000000002</v>
      </c>
      <c r="I360" s="5">
        <v>7848.7</v>
      </c>
    </row>
    <row r="361" spans="6:9" x14ac:dyDescent="0.25">
      <c r="F361" s="6">
        <v>0.29026400000000002</v>
      </c>
      <c r="G361" s="5">
        <v>14786.861999999999</v>
      </c>
      <c r="H361" s="6">
        <v>0.289995</v>
      </c>
      <c r="I361" s="5">
        <v>7875.3959999999997</v>
      </c>
    </row>
    <row r="362" spans="6:9" x14ac:dyDescent="0.25">
      <c r="F362" s="6">
        <v>0.29107699999999997</v>
      </c>
      <c r="G362" s="5">
        <v>14819.148999999999</v>
      </c>
      <c r="H362" s="6">
        <v>0.29080800000000001</v>
      </c>
      <c r="I362" s="5">
        <v>7902.5389999999998</v>
      </c>
    </row>
    <row r="363" spans="6:9" x14ac:dyDescent="0.25">
      <c r="F363" s="6">
        <v>0.29188999999999998</v>
      </c>
      <c r="G363" s="5">
        <v>14851.281999999999</v>
      </c>
      <c r="H363" s="6">
        <v>0.29161999999999999</v>
      </c>
      <c r="I363" s="5">
        <v>7930.1289999999999</v>
      </c>
    </row>
    <row r="364" spans="6:9" x14ac:dyDescent="0.25">
      <c r="F364" s="6">
        <v>0.29270299999999999</v>
      </c>
      <c r="G364" s="5">
        <v>14883.254000000001</v>
      </c>
      <c r="H364" s="6">
        <v>0.29243200000000003</v>
      </c>
      <c r="I364" s="5">
        <v>7958.17</v>
      </c>
    </row>
    <row r="365" spans="6:9" x14ac:dyDescent="0.25">
      <c r="F365" s="6">
        <v>0.293516</v>
      </c>
      <c r="G365" s="5">
        <v>14915.058999999999</v>
      </c>
      <c r="H365" s="6">
        <v>0.29324499999999998</v>
      </c>
      <c r="I365" s="5">
        <v>7986.665</v>
      </c>
    </row>
    <row r="366" spans="6:9" x14ac:dyDescent="0.25">
      <c r="F366" s="6">
        <v>0.29432900000000001</v>
      </c>
      <c r="G366" s="5">
        <v>14946.691000000001</v>
      </c>
      <c r="H366" s="6">
        <v>0.29405700000000001</v>
      </c>
      <c r="I366" s="5">
        <v>8015.6139999999996</v>
      </c>
    </row>
    <row r="367" spans="6:9" x14ac:dyDescent="0.25">
      <c r="F367" s="6">
        <v>0.29514200000000002</v>
      </c>
      <c r="G367" s="5">
        <v>14978.146000000001</v>
      </c>
      <c r="H367" s="6">
        <v>0.29486899999999999</v>
      </c>
      <c r="I367" s="5">
        <v>8045.0190000000002</v>
      </c>
    </row>
    <row r="368" spans="6:9" x14ac:dyDescent="0.25">
      <c r="F368" s="6">
        <v>0.29595500000000002</v>
      </c>
      <c r="G368" s="5">
        <v>15009.415999999999</v>
      </c>
      <c r="H368" s="6">
        <v>0.295682</v>
      </c>
      <c r="I368" s="5">
        <v>8074.8819999999996</v>
      </c>
    </row>
    <row r="369" spans="6:9" x14ac:dyDescent="0.25">
      <c r="F369" s="6">
        <v>0.29676799999999998</v>
      </c>
      <c r="G369" s="5">
        <v>15040.495000000001</v>
      </c>
      <c r="H369" s="6">
        <v>0.29649399999999998</v>
      </c>
      <c r="I369" s="5">
        <v>8105.2039999999997</v>
      </c>
    </row>
    <row r="370" spans="6:9" x14ac:dyDescent="0.25">
      <c r="F370" s="6">
        <v>0.29758099999999998</v>
      </c>
      <c r="G370" s="5">
        <v>15071.379000000001</v>
      </c>
      <c r="H370" s="6">
        <v>0.29730600000000001</v>
      </c>
      <c r="I370" s="5">
        <v>8135.9849999999997</v>
      </c>
    </row>
    <row r="371" spans="6:9" x14ac:dyDescent="0.25">
      <c r="F371" s="6">
        <v>0.29839399999999999</v>
      </c>
      <c r="G371" s="5">
        <v>15102.061</v>
      </c>
      <c r="H371" s="6">
        <v>0.29811900000000002</v>
      </c>
      <c r="I371" s="5">
        <v>8167.2290000000003</v>
      </c>
    </row>
    <row r="372" spans="6:9" x14ac:dyDescent="0.25">
      <c r="F372" s="6">
        <v>0.29920799999999997</v>
      </c>
      <c r="G372" s="5">
        <v>15132.535</v>
      </c>
      <c r="H372" s="6">
        <v>0.298931</v>
      </c>
      <c r="I372" s="5">
        <v>8198.9359999999997</v>
      </c>
    </row>
    <row r="373" spans="6:9" x14ac:dyDescent="0.25">
      <c r="F373" s="6">
        <v>0.30002099999999998</v>
      </c>
      <c r="G373" s="5">
        <v>15162.796</v>
      </c>
      <c r="H373" s="6">
        <v>0.29974299999999998</v>
      </c>
      <c r="I373" s="5">
        <v>8231.1029999999992</v>
      </c>
    </row>
    <row r="374" spans="6:9" x14ac:dyDescent="0.25">
      <c r="F374" s="6">
        <v>0.30083399999999999</v>
      </c>
      <c r="G374" s="5">
        <v>15192.837</v>
      </c>
      <c r="H374" s="6">
        <v>0.30055599999999999</v>
      </c>
      <c r="I374" s="5">
        <v>8263.7340000000004</v>
      </c>
    </row>
    <row r="375" spans="6:9" x14ac:dyDescent="0.25">
      <c r="F375" s="6">
        <v>0.301647</v>
      </c>
      <c r="G375" s="5">
        <v>15222.653</v>
      </c>
      <c r="H375" s="6">
        <v>0.30136800000000002</v>
      </c>
      <c r="I375" s="5">
        <v>8296.83</v>
      </c>
    </row>
    <row r="376" spans="6:9" x14ac:dyDescent="0.25">
      <c r="F376" s="6">
        <v>0.30246000000000001</v>
      </c>
      <c r="G376" s="5">
        <v>15252.237999999999</v>
      </c>
      <c r="H376" s="6">
        <v>0.30218</v>
      </c>
      <c r="I376" s="5">
        <v>8330.3880000000008</v>
      </c>
    </row>
    <row r="377" spans="6:9" x14ac:dyDescent="0.25">
      <c r="F377" s="6">
        <v>0.30327300000000001</v>
      </c>
      <c r="G377" s="5">
        <v>15281.585999999999</v>
      </c>
      <c r="H377" s="6">
        <v>0.30299199999999998</v>
      </c>
      <c r="I377" s="5">
        <v>8364.4089999999997</v>
      </c>
    </row>
    <row r="378" spans="6:9" x14ac:dyDescent="0.25">
      <c r="F378" s="6">
        <v>0.30408600000000002</v>
      </c>
      <c r="G378" s="5">
        <v>15310.691000000001</v>
      </c>
      <c r="H378" s="6">
        <v>0.30380499999999999</v>
      </c>
      <c r="I378" s="5">
        <v>8398.8950000000004</v>
      </c>
    </row>
    <row r="379" spans="6:9" x14ac:dyDescent="0.25">
      <c r="F379" s="6">
        <v>0.30489899999999998</v>
      </c>
      <c r="G379" s="5">
        <v>15339.547</v>
      </c>
      <c r="H379" s="6">
        <v>0.30461700000000003</v>
      </c>
      <c r="I379" s="5">
        <v>8433.8420000000006</v>
      </c>
    </row>
    <row r="380" spans="6:9" x14ac:dyDescent="0.25">
      <c r="F380" s="6">
        <v>0.30571199999999998</v>
      </c>
      <c r="G380" s="5">
        <v>15368.148999999999</v>
      </c>
      <c r="H380" s="6">
        <v>0.30542900000000001</v>
      </c>
      <c r="I380" s="5">
        <v>8469.25</v>
      </c>
    </row>
    <row r="381" spans="6:9" x14ac:dyDescent="0.25">
      <c r="F381" s="6">
        <v>0.30652499999999999</v>
      </c>
      <c r="G381" s="5">
        <v>15396.492</v>
      </c>
      <c r="H381" s="6">
        <v>0.30624200000000001</v>
      </c>
      <c r="I381" s="5">
        <v>8505.1190000000006</v>
      </c>
    </row>
    <row r="382" spans="6:9" x14ac:dyDescent="0.25">
      <c r="F382" s="6">
        <v>0.307338</v>
      </c>
      <c r="G382" s="5">
        <v>15424.57</v>
      </c>
      <c r="H382" s="6">
        <v>0.30705399999999999</v>
      </c>
      <c r="I382" s="5">
        <v>8541.4480000000003</v>
      </c>
    </row>
    <row r="383" spans="6:9" x14ac:dyDescent="0.25">
      <c r="F383" s="6">
        <v>0.30815100000000001</v>
      </c>
      <c r="G383" s="5">
        <v>15452.376</v>
      </c>
      <c r="H383" s="6">
        <v>0.30786599999999997</v>
      </c>
      <c r="I383" s="5">
        <v>8578.2330000000002</v>
      </c>
    </row>
    <row r="384" spans="6:9" x14ac:dyDescent="0.25">
      <c r="F384" s="6">
        <v>0.30896400000000002</v>
      </c>
      <c r="G384" s="5">
        <v>15479.906000000001</v>
      </c>
      <c r="H384" s="6">
        <v>0.30867899999999998</v>
      </c>
      <c r="I384" s="5">
        <v>8615.4770000000008</v>
      </c>
    </row>
    <row r="385" spans="6:9" x14ac:dyDescent="0.25">
      <c r="F385" s="6">
        <v>0.30977700000000002</v>
      </c>
      <c r="G385" s="5">
        <v>15507.153</v>
      </c>
      <c r="H385" s="6">
        <v>0.30949100000000002</v>
      </c>
      <c r="I385" s="5">
        <v>8653.1740000000009</v>
      </c>
    </row>
    <row r="386" spans="6:9" x14ac:dyDescent="0.25">
      <c r="F386" s="6">
        <v>0.31058999999999998</v>
      </c>
      <c r="G386" s="5">
        <v>15534.112999999999</v>
      </c>
      <c r="H386" s="6">
        <v>0.310303</v>
      </c>
      <c r="I386" s="5">
        <v>8691.3209999999999</v>
      </c>
    </row>
    <row r="387" spans="6:9" x14ac:dyDescent="0.25">
      <c r="F387" s="6">
        <v>0.31140400000000001</v>
      </c>
      <c r="G387" s="5">
        <v>15560.779</v>
      </c>
      <c r="H387" s="6">
        <v>0.311116</v>
      </c>
      <c r="I387" s="5">
        <v>8729.92</v>
      </c>
    </row>
    <row r="388" spans="6:9" x14ac:dyDescent="0.25">
      <c r="F388" s="6">
        <v>0.31221700000000002</v>
      </c>
      <c r="G388" s="5">
        <v>15587.146000000001</v>
      </c>
      <c r="H388" s="6">
        <v>0.31192799999999998</v>
      </c>
      <c r="I388" s="5">
        <v>8768.9660000000003</v>
      </c>
    </row>
    <row r="389" spans="6:9" x14ac:dyDescent="0.25">
      <c r="F389" s="6">
        <v>0.31302999999999997</v>
      </c>
      <c r="G389" s="5">
        <v>15613.209000000001</v>
      </c>
      <c r="H389" s="6">
        <v>0.31274000000000002</v>
      </c>
      <c r="I389" s="5">
        <v>8808.4539999999997</v>
      </c>
    </row>
    <row r="390" spans="6:9" x14ac:dyDescent="0.25">
      <c r="F390" s="6">
        <v>0.31384299999999998</v>
      </c>
      <c r="G390" s="5">
        <v>15638.963</v>
      </c>
      <c r="H390" s="6">
        <v>0.31355300000000003</v>
      </c>
      <c r="I390" s="5">
        <v>8848.3850000000002</v>
      </c>
    </row>
    <row r="391" spans="6:9" x14ac:dyDescent="0.25">
      <c r="F391" s="6">
        <v>0.31465599999999999</v>
      </c>
      <c r="G391" s="5">
        <v>15664.401</v>
      </c>
      <c r="H391" s="6">
        <v>0.31436500000000001</v>
      </c>
      <c r="I391" s="5">
        <v>8888.7530000000006</v>
      </c>
    </row>
    <row r="392" spans="6:9" x14ac:dyDescent="0.25">
      <c r="F392" s="6">
        <v>0.315469</v>
      </c>
      <c r="G392" s="5">
        <v>15689.521000000001</v>
      </c>
      <c r="H392" s="6">
        <v>0.31517699999999998</v>
      </c>
      <c r="I392" s="5">
        <v>8929.5540000000001</v>
      </c>
    </row>
    <row r="393" spans="6:9" x14ac:dyDescent="0.25">
      <c r="F393" s="6">
        <v>0.31628200000000001</v>
      </c>
      <c r="G393" s="5">
        <v>15714.314</v>
      </c>
      <c r="H393" s="6">
        <v>0.31598900000000002</v>
      </c>
      <c r="I393" s="5">
        <v>8970.7849999999999</v>
      </c>
    </row>
    <row r="394" spans="6:9" x14ac:dyDescent="0.25">
      <c r="F394" s="6">
        <v>0.31709500000000002</v>
      </c>
      <c r="G394" s="5">
        <v>15738.777</v>
      </c>
      <c r="H394" s="6">
        <v>0.31680199999999997</v>
      </c>
      <c r="I394" s="5">
        <v>9012.4419999999991</v>
      </c>
    </row>
    <row r="395" spans="6:9" x14ac:dyDescent="0.25">
      <c r="F395" s="6">
        <v>0.31790800000000002</v>
      </c>
      <c r="G395" s="5">
        <v>15762.904</v>
      </c>
      <c r="H395" s="6">
        <v>0.31761400000000001</v>
      </c>
      <c r="I395" s="5">
        <v>9054.52</v>
      </c>
    </row>
    <row r="396" spans="6:9" x14ac:dyDescent="0.25">
      <c r="F396" s="6">
        <v>0.31872099999999998</v>
      </c>
      <c r="G396" s="5">
        <v>15786.691000000001</v>
      </c>
      <c r="H396" s="6">
        <v>0.31842599999999999</v>
      </c>
      <c r="I396" s="5">
        <v>9097.0139999999992</v>
      </c>
    </row>
    <row r="397" spans="6:9" x14ac:dyDescent="0.25">
      <c r="F397" s="6">
        <v>0.31953399999999998</v>
      </c>
      <c r="G397" s="5">
        <v>15810.133</v>
      </c>
      <c r="H397" s="6">
        <v>0.31923899999999999</v>
      </c>
      <c r="I397" s="5">
        <v>9139.92</v>
      </c>
    </row>
    <row r="398" spans="6:9" x14ac:dyDescent="0.25">
      <c r="F398" s="6">
        <v>0.32034699999999999</v>
      </c>
      <c r="G398" s="5">
        <v>15833.223</v>
      </c>
      <c r="H398" s="6">
        <v>0.32005099999999997</v>
      </c>
      <c r="I398" s="5">
        <v>9183.23</v>
      </c>
    </row>
    <row r="399" spans="6:9" x14ac:dyDescent="0.25">
      <c r="F399" s="6">
        <v>0.32116</v>
      </c>
      <c r="G399" s="5">
        <v>15855.957</v>
      </c>
      <c r="H399" s="6">
        <v>0.32086300000000001</v>
      </c>
      <c r="I399" s="5">
        <v>9226.9429999999993</v>
      </c>
    </row>
    <row r="400" spans="6:9" x14ac:dyDescent="0.25">
      <c r="F400" s="6">
        <v>0.32197300000000001</v>
      </c>
      <c r="G400" s="5">
        <v>15878.332</v>
      </c>
      <c r="H400" s="6">
        <v>0.32167600000000002</v>
      </c>
      <c r="I400" s="5">
        <v>9271.0509999999995</v>
      </c>
    </row>
    <row r="401" spans="6:9" x14ac:dyDescent="0.25">
      <c r="F401" s="6">
        <v>0.32278600000000002</v>
      </c>
      <c r="G401" s="5">
        <v>15900.342000000001</v>
      </c>
      <c r="H401" s="6">
        <v>0.322488</v>
      </c>
      <c r="I401" s="5">
        <v>9315.5460000000003</v>
      </c>
    </row>
    <row r="402" spans="6:9" x14ac:dyDescent="0.25">
      <c r="F402" s="6">
        <v>0.32359900000000003</v>
      </c>
      <c r="G402" s="5">
        <v>15921.981</v>
      </c>
      <c r="H402" s="6">
        <v>0.32329999999999998</v>
      </c>
      <c r="I402" s="5">
        <v>9360.4240000000009</v>
      </c>
    </row>
    <row r="403" spans="6:9" x14ac:dyDescent="0.25">
      <c r="F403" s="6">
        <v>0.32441300000000001</v>
      </c>
      <c r="G403" s="5">
        <v>15943.245999999999</v>
      </c>
      <c r="H403" s="6">
        <v>0.32411299999999998</v>
      </c>
      <c r="I403" s="5">
        <v>9405.6779999999999</v>
      </c>
    </row>
    <row r="404" spans="6:9" x14ac:dyDescent="0.25">
      <c r="F404" s="6">
        <v>0.32522600000000002</v>
      </c>
      <c r="G404" s="5">
        <v>15964.133</v>
      </c>
      <c r="H404" s="6">
        <v>0.32492500000000002</v>
      </c>
      <c r="I404" s="5">
        <v>9451.2990000000009</v>
      </c>
    </row>
    <row r="405" spans="6:9" x14ac:dyDescent="0.25">
      <c r="F405" s="6">
        <v>0.32603900000000002</v>
      </c>
      <c r="G405" s="5">
        <v>15984.636</v>
      </c>
      <c r="H405" s="6">
        <v>0.325737</v>
      </c>
      <c r="I405" s="5">
        <v>9497.2819999999992</v>
      </c>
    </row>
    <row r="406" spans="6:9" x14ac:dyDescent="0.25">
      <c r="F406" s="6">
        <v>0.32685199999999998</v>
      </c>
      <c r="G406" s="5">
        <v>16004.751</v>
      </c>
      <c r="H406" s="6">
        <v>0.32655000000000001</v>
      </c>
      <c r="I406" s="5">
        <v>9543.6200000000008</v>
      </c>
    </row>
    <row r="407" spans="6:9" x14ac:dyDescent="0.25">
      <c r="F407" s="6">
        <v>0.32766499999999998</v>
      </c>
      <c r="G407" s="5">
        <v>16024.474</v>
      </c>
      <c r="H407" s="6">
        <v>0.32736199999999999</v>
      </c>
      <c r="I407" s="5">
        <v>9590.3040000000001</v>
      </c>
    </row>
    <row r="408" spans="6:9" x14ac:dyDescent="0.25">
      <c r="F408" s="6">
        <v>0.32847799999999999</v>
      </c>
      <c r="G408" s="5">
        <v>16043.8</v>
      </c>
      <c r="H408" s="6">
        <v>0.32817400000000002</v>
      </c>
      <c r="I408" s="5">
        <v>9637.3240000000005</v>
      </c>
    </row>
    <row r="409" spans="6:9" x14ac:dyDescent="0.25">
      <c r="F409" s="6">
        <v>0.329291</v>
      </c>
      <c r="G409" s="5">
        <v>16062.725</v>
      </c>
      <c r="H409" s="6">
        <v>0.328986</v>
      </c>
      <c r="I409" s="5">
        <v>9684.6759999999995</v>
      </c>
    </row>
    <row r="410" spans="6:9" x14ac:dyDescent="0.25">
      <c r="F410" s="6">
        <v>0.33010400000000001</v>
      </c>
      <c r="G410" s="5">
        <v>16081.245000000001</v>
      </c>
      <c r="H410" s="6">
        <v>0.32979900000000001</v>
      </c>
      <c r="I410" s="5">
        <v>9732.348</v>
      </c>
    </row>
    <row r="411" spans="6:9" x14ac:dyDescent="0.25">
      <c r="F411" s="6">
        <v>0.33091700000000002</v>
      </c>
      <c r="G411" s="5">
        <v>16099.357</v>
      </c>
      <c r="H411" s="6">
        <v>0.33061099999999999</v>
      </c>
      <c r="I411" s="5">
        <v>9780.3310000000001</v>
      </c>
    </row>
    <row r="412" spans="6:9" x14ac:dyDescent="0.25">
      <c r="F412" s="6">
        <v>0.33173000000000002</v>
      </c>
      <c r="G412" s="5">
        <v>16117.057000000001</v>
      </c>
      <c r="H412" s="6">
        <v>0.33142300000000002</v>
      </c>
      <c r="I412" s="5">
        <v>9828.6180000000004</v>
      </c>
    </row>
    <row r="413" spans="6:9" x14ac:dyDescent="0.25">
      <c r="F413" s="6">
        <v>0.33254299999999998</v>
      </c>
      <c r="G413" s="5">
        <v>16134.339</v>
      </c>
      <c r="H413" s="6">
        <v>0.33223599999999998</v>
      </c>
      <c r="I413" s="5">
        <v>9877.1990000000005</v>
      </c>
    </row>
    <row r="414" spans="6:9" x14ac:dyDescent="0.25">
      <c r="F414" s="6">
        <v>0.33335599999999999</v>
      </c>
      <c r="G414" s="5">
        <v>16151.200999999999</v>
      </c>
      <c r="H414" s="6">
        <v>0.33304800000000001</v>
      </c>
      <c r="I414" s="5">
        <v>9926.0619999999999</v>
      </c>
    </row>
    <row r="415" spans="6:9" x14ac:dyDescent="0.25">
      <c r="F415" s="6">
        <v>0.33416899999999999</v>
      </c>
      <c r="G415" s="5">
        <v>16167.638999999999</v>
      </c>
      <c r="H415" s="6">
        <v>0.33385999999999999</v>
      </c>
      <c r="I415" s="5">
        <v>9975.2000000000007</v>
      </c>
    </row>
    <row r="416" spans="6:9" x14ac:dyDescent="0.25">
      <c r="F416" s="6">
        <v>0.334982</v>
      </c>
      <c r="G416" s="5">
        <v>16183.647999999999</v>
      </c>
      <c r="H416" s="6">
        <v>0.334673</v>
      </c>
      <c r="I416" s="5">
        <v>10024.602000000001</v>
      </c>
    </row>
    <row r="417" spans="6:9" x14ac:dyDescent="0.25">
      <c r="F417" s="6">
        <v>0.33579500000000001</v>
      </c>
      <c r="G417" s="5">
        <v>16199.227999999999</v>
      </c>
      <c r="H417" s="6">
        <v>0.33548499999999998</v>
      </c>
      <c r="I417" s="5">
        <v>10074.254000000001</v>
      </c>
    </row>
    <row r="418" spans="6:9" x14ac:dyDescent="0.25">
      <c r="F418" s="6">
        <v>0.33660800000000002</v>
      </c>
      <c r="G418" s="5">
        <v>16214.370999999999</v>
      </c>
      <c r="H418" s="6">
        <v>0.33629700000000001</v>
      </c>
      <c r="I418" s="5">
        <v>10124.15</v>
      </c>
    </row>
    <row r="419" spans="6:9" x14ac:dyDescent="0.25">
      <c r="F419" s="6">
        <v>0.337422</v>
      </c>
      <c r="G419" s="5">
        <v>16229.076999999999</v>
      </c>
      <c r="H419" s="6">
        <v>0.33711000000000002</v>
      </c>
      <c r="I419" s="5">
        <v>10174.277</v>
      </c>
    </row>
    <row r="420" spans="6:9" x14ac:dyDescent="0.25">
      <c r="F420" s="6">
        <v>0.33823500000000001</v>
      </c>
      <c r="G420" s="5">
        <v>16243.342000000001</v>
      </c>
      <c r="H420" s="6">
        <v>0.337922</v>
      </c>
      <c r="I420" s="5">
        <v>10224.621999999999</v>
      </c>
    </row>
    <row r="421" spans="6:9" x14ac:dyDescent="0.25">
      <c r="F421" s="6">
        <v>0.33904800000000002</v>
      </c>
      <c r="G421" s="5">
        <v>16257.161</v>
      </c>
      <c r="H421" s="6">
        <v>0.33873399999999998</v>
      </c>
      <c r="I421" s="5">
        <v>10275.177</v>
      </c>
    </row>
    <row r="422" spans="6:9" x14ac:dyDescent="0.25">
      <c r="F422" s="6">
        <v>0.33986100000000002</v>
      </c>
      <c r="G422" s="5">
        <v>16270.532999999999</v>
      </c>
      <c r="H422" s="6">
        <v>0.33954699999999999</v>
      </c>
      <c r="I422" s="5">
        <v>10325.927</v>
      </c>
    </row>
    <row r="423" spans="6:9" x14ac:dyDescent="0.25">
      <c r="F423" s="6">
        <v>0.34067399999999998</v>
      </c>
      <c r="G423" s="5">
        <v>16283.455</v>
      </c>
      <c r="H423" s="6">
        <v>0.34035900000000002</v>
      </c>
      <c r="I423" s="5">
        <v>10376.859</v>
      </c>
    </row>
    <row r="424" spans="6:9" x14ac:dyDescent="0.25">
      <c r="F424" s="6">
        <v>0.34148699999999999</v>
      </c>
      <c r="G424" s="5">
        <v>16295.924000000001</v>
      </c>
      <c r="H424" s="6">
        <v>0.341171</v>
      </c>
      <c r="I424" s="5">
        <v>10427.965</v>
      </c>
    </row>
    <row r="425" spans="6:9" x14ac:dyDescent="0.25">
      <c r="F425" s="6">
        <v>0.34229999999999999</v>
      </c>
      <c r="G425" s="5">
        <v>16307.936</v>
      </c>
      <c r="H425" s="6">
        <v>0.34198299999999998</v>
      </c>
      <c r="I425" s="5">
        <v>10479.228999999999</v>
      </c>
    </row>
    <row r="426" spans="6:9" x14ac:dyDescent="0.25">
      <c r="F426" s="6">
        <v>0.343113</v>
      </c>
      <c r="G426" s="5">
        <v>16319.489</v>
      </c>
      <c r="H426" s="6">
        <v>0.34279599999999999</v>
      </c>
      <c r="I426" s="5">
        <v>10530.637000000001</v>
      </c>
    </row>
    <row r="427" spans="6:9" x14ac:dyDescent="0.25">
      <c r="F427" s="6">
        <v>0.34392600000000001</v>
      </c>
      <c r="G427" s="5">
        <v>16330.581</v>
      </c>
      <c r="H427" s="6">
        <v>0.34360800000000002</v>
      </c>
      <c r="I427" s="5">
        <v>10582.179</v>
      </c>
    </row>
    <row r="428" spans="6:9" x14ac:dyDescent="0.25">
      <c r="F428" s="6">
        <v>0.34473900000000002</v>
      </c>
      <c r="G428" s="5">
        <v>16341.208000000001</v>
      </c>
      <c r="H428" s="6">
        <v>0.34442</v>
      </c>
      <c r="I428" s="5">
        <v>10633.841</v>
      </c>
    </row>
    <row r="429" spans="6:9" x14ac:dyDescent="0.25">
      <c r="F429" s="6">
        <v>0.34555200000000003</v>
      </c>
      <c r="G429" s="5">
        <v>16351.369000000001</v>
      </c>
      <c r="H429" s="6">
        <v>0.34523300000000001</v>
      </c>
      <c r="I429" s="5">
        <v>10685.606</v>
      </c>
    </row>
    <row r="430" spans="6:9" x14ac:dyDescent="0.25">
      <c r="F430" s="6">
        <v>0.34636499999999998</v>
      </c>
      <c r="G430" s="5">
        <v>16361.062</v>
      </c>
      <c r="H430" s="6">
        <v>0.34604499999999999</v>
      </c>
      <c r="I430" s="5">
        <v>10737.465</v>
      </c>
    </row>
    <row r="431" spans="6:9" x14ac:dyDescent="0.25">
      <c r="F431" s="6">
        <v>0.34717799999999999</v>
      </c>
      <c r="G431" s="5">
        <v>16370.282999999999</v>
      </c>
      <c r="H431" s="6">
        <v>0.34685700000000003</v>
      </c>
      <c r="I431" s="5">
        <v>10789.402</v>
      </c>
    </row>
    <row r="432" spans="6:9" x14ac:dyDescent="0.25">
      <c r="F432" s="6">
        <v>0.34799099999999999</v>
      </c>
      <c r="G432" s="5">
        <v>16379.031999999999</v>
      </c>
      <c r="H432" s="6">
        <v>0.34766999999999998</v>
      </c>
      <c r="I432" s="5">
        <v>10841.4</v>
      </c>
    </row>
    <row r="433" spans="6:9" x14ac:dyDescent="0.25">
      <c r="F433" s="6">
        <v>0.348804</v>
      </c>
      <c r="G433" s="5">
        <v>16387.307000000001</v>
      </c>
      <c r="H433" s="6">
        <v>0.34848200000000001</v>
      </c>
      <c r="I433" s="5">
        <v>10893.45</v>
      </c>
    </row>
    <row r="434" spans="6:9" x14ac:dyDescent="0.25">
      <c r="F434" s="6">
        <v>0.34961799999999998</v>
      </c>
      <c r="G434" s="5">
        <v>16395.103999999999</v>
      </c>
      <c r="H434" s="6">
        <v>0.34929399999999999</v>
      </c>
      <c r="I434" s="5">
        <v>10945.532999999999</v>
      </c>
    </row>
    <row r="435" spans="6:9" x14ac:dyDescent="0.25">
      <c r="F435" s="6">
        <v>0.35043099999999999</v>
      </c>
      <c r="G435" s="5">
        <v>16402.421999999999</v>
      </c>
      <c r="H435" s="6">
        <v>0.350107</v>
      </c>
      <c r="I435" s="5">
        <v>10997.637000000001</v>
      </c>
    </row>
    <row r="436" spans="6:9" x14ac:dyDescent="0.25">
      <c r="F436" s="6">
        <v>0.351244</v>
      </c>
      <c r="G436" s="5">
        <v>16409.259999999998</v>
      </c>
      <c r="H436" s="6">
        <v>0.35091899999999998</v>
      </c>
      <c r="I436" s="5">
        <v>11049.741</v>
      </c>
    </row>
    <row r="437" spans="6:9" x14ac:dyDescent="0.25">
      <c r="F437" s="6">
        <v>0.35205700000000001</v>
      </c>
      <c r="G437" s="5">
        <v>16415.616999999998</v>
      </c>
      <c r="H437" s="6">
        <v>0.35173100000000002</v>
      </c>
      <c r="I437" s="5">
        <v>11101.838</v>
      </c>
    </row>
    <row r="438" spans="6:9" x14ac:dyDescent="0.25">
      <c r="F438" s="6">
        <v>0.35287000000000002</v>
      </c>
      <c r="G438" s="5">
        <v>16421.490000000002</v>
      </c>
      <c r="H438" s="6">
        <v>0.35254400000000002</v>
      </c>
      <c r="I438" s="5">
        <v>11153.906999999999</v>
      </c>
    </row>
    <row r="439" spans="6:9" x14ac:dyDescent="0.25">
      <c r="F439" s="6">
        <v>0.35368300000000003</v>
      </c>
      <c r="G439" s="5">
        <v>16426.881000000001</v>
      </c>
      <c r="H439" s="6">
        <v>0.353356</v>
      </c>
      <c r="I439" s="5">
        <v>11205.933999999999</v>
      </c>
    </row>
    <row r="440" spans="6:9" x14ac:dyDescent="0.25">
      <c r="F440" s="6">
        <v>0.35449599999999998</v>
      </c>
      <c r="G440" s="5">
        <v>16431.782999999999</v>
      </c>
      <c r="H440" s="6">
        <v>0.35416799999999998</v>
      </c>
      <c r="I440" s="5">
        <v>11257.903</v>
      </c>
    </row>
    <row r="441" spans="6:9" x14ac:dyDescent="0.25">
      <c r="F441" s="6">
        <v>0.35530899999999999</v>
      </c>
      <c r="G441" s="5">
        <v>16436.199000000001</v>
      </c>
      <c r="H441" s="6">
        <v>0.35498000000000002</v>
      </c>
      <c r="I441" s="5">
        <v>11309.8</v>
      </c>
    </row>
    <row r="442" spans="6:9" x14ac:dyDescent="0.25">
      <c r="F442" s="6">
        <v>0.35612199999999999</v>
      </c>
      <c r="G442" s="5">
        <v>16440.129000000001</v>
      </c>
      <c r="H442" s="6">
        <v>0.35579300000000003</v>
      </c>
      <c r="I442" s="5">
        <v>11361.603999999999</v>
      </c>
    </row>
    <row r="443" spans="6:9" x14ac:dyDescent="0.25">
      <c r="F443" s="6">
        <v>0.356935</v>
      </c>
      <c r="G443" s="5">
        <v>16443.567999999999</v>
      </c>
      <c r="H443" s="6">
        <v>0.35660500000000001</v>
      </c>
      <c r="I443" s="5">
        <v>11413.304</v>
      </c>
    </row>
    <row r="444" spans="6:9" x14ac:dyDescent="0.25">
      <c r="F444" s="6">
        <v>0.35774800000000001</v>
      </c>
      <c r="G444" s="5">
        <v>16446.52</v>
      </c>
      <c r="H444" s="6">
        <v>0.35741699999999998</v>
      </c>
      <c r="I444" s="5">
        <v>11464.882</v>
      </c>
    </row>
    <row r="445" spans="6:9" x14ac:dyDescent="0.25">
      <c r="F445" s="6">
        <v>0.35856100000000002</v>
      </c>
      <c r="G445" s="5">
        <v>16448.98</v>
      </c>
      <c r="H445" s="6">
        <v>0.35822999999999999</v>
      </c>
      <c r="I445" s="5">
        <v>11516.317999999999</v>
      </c>
    </row>
    <row r="446" spans="6:9" x14ac:dyDescent="0.25">
      <c r="F446" s="6">
        <v>0.35937400000000003</v>
      </c>
      <c r="G446" s="5">
        <v>16450.949000000001</v>
      </c>
      <c r="H446" s="6">
        <v>0.35904199999999997</v>
      </c>
      <c r="I446" s="5">
        <v>11567.602000000001</v>
      </c>
    </row>
    <row r="447" spans="6:9" x14ac:dyDescent="0.25">
      <c r="F447" s="6">
        <v>0.36018699999999998</v>
      </c>
      <c r="G447" s="5">
        <v>16452.43</v>
      </c>
      <c r="H447" s="6">
        <v>0.35985400000000001</v>
      </c>
      <c r="I447" s="5">
        <v>11618.712</v>
      </c>
    </row>
    <row r="448" spans="6:9" x14ac:dyDescent="0.25">
      <c r="F448" s="6">
        <v>0.36099999999999999</v>
      </c>
      <c r="G448" s="5">
        <v>16453.416000000001</v>
      </c>
      <c r="H448" s="6">
        <v>0.36066700000000002</v>
      </c>
      <c r="I448" s="5">
        <v>11669.632</v>
      </c>
    </row>
    <row r="449" spans="6:9" x14ac:dyDescent="0.25">
      <c r="F449" s="6">
        <v>0.361813</v>
      </c>
      <c r="G449" s="5">
        <v>16453.912</v>
      </c>
      <c r="H449" s="6">
        <v>0.36147899999999999</v>
      </c>
      <c r="I449" s="5">
        <v>11720.348</v>
      </c>
    </row>
    <row r="450" spans="6:9" x14ac:dyDescent="0.25">
      <c r="F450" s="6">
        <v>0.36262699999999998</v>
      </c>
      <c r="G450" s="5">
        <v>16453.914000000001</v>
      </c>
      <c r="H450" s="6">
        <v>0.36229099999999997</v>
      </c>
      <c r="I450" s="5">
        <v>11770.84</v>
      </c>
    </row>
    <row r="451" spans="6:9" x14ac:dyDescent="0.25">
      <c r="F451" s="6">
        <v>0.36343999999999999</v>
      </c>
      <c r="G451" s="5">
        <v>16453.425999999999</v>
      </c>
      <c r="H451" s="6">
        <v>0.36310399999999998</v>
      </c>
      <c r="I451" s="5">
        <v>11821.09</v>
      </c>
    </row>
    <row r="452" spans="6:9" x14ac:dyDescent="0.25">
      <c r="F452" s="6">
        <v>0.36425299999999999</v>
      </c>
      <c r="G452" s="5">
        <v>16452.447</v>
      </c>
      <c r="H452" s="6">
        <v>0.36391600000000002</v>
      </c>
      <c r="I452" s="5">
        <v>11871.084999999999</v>
      </c>
    </row>
    <row r="453" spans="6:9" x14ac:dyDescent="0.25">
      <c r="F453" s="6">
        <v>0.365066</v>
      </c>
      <c r="G453" s="5">
        <v>16450.974999999999</v>
      </c>
      <c r="H453" s="6">
        <v>0.364728</v>
      </c>
      <c r="I453" s="5">
        <v>11920.806</v>
      </c>
    </row>
    <row r="454" spans="6:9" x14ac:dyDescent="0.25">
      <c r="F454" s="6">
        <v>0.36587900000000001</v>
      </c>
      <c r="G454" s="5">
        <v>16449.013999999999</v>
      </c>
      <c r="H454" s="6">
        <v>0.365541</v>
      </c>
      <c r="I454" s="5">
        <v>11970.232</v>
      </c>
    </row>
    <row r="455" spans="6:9" x14ac:dyDescent="0.25">
      <c r="F455" s="6">
        <v>0.36669200000000002</v>
      </c>
      <c r="G455" s="5">
        <v>16446.559000000001</v>
      </c>
      <c r="H455" s="6">
        <v>0.36635299999999998</v>
      </c>
      <c r="I455" s="5">
        <v>12019.352999999999</v>
      </c>
    </row>
    <row r="456" spans="6:9" x14ac:dyDescent="0.25">
      <c r="F456" s="6">
        <v>0.36750500000000003</v>
      </c>
      <c r="G456" s="5">
        <v>16443.615000000002</v>
      </c>
      <c r="H456" s="6">
        <v>0.36716500000000002</v>
      </c>
      <c r="I456" s="5">
        <v>12068.146000000001</v>
      </c>
    </row>
    <row r="457" spans="6:9" x14ac:dyDescent="0.25">
      <c r="F457" s="6">
        <v>0.36831799999999998</v>
      </c>
      <c r="G457" s="5">
        <v>16440.184000000001</v>
      </c>
      <c r="H457" s="6">
        <v>0.367977</v>
      </c>
      <c r="I457" s="5">
        <v>12116.593000000001</v>
      </c>
    </row>
    <row r="458" spans="6:9" x14ac:dyDescent="0.25">
      <c r="F458" s="6">
        <v>0.36913099999999999</v>
      </c>
      <c r="G458" s="5">
        <v>16436.261999999999</v>
      </c>
      <c r="H458" s="6">
        <v>0.36879000000000001</v>
      </c>
      <c r="I458" s="5">
        <v>12164.682000000001</v>
      </c>
    </row>
    <row r="459" spans="6:9" x14ac:dyDescent="0.25">
      <c r="F459" s="6">
        <v>0.369944</v>
      </c>
      <c r="G459" s="5">
        <v>16431.851999999999</v>
      </c>
      <c r="H459" s="6">
        <v>0.36960199999999999</v>
      </c>
      <c r="I459" s="5">
        <v>12212.393</v>
      </c>
    </row>
    <row r="460" spans="6:9" x14ac:dyDescent="0.25">
      <c r="F460" s="6">
        <v>0.370757</v>
      </c>
      <c r="G460" s="5">
        <v>16426.955000000002</v>
      </c>
      <c r="H460" s="6">
        <v>0.37041400000000002</v>
      </c>
      <c r="I460" s="5">
        <v>12259.705</v>
      </c>
    </row>
    <row r="461" spans="6:9" x14ac:dyDescent="0.25">
      <c r="F461" s="6">
        <v>0.37157000000000001</v>
      </c>
      <c r="G461" s="5">
        <v>16421.574000000001</v>
      </c>
      <c r="H461" s="6">
        <v>0.37122699999999997</v>
      </c>
      <c r="I461" s="5">
        <v>12306.607</v>
      </c>
    </row>
    <row r="462" spans="6:9" x14ac:dyDescent="0.25">
      <c r="F462" s="6">
        <v>0.37238300000000002</v>
      </c>
      <c r="G462" s="5">
        <v>16415.706999999999</v>
      </c>
      <c r="H462" s="6">
        <v>0.37203900000000001</v>
      </c>
      <c r="I462" s="5">
        <v>12353.078</v>
      </c>
    </row>
    <row r="463" spans="6:9" x14ac:dyDescent="0.25">
      <c r="F463" s="6">
        <v>0.37319600000000003</v>
      </c>
      <c r="G463" s="5">
        <v>16409.357</v>
      </c>
      <c r="H463" s="6">
        <v>0.37285099999999999</v>
      </c>
      <c r="I463" s="5">
        <v>12399.102999999999</v>
      </c>
    </row>
    <row r="464" spans="6:9" x14ac:dyDescent="0.25">
      <c r="F464" s="6">
        <v>0.37400899999999998</v>
      </c>
      <c r="G464" s="5">
        <v>16402.525000000001</v>
      </c>
      <c r="H464" s="6">
        <v>0.373664</v>
      </c>
      <c r="I464" s="5">
        <v>12444.661</v>
      </c>
    </row>
    <row r="465" spans="6:9" x14ac:dyDescent="0.25">
      <c r="F465" s="6">
        <v>0.37482199999999999</v>
      </c>
      <c r="G465" s="5">
        <v>16395.215</v>
      </c>
      <c r="H465" s="6">
        <v>0.37447599999999998</v>
      </c>
      <c r="I465" s="5">
        <v>12489.739</v>
      </c>
    </row>
    <row r="466" spans="6:9" x14ac:dyDescent="0.25">
      <c r="F466" s="6">
        <v>0.37563600000000003</v>
      </c>
      <c r="G466" s="5">
        <v>16387.423999999999</v>
      </c>
      <c r="H466" s="6">
        <v>0.37528800000000001</v>
      </c>
      <c r="I466" s="5">
        <v>12534.317999999999</v>
      </c>
    </row>
    <row r="467" spans="6:9" x14ac:dyDescent="0.25">
      <c r="F467" s="6">
        <v>0.37644899999999998</v>
      </c>
      <c r="G467" s="5">
        <v>16379.156999999999</v>
      </c>
      <c r="H467" s="6">
        <v>0.37610100000000002</v>
      </c>
      <c r="I467" s="5">
        <v>12578.380999999999</v>
      </c>
    </row>
    <row r="468" spans="6:9" x14ac:dyDescent="0.25">
      <c r="F468" s="6">
        <v>0.37726199999999999</v>
      </c>
      <c r="G468" s="5">
        <v>16370.415000000001</v>
      </c>
      <c r="H468" s="6">
        <v>0.376913</v>
      </c>
      <c r="I468" s="5">
        <v>12621.913</v>
      </c>
    </row>
    <row r="469" spans="6:9" x14ac:dyDescent="0.25">
      <c r="F469" s="6">
        <v>0.37807499999999999</v>
      </c>
      <c r="G469" s="5">
        <v>16361.2</v>
      </c>
      <c r="H469" s="6">
        <v>0.37772499999999998</v>
      </c>
      <c r="I469" s="5">
        <v>12664.896000000001</v>
      </c>
    </row>
    <row r="470" spans="6:9" x14ac:dyDescent="0.25">
      <c r="F470" s="6">
        <v>0.378888</v>
      </c>
      <c r="G470" s="5">
        <v>16351.514999999999</v>
      </c>
      <c r="H470" s="6">
        <v>0.37853799999999999</v>
      </c>
      <c r="I470" s="5">
        <v>12707.311</v>
      </c>
    </row>
    <row r="471" spans="6:9" x14ac:dyDescent="0.25">
      <c r="F471" s="6">
        <v>0.37970100000000001</v>
      </c>
      <c r="G471" s="5">
        <v>16341.36</v>
      </c>
      <c r="H471" s="6">
        <v>0.37935000000000002</v>
      </c>
      <c r="I471" s="5">
        <v>12749.146000000001</v>
      </c>
    </row>
    <row r="472" spans="6:9" x14ac:dyDescent="0.25">
      <c r="F472" s="6">
        <v>0.38051400000000002</v>
      </c>
      <c r="G472" s="5">
        <v>16330.739</v>
      </c>
      <c r="H472" s="6">
        <v>0.380162</v>
      </c>
      <c r="I472" s="5">
        <v>12790.382</v>
      </c>
    </row>
    <row r="473" spans="6:9" x14ac:dyDescent="0.25">
      <c r="F473" s="6">
        <v>0.38132700000000003</v>
      </c>
      <c r="G473" s="5">
        <v>16319.654</v>
      </c>
      <c r="H473" s="6">
        <v>0.38097399999999998</v>
      </c>
      <c r="I473" s="5">
        <v>12831.002</v>
      </c>
    </row>
    <row r="474" spans="6:9" x14ac:dyDescent="0.25">
      <c r="F474" s="6">
        <v>0.38213999999999998</v>
      </c>
      <c r="G474" s="5">
        <v>16308.108</v>
      </c>
      <c r="H474" s="6">
        <v>0.38178699999999999</v>
      </c>
      <c r="I474" s="5">
        <v>12870.993</v>
      </c>
    </row>
    <row r="475" spans="6:9" x14ac:dyDescent="0.25">
      <c r="F475" s="6">
        <v>0.38295299999999999</v>
      </c>
      <c r="G475" s="5">
        <v>16296.102999999999</v>
      </c>
      <c r="H475" s="6">
        <v>0.38259900000000002</v>
      </c>
      <c r="I475" s="5">
        <v>12910.337</v>
      </c>
    </row>
    <row r="476" spans="6:9" x14ac:dyDescent="0.25">
      <c r="F476" s="6">
        <v>0.383766</v>
      </c>
      <c r="G476" s="5">
        <v>16283.642</v>
      </c>
      <c r="H476" s="6">
        <v>0.383411</v>
      </c>
      <c r="I476" s="5">
        <v>12949.019</v>
      </c>
    </row>
    <row r="477" spans="6:9" x14ac:dyDescent="0.25">
      <c r="F477" s="6">
        <v>0.384579</v>
      </c>
      <c r="G477" s="5">
        <v>16270.727000000001</v>
      </c>
      <c r="H477" s="6">
        <v>0.38422400000000001</v>
      </c>
      <c r="I477" s="5">
        <v>12987.022000000001</v>
      </c>
    </row>
    <row r="478" spans="6:9" x14ac:dyDescent="0.25">
      <c r="F478" s="6">
        <v>0.38539200000000001</v>
      </c>
      <c r="G478" s="5">
        <v>16257.36</v>
      </c>
      <c r="H478" s="6">
        <v>0.38503599999999999</v>
      </c>
      <c r="I478" s="5">
        <v>13024.334999999999</v>
      </c>
    </row>
    <row r="479" spans="6:9" x14ac:dyDescent="0.25">
      <c r="F479" s="6">
        <v>0.38620500000000002</v>
      </c>
      <c r="G479" s="5">
        <v>16243.548000000001</v>
      </c>
      <c r="H479" s="6">
        <v>0.38584800000000002</v>
      </c>
      <c r="I479" s="5">
        <v>13060.938</v>
      </c>
    </row>
    <row r="480" spans="6:9" x14ac:dyDescent="0.25">
      <c r="F480" s="6">
        <v>0.38701799999999997</v>
      </c>
      <c r="G480" s="5">
        <v>16229.289000000001</v>
      </c>
      <c r="H480" s="6">
        <v>0.38666099999999998</v>
      </c>
      <c r="I480" s="5">
        <v>13096.817999999999</v>
      </c>
    </row>
    <row r="481" spans="6:9" x14ac:dyDescent="0.25">
      <c r="F481" s="6">
        <v>0.38783200000000001</v>
      </c>
      <c r="G481" s="5">
        <v>16214.59</v>
      </c>
      <c r="H481" s="6">
        <v>0.38747300000000001</v>
      </c>
      <c r="I481" s="5">
        <v>13131.962</v>
      </c>
    </row>
    <row r="482" spans="6:9" x14ac:dyDescent="0.25">
      <c r="F482" s="6">
        <v>0.38864500000000002</v>
      </c>
      <c r="G482" s="5">
        <v>16199.451999999999</v>
      </c>
      <c r="H482" s="6">
        <v>0.38828499999999999</v>
      </c>
      <c r="I482" s="5">
        <v>13166.352999999999</v>
      </c>
    </row>
    <row r="483" spans="6:9" x14ac:dyDescent="0.25">
      <c r="F483" s="6">
        <v>0.38945800000000003</v>
      </c>
      <c r="G483" s="5">
        <v>16183.88</v>
      </c>
      <c r="H483" s="6">
        <v>0.389098</v>
      </c>
      <c r="I483" s="5">
        <v>13199.978999999999</v>
      </c>
    </row>
    <row r="484" spans="6:9" x14ac:dyDescent="0.25">
      <c r="F484" s="6">
        <v>0.39027099999999998</v>
      </c>
      <c r="G484" s="5">
        <v>16167.876</v>
      </c>
      <c r="H484" s="6">
        <v>0.38990999999999998</v>
      </c>
      <c r="I484" s="5">
        <v>13232.825999999999</v>
      </c>
    </row>
    <row r="485" spans="6:9" x14ac:dyDescent="0.25">
      <c r="F485" s="6">
        <v>0.39108399999999999</v>
      </c>
      <c r="G485" s="5">
        <v>16151.444</v>
      </c>
      <c r="H485" s="6">
        <v>0.39072200000000001</v>
      </c>
      <c r="I485" s="5">
        <v>13264.878000000001</v>
      </c>
    </row>
    <row r="486" spans="6:9" x14ac:dyDescent="0.25">
      <c r="F486" s="6">
        <v>0.391897</v>
      </c>
      <c r="G486" s="5">
        <v>16134.589</v>
      </c>
      <c r="H486" s="6">
        <v>0.39153500000000002</v>
      </c>
      <c r="I486" s="5">
        <v>13296.125</v>
      </c>
    </row>
    <row r="487" spans="6:9" x14ac:dyDescent="0.25">
      <c r="F487" s="6">
        <v>0.39271</v>
      </c>
      <c r="G487" s="5">
        <v>16117.312</v>
      </c>
      <c r="H487" s="6">
        <v>0.392347</v>
      </c>
      <c r="I487" s="5">
        <v>13326.552</v>
      </c>
    </row>
    <row r="488" spans="6:9" x14ac:dyDescent="0.25">
      <c r="F488" s="6">
        <v>0.39352300000000001</v>
      </c>
      <c r="G488" s="5">
        <v>16099.619000000001</v>
      </c>
      <c r="H488" s="6">
        <v>0.39315899999999998</v>
      </c>
      <c r="I488" s="5">
        <v>13356.146000000001</v>
      </c>
    </row>
    <row r="489" spans="6:9" x14ac:dyDescent="0.25">
      <c r="F489" s="6">
        <v>0.39433600000000002</v>
      </c>
      <c r="G489" s="5">
        <v>16081.514999999999</v>
      </c>
      <c r="H489" s="6">
        <v>0.39397100000000002</v>
      </c>
      <c r="I489" s="5">
        <v>13384.896000000001</v>
      </c>
    </row>
    <row r="490" spans="6:9" x14ac:dyDescent="0.25">
      <c r="F490" s="6">
        <v>0.39514899999999997</v>
      </c>
      <c r="G490" s="5">
        <v>16062.999</v>
      </c>
      <c r="H490" s="6">
        <v>0.39478400000000002</v>
      </c>
      <c r="I490" s="5">
        <v>13412.790999999999</v>
      </c>
    </row>
    <row r="491" spans="6:9" x14ac:dyDescent="0.25">
      <c r="F491" s="6">
        <v>0.39596199999999998</v>
      </c>
      <c r="G491" s="5">
        <v>16044.08</v>
      </c>
      <c r="H491" s="6">
        <v>0.395596</v>
      </c>
      <c r="I491" s="5">
        <v>13439.816000000001</v>
      </c>
    </row>
    <row r="492" spans="6:9" x14ac:dyDescent="0.25">
      <c r="F492" s="6">
        <v>0.39677499999999999</v>
      </c>
      <c r="G492" s="5">
        <v>16024.76</v>
      </c>
      <c r="H492" s="6">
        <v>0.39640799999999998</v>
      </c>
      <c r="I492" s="5">
        <v>13465.960999999999</v>
      </c>
    </row>
    <row r="493" spans="6:9" x14ac:dyDescent="0.25">
      <c r="F493" s="6">
        <v>0.397588</v>
      </c>
      <c r="G493" s="5">
        <v>16005.041999999999</v>
      </c>
      <c r="H493" s="6">
        <v>0.39722099999999999</v>
      </c>
      <c r="I493" s="5">
        <v>13491.216</v>
      </c>
    </row>
    <row r="494" spans="6:9" x14ac:dyDescent="0.25">
      <c r="F494" s="6">
        <v>0.39840100000000001</v>
      </c>
      <c r="G494" s="5">
        <v>15984.933000000001</v>
      </c>
      <c r="H494" s="6">
        <v>0.39803300000000003</v>
      </c>
      <c r="I494" s="5">
        <v>13515.569</v>
      </c>
    </row>
    <row r="495" spans="6:9" x14ac:dyDescent="0.25">
      <c r="F495" s="6">
        <v>0.39921400000000001</v>
      </c>
      <c r="G495" s="5">
        <v>15964.436</v>
      </c>
      <c r="H495" s="6">
        <v>0.39884500000000001</v>
      </c>
      <c r="I495" s="5">
        <v>13539.009</v>
      </c>
    </row>
    <row r="496" spans="6:9" x14ac:dyDescent="0.25">
      <c r="F496" s="6">
        <v>0.40002700000000002</v>
      </c>
      <c r="G496" s="5">
        <v>15943.555</v>
      </c>
      <c r="H496" s="6">
        <v>0.39965800000000001</v>
      </c>
      <c r="I496" s="5">
        <v>13561.528</v>
      </c>
    </row>
    <row r="497" spans="6:9" x14ac:dyDescent="0.25">
      <c r="F497" s="6">
        <v>0.400841</v>
      </c>
      <c r="G497" s="5">
        <v>15922.295</v>
      </c>
      <c r="H497" s="6">
        <v>0.40046999999999999</v>
      </c>
      <c r="I497" s="5">
        <v>13583.116</v>
      </c>
    </row>
    <row r="498" spans="6:9" x14ac:dyDescent="0.25">
      <c r="F498" s="6">
        <v>0.40165400000000001</v>
      </c>
      <c r="G498" s="5">
        <v>15900.661</v>
      </c>
      <c r="H498" s="6">
        <v>0.40128200000000003</v>
      </c>
      <c r="I498" s="5">
        <v>13603.762000000001</v>
      </c>
    </row>
    <row r="499" spans="6:9" x14ac:dyDescent="0.25">
      <c r="F499" s="6">
        <v>0.40246700000000002</v>
      </c>
      <c r="G499" s="5">
        <v>15878.656999999999</v>
      </c>
      <c r="H499" s="6">
        <v>0.40209499999999998</v>
      </c>
      <c r="I499" s="5">
        <v>13623.459000000001</v>
      </c>
    </row>
    <row r="500" spans="6:9" x14ac:dyDescent="0.25">
      <c r="F500" s="6">
        <v>0.40328000000000003</v>
      </c>
      <c r="G500" s="5">
        <v>15856.288</v>
      </c>
      <c r="H500" s="6">
        <v>0.40290700000000002</v>
      </c>
      <c r="I500" s="5">
        <v>13642.198</v>
      </c>
    </row>
    <row r="501" spans="6:9" x14ac:dyDescent="0.25">
      <c r="F501" s="6">
        <v>0.40409299999999998</v>
      </c>
      <c r="G501" s="5">
        <v>15833.558999999999</v>
      </c>
      <c r="H501" s="6">
        <v>0.40371899999999999</v>
      </c>
      <c r="I501" s="5">
        <v>13659.97</v>
      </c>
    </row>
    <row r="502" spans="6:9" x14ac:dyDescent="0.25">
      <c r="F502" s="6">
        <v>0.40490599999999999</v>
      </c>
      <c r="G502" s="5">
        <v>15810.474</v>
      </c>
      <c r="H502" s="6">
        <v>0.404532</v>
      </c>
      <c r="I502" s="5">
        <v>13676.769</v>
      </c>
    </row>
    <row r="503" spans="6:9" x14ac:dyDescent="0.25">
      <c r="F503" s="6">
        <v>0.405719</v>
      </c>
      <c r="G503" s="5">
        <v>15787.037</v>
      </c>
      <c r="H503" s="6">
        <v>0.40534399999999998</v>
      </c>
      <c r="I503" s="5">
        <v>13692.585999999999</v>
      </c>
    </row>
    <row r="504" spans="6:9" x14ac:dyDescent="0.25">
      <c r="F504" s="6">
        <v>0.406532</v>
      </c>
      <c r="G504" s="5">
        <v>15763.255999999999</v>
      </c>
      <c r="H504" s="6">
        <v>0.40615600000000002</v>
      </c>
      <c r="I504" s="5">
        <v>13707.414000000001</v>
      </c>
    </row>
    <row r="505" spans="6:9" x14ac:dyDescent="0.25">
      <c r="F505" s="6">
        <v>0.40734500000000001</v>
      </c>
      <c r="G505" s="5">
        <v>15739.133</v>
      </c>
      <c r="H505" s="6">
        <v>0.406968</v>
      </c>
      <c r="I505" s="5">
        <v>13721.249</v>
      </c>
    </row>
    <row r="506" spans="6:9" x14ac:dyDescent="0.25">
      <c r="F506" s="6">
        <v>0.40815800000000002</v>
      </c>
      <c r="G506" s="5">
        <v>15714.674999999999</v>
      </c>
      <c r="H506" s="6">
        <v>0.407781</v>
      </c>
      <c r="I506" s="5">
        <v>13734.083000000001</v>
      </c>
    </row>
    <row r="507" spans="6:9" x14ac:dyDescent="0.25">
      <c r="F507" s="6">
        <v>0.40897099999999997</v>
      </c>
      <c r="G507" s="5">
        <v>15689.886</v>
      </c>
      <c r="H507" s="6">
        <v>0.40859299999999998</v>
      </c>
      <c r="I507" s="5">
        <v>13745.911</v>
      </c>
    </row>
    <row r="508" spans="6:9" x14ac:dyDescent="0.25">
      <c r="F508" s="6">
        <v>0.40978399999999998</v>
      </c>
      <c r="G508" s="5">
        <v>15664.771000000001</v>
      </c>
      <c r="H508" s="6">
        <v>0.40940500000000002</v>
      </c>
      <c r="I508" s="5">
        <v>13756.728999999999</v>
      </c>
    </row>
    <row r="509" spans="6:9" x14ac:dyDescent="0.25">
      <c r="F509" s="6">
        <v>0.41059699999999999</v>
      </c>
      <c r="G509" s="5">
        <v>15639.339</v>
      </c>
      <c r="H509" s="6">
        <v>0.41021800000000003</v>
      </c>
      <c r="I509" s="5">
        <v>13766.529</v>
      </c>
    </row>
    <row r="510" spans="6:9" x14ac:dyDescent="0.25">
      <c r="F510" s="6">
        <v>0.41141</v>
      </c>
      <c r="G510" s="5">
        <v>15613.589</v>
      </c>
      <c r="H510" s="6">
        <v>0.41103000000000001</v>
      </c>
      <c r="I510" s="5">
        <v>13775.31</v>
      </c>
    </row>
    <row r="511" spans="6:9" x14ac:dyDescent="0.25">
      <c r="F511" s="6">
        <v>0.41222300000000001</v>
      </c>
      <c r="G511" s="5">
        <v>15587.53</v>
      </c>
      <c r="H511" s="6">
        <v>0.41184199999999999</v>
      </c>
      <c r="I511" s="5">
        <v>13783.065000000001</v>
      </c>
    </row>
    <row r="512" spans="6:9" x14ac:dyDescent="0.25">
      <c r="F512" s="6">
        <v>0.41303600000000001</v>
      </c>
      <c r="G512" s="5">
        <v>15561.166999999999</v>
      </c>
      <c r="H512" s="6">
        <v>0.41265499999999999</v>
      </c>
      <c r="I512" s="5">
        <v>13789.795</v>
      </c>
    </row>
    <row r="513" spans="6:9" x14ac:dyDescent="0.25">
      <c r="F513" s="6">
        <v>0.41385</v>
      </c>
      <c r="G513" s="5">
        <v>15534.505999999999</v>
      </c>
      <c r="H513" s="6">
        <v>0.41346699999999997</v>
      </c>
      <c r="I513" s="5">
        <v>13795.493</v>
      </c>
    </row>
    <row r="514" spans="6:9" x14ac:dyDescent="0.25">
      <c r="F514" s="6">
        <v>0.414663</v>
      </c>
      <c r="G514" s="5">
        <v>15507.55</v>
      </c>
      <c r="H514" s="6">
        <v>0.41427900000000001</v>
      </c>
      <c r="I514" s="5">
        <v>13800.159</v>
      </c>
    </row>
    <row r="515" spans="6:9" x14ac:dyDescent="0.25">
      <c r="F515" s="6">
        <v>0.41547600000000001</v>
      </c>
      <c r="G515" s="5">
        <v>15480.307000000001</v>
      </c>
      <c r="H515" s="6">
        <v>0.41509200000000002</v>
      </c>
      <c r="I515" s="5">
        <v>13803.79</v>
      </c>
    </row>
    <row r="516" spans="6:9" x14ac:dyDescent="0.25">
      <c r="F516" s="6">
        <v>0.41628900000000002</v>
      </c>
      <c r="G516" s="5">
        <v>15452.781000000001</v>
      </c>
      <c r="H516" s="6">
        <v>0.415904</v>
      </c>
      <c r="I516" s="5">
        <v>13806.384</v>
      </c>
    </row>
    <row r="517" spans="6:9" x14ac:dyDescent="0.25">
      <c r="F517" s="6">
        <v>0.41710199999999997</v>
      </c>
      <c r="G517" s="5">
        <v>15424.978999999999</v>
      </c>
      <c r="H517" s="6">
        <v>0.41671599999999998</v>
      </c>
      <c r="I517" s="5">
        <v>13807.94</v>
      </c>
    </row>
    <row r="518" spans="6:9" x14ac:dyDescent="0.25">
      <c r="F518" s="6">
        <v>0.41791499999999998</v>
      </c>
      <c r="G518" s="5">
        <v>15396.905000000001</v>
      </c>
      <c r="H518" s="6">
        <v>0.41752899999999998</v>
      </c>
      <c r="I518" s="5">
        <v>13808.458000000001</v>
      </c>
    </row>
    <row r="519" spans="6:9" x14ac:dyDescent="0.25">
      <c r="F519" s="6">
        <v>0.41872799999999999</v>
      </c>
      <c r="G519" s="5">
        <v>15368.566999999999</v>
      </c>
      <c r="H519" s="6">
        <v>0.41834100000000002</v>
      </c>
      <c r="I519" s="5">
        <v>13807.938</v>
      </c>
    </row>
    <row r="520" spans="6:9" x14ac:dyDescent="0.25">
      <c r="F520" s="6">
        <v>0.419541</v>
      </c>
      <c r="G520" s="5">
        <v>15339.968999999999</v>
      </c>
      <c r="H520" s="6">
        <v>0.419153</v>
      </c>
      <c r="I520" s="5">
        <v>13806.379000000001</v>
      </c>
    </row>
    <row r="521" spans="6:9" x14ac:dyDescent="0.25">
      <c r="F521" s="6">
        <v>0.42035400000000001</v>
      </c>
      <c r="G521" s="5">
        <v>15311.115</v>
      </c>
      <c r="H521" s="6">
        <v>0.41996499999999998</v>
      </c>
      <c r="I521" s="5">
        <v>13803.781999999999</v>
      </c>
    </row>
    <row r="522" spans="6:9" x14ac:dyDescent="0.25">
      <c r="F522" s="6">
        <v>0.42116700000000001</v>
      </c>
      <c r="G522" s="5">
        <v>15282.013999999999</v>
      </c>
      <c r="H522" s="6">
        <v>0.42077799999999999</v>
      </c>
      <c r="I522" s="5">
        <v>13800.148999999999</v>
      </c>
    </row>
    <row r="523" spans="6:9" x14ac:dyDescent="0.25">
      <c r="F523" s="6">
        <v>0.42198000000000002</v>
      </c>
      <c r="G523" s="5">
        <v>15252.669</v>
      </c>
      <c r="H523" s="6">
        <v>0.42159000000000002</v>
      </c>
      <c r="I523" s="5">
        <v>13795.481</v>
      </c>
    </row>
    <row r="524" spans="6:9" x14ac:dyDescent="0.25">
      <c r="F524" s="6">
        <v>0.42279299999999997</v>
      </c>
      <c r="G524" s="5">
        <v>15223.088</v>
      </c>
      <c r="H524" s="6">
        <v>0.422402</v>
      </c>
      <c r="I524" s="5">
        <v>13789.78</v>
      </c>
    </row>
    <row r="525" spans="6:9" x14ac:dyDescent="0.25">
      <c r="F525" s="6">
        <v>0.42360599999999998</v>
      </c>
      <c r="G525" s="5">
        <v>15193.275</v>
      </c>
      <c r="H525" s="6">
        <v>0.42321500000000001</v>
      </c>
      <c r="I525" s="5">
        <v>13783.049000000001</v>
      </c>
    </row>
    <row r="526" spans="6:9" x14ac:dyDescent="0.25">
      <c r="F526" s="6">
        <v>0.42441899999999999</v>
      </c>
      <c r="G526" s="5">
        <v>15163.236999999999</v>
      </c>
      <c r="H526" s="6">
        <v>0.42402699999999999</v>
      </c>
      <c r="I526" s="5">
        <v>13775.29</v>
      </c>
    </row>
    <row r="527" spans="6:9" x14ac:dyDescent="0.25">
      <c r="F527" s="6">
        <v>0.425232</v>
      </c>
      <c r="G527" s="5">
        <v>15132.978999999999</v>
      </c>
      <c r="H527" s="6">
        <v>0.42483900000000002</v>
      </c>
      <c r="I527" s="5">
        <v>13766.507</v>
      </c>
    </row>
    <row r="528" spans="6:9" x14ac:dyDescent="0.25">
      <c r="F528" s="6">
        <v>0.42604599999999998</v>
      </c>
      <c r="G528" s="5">
        <v>15102.509</v>
      </c>
      <c r="H528" s="6">
        <v>0.42565199999999997</v>
      </c>
      <c r="I528" s="5">
        <v>13756.704</v>
      </c>
    </row>
    <row r="529" spans="6:9" x14ac:dyDescent="0.25">
      <c r="F529" s="6">
        <v>0.42685899999999999</v>
      </c>
      <c r="G529" s="5">
        <v>15071.83</v>
      </c>
      <c r="H529" s="6">
        <v>0.42646400000000001</v>
      </c>
      <c r="I529" s="5">
        <v>13745.885</v>
      </c>
    </row>
    <row r="530" spans="6:9" x14ac:dyDescent="0.25">
      <c r="F530" s="6">
        <v>0.427672</v>
      </c>
      <c r="G530" s="5">
        <v>15040.949000000001</v>
      </c>
      <c r="H530" s="6">
        <v>0.42727599999999999</v>
      </c>
      <c r="I530" s="5">
        <v>13734.055</v>
      </c>
    </row>
    <row r="531" spans="6:9" x14ac:dyDescent="0.25">
      <c r="F531" s="6">
        <v>0.428485</v>
      </c>
      <c r="G531" s="5">
        <v>15009.871999999999</v>
      </c>
      <c r="H531" s="6">
        <v>0.428089</v>
      </c>
      <c r="I531" s="5">
        <v>13721.218000000001</v>
      </c>
    </row>
    <row r="532" spans="6:9" x14ac:dyDescent="0.25">
      <c r="F532" s="6">
        <v>0.42929800000000001</v>
      </c>
      <c r="G532" s="5">
        <v>14978.603999999999</v>
      </c>
      <c r="H532" s="6">
        <v>0.42890099999999998</v>
      </c>
      <c r="I532" s="5">
        <v>13707.380999999999</v>
      </c>
    </row>
    <row r="533" spans="6:9" x14ac:dyDescent="0.25">
      <c r="F533" s="6">
        <v>0.43011100000000002</v>
      </c>
      <c r="G533" s="5">
        <v>14947.153</v>
      </c>
      <c r="H533" s="6">
        <v>0.42971300000000001</v>
      </c>
      <c r="I533" s="5">
        <v>13692.55</v>
      </c>
    </row>
    <row r="534" spans="6:9" x14ac:dyDescent="0.25">
      <c r="F534" s="6">
        <v>0.43092399999999997</v>
      </c>
      <c r="G534" s="5">
        <v>14915.522999999999</v>
      </c>
      <c r="H534" s="6">
        <v>0.43052600000000002</v>
      </c>
      <c r="I534" s="5">
        <v>13676.728999999999</v>
      </c>
    </row>
    <row r="535" spans="6:9" x14ac:dyDescent="0.25">
      <c r="F535" s="6">
        <v>0.43173699999999998</v>
      </c>
      <c r="G535" s="5">
        <v>14883.721</v>
      </c>
      <c r="H535" s="6">
        <v>0.431338</v>
      </c>
      <c r="I535" s="5">
        <v>13659.93</v>
      </c>
    </row>
    <row r="536" spans="6:9" x14ac:dyDescent="0.25">
      <c r="F536" s="6">
        <v>0.43254999999999999</v>
      </c>
      <c r="G536" s="5">
        <v>14851.751</v>
      </c>
      <c r="H536" s="6">
        <v>0.43214999999999998</v>
      </c>
      <c r="I536" s="5">
        <v>13642.154</v>
      </c>
    </row>
    <row r="537" spans="6:9" x14ac:dyDescent="0.25">
      <c r="F537" s="6">
        <v>0.433363</v>
      </c>
      <c r="G537" s="5">
        <v>14819.620999999999</v>
      </c>
      <c r="H537" s="6">
        <v>0.43296200000000001</v>
      </c>
      <c r="I537" s="5">
        <v>13623.413</v>
      </c>
    </row>
    <row r="538" spans="6:9" x14ac:dyDescent="0.25">
      <c r="F538" s="6">
        <v>0.43417600000000001</v>
      </c>
      <c r="G538" s="5">
        <v>14787.337</v>
      </c>
      <c r="H538" s="6">
        <v>0.43377500000000002</v>
      </c>
      <c r="I538" s="5">
        <v>13603.715</v>
      </c>
    </row>
    <row r="539" spans="6:9" x14ac:dyDescent="0.25">
      <c r="F539" s="6">
        <v>0.43498900000000001</v>
      </c>
      <c r="G539" s="5">
        <v>14754.904</v>
      </c>
      <c r="H539" s="6">
        <v>0.434587</v>
      </c>
      <c r="I539" s="5">
        <v>13583.066000000001</v>
      </c>
    </row>
    <row r="540" spans="6:9" x14ac:dyDescent="0.25">
      <c r="F540" s="6">
        <v>0.43580200000000002</v>
      </c>
      <c r="G540" s="5">
        <v>14722.326999999999</v>
      </c>
      <c r="H540" s="6">
        <v>0.43539899999999998</v>
      </c>
      <c r="I540" s="5">
        <v>13561.477000000001</v>
      </c>
    </row>
    <row r="541" spans="6:9" x14ac:dyDescent="0.25">
      <c r="F541" s="6">
        <v>0.43661499999999998</v>
      </c>
      <c r="G541" s="5">
        <v>14689.614</v>
      </c>
      <c r="H541" s="6">
        <v>0.43621199999999999</v>
      </c>
      <c r="I541" s="5">
        <v>13538.956</v>
      </c>
    </row>
    <row r="542" spans="6:9" x14ac:dyDescent="0.25">
      <c r="F542" s="6">
        <v>0.43742799999999998</v>
      </c>
      <c r="G542" s="5">
        <v>14656.769</v>
      </c>
      <c r="H542" s="6">
        <v>0.43702400000000002</v>
      </c>
      <c r="I542" s="5">
        <v>13515.513000000001</v>
      </c>
    </row>
    <row r="543" spans="6:9" x14ac:dyDescent="0.25">
      <c r="F543" s="6">
        <v>0.43824099999999999</v>
      </c>
      <c r="G543" s="5">
        <v>14623.799000000001</v>
      </c>
      <c r="H543" s="6">
        <v>0.437836</v>
      </c>
      <c r="I543" s="5">
        <v>13491.156999999999</v>
      </c>
    </row>
    <row r="544" spans="6:9" x14ac:dyDescent="0.25">
      <c r="F544" s="6">
        <v>0.43905499999999997</v>
      </c>
      <c r="G544" s="5">
        <v>14590.709000000001</v>
      </c>
      <c r="H544" s="6">
        <v>0.43864900000000001</v>
      </c>
      <c r="I544" s="5">
        <v>13465.901</v>
      </c>
    </row>
    <row r="545" spans="6:9" x14ac:dyDescent="0.25">
      <c r="F545" s="6">
        <v>0.43986799999999998</v>
      </c>
      <c r="G545" s="5">
        <v>14557.504999999999</v>
      </c>
      <c r="H545" s="6">
        <v>0.43946099999999999</v>
      </c>
      <c r="I545" s="5">
        <v>13439.753000000001</v>
      </c>
    </row>
    <row r="546" spans="6:9" x14ac:dyDescent="0.25">
      <c r="F546" s="6">
        <v>0.44068099999999999</v>
      </c>
      <c r="G546" s="5">
        <v>14524.192999999999</v>
      </c>
      <c r="H546" s="6">
        <v>0.44027300000000003</v>
      </c>
      <c r="I546" s="5">
        <v>13412.726000000001</v>
      </c>
    </row>
    <row r="547" spans="6:9" x14ac:dyDescent="0.25">
      <c r="F547" s="6">
        <v>0.441494</v>
      </c>
      <c r="G547" s="5">
        <v>14490.78</v>
      </c>
      <c r="H547" s="6">
        <v>0.44108599999999998</v>
      </c>
      <c r="I547" s="5">
        <v>13384.83</v>
      </c>
    </row>
    <row r="548" spans="6:9" x14ac:dyDescent="0.25">
      <c r="F548" s="6">
        <v>0.44230700000000001</v>
      </c>
      <c r="G548" s="5">
        <v>14457.271000000001</v>
      </c>
      <c r="H548" s="6">
        <v>0.44189800000000001</v>
      </c>
      <c r="I548" s="5">
        <v>13356.078</v>
      </c>
    </row>
    <row r="549" spans="6:9" x14ac:dyDescent="0.25">
      <c r="F549" s="6">
        <v>0.44312000000000001</v>
      </c>
      <c r="G549" s="5">
        <v>14423.672</v>
      </c>
      <c r="H549" s="6">
        <v>0.44270999999999999</v>
      </c>
      <c r="I549" s="5">
        <v>13326.481</v>
      </c>
    </row>
    <row r="550" spans="6:9" x14ac:dyDescent="0.25">
      <c r="F550" s="6">
        <v>0.44393300000000002</v>
      </c>
      <c r="G550" s="5">
        <v>14389.986000000001</v>
      </c>
      <c r="H550" s="6">
        <v>0.443523</v>
      </c>
      <c r="I550" s="5">
        <v>13296.052</v>
      </c>
    </row>
    <row r="551" spans="6:9" x14ac:dyDescent="0.25">
      <c r="F551" s="6">
        <v>0.44474599999999997</v>
      </c>
      <c r="G551" s="5">
        <v>14356.223</v>
      </c>
      <c r="H551" s="6">
        <v>0.44433499999999998</v>
      </c>
      <c r="I551" s="5">
        <v>13264.804</v>
      </c>
    </row>
    <row r="552" spans="6:9" x14ac:dyDescent="0.25">
      <c r="F552" s="6">
        <v>0.44555899999999998</v>
      </c>
      <c r="G552" s="5">
        <v>14322.386</v>
      </c>
      <c r="H552" s="6">
        <v>0.44514700000000001</v>
      </c>
      <c r="I552" s="5">
        <v>13232.749</v>
      </c>
    </row>
    <row r="553" spans="6:9" x14ac:dyDescent="0.25">
      <c r="F553" s="6">
        <v>0.44637199999999999</v>
      </c>
      <c r="G553" s="5">
        <v>14288.48</v>
      </c>
      <c r="H553" s="6">
        <v>0.44595899999999999</v>
      </c>
      <c r="I553" s="5">
        <v>13199.9</v>
      </c>
    </row>
    <row r="554" spans="6:9" x14ac:dyDescent="0.25">
      <c r="F554" s="6">
        <v>0.447185</v>
      </c>
      <c r="G554" s="5">
        <v>14254.513999999999</v>
      </c>
      <c r="H554" s="6">
        <v>0.446772</v>
      </c>
      <c r="I554" s="5">
        <v>13166.272999999999</v>
      </c>
    </row>
    <row r="555" spans="6:9" x14ac:dyDescent="0.25">
      <c r="F555" s="6">
        <v>0.44799800000000001</v>
      </c>
      <c r="G555" s="5">
        <v>14220.49</v>
      </c>
      <c r="H555" s="6">
        <v>0.44758399999999998</v>
      </c>
      <c r="I555" s="5">
        <v>13131.88</v>
      </c>
    </row>
    <row r="556" spans="6:9" x14ac:dyDescent="0.25">
      <c r="F556" s="6">
        <v>0.44881100000000002</v>
      </c>
      <c r="G556" s="5">
        <v>14186.415999999999</v>
      </c>
      <c r="H556" s="6">
        <v>0.44839600000000002</v>
      </c>
      <c r="I556" s="5">
        <v>13096.734</v>
      </c>
    </row>
    <row r="557" spans="6:9" x14ac:dyDescent="0.25">
      <c r="F557" s="6">
        <v>0.44962400000000002</v>
      </c>
      <c r="G557" s="5">
        <v>14152.296</v>
      </c>
      <c r="H557" s="6">
        <v>0.44920900000000002</v>
      </c>
      <c r="I557" s="5">
        <v>13060.852999999999</v>
      </c>
    </row>
    <row r="558" spans="6:9" x14ac:dyDescent="0.25">
      <c r="F558" s="6">
        <v>0.45043699999999998</v>
      </c>
      <c r="G558" s="5">
        <v>14118.137000000001</v>
      </c>
      <c r="H558" s="6">
        <v>0.450021</v>
      </c>
      <c r="I558" s="5">
        <v>13024.246999999999</v>
      </c>
    </row>
    <row r="559" spans="6:9" x14ac:dyDescent="0.25">
      <c r="F559" s="6">
        <v>0.45124999999999998</v>
      </c>
      <c r="G559" s="5">
        <v>14083.944</v>
      </c>
      <c r="H559" s="6">
        <v>0.45083299999999998</v>
      </c>
      <c r="I559" s="5">
        <v>12986.933999999999</v>
      </c>
    </row>
    <row r="560" spans="6:9" x14ac:dyDescent="0.25">
      <c r="F560" s="6">
        <v>0.45206400000000002</v>
      </c>
      <c r="G560" s="5">
        <v>14049.722</v>
      </c>
      <c r="H560" s="6">
        <v>0.45164599999999999</v>
      </c>
      <c r="I560" s="5">
        <v>12948.929</v>
      </c>
    </row>
    <row r="561" spans="6:9" x14ac:dyDescent="0.25">
      <c r="F561" s="6">
        <v>0.45287699999999997</v>
      </c>
      <c r="G561" s="5">
        <v>14015.477000000001</v>
      </c>
      <c r="H561" s="6">
        <v>0.45245800000000003</v>
      </c>
      <c r="I561" s="5">
        <v>12910.245000000001</v>
      </c>
    </row>
    <row r="562" spans="6:9" x14ac:dyDescent="0.25">
      <c r="F562" s="6">
        <v>0.45368999999999998</v>
      </c>
      <c r="G562" s="5">
        <v>13981.212</v>
      </c>
      <c r="H562" s="6">
        <v>0.45327000000000001</v>
      </c>
      <c r="I562" s="5">
        <v>12870.897999999999</v>
      </c>
    </row>
    <row r="563" spans="6:9" x14ac:dyDescent="0.25">
      <c r="F563" s="6">
        <v>0.45450299999999999</v>
      </c>
      <c r="G563" s="5">
        <v>13946.934999999999</v>
      </c>
      <c r="H563" s="6">
        <v>0.45408300000000001</v>
      </c>
      <c r="I563" s="5">
        <v>12830.906999999999</v>
      </c>
    </row>
    <row r="564" spans="6:9" x14ac:dyDescent="0.25">
      <c r="F564" s="6">
        <v>0.455316</v>
      </c>
      <c r="G564" s="5">
        <v>13912.65</v>
      </c>
      <c r="H564" s="6">
        <v>0.45489499999999999</v>
      </c>
      <c r="I564" s="5">
        <v>12790.284</v>
      </c>
    </row>
    <row r="565" spans="6:9" x14ac:dyDescent="0.25">
      <c r="F565" s="6">
        <v>0.45612900000000001</v>
      </c>
      <c r="G565" s="5">
        <v>13878.364</v>
      </c>
      <c r="H565" s="6">
        <v>0.45570699999999997</v>
      </c>
      <c r="I565" s="5">
        <v>12749.047</v>
      </c>
    </row>
    <row r="566" spans="6:9" x14ac:dyDescent="0.25">
      <c r="F566" s="6">
        <v>0.45694200000000001</v>
      </c>
      <c r="G566" s="5">
        <v>13844.08</v>
      </c>
      <c r="H566" s="6">
        <v>0.45651999999999998</v>
      </c>
      <c r="I566" s="5">
        <v>12707.212</v>
      </c>
    </row>
    <row r="567" spans="6:9" x14ac:dyDescent="0.25">
      <c r="F567" s="6">
        <v>0.45775500000000002</v>
      </c>
      <c r="G567" s="5">
        <v>13809.805</v>
      </c>
      <c r="H567" s="6">
        <v>0.45733200000000002</v>
      </c>
      <c r="I567" s="5">
        <v>12664.794</v>
      </c>
    </row>
    <row r="568" spans="6:9" x14ac:dyDescent="0.25">
      <c r="F568" s="6">
        <v>0.45856799999999998</v>
      </c>
      <c r="G568" s="5">
        <v>13775.541999999999</v>
      </c>
      <c r="H568" s="6">
        <v>0.458144</v>
      </c>
      <c r="I568" s="5">
        <v>12621.811</v>
      </c>
    </row>
    <row r="569" spans="6:9" x14ac:dyDescent="0.25">
      <c r="F569" s="6">
        <v>0.45938099999999998</v>
      </c>
      <c r="G569" s="5">
        <v>13741.299000000001</v>
      </c>
      <c r="H569" s="6">
        <v>0.45895599999999998</v>
      </c>
      <c r="I569" s="5">
        <v>12578.278</v>
      </c>
    </row>
    <row r="570" spans="6:9" x14ac:dyDescent="0.25">
      <c r="F570" s="6">
        <v>0.46019399999999999</v>
      </c>
      <c r="G570" s="5">
        <v>13707.076999999999</v>
      </c>
      <c r="H570" s="6">
        <v>0.45976899999999998</v>
      </c>
      <c r="I570" s="5">
        <v>12534.214</v>
      </c>
    </row>
    <row r="571" spans="6:9" x14ac:dyDescent="0.25">
      <c r="F571" s="6">
        <v>0.461007</v>
      </c>
      <c r="G571" s="5">
        <v>13672.884</v>
      </c>
      <c r="H571" s="6">
        <v>0.46058100000000002</v>
      </c>
      <c r="I571" s="5">
        <v>12489.633</v>
      </c>
    </row>
    <row r="572" spans="6:9" x14ac:dyDescent="0.25">
      <c r="F572" s="6">
        <v>0.46182000000000001</v>
      </c>
      <c r="G572" s="5">
        <v>13638.724</v>
      </c>
      <c r="H572" s="6">
        <v>0.461393</v>
      </c>
      <c r="I572" s="5">
        <v>12444.556</v>
      </c>
    </row>
    <row r="573" spans="6:9" x14ac:dyDescent="0.25">
      <c r="F573" s="6">
        <v>0.46263300000000002</v>
      </c>
      <c r="G573" s="5">
        <v>13604.602000000001</v>
      </c>
      <c r="H573" s="6">
        <v>0.46220600000000001</v>
      </c>
      <c r="I573" s="5">
        <v>12398.994000000001</v>
      </c>
    </row>
    <row r="574" spans="6:9" x14ac:dyDescent="0.25">
      <c r="F574" s="6">
        <v>0.46344600000000002</v>
      </c>
      <c r="G574" s="5">
        <v>13570.522000000001</v>
      </c>
      <c r="H574" s="6">
        <v>0.46301799999999999</v>
      </c>
      <c r="I574" s="5">
        <v>12352.968999999999</v>
      </c>
    </row>
    <row r="575" spans="6:9" x14ac:dyDescent="0.25">
      <c r="F575" s="6">
        <v>0.46426000000000001</v>
      </c>
      <c r="G575" s="5">
        <v>13536.49</v>
      </c>
      <c r="H575" s="6">
        <v>0.46383000000000002</v>
      </c>
      <c r="I575" s="5">
        <v>12306.495999999999</v>
      </c>
    </row>
    <row r="576" spans="6:9" x14ac:dyDescent="0.25">
      <c r="F576" s="6">
        <v>0.46507300000000001</v>
      </c>
      <c r="G576" s="5">
        <v>13502.51</v>
      </c>
      <c r="H576" s="6">
        <v>0.46464299999999997</v>
      </c>
      <c r="I576" s="5">
        <v>12259.596</v>
      </c>
    </row>
    <row r="577" spans="6:9" x14ac:dyDescent="0.25">
      <c r="F577" s="6">
        <v>0.46588600000000002</v>
      </c>
      <c r="G577" s="5">
        <v>13468.585999999999</v>
      </c>
      <c r="H577" s="6">
        <v>0.46545500000000001</v>
      </c>
      <c r="I577" s="5">
        <v>12212.279</v>
      </c>
    </row>
    <row r="578" spans="6:9" x14ac:dyDescent="0.25">
      <c r="F578" s="6">
        <v>0.46669899999999997</v>
      </c>
      <c r="G578" s="5">
        <v>13434.725</v>
      </c>
      <c r="H578" s="6">
        <v>0.46626699999999999</v>
      </c>
      <c r="I578" s="5">
        <v>12164.567999999999</v>
      </c>
    </row>
    <row r="579" spans="6:9" x14ac:dyDescent="0.25">
      <c r="F579" s="6">
        <v>0.46751199999999998</v>
      </c>
      <c r="G579" s="5">
        <v>13400.929</v>
      </c>
      <c r="H579" s="6">
        <v>0.46708</v>
      </c>
      <c r="I579" s="5">
        <v>12116.48</v>
      </c>
    </row>
    <row r="580" spans="6:9" x14ac:dyDescent="0.25">
      <c r="F580" s="6">
        <v>0.46832499999999999</v>
      </c>
      <c r="G580" s="5">
        <v>13367.203</v>
      </c>
      <c r="H580" s="6">
        <v>0.46789199999999997</v>
      </c>
      <c r="I580" s="5">
        <v>12068.03</v>
      </c>
    </row>
    <row r="581" spans="6:9" x14ac:dyDescent="0.25">
      <c r="F581" s="6">
        <v>0.469138</v>
      </c>
      <c r="G581" s="5">
        <v>13333.552</v>
      </c>
      <c r="H581" s="6">
        <v>0.46870400000000001</v>
      </c>
      <c r="I581" s="5">
        <v>12019.236000000001</v>
      </c>
    </row>
    <row r="582" spans="6:9" x14ac:dyDescent="0.25">
      <c r="F582" s="6">
        <v>0.46995100000000001</v>
      </c>
      <c r="G582" s="5">
        <v>13299.978999999999</v>
      </c>
      <c r="H582" s="6">
        <v>0.46951700000000002</v>
      </c>
      <c r="I582" s="5">
        <v>11970.117</v>
      </c>
    </row>
    <row r="583" spans="6:9" x14ac:dyDescent="0.25">
      <c r="F583" s="6">
        <v>0.47076400000000002</v>
      </c>
      <c r="G583" s="5">
        <v>13266.49</v>
      </c>
      <c r="H583" s="6">
        <v>0.470329</v>
      </c>
      <c r="I583" s="5">
        <v>11920.688</v>
      </c>
    </row>
    <row r="584" spans="6:9" x14ac:dyDescent="0.25">
      <c r="F584" s="6">
        <v>0.47157700000000002</v>
      </c>
      <c r="G584" s="5">
        <v>13233.088</v>
      </c>
      <c r="H584" s="6">
        <v>0.47114099999999998</v>
      </c>
      <c r="I584" s="5">
        <v>11870.967000000001</v>
      </c>
    </row>
    <row r="585" spans="6:9" x14ac:dyDescent="0.25">
      <c r="F585" s="6">
        <v>0.47238999999999998</v>
      </c>
      <c r="G585" s="5">
        <v>13199.778</v>
      </c>
      <c r="H585" s="6">
        <v>0.47195300000000001</v>
      </c>
      <c r="I585" s="5">
        <v>11820.974</v>
      </c>
    </row>
    <row r="586" spans="6:9" x14ac:dyDescent="0.25">
      <c r="F586" s="6">
        <v>0.47320299999999998</v>
      </c>
      <c r="G586" s="5">
        <v>13166.563</v>
      </c>
      <c r="H586" s="6">
        <v>0.47276600000000002</v>
      </c>
      <c r="I586" s="5">
        <v>11770.721</v>
      </c>
    </row>
    <row r="587" spans="6:9" x14ac:dyDescent="0.25">
      <c r="F587" s="6">
        <v>0.47401599999999999</v>
      </c>
      <c r="G587" s="5">
        <v>13133.449000000001</v>
      </c>
      <c r="H587" s="6">
        <v>0.473578</v>
      </c>
      <c r="I587" s="5">
        <v>11720.227999999999</v>
      </c>
    </row>
    <row r="588" spans="6:9" x14ac:dyDescent="0.25">
      <c r="F588" s="6">
        <v>0.474829</v>
      </c>
      <c r="G588" s="5">
        <v>13100.438</v>
      </c>
      <c r="H588" s="6">
        <v>0.47438999999999998</v>
      </c>
      <c r="I588" s="5">
        <v>11669.513999999999</v>
      </c>
    </row>
    <row r="589" spans="6:9" x14ac:dyDescent="0.25">
      <c r="F589" s="6">
        <v>0.47564200000000001</v>
      </c>
      <c r="G589" s="5">
        <v>13067.535</v>
      </c>
      <c r="H589" s="6">
        <v>0.47520299999999999</v>
      </c>
      <c r="I589" s="5">
        <v>11618.592000000001</v>
      </c>
    </row>
    <row r="590" spans="6:9" x14ac:dyDescent="0.25">
      <c r="F590" s="6">
        <v>0.47645500000000002</v>
      </c>
      <c r="G590" s="5">
        <v>13034.743</v>
      </c>
      <c r="H590" s="6">
        <v>0.47601500000000002</v>
      </c>
      <c r="I590" s="5">
        <v>11567.48</v>
      </c>
    </row>
    <row r="591" spans="6:9" x14ac:dyDescent="0.25">
      <c r="F591" s="6">
        <v>0.477269</v>
      </c>
      <c r="G591" s="5">
        <v>13002.066000000001</v>
      </c>
      <c r="H591" s="6">
        <v>0.476827</v>
      </c>
      <c r="I591" s="5">
        <v>11516.199000000001</v>
      </c>
    </row>
    <row r="592" spans="6:9" x14ac:dyDescent="0.25">
      <c r="F592" s="6">
        <v>0.47808200000000001</v>
      </c>
      <c r="G592" s="5">
        <v>12969.508</v>
      </c>
      <c r="H592" s="6">
        <v>0.47764000000000001</v>
      </c>
      <c r="I592" s="5">
        <v>11464.76</v>
      </c>
    </row>
    <row r="593" spans="6:9" x14ac:dyDescent="0.25">
      <c r="F593" s="6">
        <v>0.47889500000000002</v>
      </c>
      <c r="G593" s="5">
        <v>12937.072</v>
      </c>
      <c r="H593" s="6">
        <v>0.47845199999999999</v>
      </c>
      <c r="I593" s="5">
        <v>11413.182000000001</v>
      </c>
    </row>
    <row r="594" spans="6:9" x14ac:dyDescent="0.25">
      <c r="F594" s="6">
        <v>0.47970800000000002</v>
      </c>
      <c r="G594" s="5">
        <v>12904.763000000001</v>
      </c>
      <c r="H594" s="6">
        <v>0.47926400000000002</v>
      </c>
      <c r="I594" s="5">
        <v>11361.483</v>
      </c>
    </row>
    <row r="595" spans="6:9" x14ac:dyDescent="0.25">
      <c r="F595" s="6">
        <v>0.48052099999999998</v>
      </c>
      <c r="G595" s="5">
        <v>12872.583000000001</v>
      </c>
      <c r="H595" s="6">
        <v>0.48007699999999998</v>
      </c>
      <c r="I595" s="5">
        <v>11309.677</v>
      </c>
    </row>
    <row r="596" spans="6:9" x14ac:dyDescent="0.25">
      <c r="F596" s="6">
        <v>0.48133399999999998</v>
      </c>
      <c r="G596" s="5">
        <v>12840.536</v>
      </c>
      <c r="H596" s="6">
        <v>0.48088900000000001</v>
      </c>
      <c r="I596" s="5">
        <v>11257.78</v>
      </c>
    </row>
    <row r="597" spans="6:9" x14ac:dyDescent="0.25">
      <c r="F597" s="6">
        <v>0.48214699999999999</v>
      </c>
      <c r="G597" s="5">
        <v>12808.625</v>
      </c>
      <c r="H597" s="6">
        <v>0.48170099999999999</v>
      </c>
      <c r="I597" s="5">
        <v>11205.812</v>
      </c>
    </row>
    <row r="598" spans="6:9" x14ac:dyDescent="0.25">
      <c r="F598" s="6">
        <v>0.48296</v>
      </c>
      <c r="G598" s="5">
        <v>12776.853999999999</v>
      </c>
      <c r="H598" s="6">
        <v>0.482514</v>
      </c>
      <c r="I598" s="5">
        <v>11153.784</v>
      </c>
    </row>
    <row r="599" spans="6:9" x14ac:dyDescent="0.25">
      <c r="F599" s="6">
        <v>0.48377300000000001</v>
      </c>
      <c r="G599" s="5">
        <v>12745.227000000001</v>
      </c>
      <c r="H599" s="6">
        <v>0.48332599999999998</v>
      </c>
      <c r="I599" s="5">
        <v>11101.715</v>
      </c>
    </row>
    <row r="600" spans="6:9" x14ac:dyDescent="0.25">
      <c r="F600" s="6">
        <v>0.48458600000000002</v>
      </c>
      <c r="G600" s="5">
        <v>12713.745000000001</v>
      </c>
      <c r="H600" s="6">
        <v>0.48413800000000001</v>
      </c>
      <c r="I600" s="5">
        <v>11049.62</v>
      </c>
    </row>
    <row r="601" spans="6:9" x14ac:dyDescent="0.25">
      <c r="F601" s="6">
        <v>0.48539900000000002</v>
      </c>
      <c r="G601" s="5">
        <v>12682.412</v>
      </c>
      <c r="H601" s="6">
        <v>0.48494999999999999</v>
      </c>
      <c r="I601" s="5">
        <v>10997.513000000001</v>
      </c>
    </row>
    <row r="602" spans="6:9" x14ac:dyDescent="0.25">
      <c r="F602" s="6">
        <v>0.48621199999999998</v>
      </c>
      <c r="G602" s="5">
        <v>12651.23</v>
      </c>
      <c r="H602" s="6">
        <v>0.485763</v>
      </c>
      <c r="I602" s="5">
        <v>10945.41</v>
      </c>
    </row>
    <row r="603" spans="6:9" x14ac:dyDescent="0.25">
      <c r="F603" s="6">
        <v>0.48702499999999999</v>
      </c>
      <c r="G603" s="5">
        <v>12620.205</v>
      </c>
      <c r="H603" s="6">
        <v>0.48657499999999998</v>
      </c>
      <c r="I603" s="5">
        <v>10893.325999999999</v>
      </c>
    </row>
    <row r="604" spans="6:9" x14ac:dyDescent="0.25">
      <c r="F604" s="6">
        <v>0.48783799999999999</v>
      </c>
      <c r="G604" s="5">
        <v>12589.337</v>
      </c>
      <c r="H604" s="6">
        <v>0.48738700000000001</v>
      </c>
      <c r="I604" s="5">
        <v>10841.279</v>
      </c>
    </row>
    <row r="605" spans="6:9" x14ac:dyDescent="0.25">
      <c r="F605" s="6">
        <v>0.488651</v>
      </c>
      <c r="G605" s="5">
        <v>12558.63</v>
      </c>
      <c r="H605" s="6">
        <v>0.48820000000000002</v>
      </c>
      <c r="I605" s="5">
        <v>10789.279</v>
      </c>
    </row>
    <row r="606" spans="6:9" x14ac:dyDescent="0.25">
      <c r="F606" s="6">
        <v>0.48946499999999998</v>
      </c>
      <c r="G606" s="5">
        <v>12528.087</v>
      </c>
      <c r="H606" s="6">
        <v>0.489012</v>
      </c>
      <c r="I606" s="5">
        <v>10737.342000000001</v>
      </c>
    </row>
    <row r="607" spans="6:9" x14ac:dyDescent="0.25">
      <c r="F607" s="6">
        <v>0.49027799999999999</v>
      </c>
      <c r="G607" s="5">
        <v>12497.709000000001</v>
      </c>
      <c r="H607" s="6">
        <v>0.48982399999999998</v>
      </c>
      <c r="I607" s="5">
        <v>10685.485000000001</v>
      </c>
    </row>
    <row r="608" spans="6:9" x14ac:dyDescent="0.25">
      <c r="F608" s="6">
        <v>0.491091</v>
      </c>
      <c r="G608" s="5">
        <v>12467.501</v>
      </c>
      <c r="H608" s="6">
        <v>0.49063699999999999</v>
      </c>
      <c r="I608" s="5">
        <v>10633.718000000001</v>
      </c>
    </row>
    <row r="609" spans="6:9" x14ac:dyDescent="0.25">
      <c r="F609" s="6">
        <v>0.49190400000000001</v>
      </c>
      <c r="G609" s="5">
        <v>12437.465</v>
      </c>
      <c r="H609" s="6">
        <v>0.49144900000000002</v>
      </c>
      <c r="I609" s="5">
        <v>10582.057000000001</v>
      </c>
    </row>
    <row r="610" spans="6:9" x14ac:dyDescent="0.25">
      <c r="F610" s="6">
        <v>0.49271700000000002</v>
      </c>
      <c r="G610" s="5">
        <v>12407.602000000001</v>
      </c>
      <c r="H610" s="6">
        <v>0.492261</v>
      </c>
      <c r="I610" s="5">
        <v>10530.517</v>
      </c>
    </row>
    <row r="611" spans="6:9" x14ac:dyDescent="0.25">
      <c r="F611" s="6">
        <v>0.49353000000000002</v>
      </c>
      <c r="G611" s="5">
        <v>12377.915000000001</v>
      </c>
      <c r="H611" s="6">
        <v>0.49307400000000001</v>
      </c>
      <c r="I611" s="5">
        <v>10479.106</v>
      </c>
    </row>
    <row r="612" spans="6:9" x14ac:dyDescent="0.25">
      <c r="F612" s="6">
        <v>0.49434299999999998</v>
      </c>
      <c r="G612" s="5">
        <v>12348.406000000001</v>
      </c>
      <c r="H612" s="6">
        <v>0.49388599999999999</v>
      </c>
      <c r="I612" s="5">
        <v>10427.843000000001</v>
      </c>
    </row>
    <row r="613" spans="6:9" x14ac:dyDescent="0.25">
      <c r="F613" s="6">
        <v>0.49515599999999999</v>
      </c>
      <c r="G613" s="5">
        <v>12319.079</v>
      </c>
      <c r="H613" s="6">
        <v>0.49469800000000003</v>
      </c>
      <c r="I613" s="5">
        <v>10376.74</v>
      </c>
    </row>
    <row r="614" spans="6:9" x14ac:dyDescent="0.25">
      <c r="F614" s="6">
        <v>0.49596899999999999</v>
      </c>
      <c r="G614" s="5">
        <v>12289.934999999999</v>
      </c>
      <c r="H614" s="6">
        <v>0.49551099999999998</v>
      </c>
      <c r="I614" s="5">
        <v>10325.807000000001</v>
      </c>
    </row>
    <row r="615" spans="6:9" x14ac:dyDescent="0.25">
      <c r="F615" s="6">
        <v>0.496782</v>
      </c>
      <c r="G615" s="5">
        <v>12260.975</v>
      </c>
      <c r="H615" s="6">
        <v>0.49632300000000001</v>
      </c>
      <c r="I615" s="5">
        <v>10275.057000000001</v>
      </c>
    </row>
    <row r="616" spans="6:9" x14ac:dyDescent="0.25">
      <c r="F616" s="6">
        <v>0.49759500000000001</v>
      </c>
      <c r="G616" s="5">
        <v>12232.203</v>
      </c>
      <c r="H616" s="6">
        <v>0.49713499999999999</v>
      </c>
      <c r="I616" s="5">
        <v>10224.504999999999</v>
      </c>
    </row>
    <row r="617" spans="6:9" x14ac:dyDescent="0.25">
      <c r="F617" s="6">
        <v>0.49840800000000002</v>
      </c>
      <c r="G617" s="5">
        <v>12203.62</v>
      </c>
      <c r="H617" s="6">
        <v>0.49794699999999997</v>
      </c>
      <c r="I617" s="5">
        <v>10174.157999999999</v>
      </c>
    </row>
    <row r="618" spans="6:9" x14ac:dyDescent="0.25">
      <c r="F618" s="6">
        <v>0.49922100000000003</v>
      </c>
      <c r="G618" s="5">
        <v>12175.227999999999</v>
      </c>
      <c r="H618" s="6">
        <v>0.49875999999999998</v>
      </c>
      <c r="I618" s="5">
        <v>10124.031999999999</v>
      </c>
    </row>
    <row r="619" spans="6:9" x14ac:dyDescent="0.25">
      <c r="F619" s="6">
        <v>0.50003399999999998</v>
      </c>
      <c r="G619" s="5">
        <v>12147.03</v>
      </c>
      <c r="H619" s="6">
        <v>0.49957200000000002</v>
      </c>
      <c r="I619" s="5">
        <v>10074.138000000001</v>
      </c>
    </row>
    <row r="620" spans="6:9" x14ac:dyDescent="0.25">
      <c r="F620" s="6">
        <v>0.50084700000000004</v>
      </c>
      <c r="G620" s="5">
        <v>12119.026</v>
      </c>
      <c r="H620" s="6">
        <v>0.50038400000000005</v>
      </c>
      <c r="I620" s="5">
        <v>10024.484</v>
      </c>
    </row>
    <row r="621" spans="6:9" x14ac:dyDescent="0.25">
      <c r="F621" s="6">
        <v>0.50165999999999999</v>
      </c>
      <c r="G621" s="5">
        <v>12091.218999999999</v>
      </c>
      <c r="H621" s="6">
        <v>0.501197</v>
      </c>
      <c r="I621" s="5">
        <v>9975.0849999999991</v>
      </c>
    </row>
    <row r="622" spans="6:9" x14ac:dyDescent="0.25">
      <c r="F622" s="6">
        <v>0.50247399999999998</v>
      </c>
      <c r="G622" s="5">
        <v>12063.609</v>
      </c>
      <c r="H622" s="6">
        <v>0.50200900000000004</v>
      </c>
      <c r="I622" s="5">
        <v>9925.9449999999997</v>
      </c>
    </row>
    <row r="623" spans="6:9" x14ac:dyDescent="0.25">
      <c r="F623" s="6">
        <v>0.50328700000000004</v>
      </c>
      <c r="G623" s="5">
        <v>12036.199000000001</v>
      </c>
      <c r="H623" s="6">
        <v>0.50282099999999996</v>
      </c>
      <c r="I623" s="5">
        <v>9877.0840000000007</v>
      </c>
    </row>
    <row r="624" spans="6:9" x14ac:dyDescent="0.25">
      <c r="F624" s="6">
        <v>0.50409999999999999</v>
      </c>
      <c r="G624" s="5">
        <v>12008.991</v>
      </c>
      <c r="H624" s="6">
        <v>0.50363400000000003</v>
      </c>
      <c r="I624" s="5">
        <v>9828.5049999999992</v>
      </c>
    </row>
    <row r="625" spans="6:9" x14ac:dyDescent="0.25">
      <c r="F625" s="6">
        <v>0.50491299999999995</v>
      </c>
      <c r="G625" s="5">
        <v>11981.985000000001</v>
      </c>
      <c r="H625" s="6">
        <v>0.50444599999999995</v>
      </c>
      <c r="I625" s="5">
        <v>9780.2170000000006</v>
      </c>
    </row>
    <row r="626" spans="6:9" x14ac:dyDescent="0.25">
      <c r="F626" s="6">
        <v>0.50572600000000001</v>
      </c>
      <c r="G626" s="5">
        <v>11955.183999999999</v>
      </c>
      <c r="H626" s="6">
        <v>0.50525799999999998</v>
      </c>
      <c r="I626" s="5">
        <v>9732.2340000000004</v>
      </c>
    </row>
    <row r="627" spans="6:9" x14ac:dyDescent="0.25">
      <c r="F627" s="6">
        <v>0.50653899999999996</v>
      </c>
      <c r="G627" s="5">
        <v>11928.588</v>
      </c>
      <c r="H627" s="6">
        <v>0.50607100000000005</v>
      </c>
      <c r="I627" s="5">
        <v>9684.5640000000003</v>
      </c>
    </row>
    <row r="628" spans="6:9" x14ac:dyDescent="0.25">
      <c r="F628" s="6">
        <v>0.50735200000000003</v>
      </c>
      <c r="G628" s="5">
        <v>11902.198</v>
      </c>
      <c r="H628" s="6">
        <v>0.50688299999999997</v>
      </c>
      <c r="I628" s="5">
        <v>9637.2119999999995</v>
      </c>
    </row>
    <row r="629" spans="6:9" x14ac:dyDescent="0.25">
      <c r="F629" s="6">
        <v>0.50816499999999998</v>
      </c>
      <c r="G629" s="5">
        <v>11876.017</v>
      </c>
      <c r="H629" s="6">
        <v>0.50769500000000001</v>
      </c>
      <c r="I629" s="5">
        <v>9590.1919999999991</v>
      </c>
    </row>
    <row r="630" spans="6:9" x14ac:dyDescent="0.25">
      <c r="F630" s="6">
        <v>0.50897800000000004</v>
      </c>
      <c r="G630" s="5">
        <v>11850.044</v>
      </c>
      <c r="H630" s="6">
        <v>0.50850700000000004</v>
      </c>
      <c r="I630" s="5">
        <v>9543.5120000000006</v>
      </c>
    </row>
    <row r="631" spans="6:9" x14ac:dyDescent="0.25">
      <c r="F631" s="6">
        <v>0.50979099999999999</v>
      </c>
      <c r="G631" s="5">
        <v>11824.281999999999</v>
      </c>
      <c r="H631" s="6">
        <v>0.50931999999999999</v>
      </c>
      <c r="I631" s="5">
        <v>9497.1730000000007</v>
      </c>
    </row>
    <row r="632" spans="6:9" x14ac:dyDescent="0.25">
      <c r="F632" s="6">
        <v>0.51060399999999995</v>
      </c>
      <c r="G632" s="5">
        <v>11798.731</v>
      </c>
      <c r="H632" s="6">
        <v>0.51013200000000003</v>
      </c>
      <c r="I632" s="5">
        <v>9451.1910000000007</v>
      </c>
    </row>
    <row r="633" spans="6:9" x14ac:dyDescent="0.25">
      <c r="F633" s="6">
        <v>0.51141700000000001</v>
      </c>
      <c r="G633" s="5">
        <v>11773.392</v>
      </c>
      <c r="H633" s="6">
        <v>0.51094399999999995</v>
      </c>
      <c r="I633" s="5">
        <v>9405.5709999999999</v>
      </c>
    </row>
    <row r="634" spans="6:9" x14ac:dyDescent="0.25">
      <c r="F634" s="6">
        <v>0.51222999999999996</v>
      </c>
      <c r="G634" s="5">
        <v>11748.268</v>
      </c>
      <c r="H634" s="6">
        <v>0.51175700000000002</v>
      </c>
      <c r="I634" s="5">
        <v>9360.3169999999991</v>
      </c>
    </row>
    <row r="635" spans="6:9" x14ac:dyDescent="0.25">
      <c r="F635" s="6">
        <v>0.51304300000000003</v>
      </c>
      <c r="G635" s="5">
        <v>11723.355</v>
      </c>
      <c r="H635" s="6">
        <v>0.51256900000000005</v>
      </c>
      <c r="I635" s="5">
        <v>9315.4410000000007</v>
      </c>
    </row>
    <row r="636" spans="6:9" x14ac:dyDescent="0.25">
      <c r="F636" s="6">
        <v>0.51385599999999998</v>
      </c>
      <c r="G636" s="5">
        <v>11698.657999999999</v>
      </c>
      <c r="H636" s="6">
        <v>0.51338099999999998</v>
      </c>
      <c r="I636" s="5">
        <v>9270.9470000000001</v>
      </c>
    </row>
    <row r="637" spans="6:9" x14ac:dyDescent="0.25">
      <c r="F637" s="6">
        <v>0.51466900000000004</v>
      </c>
      <c r="G637" s="5">
        <v>11674.175999999999</v>
      </c>
      <c r="H637" s="6">
        <v>0.51419400000000004</v>
      </c>
      <c r="I637" s="5">
        <v>9226.84</v>
      </c>
    </row>
    <row r="638" spans="6:9" x14ac:dyDescent="0.25">
      <c r="F638" s="6">
        <v>0.51548300000000002</v>
      </c>
      <c r="G638" s="5">
        <v>11649.909</v>
      </c>
      <c r="H638" s="6">
        <v>0.51500599999999996</v>
      </c>
      <c r="I638" s="5">
        <v>9183.1290000000008</v>
      </c>
    </row>
    <row r="639" spans="6:9" x14ac:dyDescent="0.25">
      <c r="F639" s="6">
        <v>0.51629599999999998</v>
      </c>
      <c r="G639" s="5">
        <v>11625.859</v>
      </c>
      <c r="H639" s="6">
        <v>0.515818</v>
      </c>
      <c r="I639" s="5">
        <v>9139.8189999999995</v>
      </c>
    </row>
    <row r="640" spans="6:9" x14ac:dyDescent="0.25">
      <c r="F640" s="6">
        <v>0.51710900000000004</v>
      </c>
      <c r="G640" s="5">
        <v>11602.026</v>
      </c>
      <c r="H640" s="6">
        <v>0.51663099999999995</v>
      </c>
      <c r="I640" s="5">
        <v>9096.9130000000005</v>
      </c>
    </row>
    <row r="641" spans="6:9" x14ac:dyDescent="0.25">
      <c r="F641" s="6">
        <v>0.51792199999999999</v>
      </c>
      <c r="G641" s="5">
        <v>11578.411</v>
      </c>
      <c r="H641" s="6">
        <v>0.51744299999999999</v>
      </c>
      <c r="I641" s="5">
        <v>9054.4210000000003</v>
      </c>
    </row>
    <row r="642" spans="6:9" x14ac:dyDescent="0.25">
      <c r="F642" s="6">
        <v>0.51873499999999995</v>
      </c>
      <c r="G642" s="5">
        <v>11555.014999999999</v>
      </c>
      <c r="H642" s="6">
        <v>0.51825500000000002</v>
      </c>
      <c r="I642" s="5">
        <v>9012.3449999999993</v>
      </c>
    </row>
    <row r="643" spans="6:9" x14ac:dyDescent="0.25">
      <c r="F643" s="6">
        <v>0.51954800000000001</v>
      </c>
      <c r="G643" s="5">
        <v>11531.835999999999</v>
      </c>
      <c r="H643" s="6">
        <v>0.51906799999999997</v>
      </c>
      <c r="I643" s="5">
        <v>8970.6869999999999</v>
      </c>
    </row>
    <row r="644" spans="6:9" x14ac:dyDescent="0.25">
      <c r="F644" s="6">
        <v>0.52036099999999996</v>
      </c>
      <c r="G644" s="5">
        <v>11508.876</v>
      </c>
      <c r="H644" s="6">
        <v>0.51988000000000001</v>
      </c>
      <c r="I644" s="5">
        <v>8929.4580000000005</v>
      </c>
    </row>
    <row r="645" spans="6:9" x14ac:dyDescent="0.25">
      <c r="F645" s="6">
        <v>0.52117400000000003</v>
      </c>
      <c r="G645" s="5">
        <v>11486.135</v>
      </c>
      <c r="H645" s="6">
        <v>0.52069200000000004</v>
      </c>
      <c r="I645" s="5">
        <v>8888.6550000000007</v>
      </c>
    </row>
    <row r="646" spans="6:9" x14ac:dyDescent="0.25">
      <c r="F646" s="6">
        <v>0.52198699999999998</v>
      </c>
      <c r="G646" s="5">
        <v>11463.611999999999</v>
      </c>
      <c r="H646" s="6">
        <v>0.521505</v>
      </c>
      <c r="I646" s="5">
        <v>8848.2900000000009</v>
      </c>
    </row>
    <row r="647" spans="6:9" x14ac:dyDescent="0.25">
      <c r="F647" s="6">
        <v>0.52280000000000004</v>
      </c>
      <c r="G647" s="5">
        <v>11441.31</v>
      </c>
      <c r="H647" s="6">
        <v>0.52231700000000003</v>
      </c>
      <c r="I647" s="5">
        <v>8808.3610000000008</v>
      </c>
    </row>
    <row r="648" spans="6:9" x14ac:dyDescent="0.25">
      <c r="F648" s="6">
        <v>0.523613</v>
      </c>
      <c r="G648" s="5">
        <v>11419.227000000001</v>
      </c>
      <c r="H648" s="6">
        <v>0.52312899999999996</v>
      </c>
      <c r="I648" s="5">
        <v>8768.8709999999992</v>
      </c>
    </row>
    <row r="649" spans="6:9" x14ac:dyDescent="0.25">
      <c r="F649" s="6">
        <v>0.52442599999999995</v>
      </c>
      <c r="G649" s="5">
        <v>11397.362999999999</v>
      </c>
      <c r="H649" s="6">
        <v>0.52394099999999999</v>
      </c>
      <c r="I649" s="5">
        <v>8729.8279999999995</v>
      </c>
    </row>
    <row r="650" spans="6:9" x14ac:dyDescent="0.25">
      <c r="F650" s="6">
        <v>0.52523900000000001</v>
      </c>
      <c r="G650" s="5">
        <v>11375.718999999999</v>
      </c>
      <c r="H650" s="6">
        <v>0.52475400000000005</v>
      </c>
      <c r="I650" s="5">
        <v>8691.232</v>
      </c>
    </row>
    <row r="651" spans="6:9" x14ac:dyDescent="0.25">
      <c r="F651" s="6">
        <v>0.52605199999999996</v>
      </c>
      <c r="G651" s="5">
        <v>11354.294</v>
      </c>
      <c r="H651" s="6">
        <v>0.52556599999999998</v>
      </c>
      <c r="I651" s="5">
        <v>8653.0820000000003</v>
      </c>
    </row>
    <row r="652" spans="6:9" x14ac:dyDescent="0.25">
      <c r="F652" s="6">
        <v>0.52686500000000003</v>
      </c>
      <c r="G652" s="5">
        <v>11333.089</v>
      </c>
      <c r="H652" s="6">
        <v>0.52637800000000001</v>
      </c>
      <c r="I652" s="5">
        <v>8615.3880000000008</v>
      </c>
    </row>
    <row r="653" spans="6:9" x14ac:dyDescent="0.25">
      <c r="F653" s="6">
        <v>0.52767900000000001</v>
      </c>
      <c r="G653" s="5">
        <v>11312.102999999999</v>
      </c>
      <c r="H653" s="6">
        <v>0.52719099999999997</v>
      </c>
      <c r="I653" s="5">
        <v>8578.1470000000008</v>
      </c>
    </row>
    <row r="654" spans="6:9" x14ac:dyDescent="0.25">
      <c r="F654" s="6">
        <v>0.52849199999999996</v>
      </c>
      <c r="G654" s="5">
        <v>11291.337</v>
      </c>
      <c r="H654" s="6">
        <v>0.528003</v>
      </c>
      <c r="I654" s="5">
        <v>8541.36</v>
      </c>
    </row>
    <row r="655" spans="6:9" x14ac:dyDescent="0.25">
      <c r="F655" s="6">
        <v>0.52930500000000003</v>
      </c>
      <c r="G655" s="5">
        <v>11270.788</v>
      </c>
      <c r="H655" s="6">
        <v>0.52881500000000004</v>
      </c>
      <c r="I655" s="5">
        <v>8505.0339999999997</v>
      </c>
    </row>
    <row r="656" spans="6:9" x14ac:dyDescent="0.25">
      <c r="F656" s="6">
        <v>0.53011799999999998</v>
      </c>
      <c r="G656" s="5">
        <v>11250.459000000001</v>
      </c>
      <c r="H656" s="6">
        <v>0.52962799999999999</v>
      </c>
      <c r="I656" s="5">
        <v>8469.1669999999995</v>
      </c>
    </row>
    <row r="657" spans="6:9" x14ac:dyDescent="0.25">
      <c r="F657" s="6">
        <v>0.53093100000000004</v>
      </c>
      <c r="G657" s="5">
        <v>11230.347</v>
      </c>
      <c r="H657" s="6">
        <v>0.53044000000000002</v>
      </c>
      <c r="I657" s="5">
        <v>8433.7579999999998</v>
      </c>
    </row>
    <row r="658" spans="6:9" x14ac:dyDescent="0.25">
      <c r="F658" s="6">
        <v>0.53174399999999999</v>
      </c>
      <c r="G658" s="5">
        <v>11210.453</v>
      </c>
      <c r="H658" s="6">
        <v>0.53125199999999995</v>
      </c>
      <c r="I658" s="5">
        <v>8398.8119999999999</v>
      </c>
    </row>
    <row r="659" spans="6:9" x14ac:dyDescent="0.25">
      <c r="F659" s="6">
        <v>0.53255699999999995</v>
      </c>
      <c r="G659" s="5">
        <v>11190.776</v>
      </c>
      <c r="H659" s="6">
        <v>0.53206500000000001</v>
      </c>
      <c r="I659" s="5">
        <v>8364.3289999999997</v>
      </c>
    </row>
    <row r="660" spans="6:9" x14ac:dyDescent="0.25">
      <c r="F660" s="6">
        <v>0.53337000000000001</v>
      </c>
      <c r="G660" s="5">
        <v>11171.316000000001</v>
      </c>
      <c r="H660" s="6">
        <v>0.53287700000000005</v>
      </c>
      <c r="I660" s="5">
        <v>8330.3080000000009</v>
      </c>
    </row>
    <row r="661" spans="6:9" x14ac:dyDescent="0.25">
      <c r="F661" s="6">
        <v>0.53418299999999996</v>
      </c>
      <c r="G661" s="5">
        <v>11152.073</v>
      </c>
      <c r="H661" s="6">
        <v>0.53368899999999997</v>
      </c>
      <c r="I661" s="5">
        <v>8296.7510000000002</v>
      </c>
    </row>
    <row r="662" spans="6:9" x14ac:dyDescent="0.25">
      <c r="F662" s="6">
        <v>0.53499600000000003</v>
      </c>
      <c r="G662" s="5">
        <v>11133.046</v>
      </c>
      <c r="H662" s="6">
        <v>0.534501</v>
      </c>
      <c r="I662" s="5">
        <v>8263.6579999999994</v>
      </c>
    </row>
    <row r="663" spans="6:9" x14ac:dyDescent="0.25">
      <c r="F663" s="6">
        <v>0.53580899999999998</v>
      </c>
      <c r="G663" s="5">
        <v>11114.234</v>
      </c>
      <c r="H663" s="6">
        <v>0.53531399999999996</v>
      </c>
      <c r="I663" s="5">
        <v>8231.0249999999996</v>
      </c>
    </row>
    <row r="664" spans="6:9" x14ac:dyDescent="0.25">
      <c r="F664" s="6">
        <v>0.53662200000000004</v>
      </c>
      <c r="G664" s="5">
        <v>11095.637000000001</v>
      </c>
      <c r="H664" s="6">
        <v>0.53612599999999999</v>
      </c>
      <c r="I664" s="5">
        <v>8198.8590000000004</v>
      </c>
    </row>
    <row r="665" spans="6:9" x14ac:dyDescent="0.25">
      <c r="F665" s="6">
        <v>0.537435</v>
      </c>
      <c r="G665" s="5">
        <v>11077.254000000001</v>
      </c>
      <c r="H665" s="6">
        <v>0.53693800000000003</v>
      </c>
      <c r="I665" s="5">
        <v>8167.1559999999999</v>
      </c>
    </row>
    <row r="666" spans="6:9" x14ac:dyDescent="0.25">
      <c r="F666" s="6">
        <v>0.53824799999999995</v>
      </c>
      <c r="G666" s="5">
        <v>11059.084000000001</v>
      </c>
      <c r="H666" s="6">
        <v>0.53775099999999998</v>
      </c>
      <c r="I666" s="5">
        <v>8135.9120000000003</v>
      </c>
    </row>
    <row r="667" spans="6:9" x14ac:dyDescent="0.25">
      <c r="F667" s="6">
        <v>0.53906100000000001</v>
      </c>
      <c r="G667" s="5">
        <v>11041.126</v>
      </c>
      <c r="H667" s="6">
        <v>0.53856300000000001</v>
      </c>
      <c r="I667" s="5">
        <v>8105.1310000000003</v>
      </c>
    </row>
    <row r="668" spans="6:9" x14ac:dyDescent="0.25">
      <c r="F668" s="6">
        <v>0.53987399999999997</v>
      </c>
      <c r="G668" s="5">
        <v>11023.380999999999</v>
      </c>
      <c r="H668" s="6">
        <v>0.53937500000000005</v>
      </c>
      <c r="I668" s="5">
        <v>8074.8119999999999</v>
      </c>
    </row>
    <row r="669" spans="6:9" x14ac:dyDescent="0.25">
      <c r="F669" s="6">
        <v>0.54068799999999995</v>
      </c>
      <c r="G669" s="5">
        <v>11005.847</v>
      </c>
      <c r="H669" s="6">
        <v>0.540188</v>
      </c>
      <c r="I669" s="5">
        <v>8044.9480000000003</v>
      </c>
    </row>
    <row r="670" spans="6:9" x14ac:dyDescent="0.25">
      <c r="F670" s="6">
        <v>0.54150100000000001</v>
      </c>
      <c r="G670" s="5">
        <v>10988.522000000001</v>
      </c>
      <c r="H670" s="6">
        <v>0.54100000000000004</v>
      </c>
      <c r="I670" s="5">
        <v>8015.5450000000001</v>
      </c>
    </row>
    <row r="671" spans="6:9" x14ac:dyDescent="0.25">
      <c r="F671" s="6">
        <v>0.54231399999999996</v>
      </c>
      <c r="G671" s="5">
        <v>10971.406999999999</v>
      </c>
      <c r="H671" s="6">
        <v>0.54181199999999996</v>
      </c>
      <c r="I671" s="5">
        <v>7986.598</v>
      </c>
    </row>
    <row r="672" spans="6:9" x14ac:dyDescent="0.25">
      <c r="F672" s="6">
        <v>0.54312700000000003</v>
      </c>
      <c r="G672" s="5">
        <v>10954.501</v>
      </c>
      <c r="H672" s="6">
        <v>0.54262500000000002</v>
      </c>
      <c r="I672" s="5">
        <v>7958.1040000000003</v>
      </c>
    </row>
    <row r="673" spans="6:9" x14ac:dyDescent="0.25">
      <c r="F673" s="6">
        <v>0.54393999999999998</v>
      </c>
      <c r="G673" s="5">
        <v>10937.802</v>
      </c>
      <c r="H673" s="6">
        <v>0.54343699999999995</v>
      </c>
      <c r="I673" s="5">
        <v>7930.0640000000003</v>
      </c>
    </row>
    <row r="674" spans="6:9" x14ac:dyDescent="0.25">
      <c r="F674" s="6">
        <v>0.54475300000000004</v>
      </c>
      <c r="G674" s="5">
        <v>10921.311</v>
      </c>
      <c r="H674" s="6">
        <v>0.54424899999999998</v>
      </c>
      <c r="I674" s="5">
        <v>7902.4750000000004</v>
      </c>
    </row>
    <row r="675" spans="6:9" x14ac:dyDescent="0.25">
      <c r="F675" s="6">
        <v>0.545566</v>
      </c>
      <c r="G675" s="5">
        <v>10905.022999999999</v>
      </c>
      <c r="H675" s="6">
        <v>0.54506200000000005</v>
      </c>
      <c r="I675" s="5">
        <v>7875.3320000000003</v>
      </c>
    </row>
    <row r="676" spans="6:9" x14ac:dyDescent="0.25">
      <c r="F676" s="6">
        <v>0.54637899999999995</v>
      </c>
      <c r="G676" s="5">
        <v>10888.941000000001</v>
      </c>
      <c r="H676" s="6">
        <v>0.54587399999999997</v>
      </c>
      <c r="I676" s="5">
        <v>7848.6379999999999</v>
      </c>
    </row>
    <row r="677" spans="6:9" x14ac:dyDescent="0.25">
      <c r="F677" s="6">
        <v>0.54719200000000001</v>
      </c>
      <c r="G677" s="5">
        <v>10873.062</v>
      </c>
      <c r="H677" s="6">
        <v>0.54668600000000001</v>
      </c>
      <c r="I677" s="5">
        <v>7822.3869999999997</v>
      </c>
    </row>
    <row r="678" spans="6:9" x14ac:dyDescent="0.25">
      <c r="F678" s="6">
        <v>0.54800499999999996</v>
      </c>
      <c r="G678" s="5">
        <v>10857.386</v>
      </c>
      <c r="H678" s="6">
        <v>0.54749899999999996</v>
      </c>
      <c r="I678" s="5">
        <v>7796.576</v>
      </c>
    </row>
    <row r="679" spans="6:9" x14ac:dyDescent="0.25">
      <c r="F679" s="6">
        <v>0.54881800000000003</v>
      </c>
      <c r="G679" s="5">
        <v>10841.91</v>
      </c>
      <c r="H679" s="6">
        <v>0.54831099999999999</v>
      </c>
      <c r="I679" s="5">
        <v>7771.2049999999999</v>
      </c>
    </row>
    <row r="680" spans="6:9" x14ac:dyDescent="0.25">
      <c r="F680" s="6">
        <v>0.54963099999999998</v>
      </c>
      <c r="G680" s="5">
        <v>10826.635</v>
      </c>
      <c r="H680" s="6">
        <v>0.54912300000000003</v>
      </c>
      <c r="I680" s="5">
        <v>7746.2690000000002</v>
      </c>
    </row>
    <row r="681" spans="6:9" x14ac:dyDescent="0.25">
      <c r="F681" s="6">
        <v>0.55044400000000004</v>
      </c>
      <c r="G681" s="5">
        <v>10811.558999999999</v>
      </c>
      <c r="H681" s="6">
        <v>0.54993499999999995</v>
      </c>
      <c r="I681" s="5">
        <v>7721.7650000000003</v>
      </c>
    </row>
    <row r="682" spans="6:9" x14ac:dyDescent="0.25">
      <c r="F682" s="6">
        <v>0.551257</v>
      </c>
      <c r="G682" s="5">
        <v>10796.68</v>
      </c>
      <c r="H682" s="6">
        <v>0.55074800000000002</v>
      </c>
      <c r="I682" s="5">
        <v>7697.692</v>
      </c>
    </row>
    <row r="683" spans="6:9" x14ac:dyDescent="0.25">
      <c r="F683" s="6">
        <v>0.55206999999999995</v>
      </c>
      <c r="G683" s="5">
        <v>10781.998</v>
      </c>
      <c r="H683" s="6">
        <v>0.55156000000000005</v>
      </c>
      <c r="I683" s="5">
        <v>7674.0450000000001</v>
      </c>
    </row>
    <row r="684" spans="6:9" x14ac:dyDescent="0.25">
      <c r="F684" s="6">
        <v>0.55288400000000004</v>
      </c>
      <c r="G684" s="5">
        <v>10767.512000000001</v>
      </c>
      <c r="H684" s="6">
        <v>0.55237199999999997</v>
      </c>
      <c r="I684" s="5">
        <v>7650.82</v>
      </c>
    </row>
    <row r="685" spans="6:9" x14ac:dyDescent="0.25">
      <c r="F685" s="6">
        <v>0.55369699999999999</v>
      </c>
      <c r="G685" s="5">
        <v>10753.218999999999</v>
      </c>
      <c r="H685" s="6">
        <v>0.55318500000000004</v>
      </c>
      <c r="I685" s="5">
        <v>7628.0159999999996</v>
      </c>
    </row>
    <row r="686" spans="6:9" x14ac:dyDescent="0.25">
      <c r="F686" s="6">
        <v>0.55450999999999995</v>
      </c>
      <c r="G686" s="5">
        <v>10739.119000000001</v>
      </c>
      <c r="H686" s="6">
        <v>0.55399699999999996</v>
      </c>
      <c r="I686" s="5">
        <v>7605.6289999999999</v>
      </c>
    </row>
    <row r="687" spans="6:9" x14ac:dyDescent="0.25">
      <c r="F687" s="6">
        <v>0.55532300000000001</v>
      </c>
      <c r="G687" s="5">
        <v>10725.210999999999</v>
      </c>
      <c r="H687" s="6">
        <v>0.554809</v>
      </c>
      <c r="I687" s="5">
        <v>7583.652</v>
      </c>
    </row>
    <row r="688" spans="6:9" x14ac:dyDescent="0.25">
      <c r="F688" s="6">
        <v>0.55613599999999996</v>
      </c>
      <c r="G688" s="5">
        <v>10711.493</v>
      </c>
      <c r="H688" s="6">
        <v>0.55562199999999995</v>
      </c>
      <c r="I688" s="5">
        <v>7562.0860000000002</v>
      </c>
    </row>
    <row r="689" spans="6:9" x14ac:dyDescent="0.25">
      <c r="F689" s="6">
        <v>0.55694900000000003</v>
      </c>
      <c r="G689" s="5">
        <v>10697.964</v>
      </c>
      <c r="H689" s="6">
        <v>0.55643399999999998</v>
      </c>
      <c r="I689" s="5">
        <v>7540.9250000000002</v>
      </c>
    </row>
    <row r="690" spans="6:9" x14ac:dyDescent="0.25">
      <c r="F690" s="6">
        <v>0.55776199999999998</v>
      </c>
      <c r="G690" s="5">
        <v>10684.621999999999</v>
      </c>
      <c r="H690" s="6">
        <v>0.55724600000000002</v>
      </c>
      <c r="I690" s="5">
        <v>7520.1639999999998</v>
      </c>
    </row>
    <row r="691" spans="6:9" x14ac:dyDescent="0.25">
      <c r="F691" s="6">
        <v>0.55857500000000004</v>
      </c>
      <c r="G691" s="5">
        <v>10671.466</v>
      </c>
      <c r="H691" s="6">
        <v>0.55805899999999997</v>
      </c>
      <c r="I691" s="5">
        <v>7499.8019999999997</v>
      </c>
    </row>
    <row r="692" spans="6:9" x14ac:dyDescent="0.25">
      <c r="F692" s="6">
        <v>0.559388</v>
      </c>
      <c r="G692" s="5">
        <v>10658.495000000001</v>
      </c>
      <c r="H692" s="6">
        <v>0.55887100000000001</v>
      </c>
      <c r="I692" s="5">
        <v>7479.8329999999996</v>
      </c>
    </row>
    <row r="693" spans="6:9" x14ac:dyDescent="0.25">
      <c r="F693" s="6">
        <v>0.56020099999999995</v>
      </c>
      <c r="G693" s="5">
        <v>10645.708000000001</v>
      </c>
      <c r="H693" s="6">
        <v>0.55968300000000004</v>
      </c>
      <c r="I693" s="5">
        <v>7460.2520000000004</v>
      </c>
    </row>
    <row r="694" spans="6:9" x14ac:dyDescent="0.25">
      <c r="F694" s="6">
        <v>0.56101400000000001</v>
      </c>
      <c r="G694" s="5">
        <v>10633.102999999999</v>
      </c>
      <c r="H694" s="6">
        <v>0.56049499999999997</v>
      </c>
      <c r="I694" s="5">
        <v>7441.0569999999998</v>
      </c>
    </row>
    <row r="695" spans="6:9" x14ac:dyDescent="0.25">
      <c r="F695" s="6">
        <v>0.56182699999999997</v>
      </c>
      <c r="G695" s="5">
        <v>10620.678</v>
      </c>
      <c r="H695" s="6">
        <v>0.56130800000000003</v>
      </c>
      <c r="I695" s="5">
        <v>7422.2439999999997</v>
      </c>
    </row>
    <row r="696" spans="6:9" x14ac:dyDescent="0.25">
      <c r="F696" s="6">
        <v>0.56264000000000003</v>
      </c>
      <c r="G696" s="5">
        <v>10608.432000000001</v>
      </c>
      <c r="H696" s="6">
        <v>0.56211999999999995</v>
      </c>
      <c r="I696" s="5">
        <v>7403.8050000000003</v>
      </c>
    </row>
    <row r="697" spans="6:9" x14ac:dyDescent="0.25">
      <c r="F697" s="6">
        <v>0.56345299999999998</v>
      </c>
      <c r="G697" s="5">
        <v>10596.362999999999</v>
      </c>
      <c r="H697" s="6">
        <v>0.56293199999999999</v>
      </c>
      <c r="I697" s="5">
        <v>7385.74</v>
      </c>
    </row>
    <row r="698" spans="6:9" x14ac:dyDescent="0.25">
      <c r="F698" s="6">
        <v>0.56426600000000005</v>
      </c>
      <c r="G698" s="5">
        <v>10584.47</v>
      </c>
      <c r="H698" s="6">
        <v>0.56374500000000005</v>
      </c>
      <c r="I698" s="5">
        <v>7368.0420000000004</v>
      </c>
    </row>
    <row r="699" spans="6:9" x14ac:dyDescent="0.25">
      <c r="F699" s="6">
        <v>0.565079</v>
      </c>
      <c r="G699" s="5">
        <v>10572.752</v>
      </c>
      <c r="H699" s="6">
        <v>0.56455699999999998</v>
      </c>
      <c r="I699" s="5">
        <v>7350.7079999999996</v>
      </c>
    </row>
    <row r="700" spans="6:9" x14ac:dyDescent="0.25">
      <c r="F700" s="6">
        <v>0.56589299999999998</v>
      </c>
      <c r="G700" s="5">
        <v>10561.207</v>
      </c>
      <c r="H700" s="6">
        <v>0.56536900000000001</v>
      </c>
      <c r="I700" s="5">
        <v>7333.7340000000004</v>
      </c>
    </row>
    <row r="701" spans="6:9" x14ac:dyDescent="0.25">
      <c r="F701" s="6">
        <v>0.56670600000000004</v>
      </c>
      <c r="G701" s="5">
        <v>10549.834000000001</v>
      </c>
      <c r="H701" s="6">
        <v>0.56618199999999996</v>
      </c>
      <c r="I701" s="5">
        <v>7317.1130000000003</v>
      </c>
    </row>
    <row r="702" spans="6:9" x14ac:dyDescent="0.25">
      <c r="F702" s="6">
        <v>0.567519</v>
      </c>
      <c r="G702" s="5">
        <v>10538.63</v>
      </c>
      <c r="H702" s="6">
        <v>0.566994</v>
      </c>
      <c r="I702" s="5">
        <v>7300.8429999999998</v>
      </c>
    </row>
    <row r="703" spans="6:9" x14ac:dyDescent="0.25">
      <c r="F703" s="6">
        <v>0.56833199999999995</v>
      </c>
      <c r="G703" s="5">
        <v>10527.596</v>
      </c>
      <c r="H703" s="6">
        <v>0.56780600000000003</v>
      </c>
      <c r="I703" s="5">
        <v>7284.9179999999997</v>
      </c>
    </row>
    <row r="704" spans="6:9" x14ac:dyDescent="0.25">
      <c r="F704" s="6">
        <v>0.56914500000000001</v>
      </c>
      <c r="G704" s="5">
        <v>10516.727999999999</v>
      </c>
      <c r="H704" s="6">
        <v>0.56861899999999999</v>
      </c>
      <c r="I704" s="5">
        <v>7269.3329999999996</v>
      </c>
    </row>
    <row r="705" spans="6:9" x14ac:dyDescent="0.25">
      <c r="F705" s="6">
        <v>0.56995799999999996</v>
      </c>
      <c r="G705" s="5">
        <v>10506.023999999999</v>
      </c>
      <c r="H705" s="6">
        <v>0.56943100000000002</v>
      </c>
      <c r="I705" s="5">
        <v>7254.0860000000002</v>
      </c>
    </row>
    <row r="706" spans="6:9" x14ac:dyDescent="0.25">
      <c r="F706" s="6">
        <v>0.57077100000000003</v>
      </c>
      <c r="G706" s="5">
        <v>10495.486000000001</v>
      </c>
      <c r="H706" s="6">
        <v>0.57024300000000006</v>
      </c>
      <c r="I706" s="5">
        <v>7239.17</v>
      </c>
    </row>
    <row r="707" spans="6:9" x14ac:dyDescent="0.25">
      <c r="F707" s="6">
        <v>0.57158399999999998</v>
      </c>
      <c r="G707" s="5">
        <v>10485.109</v>
      </c>
      <c r="H707" s="6">
        <v>0.57105600000000001</v>
      </c>
      <c r="I707" s="5">
        <v>7224.58</v>
      </c>
    </row>
    <row r="708" spans="6:9" x14ac:dyDescent="0.25">
      <c r="F708" s="6">
        <v>0.57239700000000004</v>
      </c>
      <c r="G708" s="5">
        <v>10474.894</v>
      </c>
      <c r="H708" s="6">
        <v>0.57186800000000004</v>
      </c>
      <c r="I708" s="5">
        <v>7210.3130000000001</v>
      </c>
    </row>
    <row r="709" spans="6:9" x14ac:dyDescent="0.25">
      <c r="F709" s="6">
        <v>0.57321</v>
      </c>
      <c r="G709" s="5">
        <v>10464.838</v>
      </c>
      <c r="H709" s="6">
        <v>0.57267999999999997</v>
      </c>
      <c r="I709" s="5">
        <v>7196.3630000000003</v>
      </c>
    </row>
    <row r="710" spans="6:9" x14ac:dyDescent="0.25">
      <c r="F710" s="6">
        <v>0.57402299999999995</v>
      </c>
      <c r="G710" s="5">
        <v>10454.938</v>
      </c>
      <c r="H710" s="6">
        <v>0.57349300000000003</v>
      </c>
      <c r="I710" s="5">
        <v>7182.7259999999997</v>
      </c>
    </row>
    <row r="711" spans="6:9" x14ac:dyDescent="0.25">
      <c r="F711" s="6">
        <v>0.57483600000000001</v>
      </c>
      <c r="G711" s="5">
        <v>10445.195</v>
      </c>
      <c r="H711" s="6">
        <v>0.57430499999999995</v>
      </c>
      <c r="I711" s="5">
        <v>7169.3969999999999</v>
      </c>
    </row>
    <row r="712" spans="6:9" x14ac:dyDescent="0.25">
      <c r="F712" s="6">
        <v>0.57564899999999997</v>
      </c>
      <c r="G712" s="5">
        <v>10435.606</v>
      </c>
      <c r="H712" s="6">
        <v>0.57511699999999999</v>
      </c>
      <c r="I712" s="5">
        <v>7156.3729999999996</v>
      </c>
    </row>
    <row r="713" spans="6:9" x14ac:dyDescent="0.25">
      <c r="F713" s="6">
        <v>0.57646200000000003</v>
      </c>
      <c r="G713" s="5">
        <v>10426.171</v>
      </c>
      <c r="H713" s="6">
        <v>0.57592900000000002</v>
      </c>
      <c r="I713" s="5">
        <v>7143.6450000000004</v>
      </c>
    </row>
    <row r="714" spans="6:9" x14ac:dyDescent="0.25">
      <c r="F714" s="6">
        <v>0.57727499999999998</v>
      </c>
      <c r="G714" s="5">
        <v>10416.887000000001</v>
      </c>
      <c r="H714" s="6">
        <v>0.57674199999999998</v>
      </c>
      <c r="I714" s="5">
        <v>7131.2129999999997</v>
      </c>
    </row>
    <row r="715" spans="6:9" x14ac:dyDescent="0.25">
      <c r="F715" s="6">
        <v>0.57808800000000005</v>
      </c>
      <c r="G715" s="5">
        <v>10407.752</v>
      </c>
      <c r="H715" s="6">
        <v>0.57755400000000001</v>
      </c>
      <c r="I715" s="5">
        <v>7119.07</v>
      </c>
    </row>
    <row r="716" spans="6:9" x14ac:dyDescent="0.25">
      <c r="F716" s="6">
        <v>0.57890200000000003</v>
      </c>
      <c r="G716" s="5">
        <v>10398.764999999999</v>
      </c>
      <c r="H716" s="6">
        <v>0.57836600000000005</v>
      </c>
      <c r="I716" s="5">
        <v>7107.21</v>
      </c>
    </row>
    <row r="717" spans="6:9" x14ac:dyDescent="0.25">
      <c r="F717" s="6">
        <v>0.57971499999999998</v>
      </c>
      <c r="G717" s="5">
        <v>10389.924000000001</v>
      </c>
      <c r="H717" s="6">
        <v>0.579179</v>
      </c>
      <c r="I717" s="5">
        <v>7095.6319999999996</v>
      </c>
    </row>
    <row r="718" spans="6:9" x14ac:dyDescent="0.25">
      <c r="F718" s="6">
        <v>0.58052800000000004</v>
      </c>
      <c r="G718" s="5">
        <v>10381.227999999999</v>
      </c>
      <c r="H718" s="6">
        <v>0.57999100000000003</v>
      </c>
      <c r="I718" s="5">
        <v>7084.3289999999997</v>
      </c>
    </row>
    <row r="719" spans="6:9" x14ac:dyDescent="0.25">
      <c r="F719" s="6">
        <v>0.581341</v>
      </c>
      <c r="G719" s="5">
        <v>10372.674999999999</v>
      </c>
      <c r="H719" s="6">
        <v>0.58080299999999996</v>
      </c>
      <c r="I719" s="5">
        <v>7073.2950000000001</v>
      </c>
    </row>
    <row r="720" spans="6:9" x14ac:dyDescent="0.25">
      <c r="F720" s="6">
        <v>0.58215399999999995</v>
      </c>
      <c r="G720" s="5">
        <v>10364.263999999999</v>
      </c>
      <c r="H720" s="6">
        <v>0.58161600000000002</v>
      </c>
      <c r="I720" s="5">
        <v>7062.5280000000002</v>
      </c>
    </row>
    <row r="721" spans="6:9" x14ac:dyDescent="0.25">
      <c r="F721" s="6">
        <v>0.58296700000000001</v>
      </c>
      <c r="G721" s="5">
        <v>10355.992</v>
      </c>
      <c r="H721" s="6">
        <v>0.58242799999999995</v>
      </c>
      <c r="I721" s="5">
        <v>7052.0230000000001</v>
      </c>
    </row>
    <row r="722" spans="6:9" x14ac:dyDescent="0.25">
      <c r="F722" s="6">
        <v>0.58377999999999997</v>
      </c>
      <c r="G722" s="5">
        <v>10347.859</v>
      </c>
      <c r="H722" s="6">
        <v>0.58323999999999998</v>
      </c>
      <c r="I722" s="5">
        <v>7041.7740000000003</v>
      </c>
    </row>
    <row r="723" spans="6:9" x14ac:dyDescent="0.25">
      <c r="F723" s="6">
        <v>0.58459300000000003</v>
      </c>
      <c r="G723" s="5">
        <v>10339.862999999999</v>
      </c>
      <c r="H723" s="6">
        <v>0.58405300000000004</v>
      </c>
      <c r="I723" s="5">
        <v>7031.777</v>
      </c>
    </row>
    <row r="724" spans="6:9" x14ac:dyDescent="0.25">
      <c r="F724" s="6">
        <v>0.58540599999999998</v>
      </c>
      <c r="G724" s="5">
        <v>10332.002</v>
      </c>
      <c r="H724" s="6">
        <v>0.58486499999999997</v>
      </c>
      <c r="I724" s="5">
        <v>7022.0290000000005</v>
      </c>
    </row>
    <row r="725" spans="6:9" x14ac:dyDescent="0.25">
      <c r="F725" s="6">
        <v>0.58621900000000005</v>
      </c>
      <c r="G725" s="5">
        <v>10324.275</v>
      </c>
      <c r="H725" s="6">
        <v>0.585677</v>
      </c>
      <c r="I725" s="5">
        <v>7012.5219999999999</v>
      </c>
    </row>
    <row r="726" spans="6:9" x14ac:dyDescent="0.25">
      <c r="F726" s="6">
        <v>0.587032</v>
      </c>
      <c r="G726" s="5">
        <v>10316.68</v>
      </c>
      <c r="H726" s="6">
        <v>0.58648900000000004</v>
      </c>
      <c r="I726" s="5">
        <v>7003.2550000000001</v>
      </c>
    </row>
    <row r="727" spans="6:9" x14ac:dyDescent="0.25">
      <c r="F727" s="6">
        <v>0.58784499999999995</v>
      </c>
      <c r="G727" s="5">
        <v>10309.215</v>
      </c>
      <c r="H727" s="6">
        <v>0.58730199999999999</v>
      </c>
      <c r="I727" s="5">
        <v>6994.223</v>
      </c>
    </row>
    <row r="728" spans="6:9" x14ac:dyDescent="0.25">
      <c r="F728" s="6">
        <v>0.58865800000000001</v>
      </c>
      <c r="G728" s="5">
        <v>10301.878000000001</v>
      </c>
      <c r="H728" s="6">
        <v>0.58811400000000003</v>
      </c>
      <c r="I728" s="5">
        <v>6985.4189999999999</v>
      </c>
    </row>
    <row r="729" spans="6:9" x14ac:dyDescent="0.25">
      <c r="F729" s="6">
        <v>0.58947099999999997</v>
      </c>
      <c r="G729" s="5">
        <v>10294.669</v>
      </c>
      <c r="H729" s="6">
        <v>0.58892599999999995</v>
      </c>
      <c r="I729" s="5">
        <v>6976.8410000000003</v>
      </c>
    </row>
    <row r="730" spans="6:9" x14ac:dyDescent="0.25">
      <c r="F730" s="6">
        <v>0.59028400000000003</v>
      </c>
      <c r="G730" s="5">
        <v>10287.585999999999</v>
      </c>
      <c r="H730" s="6">
        <v>0.58973900000000001</v>
      </c>
      <c r="I730" s="5">
        <v>6968.4840000000004</v>
      </c>
    </row>
    <row r="731" spans="6:9" x14ac:dyDescent="0.25">
      <c r="F731" s="6">
        <v>0.59109800000000001</v>
      </c>
      <c r="G731" s="5">
        <v>10280.626</v>
      </c>
      <c r="H731" s="6">
        <v>0.59055100000000005</v>
      </c>
      <c r="I731" s="5">
        <v>6960.3440000000001</v>
      </c>
    </row>
    <row r="732" spans="6:9" x14ac:dyDescent="0.25">
      <c r="F732" s="6">
        <v>0.59191099999999996</v>
      </c>
      <c r="G732" s="5">
        <v>10273.789000000001</v>
      </c>
      <c r="H732" s="6">
        <v>0.59136299999999997</v>
      </c>
      <c r="I732" s="5">
        <v>6952.4160000000002</v>
      </c>
    </row>
    <row r="733" spans="6:9" x14ac:dyDescent="0.25">
      <c r="F733" s="6">
        <v>0.59272400000000003</v>
      </c>
      <c r="G733" s="5">
        <v>10267.073</v>
      </c>
      <c r="H733" s="6">
        <v>0.59217600000000004</v>
      </c>
      <c r="I733" s="5">
        <v>6944.6959999999999</v>
      </c>
    </row>
    <row r="734" spans="6:9" x14ac:dyDescent="0.25">
      <c r="F734" s="6">
        <v>0.59353699999999998</v>
      </c>
      <c r="G734" s="5">
        <v>10260.477999999999</v>
      </c>
      <c r="H734" s="6">
        <v>0.59298799999999996</v>
      </c>
      <c r="I734" s="5">
        <v>6937.18</v>
      </c>
    </row>
    <row r="735" spans="6:9" x14ac:dyDescent="0.25">
      <c r="F735" s="6">
        <v>0.59435000000000004</v>
      </c>
      <c r="G735" s="5">
        <v>10253.999</v>
      </c>
      <c r="H735" s="6">
        <v>0.59379999999999999</v>
      </c>
      <c r="I735" s="5">
        <v>6929.8639999999996</v>
      </c>
    </row>
    <row r="736" spans="6:9" x14ac:dyDescent="0.25">
      <c r="F736" s="6">
        <v>0.595163</v>
      </c>
      <c r="G736" s="5">
        <v>10247.636</v>
      </c>
      <c r="H736" s="6">
        <v>0.59461299999999995</v>
      </c>
      <c r="I736" s="5">
        <v>6922.7439999999997</v>
      </c>
    </row>
    <row r="737" spans="6:9" x14ac:dyDescent="0.25">
      <c r="F737" s="6">
        <v>0.59597599999999995</v>
      </c>
      <c r="G737" s="5">
        <v>10241.388999999999</v>
      </c>
      <c r="H737" s="6">
        <v>0.59542499999999998</v>
      </c>
      <c r="I737" s="5">
        <v>6915.8149999999996</v>
      </c>
    </row>
    <row r="738" spans="6:9" x14ac:dyDescent="0.25">
      <c r="F738" s="6">
        <v>0.59678900000000001</v>
      </c>
      <c r="G738" s="5">
        <v>10235.254000000001</v>
      </c>
      <c r="H738" s="6">
        <v>0.59623700000000002</v>
      </c>
      <c r="I738" s="5">
        <v>6909.0739999999996</v>
      </c>
    </row>
    <row r="739" spans="6:9" x14ac:dyDescent="0.25">
      <c r="F739" s="6">
        <v>0.59760199999999997</v>
      </c>
      <c r="G739" s="5">
        <v>10229.231</v>
      </c>
      <c r="H739" s="6">
        <v>0.59704999999999997</v>
      </c>
      <c r="I739" s="5">
        <v>6902.5159999999996</v>
      </c>
    </row>
    <row r="740" spans="6:9" x14ac:dyDescent="0.25">
      <c r="F740" s="6">
        <v>0.59841500000000003</v>
      </c>
      <c r="G740" s="5">
        <v>10223.317999999999</v>
      </c>
      <c r="H740" s="6">
        <v>0.597862</v>
      </c>
      <c r="I740" s="5">
        <v>6896.1379999999999</v>
      </c>
    </row>
    <row r="741" spans="6:9" x14ac:dyDescent="0.25">
      <c r="F741" s="6">
        <v>0.59922799999999998</v>
      </c>
      <c r="G741" s="5">
        <v>10217.514999999999</v>
      </c>
      <c r="H741" s="6">
        <v>0.59867400000000004</v>
      </c>
      <c r="I741" s="5">
        <v>6889.9359999999997</v>
      </c>
    </row>
    <row r="742" spans="6:9" x14ac:dyDescent="0.25">
      <c r="F742" s="6">
        <v>0.60004100000000005</v>
      </c>
      <c r="G742" s="5">
        <v>10211.816999999999</v>
      </c>
      <c r="H742" s="6">
        <v>0.59948599999999996</v>
      </c>
      <c r="I742" s="5">
        <v>6883.9049999999997</v>
      </c>
    </row>
    <row r="743" spans="6:9" x14ac:dyDescent="0.25">
      <c r="F743" s="6">
        <v>0.600854</v>
      </c>
      <c r="G743" s="5">
        <v>10206.227000000001</v>
      </c>
      <c r="H743" s="6">
        <v>0.60029900000000003</v>
      </c>
      <c r="I743" s="5">
        <v>6878.0429999999997</v>
      </c>
    </row>
    <row r="744" spans="6:9" x14ac:dyDescent="0.25">
      <c r="F744" s="6">
        <v>0.60166699999999995</v>
      </c>
      <c r="G744" s="5">
        <v>10200.739</v>
      </c>
      <c r="H744" s="6">
        <v>0.60111099999999995</v>
      </c>
      <c r="I744" s="5">
        <v>6872.3450000000003</v>
      </c>
    </row>
    <row r="745" spans="6:9" x14ac:dyDescent="0.25">
      <c r="F745" s="6">
        <v>0.60248000000000002</v>
      </c>
      <c r="G745" s="5">
        <v>10195.355</v>
      </c>
      <c r="H745" s="6">
        <v>0.60192299999999999</v>
      </c>
      <c r="I745" s="5">
        <v>6866.808</v>
      </c>
    </row>
    <row r="746" spans="6:9" x14ac:dyDescent="0.25">
      <c r="F746" s="6">
        <v>0.60329299999999997</v>
      </c>
      <c r="G746" s="5">
        <v>10190.072</v>
      </c>
      <c r="H746" s="6">
        <v>0.60273600000000005</v>
      </c>
      <c r="I746" s="5">
        <v>6861.4279999999999</v>
      </c>
    </row>
    <row r="747" spans="6:9" x14ac:dyDescent="0.25">
      <c r="F747" s="6">
        <v>0.60410699999999995</v>
      </c>
      <c r="G747" s="5">
        <v>10184.888999999999</v>
      </c>
      <c r="H747" s="6">
        <v>0.60354799999999997</v>
      </c>
      <c r="I747" s="5">
        <v>6856.201</v>
      </c>
    </row>
    <row r="748" spans="6:9" x14ac:dyDescent="0.25">
      <c r="F748" s="6">
        <v>0.60492000000000001</v>
      </c>
      <c r="G748" s="5">
        <v>10179.804</v>
      </c>
      <c r="H748" s="6">
        <v>0.60436000000000001</v>
      </c>
      <c r="I748" s="5">
        <v>6851.125</v>
      </c>
    </row>
    <row r="749" spans="6:9" x14ac:dyDescent="0.25">
      <c r="F749" s="6">
        <v>0.60573299999999997</v>
      </c>
      <c r="G749" s="5">
        <v>10174.816000000001</v>
      </c>
      <c r="H749" s="6">
        <v>0.60517299999999996</v>
      </c>
      <c r="I749" s="5">
        <v>6846.1940000000004</v>
      </c>
    </row>
    <row r="750" spans="6:9" x14ac:dyDescent="0.25">
      <c r="F750" s="6">
        <v>0.60654600000000003</v>
      </c>
      <c r="G750" s="5">
        <v>10169.924000000001</v>
      </c>
      <c r="H750" s="6">
        <v>0.605985</v>
      </c>
      <c r="I750" s="5">
        <v>6841.4070000000002</v>
      </c>
    </row>
    <row r="751" spans="6:9" x14ac:dyDescent="0.25">
      <c r="F751" s="6">
        <v>0.60735899999999998</v>
      </c>
      <c r="G751" s="5">
        <v>10165.125</v>
      </c>
      <c r="H751" s="6">
        <v>0.60679700000000003</v>
      </c>
      <c r="I751" s="5">
        <v>6836.759</v>
      </c>
    </row>
    <row r="752" spans="6:9" x14ac:dyDescent="0.25">
      <c r="F752" s="6">
        <v>0.60817200000000005</v>
      </c>
      <c r="G752" s="5">
        <v>10160.42</v>
      </c>
      <c r="H752" s="6">
        <v>0.60760999999999998</v>
      </c>
      <c r="I752" s="5">
        <v>6832.2479999999996</v>
      </c>
    </row>
    <row r="753" spans="6:9" x14ac:dyDescent="0.25">
      <c r="F753" s="6">
        <v>0.608985</v>
      </c>
      <c r="G753" s="5">
        <v>10155.806</v>
      </c>
      <c r="H753" s="6">
        <v>0.60842200000000002</v>
      </c>
      <c r="I753" s="5">
        <v>6827.8689999999997</v>
      </c>
    </row>
    <row r="754" spans="6:9" x14ac:dyDescent="0.25">
      <c r="F754" s="6">
        <v>0.60979799999999995</v>
      </c>
      <c r="G754" s="5">
        <v>10151.281000000001</v>
      </c>
      <c r="H754" s="6">
        <v>0.60923400000000005</v>
      </c>
      <c r="I754" s="5">
        <v>6823.6210000000001</v>
      </c>
    </row>
    <row r="755" spans="6:9" x14ac:dyDescent="0.25">
      <c r="F755" s="6">
        <v>0.61061100000000001</v>
      </c>
      <c r="G755" s="5">
        <v>10146.846</v>
      </c>
      <c r="H755" s="6">
        <v>0.61004700000000001</v>
      </c>
      <c r="I755" s="5">
        <v>6819.4989999999998</v>
      </c>
    </row>
    <row r="756" spans="6:9" x14ac:dyDescent="0.25">
      <c r="F756" s="6">
        <v>0.61142399999999997</v>
      </c>
      <c r="G756" s="5">
        <v>10142.496999999999</v>
      </c>
      <c r="H756" s="6">
        <v>0.61085900000000004</v>
      </c>
      <c r="I756" s="5">
        <v>6815.5</v>
      </c>
    </row>
    <row r="757" spans="6:9" x14ac:dyDescent="0.25">
      <c r="F757" s="6">
        <v>0.61223700000000003</v>
      </c>
      <c r="G757" s="5">
        <v>10138.234</v>
      </c>
      <c r="H757" s="6">
        <v>0.61167099999999996</v>
      </c>
      <c r="I757" s="5">
        <v>6811.6220000000003</v>
      </c>
    </row>
    <row r="758" spans="6:9" x14ac:dyDescent="0.25">
      <c r="F758" s="6">
        <v>0.61304999999999998</v>
      </c>
      <c r="G758" s="5">
        <v>10134.056</v>
      </c>
      <c r="H758" s="6">
        <v>0.61248400000000003</v>
      </c>
      <c r="I758" s="5">
        <v>6807.8609999999999</v>
      </c>
    </row>
    <row r="759" spans="6:9" x14ac:dyDescent="0.25">
      <c r="F759" s="6">
        <v>0.61386300000000005</v>
      </c>
      <c r="G759" s="5">
        <v>10129.960999999999</v>
      </c>
      <c r="H759" s="6">
        <v>0.61329599999999995</v>
      </c>
      <c r="I759" s="5">
        <v>6804.2150000000001</v>
      </c>
    </row>
    <row r="760" spans="6:9" x14ac:dyDescent="0.25">
      <c r="F760" s="6">
        <v>0.614676</v>
      </c>
      <c r="G760" s="5">
        <v>10125.947</v>
      </c>
      <c r="H760" s="6">
        <v>0.61410799999999999</v>
      </c>
      <c r="I760" s="5">
        <v>6800.6809999999996</v>
      </c>
    </row>
    <row r="761" spans="6:9" x14ac:dyDescent="0.25">
      <c r="F761" s="6">
        <v>0.61548899999999995</v>
      </c>
      <c r="G761" s="5">
        <v>10122.014999999999</v>
      </c>
      <c r="H761" s="6">
        <v>0.61492000000000002</v>
      </c>
      <c r="I761" s="5">
        <v>6797.2550000000001</v>
      </c>
    </row>
    <row r="762" spans="6:9" x14ac:dyDescent="0.25">
      <c r="F762" s="6">
        <v>0.61630200000000002</v>
      </c>
      <c r="G762" s="5">
        <v>10118.162</v>
      </c>
      <c r="H762" s="6">
        <v>0.61573299999999997</v>
      </c>
      <c r="I762" s="5">
        <v>6793.9350000000004</v>
      </c>
    </row>
    <row r="763" spans="6:9" x14ac:dyDescent="0.25">
      <c r="F763" s="6">
        <v>0.617116</v>
      </c>
      <c r="G763" s="5">
        <v>10114.387000000001</v>
      </c>
      <c r="H763" s="6">
        <v>0.61654500000000001</v>
      </c>
      <c r="I763" s="5">
        <v>6790.7179999999998</v>
      </c>
    </row>
    <row r="764" spans="6:9" x14ac:dyDescent="0.25">
      <c r="F764" s="6">
        <v>0.61792899999999995</v>
      </c>
      <c r="G764" s="5">
        <v>10110.688</v>
      </c>
      <c r="H764" s="6">
        <v>0.61735700000000004</v>
      </c>
      <c r="I764" s="5">
        <v>6787.6019999999999</v>
      </c>
    </row>
    <row r="765" spans="6:9" x14ac:dyDescent="0.25">
      <c r="F765" s="6">
        <v>0.61874200000000001</v>
      </c>
      <c r="G765" s="5">
        <v>10107.065000000001</v>
      </c>
      <c r="H765" s="6">
        <v>0.61817</v>
      </c>
      <c r="I765" s="5">
        <v>6784.5829999999996</v>
      </c>
    </row>
    <row r="766" spans="6:9" x14ac:dyDescent="0.25">
      <c r="F766" s="6">
        <v>0.61955499999999997</v>
      </c>
      <c r="G766" s="5">
        <v>10103.517</v>
      </c>
      <c r="H766" s="6">
        <v>0.61898200000000003</v>
      </c>
      <c r="I766" s="5">
        <v>6781.66</v>
      </c>
    </row>
    <row r="767" spans="6:9" x14ac:dyDescent="0.25">
      <c r="F767" s="6">
        <v>0.62036800000000003</v>
      </c>
      <c r="G767" s="5">
        <v>10100.040999999999</v>
      </c>
      <c r="H767" s="6">
        <v>0.61979399999999996</v>
      </c>
      <c r="I767" s="5">
        <v>6778.8289999999997</v>
      </c>
    </row>
    <row r="768" spans="6:9" x14ac:dyDescent="0.25">
      <c r="F768" s="6">
        <v>0.62118099999999998</v>
      </c>
      <c r="G768" s="5">
        <v>10096.637000000001</v>
      </c>
      <c r="H768" s="6">
        <v>0.62060700000000002</v>
      </c>
      <c r="I768" s="5">
        <v>6776.0889999999999</v>
      </c>
    </row>
    <row r="769" spans="6:9" x14ac:dyDescent="0.25">
      <c r="F769" s="6">
        <v>0.62199400000000005</v>
      </c>
      <c r="G769" s="5">
        <v>10093.304</v>
      </c>
      <c r="H769" s="6">
        <v>0.62141900000000005</v>
      </c>
      <c r="I769" s="5">
        <v>6773.4359999999997</v>
      </c>
    </row>
    <row r="770" spans="6:9" x14ac:dyDescent="0.25">
      <c r="F770" s="6">
        <v>0.622807</v>
      </c>
      <c r="G770" s="5">
        <v>10090.040000000001</v>
      </c>
      <c r="H770" s="6">
        <v>0.62223099999999998</v>
      </c>
      <c r="I770" s="5">
        <v>6770.8689999999997</v>
      </c>
    </row>
    <row r="771" spans="6:9" x14ac:dyDescent="0.25">
      <c r="F771" s="6">
        <v>0.62361999999999995</v>
      </c>
      <c r="G771" s="5">
        <v>10086.844999999999</v>
      </c>
      <c r="H771" s="6">
        <v>0.62304400000000004</v>
      </c>
      <c r="I771" s="5">
        <v>6768.384</v>
      </c>
    </row>
    <row r="772" spans="6:9" x14ac:dyDescent="0.25">
      <c r="F772" s="6">
        <v>0.62443300000000002</v>
      </c>
      <c r="G772" s="5">
        <v>10083.716</v>
      </c>
      <c r="H772" s="6">
        <v>0.62385599999999997</v>
      </c>
      <c r="I772" s="5">
        <v>6765.98</v>
      </c>
    </row>
    <row r="773" spans="6:9" x14ac:dyDescent="0.25">
      <c r="F773" s="6">
        <v>0.62524599999999997</v>
      </c>
      <c r="G773" s="5">
        <v>10080.653</v>
      </c>
      <c r="H773" s="6">
        <v>0.624668</v>
      </c>
      <c r="I773" s="5">
        <v>6763.6549999999997</v>
      </c>
    </row>
    <row r="774" spans="6:9" x14ac:dyDescent="0.25">
      <c r="F774" s="6">
        <v>0.62605900000000003</v>
      </c>
      <c r="G774" s="5">
        <v>10077.656000000001</v>
      </c>
      <c r="H774" s="6">
        <v>0.62548000000000004</v>
      </c>
      <c r="I774" s="5">
        <v>6761.4059999999999</v>
      </c>
    </row>
    <row r="775" spans="6:9" x14ac:dyDescent="0.25">
      <c r="F775" s="6">
        <v>0.62687199999999998</v>
      </c>
      <c r="G775" s="5">
        <v>10074.723</v>
      </c>
      <c r="H775" s="6">
        <v>0.62629299999999999</v>
      </c>
      <c r="I775" s="5">
        <v>6759.2309999999998</v>
      </c>
    </row>
    <row r="776" spans="6:9" x14ac:dyDescent="0.25">
      <c r="F776" s="6">
        <v>0.62768500000000005</v>
      </c>
      <c r="G776" s="5">
        <v>10071.852000000001</v>
      </c>
      <c r="H776" s="6">
        <v>0.62710500000000002</v>
      </c>
      <c r="I776" s="5">
        <v>6757.1289999999999</v>
      </c>
    </row>
    <row r="777" spans="6:9" x14ac:dyDescent="0.25">
      <c r="F777" s="6">
        <v>0.628498</v>
      </c>
      <c r="G777" s="5">
        <v>10069.041999999999</v>
      </c>
      <c r="H777" s="6">
        <v>0.62791699999999995</v>
      </c>
      <c r="I777" s="5">
        <v>6755.0959999999995</v>
      </c>
    </row>
    <row r="778" spans="6:9" x14ac:dyDescent="0.25">
      <c r="F778" s="6">
        <v>0.62931199999999998</v>
      </c>
      <c r="G778" s="5">
        <v>10066.291999999999</v>
      </c>
      <c r="H778" s="6">
        <v>0.62873000000000001</v>
      </c>
      <c r="I778" s="5">
        <v>6753.1310000000003</v>
      </c>
    </row>
    <row r="779" spans="6:9" x14ac:dyDescent="0.25">
      <c r="F779" s="6">
        <v>0.63012500000000005</v>
      </c>
      <c r="G779" s="5">
        <v>10063.602999999999</v>
      </c>
      <c r="H779" s="6">
        <v>0.62954200000000005</v>
      </c>
      <c r="I779" s="5">
        <v>6751.232</v>
      </c>
    </row>
    <row r="780" spans="6:9" x14ac:dyDescent="0.25">
      <c r="F780" s="6">
        <v>0.630938</v>
      </c>
      <c r="G780" s="5">
        <v>10060.971</v>
      </c>
      <c r="H780" s="6">
        <v>0.63035399999999997</v>
      </c>
      <c r="I780" s="5">
        <v>6749.3969999999999</v>
      </c>
    </row>
    <row r="781" spans="6:9" x14ac:dyDescent="0.25">
      <c r="F781" s="6">
        <v>0.63175099999999995</v>
      </c>
      <c r="G781" s="5">
        <v>10058.396000000001</v>
      </c>
      <c r="H781" s="6">
        <v>0.63116700000000003</v>
      </c>
      <c r="I781" s="5">
        <v>6747.625</v>
      </c>
    </row>
    <row r="782" spans="6:9" x14ac:dyDescent="0.25">
      <c r="F782" s="6">
        <v>0.63256400000000002</v>
      </c>
      <c r="G782" s="5">
        <v>10055.878000000001</v>
      </c>
      <c r="H782" s="6">
        <v>0.63197899999999996</v>
      </c>
      <c r="I782" s="5">
        <v>6745.9120000000003</v>
      </c>
    </row>
    <row r="783" spans="6:9" x14ac:dyDescent="0.25">
      <c r="F783" s="6">
        <v>0.63337699999999997</v>
      </c>
      <c r="G783" s="5">
        <v>10053.415000000001</v>
      </c>
      <c r="H783" s="6">
        <v>0.63279099999999999</v>
      </c>
      <c r="I783" s="5">
        <v>6744.2579999999998</v>
      </c>
    </row>
    <row r="784" spans="6:9" x14ac:dyDescent="0.25">
      <c r="F784" s="6">
        <v>0.63419000000000003</v>
      </c>
      <c r="G784" s="5">
        <v>10051.005999999999</v>
      </c>
      <c r="H784" s="6">
        <v>0.63360399999999995</v>
      </c>
      <c r="I784" s="5">
        <v>6742.6610000000001</v>
      </c>
    </row>
    <row r="785" spans="6:9" x14ac:dyDescent="0.25">
      <c r="F785" s="6">
        <v>0.63500299999999998</v>
      </c>
      <c r="G785" s="5">
        <v>10048.65</v>
      </c>
      <c r="H785" s="6">
        <v>0.63441599999999998</v>
      </c>
      <c r="I785" s="5">
        <v>6741.12</v>
      </c>
    </row>
    <row r="786" spans="6:9" x14ac:dyDescent="0.25">
      <c r="F786" s="6">
        <v>0.63581600000000005</v>
      </c>
      <c r="G786" s="5">
        <v>10046.348</v>
      </c>
      <c r="H786" s="6">
        <v>0.63522800000000001</v>
      </c>
      <c r="I786" s="5">
        <v>6739.6310000000003</v>
      </c>
    </row>
    <row r="787" spans="6:9" x14ac:dyDescent="0.25">
      <c r="F787" s="6">
        <v>0.636629</v>
      </c>
      <c r="G787" s="5">
        <v>10044.094999999999</v>
      </c>
      <c r="H787" s="6">
        <v>0.63604099999999997</v>
      </c>
      <c r="I787" s="5">
        <v>6738.1940000000004</v>
      </c>
    </row>
    <row r="788" spans="6:9" x14ac:dyDescent="0.25">
      <c r="F788" s="6">
        <v>0.63744199999999995</v>
      </c>
      <c r="G788" s="5">
        <v>10041.894</v>
      </c>
      <c r="H788" s="6">
        <v>0.636853</v>
      </c>
      <c r="I788" s="5">
        <v>6736.808</v>
      </c>
    </row>
    <row r="789" spans="6:9" x14ac:dyDescent="0.25">
      <c r="F789" s="6">
        <v>0.63825500000000002</v>
      </c>
      <c r="G789" s="5">
        <v>10039.741</v>
      </c>
      <c r="H789" s="6">
        <v>0.63766500000000004</v>
      </c>
      <c r="I789" s="5">
        <v>6735.4709999999995</v>
      </c>
    </row>
    <row r="790" spans="6:9" x14ac:dyDescent="0.25">
      <c r="F790" s="6">
        <v>0.63906799999999997</v>
      </c>
      <c r="G790" s="5">
        <v>10037.637000000001</v>
      </c>
      <c r="H790" s="6">
        <v>0.63847799999999999</v>
      </c>
      <c r="I790" s="5">
        <v>6734.18</v>
      </c>
    </row>
    <row r="791" spans="6:9" x14ac:dyDescent="0.25">
      <c r="F791" s="6">
        <v>0.63988100000000003</v>
      </c>
      <c r="G791" s="5">
        <v>10035.58</v>
      </c>
      <c r="H791" s="6">
        <v>0.63929000000000002</v>
      </c>
      <c r="I791" s="5">
        <v>6732.9350000000004</v>
      </c>
    </row>
    <row r="792" spans="6:9" x14ac:dyDescent="0.25">
      <c r="F792" s="6">
        <v>0.64069399999999999</v>
      </c>
      <c r="G792" s="5">
        <v>10033.57</v>
      </c>
      <c r="H792" s="6">
        <v>0.64010199999999995</v>
      </c>
      <c r="I792" s="5">
        <v>6731.7349999999997</v>
      </c>
    </row>
    <row r="793" spans="6:9" x14ac:dyDescent="0.25">
      <c r="F793" s="6">
        <v>0.64150799999999997</v>
      </c>
      <c r="G793" s="5">
        <v>10031.606</v>
      </c>
      <c r="H793" s="6">
        <v>0.64091399999999998</v>
      </c>
      <c r="I793" s="5">
        <v>6730.5770000000002</v>
      </c>
    </row>
    <row r="794" spans="6:9" x14ac:dyDescent="0.25">
      <c r="F794" s="6">
        <v>0.64232100000000003</v>
      </c>
      <c r="G794" s="5">
        <v>10029.687</v>
      </c>
      <c r="H794" s="6">
        <v>0.64172700000000005</v>
      </c>
      <c r="I794" s="5">
        <v>6729.4610000000002</v>
      </c>
    </row>
    <row r="795" spans="6:9" x14ac:dyDescent="0.25">
      <c r="F795" s="6">
        <v>0.64313399999999998</v>
      </c>
      <c r="G795" s="5">
        <v>10027.812</v>
      </c>
      <c r="H795" s="6">
        <v>0.64253899999999997</v>
      </c>
      <c r="I795" s="5">
        <v>6728.3860000000004</v>
      </c>
    </row>
    <row r="796" spans="6:9" x14ac:dyDescent="0.25">
      <c r="F796" s="6">
        <v>0.64394700000000005</v>
      </c>
      <c r="G796" s="5">
        <v>10025.978999999999</v>
      </c>
      <c r="H796" s="6">
        <v>0.64335100000000001</v>
      </c>
      <c r="I796" s="5">
        <v>6727.3490000000002</v>
      </c>
    </row>
    <row r="797" spans="6:9" x14ac:dyDescent="0.25">
      <c r="F797" s="6">
        <v>0.64476</v>
      </c>
      <c r="G797" s="5">
        <v>10024.189</v>
      </c>
      <c r="H797" s="6">
        <v>0.64416399999999996</v>
      </c>
      <c r="I797" s="5">
        <v>6726.35</v>
      </c>
    </row>
    <row r="798" spans="6:9" x14ac:dyDescent="0.25">
      <c r="F798" s="6">
        <v>0.64557299999999995</v>
      </c>
      <c r="G798" s="5">
        <v>10022.44</v>
      </c>
      <c r="H798" s="6">
        <v>0.64497599999999999</v>
      </c>
      <c r="I798" s="5">
        <v>6725.3869999999997</v>
      </c>
    </row>
    <row r="799" spans="6:9" x14ac:dyDescent="0.25">
      <c r="F799" s="6">
        <v>0.64638600000000002</v>
      </c>
      <c r="G799" s="5">
        <v>10020.732</v>
      </c>
      <c r="H799" s="6">
        <v>0.64578800000000003</v>
      </c>
      <c r="I799" s="5">
        <v>6724.4589999999998</v>
      </c>
    </row>
    <row r="800" spans="6:9" x14ac:dyDescent="0.25">
      <c r="F800" s="6">
        <v>0.64719899999999997</v>
      </c>
      <c r="G800" s="5">
        <v>10019.064</v>
      </c>
      <c r="H800" s="6">
        <v>0.64660099999999998</v>
      </c>
      <c r="I800" s="5">
        <v>6723.5659999999998</v>
      </c>
    </row>
    <row r="801" spans="6:9" x14ac:dyDescent="0.25">
      <c r="F801" s="6">
        <v>0.64801200000000003</v>
      </c>
      <c r="G801" s="5">
        <v>10017.436</v>
      </c>
      <c r="H801" s="6">
        <v>0.64741300000000002</v>
      </c>
      <c r="I801" s="5">
        <v>6722.7070000000003</v>
      </c>
    </row>
    <row r="802" spans="6:9" x14ac:dyDescent="0.25">
      <c r="F802" s="6">
        <v>0.64882499999999999</v>
      </c>
      <c r="G802" s="5">
        <v>10015.844999999999</v>
      </c>
      <c r="H802" s="6">
        <v>0.64822500000000005</v>
      </c>
      <c r="I802" s="5">
        <v>6721.8779999999997</v>
      </c>
    </row>
    <row r="803" spans="6:9" x14ac:dyDescent="0.25">
      <c r="F803" s="6">
        <v>0.64963800000000005</v>
      </c>
      <c r="G803" s="5">
        <v>10014.290999999999</v>
      </c>
      <c r="H803" s="6">
        <v>0.649038</v>
      </c>
      <c r="I803" s="5">
        <v>6721.0810000000001</v>
      </c>
    </row>
    <row r="804" spans="6:9" x14ac:dyDescent="0.25">
      <c r="F804" s="6">
        <v>0.650451</v>
      </c>
      <c r="G804" s="5">
        <v>10012.773999999999</v>
      </c>
      <c r="H804" s="6">
        <v>0.64985000000000004</v>
      </c>
      <c r="I804" s="5">
        <v>6720.3130000000001</v>
      </c>
    </row>
    <row r="805" spans="6:9" x14ac:dyDescent="0.25">
      <c r="F805" s="6">
        <v>0.65126399999999995</v>
      </c>
      <c r="G805" s="5">
        <v>10011.294</v>
      </c>
      <c r="H805" s="6">
        <v>0.65066199999999996</v>
      </c>
      <c r="I805" s="5">
        <v>6719.5749999999998</v>
      </c>
    </row>
    <row r="806" spans="6:9" x14ac:dyDescent="0.25">
      <c r="F806" s="6">
        <v>0.65207700000000002</v>
      </c>
      <c r="G806" s="5">
        <v>10009.849</v>
      </c>
      <c r="H806" s="6">
        <v>0.651474</v>
      </c>
      <c r="I806" s="5">
        <v>6718.8639999999996</v>
      </c>
    </row>
    <row r="807" spans="6:9" x14ac:dyDescent="0.25">
      <c r="F807" s="6">
        <v>0.65288999999999997</v>
      </c>
      <c r="G807" s="5">
        <v>10008.438</v>
      </c>
      <c r="H807" s="6">
        <v>0.65228699999999995</v>
      </c>
      <c r="I807" s="5">
        <v>6718.18</v>
      </c>
    </row>
    <row r="808" spans="6:9" x14ac:dyDescent="0.25">
      <c r="F808" s="6">
        <v>0.65370300000000003</v>
      </c>
      <c r="G808" s="5">
        <v>10007.061</v>
      </c>
      <c r="H808" s="6">
        <v>0.65309899999999999</v>
      </c>
      <c r="I808" s="5">
        <v>6717.5219999999999</v>
      </c>
    </row>
    <row r="809" spans="6:9" x14ac:dyDescent="0.25">
      <c r="F809" s="6">
        <v>0.65451700000000002</v>
      </c>
      <c r="G809" s="5">
        <v>10005.717000000001</v>
      </c>
      <c r="H809" s="6">
        <v>0.65391100000000002</v>
      </c>
      <c r="I809" s="5">
        <v>6716.8890000000001</v>
      </c>
    </row>
    <row r="810" spans="6:9" x14ac:dyDescent="0.25">
      <c r="F810" s="6">
        <v>0.65532999999999997</v>
      </c>
      <c r="G810" s="5">
        <v>10004.405000000001</v>
      </c>
      <c r="H810" s="6">
        <v>0.65472399999999997</v>
      </c>
      <c r="I810" s="5">
        <v>6716.2809999999999</v>
      </c>
    </row>
    <row r="811" spans="6:9" x14ac:dyDescent="0.25">
      <c r="F811" s="6">
        <v>0.65614300000000003</v>
      </c>
      <c r="G811" s="5">
        <v>10003.126</v>
      </c>
      <c r="H811" s="6">
        <v>0.65553600000000001</v>
      </c>
      <c r="I811" s="5">
        <v>6715.6959999999999</v>
      </c>
    </row>
    <row r="812" spans="6:9" x14ac:dyDescent="0.25">
      <c r="F812" s="6">
        <v>0.65695599999999998</v>
      </c>
      <c r="G812" s="5">
        <v>10001.878000000001</v>
      </c>
      <c r="H812" s="6">
        <v>0.65634800000000004</v>
      </c>
      <c r="I812" s="5">
        <v>6715.1329999999998</v>
      </c>
    </row>
    <row r="813" spans="6:9" x14ac:dyDescent="0.25">
      <c r="F813" s="6">
        <v>0.65776900000000005</v>
      </c>
      <c r="G813" s="5">
        <v>10000.659</v>
      </c>
      <c r="H813" s="6">
        <v>0.657161</v>
      </c>
      <c r="I813" s="5">
        <v>6714.5929999999998</v>
      </c>
    </row>
    <row r="814" spans="6:9" x14ac:dyDescent="0.25">
      <c r="F814" s="6">
        <v>0.658582</v>
      </c>
      <c r="G814" s="5">
        <v>9999.4709999999995</v>
      </c>
      <c r="H814" s="6">
        <v>0.65797300000000003</v>
      </c>
      <c r="I814" s="5">
        <v>6714.0730000000003</v>
      </c>
    </row>
    <row r="815" spans="6:9" x14ac:dyDescent="0.25">
      <c r="F815" s="6">
        <v>0.65939499999999995</v>
      </c>
      <c r="G815" s="5">
        <v>9998.3119999999999</v>
      </c>
      <c r="H815" s="6">
        <v>0.65878499999999995</v>
      </c>
      <c r="I815" s="5">
        <v>6713.5739999999996</v>
      </c>
    </row>
    <row r="816" spans="6:9" x14ac:dyDescent="0.25">
      <c r="F816" s="6">
        <v>0.66020800000000002</v>
      </c>
      <c r="G816" s="5">
        <v>9997.1820000000007</v>
      </c>
      <c r="H816" s="6">
        <v>0.65959800000000002</v>
      </c>
      <c r="I816" s="5">
        <v>6713.0940000000001</v>
      </c>
    </row>
    <row r="817" spans="6:9" x14ac:dyDescent="0.25">
      <c r="F817" s="6">
        <v>0.66102099999999997</v>
      </c>
      <c r="G817" s="5">
        <v>9996.0789999999997</v>
      </c>
      <c r="H817" s="6">
        <v>0.66041000000000005</v>
      </c>
      <c r="I817" s="5">
        <v>6712.6329999999998</v>
      </c>
    </row>
    <row r="818" spans="6:9" x14ac:dyDescent="0.25">
      <c r="F818" s="6">
        <v>0.66183400000000003</v>
      </c>
      <c r="G818" s="5">
        <v>9995.0030000000006</v>
      </c>
      <c r="H818" s="6">
        <v>0.66122199999999998</v>
      </c>
      <c r="I818" s="5">
        <v>6712.1909999999998</v>
      </c>
    </row>
    <row r="819" spans="6:9" x14ac:dyDescent="0.25">
      <c r="F819" s="6">
        <v>0.66264699999999999</v>
      </c>
      <c r="G819" s="5">
        <v>9993.9549999999999</v>
      </c>
      <c r="H819" s="6">
        <v>0.66203500000000004</v>
      </c>
      <c r="I819" s="5">
        <v>6711.7659999999996</v>
      </c>
    </row>
    <row r="820" spans="6:9" x14ac:dyDescent="0.25">
      <c r="F820" s="6">
        <v>0.66346000000000005</v>
      </c>
      <c r="G820" s="5">
        <v>9992.9330000000009</v>
      </c>
      <c r="H820" s="6">
        <v>0.66284699999999996</v>
      </c>
      <c r="I820" s="5">
        <v>6711.3580000000002</v>
      </c>
    </row>
    <row r="821" spans="6:9" x14ac:dyDescent="0.25">
      <c r="F821" s="6">
        <v>0.664273</v>
      </c>
      <c r="G821" s="5">
        <v>9991.9359999999997</v>
      </c>
      <c r="H821" s="6">
        <v>0.663659</v>
      </c>
      <c r="I821" s="5">
        <v>6710.9660000000003</v>
      </c>
    </row>
    <row r="822" spans="6:9" x14ac:dyDescent="0.25">
      <c r="F822" s="6">
        <v>0.66508599999999996</v>
      </c>
      <c r="G822" s="5">
        <v>9990.9639999999999</v>
      </c>
      <c r="H822" s="6">
        <v>0.66447199999999995</v>
      </c>
      <c r="I822" s="5">
        <v>6710.59</v>
      </c>
    </row>
    <row r="823" spans="6:9" x14ac:dyDescent="0.25">
      <c r="F823" s="6">
        <v>0.66589900000000002</v>
      </c>
      <c r="G823" s="5">
        <v>9990.0169999999998</v>
      </c>
      <c r="H823" s="6">
        <v>0.66528399999999999</v>
      </c>
      <c r="I823" s="5">
        <v>6710.2290000000003</v>
      </c>
    </row>
    <row r="824" spans="6:9" x14ac:dyDescent="0.25">
      <c r="F824" s="6">
        <v>0.66671199999999997</v>
      </c>
      <c r="G824" s="5">
        <v>9989.0930000000008</v>
      </c>
      <c r="H824" s="6">
        <v>0.66609600000000002</v>
      </c>
      <c r="I824" s="5">
        <v>6709.8829999999998</v>
      </c>
    </row>
    <row r="825" spans="6:9" x14ac:dyDescent="0.25">
      <c r="F825" s="6">
        <v>0.66752599999999995</v>
      </c>
      <c r="G825" s="5">
        <v>9988.1919999999991</v>
      </c>
      <c r="H825" s="6">
        <v>0.66690799999999995</v>
      </c>
      <c r="I825" s="5">
        <v>6709.5510000000004</v>
      </c>
    </row>
    <row r="826" spans="6:9" x14ac:dyDescent="0.25">
      <c r="F826" s="6">
        <v>0.66833900000000002</v>
      </c>
      <c r="G826" s="5">
        <v>9987.3150000000005</v>
      </c>
      <c r="H826" s="6">
        <v>0.66772100000000001</v>
      </c>
      <c r="I826" s="5">
        <v>6709.232</v>
      </c>
    </row>
    <row r="827" spans="6:9" x14ac:dyDescent="0.25">
      <c r="F827" s="6">
        <v>0.66915199999999997</v>
      </c>
      <c r="G827" s="5">
        <v>9986.4609999999993</v>
      </c>
      <c r="H827" s="6">
        <v>0.66853300000000004</v>
      </c>
      <c r="I827" s="5">
        <v>6708.9269999999997</v>
      </c>
    </row>
    <row r="828" spans="6:9" x14ac:dyDescent="0.25">
      <c r="F828" s="6">
        <v>0.66996500000000003</v>
      </c>
      <c r="G828" s="5">
        <v>9985.6280000000006</v>
      </c>
      <c r="H828" s="6">
        <v>0.66934499999999997</v>
      </c>
      <c r="I828" s="5">
        <v>6708.634</v>
      </c>
    </row>
    <row r="829" spans="6:9" x14ac:dyDescent="0.25">
      <c r="F829" s="6">
        <v>0.67077799999999999</v>
      </c>
      <c r="G829" s="5">
        <v>9984.8160000000007</v>
      </c>
      <c r="H829" s="6">
        <v>0.67015800000000003</v>
      </c>
      <c r="I829" s="5">
        <v>6708.3530000000001</v>
      </c>
    </row>
    <row r="830" spans="6:9" x14ac:dyDescent="0.25">
      <c r="F830" s="6">
        <v>0.67159100000000005</v>
      </c>
      <c r="G830" s="5">
        <v>9984.0259999999998</v>
      </c>
      <c r="H830" s="6">
        <v>0.67096999999999996</v>
      </c>
      <c r="I830" s="5">
        <v>6708.0829999999996</v>
      </c>
    </row>
    <row r="831" spans="6:9" x14ac:dyDescent="0.25">
      <c r="F831" s="6">
        <v>0.672404</v>
      </c>
      <c r="G831" s="5">
        <v>9983.2559999999994</v>
      </c>
      <c r="H831" s="6">
        <v>0.67178199999999999</v>
      </c>
      <c r="I831" s="5">
        <v>6707.8249999999998</v>
      </c>
    </row>
    <row r="832" spans="6:9" x14ac:dyDescent="0.25">
      <c r="F832" s="6">
        <v>0.67321699999999995</v>
      </c>
      <c r="G832" s="5">
        <v>9982.5059999999994</v>
      </c>
      <c r="H832" s="6">
        <v>0.67259500000000005</v>
      </c>
      <c r="I832" s="5">
        <v>6707.5780000000004</v>
      </c>
    </row>
    <row r="833" spans="6:9" x14ac:dyDescent="0.25">
      <c r="F833" s="6">
        <v>0.67403000000000002</v>
      </c>
      <c r="G833" s="5">
        <v>9981.7749999999996</v>
      </c>
      <c r="H833" s="6">
        <v>0.67340699999999998</v>
      </c>
      <c r="I833" s="5">
        <v>6707.3410000000003</v>
      </c>
    </row>
    <row r="834" spans="6:9" x14ac:dyDescent="0.25">
      <c r="F834" s="6">
        <v>0.67484299999999997</v>
      </c>
      <c r="G834" s="5">
        <v>9981.0630000000001</v>
      </c>
      <c r="H834" s="6">
        <v>0.67421900000000001</v>
      </c>
      <c r="I834" s="5">
        <v>6707.1139999999996</v>
      </c>
    </row>
    <row r="835" spans="6:9" x14ac:dyDescent="0.25">
      <c r="F835" s="6">
        <v>0.67565600000000003</v>
      </c>
      <c r="G835" s="5">
        <v>9980.3700000000008</v>
      </c>
      <c r="H835" s="6">
        <v>0.67503199999999997</v>
      </c>
      <c r="I835" s="5">
        <v>6706.8959999999997</v>
      </c>
    </row>
    <row r="836" spans="6:9" x14ac:dyDescent="0.25">
      <c r="F836" s="6">
        <v>0.67646899999999999</v>
      </c>
      <c r="G836" s="5">
        <v>9979.6949999999997</v>
      </c>
      <c r="H836" s="6">
        <v>0.675844</v>
      </c>
      <c r="I836" s="5">
        <v>6706.6880000000001</v>
      </c>
    </row>
    <row r="837" spans="6:9" x14ac:dyDescent="0.25">
      <c r="F837" s="6">
        <v>0.67728200000000005</v>
      </c>
      <c r="G837" s="5">
        <v>9979.0390000000007</v>
      </c>
      <c r="H837" s="6">
        <v>0.67665600000000004</v>
      </c>
      <c r="I837" s="5">
        <v>6706.4880000000003</v>
      </c>
    </row>
    <row r="838" spans="6:9" x14ac:dyDescent="0.25">
      <c r="F838" s="6">
        <v>0.678095</v>
      </c>
      <c r="G838" s="5">
        <v>9978.3989999999994</v>
      </c>
      <c r="H838" s="6">
        <v>0.67746799999999996</v>
      </c>
      <c r="I838" s="5">
        <v>6706.2969999999996</v>
      </c>
    </row>
    <row r="839" spans="6:9" x14ac:dyDescent="0.25">
      <c r="F839" s="6">
        <v>0.67890799999999996</v>
      </c>
      <c r="G839" s="5">
        <v>9977.7759999999998</v>
      </c>
      <c r="H839" s="6">
        <v>0.67828100000000002</v>
      </c>
      <c r="I839" s="5">
        <v>6706.1139999999996</v>
      </c>
    </row>
    <row r="840" spans="6:9" x14ac:dyDescent="0.25">
      <c r="F840" s="6">
        <v>0.67972100000000002</v>
      </c>
      <c r="G840" s="5">
        <v>9977.17</v>
      </c>
      <c r="H840" s="6">
        <v>0.67909299999999995</v>
      </c>
      <c r="I840" s="5">
        <v>6705.9390000000003</v>
      </c>
    </row>
    <row r="841" spans="6:9" x14ac:dyDescent="0.25">
      <c r="F841" s="6">
        <v>0.680535</v>
      </c>
      <c r="G841" s="5">
        <v>9976.58</v>
      </c>
      <c r="H841" s="6">
        <v>0.67990499999999998</v>
      </c>
      <c r="I841" s="5">
        <v>6705.7719999999999</v>
      </c>
    </row>
    <row r="842" spans="6:9" x14ac:dyDescent="0.25">
      <c r="F842" s="6">
        <v>0.68134799999999995</v>
      </c>
      <c r="G842" s="5">
        <v>9976.0059999999994</v>
      </c>
      <c r="H842" s="6">
        <v>0.68071800000000005</v>
      </c>
      <c r="I842" s="5">
        <v>6705.6120000000001</v>
      </c>
    </row>
    <row r="843" spans="6:9" x14ac:dyDescent="0.25">
      <c r="F843" s="6">
        <v>0.68216100000000002</v>
      </c>
      <c r="G843" s="5">
        <v>9975.4459999999999</v>
      </c>
      <c r="H843" s="6">
        <v>0.68152999999999997</v>
      </c>
      <c r="I843" s="5">
        <v>6705.4579999999996</v>
      </c>
    </row>
    <row r="844" spans="6:9" x14ac:dyDescent="0.25">
      <c r="F844" s="6">
        <v>0.68297399999999997</v>
      </c>
      <c r="G844" s="5">
        <v>9974.902</v>
      </c>
      <c r="H844" s="6">
        <v>0.682342</v>
      </c>
      <c r="I844" s="5">
        <v>6705.3119999999999</v>
      </c>
    </row>
    <row r="845" spans="6:9" x14ac:dyDescent="0.25">
      <c r="F845" s="6">
        <v>0.68378700000000003</v>
      </c>
      <c r="G845" s="5">
        <v>9974.3729999999996</v>
      </c>
      <c r="H845" s="6">
        <v>0.68315499999999996</v>
      </c>
      <c r="I845" s="5">
        <v>6705.1710000000003</v>
      </c>
    </row>
    <row r="846" spans="6:9" x14ac:dyDescent="0.25">
      <c r="F846" s="6">
        <v>0.68459999999999999</v>
      </c>
      <c r="G846" s="5">
        <v>9973.8580000000002</v>
      </c>
      <c r="H846" s="6">
        <v>0.68396699999999999</v>
      </c>
      <c r="I846" s="5">
        <v>6705.0370000000003</v>
      </c>
    </row>
    <row r="847" spans="6:9" x14ac:dyDescent="0.25">
      <c r="F847" s="6">
        <v>0.68541300000000005</v>
      </c>
      <c r="G847" s="5">
        <v>9973.357</v>
      </c>
      <c r="H847" s="6">
        <v>0.68477900000000003</v>
      </c>
      <c r="I847" s="5">
        <v>6704.9089999999997</v>
      </c>
    </row>
    <row r="848" spans="6:9" x14ac:dyDescent="0.25">
      <c r="F848" s="6">
        <v>0.686226</v>
      </c>
      <c r="G848" s="5">
        <v>9972.8700000000008</v>
      </c>
      <c r="H848" s="6">
        <v>0.68559199999999998</v>
      </c>
      <c r="I848" s="5">
        <v>6704.7860000000001</v>
      </c>
    </row>
    <row r="849" spans="6:9" x14ac:dyDescent="0.25">
      <c r="F849" s="6">
        <v>0.68703899999999996</v>
      </c>
      <c r="G849" s="5">
        <v>9972.3960000000006</v>
      </c>
      <c r="H849" s="6">
        <v>0.68640400000000001</v>
      </c>
      <c r="I849" s="5">
        <v>6704.6689999999999</v>
      </c>
    </row>
    <row r="850" spans="6:9" x14ac:dyDescent="0.25">
      <c r="F850" s="6">
        <v>0.68785200000000002</v>
      </c>
      <c r="G850" s="5">
        <v>9971.9359999999997</v>
      </c>
      <c r="H850" s="6">
        <v>0.68721600000000005</v>
      </c>
      <c r="I850" s="5">
        <v>6704.5569999999998</v>
      </c>
    </row>
    <row r="851" spans="6:9" x14ac:dyDescent="0.25">
      <c r="F851" s="6">
        <v>0.68866499999999997</v>
      </c>
      <c r="G851" s="5">
        <v>9971.4860000000008</v>
      </c>
      <c r="H851" s="6">
        <v>0.688029</v>
      </c>
      <c r="I851" s="5">
        <v>6704.45</v>
      </c>
    </row>
    <row r="852" spans="6:9" x14ac:dyDescent="0.25">
      <c r="F852" s="6">
        <v>0.68947800000000004</v>
      </c>
      <c r="G852" s="5">
        <v>9971.0509999999995</v>
      </c>
      <c r="H852" s="6">
        <v>0.68884100000000004</v>
      </c>
      <c r="I852" s="5">
        <v>6704.348</v>
      </c>
    </row>
    <row r="853" spans="6:9" x14ac:dyDescent="0.25">
      <c r="F853" s="6">
        <v>0.69029099999999999</v>
      </c>
      <c r="G853" s="5">
        <v>9970.6270000000004</v>
      </c>
      <c r="H853" s="6">
        <v>0.68965299999999996</v>
      </c>
      <c r="I853" s="5">
        <v>6704.25</v>
      </c>
    </row>
    <row r="854" spans="6:9" x14ac:dyDescent="0.25">
      <c r="F854" s="6">
        <v>0.69110400000000005</v>
      </c>
      <c r="G854" s="5">
        <v>9970.2139999999999</v>
      </c>
      <c r="H854" s="6">
        <v>0.690465</v>
      </c>
      <c r="I854" s="5">
        <v>6704.1570000000002</v>
      </c>
    </row>
    <row r="855" spans="6:9" x14ac:dyDescent="0.25">
      <c r="F855" s="6">
        <v>0.691917</v>
      </c>
      <c r="G855" s="5">
        <v>9969.8130000000001</v>
      </c>
      <c r="H855" s="6">
        <v>0.69127799999999995</v>
      </c>
      <c r="I855" s="5">
        <v>6704.0680000000002</v>
      </c>
    </row>
    <row r="856" spans="6:9" x14ac:dyDescent="0.25">
      <c r="F856" s="6">
        <v>0.69272999999999996</v>
      </c>
      <c r="G856" s="5">
        <v>9969.4240000000009</v>
      </c>
      <c r="H856" s="6">
        <v>0.69208999999999998</v>
      </c>
      <c r="I856" s="5">
        <v>6703.9830000000002</v>
      </c>
    </row>
    <row r="857" spans="6:9" x14ac:dyDescent="0.25">
      <c r="F857" s="6">
        <v>0.69354400000000005</v>
      </c>
      <c r="G857" s="5">
        <v>9969.0450000000001</v>
      </c>
      <c r="H857" s="6">
        <v>0.69290200000000002</v>
      </c>
      <c r="I857" s="5">
        <v>6703.902</v>
      </c>
    </row>
    <row r="858" spans="6:9" x14ac:dyDescent="0.25">
      <c r="F858" s="6">
        <v>0.694357</v>
      </c>
      <c r="G858" s="5">
        <v>9968.6769999999997</v>
      </c>
      <c r="H858" s="6">
        <v>0.69371499999999997</v>
      </c>
      <c r="I858" s="5">
        <v>6703.8239999999996</v>
      </c>
    </row>
    <row r="859" spans="6:9" x14ac:dyDescent="0.25">
      <c r="F859" s="6">
        <v>0.69516999999999995</v>
      </c>
      <c r="G859" s="5">
        <v>9968.3179999999993</v>
      </c>
      <c r="H859" s="6">
        <v>0.69452700000000001</v>
      </c>
      <c r="I859" s="5">
        <v>6703.75</v>
      </c>
    </row>
    <row r="860" spans="6:9" x14ac:dyDescent="0.25">
      <c r="F860" s="6">
        <v>0.69598300000000002</v>
      </c>
      <c r="G860" s="5">
        <v>9967.9709999999995</v>
      </c>
      <c r="H860" s="6">
        <v>0.69533900000000004</v>
      </c>
      <c r="I860" s="5">
        <v>6703.68</v>
      </c>
    </row>
    <row r="861" spans="6:9" x14ac:dyDescent="0.25">
      <c r="F861" s="6">
        <v>0.69679599999999997</v>
      </c>
      <c r="G861" s="5">
        <v>9967.6329999999998</v>
      </c>
      <c r="H861" s="6">
        <v>0.69615199999999999</v>
      </c>
      <c r="I861" s="5">
        <v>6703.6120000000001</v>
      </c>
    </row>
    <row r="862" spans="6:9" x14ac:dyDescent="0.25">
      <c r="F862" s="6">
        <v>0.69760900000000003</v>
      </c>
      <c r="G862" s="5">
        <v>9967.3050000000003</v>
      </c>
      <c r="H862" s="6">
        <v>0.69696400000000003</v>
      </c>
      <c r="I862" s="5">
        <v>6703.5479999999998</v>
      </c>
    </row>
    <row r="863" spans="6:9" x14ac:dyDescent="0.25">
      <c r="F863" s="6">
        <v>0.69842199999999999</v>
      </c>
      <c r="G863" s="5">
        <v>9966.9850000000006</v>
      </c>
      <c r="H863" s="6">
        <v>0.69777599999999995</v>
      </c>
      <c r="I863" s="5">
        <v>6703.4870000000001</v>
      </c>
    </row>
    <row r="864" spans="6:9" x14ac:dyDescent="0.25">
      <c r="F864" s="6">
        <v>0.69923500000000005</v>
      </c>
      <c r="G864" s="5">
        <v>9966.6759999999995</v>
      </c>
      <c r="H864" s="6">
        <v>0.69858900000000002</v>
      </c>
      <c r="I864" s="5">
        <v>6703.4290000000001</v>
      </c>
    </row>
    <row r="865" spans="6:9" x14ac:dyDescent="0.25">
      <c r="F865" s="6">
        <v>0.700048</v>
      </c>
      <c r="G865" s="5">
        <v>9966.3739999999998</v>
      </c>
      <c r="H865" s="6">
        <v>0.69940100000000005</v>
      </c>
      <c r="I865" s="5">
        <v>6703.3729999999996</v>
      </c>
    </row>
    <row r="866" spans="6:9" x14ac:dyDescent="0.25">
      <c r="F866" s="6">
        <v>0.70086099999999996</v>
      </c>
      <c r="G866" s="5">
        <v>9966.0820000000003</v>
      </c>
      <c r="H866" s="6">
        <v>0.70021299999999997</v>
      </c>
      <c r="I866" s="5">
        <v>6703.32</v>
      </c>
    </row>
    <row r="867" spans="6:9" x14ac:dyDescent="0.25">
      <c r="F867" s="6">
        <v>0.70167400000000002</v>
      </c>
      <c r="G867" s="5">
        <v>9965.7980000000007</v>
      </c>
      <c r="H867" s="6">
        <v>0.70102600000000004</v>
      </c>
      <c r="I867" s="5">
        <v>6703.27</v>
      </c>
    </row>
    <row r="868" spans="6:9" x14ac:dyDescent="0.25">
      <c r="F868" s="6">
        <v>0.70248699999999997</v>
      </c>
      <c r="G868" s="5">
        <v>9965.5210000000006</v>
      </c>
      <c r="H868" s="6">
        <v>0.70183799999999996</v>
      </c>
      <c r="I868" s="5">
        <v>6703.2209999999995</v>
      </c>
    </row>
    <row r="869" spans="6:9" x14ac:dyDescent="0.25">
      <c r="F869" s="6">
        <v>0.70330000000000004</v>
      </c>
      <c r="G869" s="5">
        <v>9965.2540000000008</v>
      </c>
      <c r="H869" s="6">
        <v>0.70265</v>
      </c>
      <c r="I869" s="5">
        <v>6703.1750000000002</v>
      </c>
    </row>
    <row r="870" spans="6:9" x14ac:dyDescent="0.25">
      <c r="F870" s="6">
        <v>0.70411299999999999</v>
      </c>
      <c r="G870" s="5">
        <v>9964.9930000000004</v>
      </c>
      <c r="H870" s="6">
        <v>0.70346200000000003</v>
      </c>
      <c r="I870" s="5">
        <v>6703.1310000000003</v>
      </c>
    </row>
    <row r="871" spans="6:9" x14ac:dyDescent="0.25">
      <c r="F871" s="6">
        <v>0.70492600000000005</v>
      </c>
      <c r="G871" s="5">
        <v>9964.741</v>
      </c>
      <c r="H871" s="6">
        <v>0.70427499999999998</v>
      </c>
      <c r="I871" s="5">
        <v>6703.09</v>
      </c>
    </row>
    <row r="872" spans="6:9" x14ac:dyDescent="0.25">
      <c r="F872" s="6">
        <v>0.70574000000000003</v>
      </c>
      <c r="G872" s="5">
        <v>9964.4950000000008</v>
      </c>
      <c r="H872" s="6">
        <v>0.70508700000000002</v>
      </c>
      <c r="I872" s="5">
        <v>6703.05</v>
      </c>
    </row>
    <row r="873" spans="6:9" x14ac:dyDescent="0.25">
      <c r="F873" s="6">
        <v>0.70655299999999999</v>
      </c>
      <c r="G873" s="5">
        <v>9964.2569999999996</v>
      </c>
      <c r="H873" s="6">
        <v>0.70589900000000005</v>
      </c>
      <c r="I873" s="5">
        <v>6703.0119999999997</v>
      </c>
    </row>
    <row r="874" spans="6:9" x14ac:dyDescent="0.25">
      <c r="F874" s="6">
        <v>0.70736600000000005</v>
      </c>
      <c r="G874" s="5">
        <v>9964.0259999999998</v>
      </c>
      <c r="H874" s="6">
        <v>0.70671200000000001</v>
      </c>
      <c r="I874" s="5">
        <v>6702.9759999999997</v>
      </c>
    </row>
    <row r="875" spans="6:9" x14ac:dyDescent="0.25">
      <c r="F875" s="6">
        <v>0.708179</v>
      </c>
      <c r="G875" s="5">
        <v>9963.8019999999997</v>
      </c>
      <c r="H875" s="6">
        <v>0.70752400000000004</v>
      </c>
      <c r="I875" s="5">
        <v>6702.942</v>
      </c>
    </row>
    <row r="876" spans="6:9" x14ac:dyDescent="0.25">
      <c r="F876" s="6">
        <v>0.70899199999999996</v>
      </c>
      <c r="G876" s="5">
        <v>9963.5840000000007</v>
      </c>
      <c r="H876" s="6">
        <v>0.70833599999999997</v>
      </c>
      <c r="I876" s="5">
        <v>6702.9089999999997</v>
      </c>
    </row>
    <row r="877" spans="6:9" x14ac:dyDescent="0.25">
      <c r="F877" s="6">
        <v>0.70980500000000002</v>
      </c>
      <c r="G877" s="5">
        <v>9963.3719999999994</v>
      </c>
      <c r="H877" s="6">
        <v>0.70914900000000003</v>
      </c>
      <c r="I877" s="5">
        <v>6702.8779999999997</v>
      </c>
    </row>
    <row r="878" spans="6:9" x14ac:dyDescent="0.25">
      <c r="F878" s="6">
        <v>0.71061799999999997</v>
      </c>
      <c r="G878" s="5">
        <v>9963.1669999999995</v>
      </c>
      <c r="H878" s="6">
        <v>0.70996099999999995</v>
      </c>
      <c r="I878" s="5">
        <v>6702.8490000000002</v>
      </c>
    </row>
    <row r="879" spans="6:9" x14ac:dyDescent="0.25">
      <c r="F879" s="6">
        <v>0.71143100000000004</v>
      </c>
      <c r="G879" s="5">
        <v>9962.9680000000008</v>
      </c>
      <c r="H879" s="6">
        <v>0.71077299999999999</v>
      </c>
      <c r="I879" s="5">
        <v>6702.8209999999999</v>
      </c>
    </row>
    <row r="880" spans="6:9" x14ac:dyDescent="0.25">
      <c r="F880" s="6">
        <v>0.71224399999999999</v>
      </c>
      <c r="G880" s="5">
        <v>9962.7749999999996</v>
      </c>
      <c r="H880" s="6">
        <v>0.71158600000000005</v>
      </c>
      <c r="I880" s="5">
        <v>6702.7939999999999</v>
      </c>
    </row>
    <row r="881" spans="6:9" x14ac:dyDescent="0.25">
      <c r="F881" s="6">
        <v>0.71305700000000005</v>
      </c>
      <c r="G881" s="5">
        <v>9962.5879999999997</v>
      </c>
      <c r="H881" s="6">
        <v>0.71239799999999998</v>
      </c>
      <c r="I881" s="5">
        <v>6702.7690000000002</v>
      </c>
    </row>
    <row r="882" spans="6:9" x14ac:dyDescent="0.25">
      <c r="F882" s="6">
        <v>0.71387</v>
      </c>
      <c r="G882" s="5">
        <v>9962.4060000000009</v>
      </c>
      <c r="H882" s="6">
        <v>0.71321000000000001</v>
      </c>
      <c r="I882" s="5">
        <v>6702.7439999999997</v>
      </c>
    </row>
    <row r="883" spans="6:9" x14ac:dyDescent="0.25">
      <c r="F883" s="6">
        <v>0.71468299999999996</v>
      </c>
      <c r="G883" s="5">
        <v>9962.2289999999994</v>
      </c>
      <c r="H883" s="6">
        <v>0.71402299999999996</v>
      </c>
      <c r="I883" s="5">
        <v>6702.7209999999995</v>
      </c>
    </row>
    <row r="884" spans="6:9" x14ac:dyDescent="0.25">
      <c r="F884" s="6">
        <v>0.71549600000000002</v>
      </c>
      <c r="G884" s="5">
        <v>9962.0589999999993</v>
      </c>
      <c r="H884" s="6">
        <v>0.714835</v>
      </c>
      <c r="I884" s="5">
        <v>6702.7</v>
      </c>
    </row>
    <row r="885" spans="6:9" x14ac:dyDescent="0.25">
      <c r="F885" s="6">
        <v>0.71630899999999997</v>
      </c>
      <c r="G885" s="5">
        <v>9961.893</v>
      </c>
      <c r="H885" s="6">
        <v>0.71564700000000003</v>
      </c>
      <c r="I885" s="5">
        <v>6702.6790000000001</v>
      </c>
    </row>
    <row r="886" spans="6:9" x14ac:dyDescent="0.25">
      <c r="F886" s="6">
        <v>0.71712200000000004</v>
      </c>
      <c r="G886" s="5">
        <v>9961.7309999999998</v>
      </c>
      <c r="H886" s="6">
        <v>0.71645899999999996</v>
      </c>
      <c r="I886" s="5">
        <v>6702.6589999999997</v>
      </c>
    </row>
    <row r="887" spans="6:9" x14ac:dyDescent="0.25">
      <c r="F887" s="6">
        <v>0.71793600000000002</v>
      </c>
      <c r="G887" s="5">
        <v>9961.5759999999991</v>
      </c>
      <c r="H887" s="6">
        <v>0.71727200000000002</v>
      </c>
      <c r="I887" s="5">
        <v>6702.64</v>
      </c>
    </row>
    <row r="888" spans="6:9" x14ac:dyDescent="0.25">
      <c r="F888" s="6">
        <v>0.71874899999999997</v>
      </c>
      <c r="G888" s="5">
        <v>9961.4249999999993</v>
      </c>
      <c r="H888" s="6">
        <v>0.71808399999999994</v>
      </c>
      <c r="I888" s="5">
        <v>6702.6229999999996</v>
      </c>
    </row>
    <row r="889" spans="6:9" x14ac:dyDescent="0.25">
      <c r="F889" s="6">
        <v>0.71956200000000003</v>
      </c>
      <c r="G889" s="5">
        <v>9961.2780000000002</v>
      </c>
      <c r="H889" s="6">
        <v>0.71889599999999998</v>
      </c>
      <c r="I889" s="5">
        <v>6702.6049999999996</v>
      </c>
    </row>
    <row r="890" spans="6:9" x14ac:dyDescent="0.25">
      <c r="F890" s="6">
        <v>0.72037499999999999</v>
      </c>
      <c r="G890" s="5">
        <v>9961.1360000000004</v>
      </c>
      <c r="H890" s="6">
        <v>0.71970900000000004</v>
      </c>
      <c r="I890" s="5">
        <v>6702.5889999999999</v>
      </c>
    </row>
    <row r="891" spans="6:9" x14ac:dyDescent="0.25">
      <c r="F891" s="6">
        <v>0.72118800000000005</v>
      </c>
      <c r="G891" s="5">
        <v>9960.9979999999996</v>
      </c>
      <c r="H891" s="6">
        <v>0.72052099999999997</v>
      </c>
      <c r="I891" s="5">
        <v>6702.5739999999996</v>
      </c>
    </row>
    <row r="892" spans="6:9" x14ac:dyDescent="0.25">
      <c r="F892" s="6">
        <v>0.722001</v>
      </c>
      <c r="G892" s="5">
        <v>9960.8639999999996</v>
      </c>
      <c r="H892" s="6">
        <v>0.721333</v>
      </c>
      <c r="I892" s="5">
        <v>6702.56</v>
      </c>
    </row>
    <row r="893" spans="6:9" x14ac:dyDescent="0.25">
      <c r="F893" s="6">
        <v>0.72281399999999996</v>
      </c>
      <c r="G893" s="5">
        <v>9960.7340000000004</v>
      </c>
      <c r="H893" s="6">
        <v>0.72214599999999995</v>
      </c>
      <c r="I893" s="5">
        <v>6702.5460000000003</v>
      </c>
    </row>
    <row r="894" spans="6:9" x14ac:dyDescent="0.25">
      <c r="F894" s="6">
        <v>0.72362700000000002</v>
      </c>
      <c r="G894" s="5">
        <v>9960.6090000000004</v>
      </c>
      <c r="H894" s="6">
        <v>0.72295799999999999</v>
      </c>
      <c r="I894" s="5">
        <v>6702.5330000000004</v>
      </c>
    </row>
    <row r="895" spans="6:9" x14ac:dyDescent="0.25">
      <c r="F895" s="6">
        <v>0.72443999999999997</v>
      </c>
      <c r="G895" s="5">
        <v>9960.4869999999992</v>
      </c>
      <c r="H895" s="6">
        <v>0.72377000000000002</v>
      </c>
      <c r="I895" s="5">
        <v>6702.5209999999997</v>
      </c>
    </row>
    <row r="896" spans="6:9" x14ac:dyDescent="0.25">
      <c r="F896" s="6">
        <v>0.72525300000000004</v>
      </c>
      <c r="G896" s="5">
        <v>9960.3700000000008</v>
      </c>
      <c r="H896" s="6">
        <v>0.72458299999999998</v>
      </c>
      <c r="I896" s="5">
        <v>6702.509</v>
      </c>
    </row>
    <row r="897" spans="6:9" x14ac:dyDescent="0.25">
      <c r="F897" s="6">
        <v>0.72606599999999999</v>
      </c>
      <c r="G897" s="5">
        <v>9960.2559999999994</v>
      </c>
      <c r="H897" s="6">
        <v>0.72539500000000001</v>
      </c>
      <c r="I897" s="5">
        <v>6702.4979999999996</v>
      </c>
    </row>
    <row r="898" spans="6:9" x14ac:dyDescent="0.25">
      <c r="F898" s="6">
        <v>0.72687900000000005</v>
      </c>
      <c r="G898" s="5">
        <v>9960.1460000000006</v>
      </c>
      <c r="H898" s="6">
        <v>0.72620700000000005</v>
      </c>
      <c r="I898" s="5">
        <v>6702.4870000000001</v>
      </c>
    </row>
    <row r="899" spans="6:9" x14ac:dyDescent="0.25">
      <c r="F899" s="6">
        <v>0.72769200000000001</v>
      </c>
      <c r="G899" s="5">
        <v>9960.0380000000005</v>
      </c>
      <c r="H899" s="6">
        <v>0.72702</v>
      </c>
      <c r="I899" s="5">
        <v>6702.4769999999999</v>
      </c>
    </row>
    <row r="900" spans="6:9" x14ac:dyDescent="0.25">
      <c r="F900" s="6">
        <v>0.72850499999999996</v>
      </c>
      <c r="G900" s="5">
        <v>9959.9339999999993</v>
      </c>
      <c r="H900" s="6">
        <v>0.72783200000000003</v>
      </c>
      <c r="I900" s="5">
        <v>6702.4669999999996</v>
      </c>
    </row>
    <row r="901" spans="6:9" x14ac:dyDescent="0.25">
      <c r="F901" s="6">
        <v>0.72931800000000002</v>
      </c>
      <c r="G901" s="5">
        <v>9959.8340000000007</v>
      </c>
      <c r="H901" s="6">
        <v>0.72864399999999996</v>
      </c>
      <c r="I901" s="5">
        <v>6702.4579999999996</v>
      </c>
    </row>
    <row r="902" spans="6:9" x14ac:dyDescent="0.25">
      <c r="F902" s="6">
        <v>0.73013099999999997</v>
      </c>
      <c r="G902" s="5">
        <v>9959.7360000000008</v>
      </c>
      <c r="H902" s="6">
        <v>0.72945599999999999</v>
      </c>
      <c r="I902" s="5">
        <v>6702.45</v>
      </c>
    </row>
    <row r="903" spans="6:9" x14ac:dyDescent="0.25">
      <c r="F903" s="6">
        <v>0.73094499999999996</v>
      </c>
      <c r="G903" s="5">
        <v>9959.6419999999998</v>
      </c>
      <c r="H903" s="6">
        <v>0.73026899999999995</v>
      </c>
      <c r="I903" s="5">
        <v>6702.442</v>
      </c>
    </row>
    <row r="904" spans="6:9" x14ac:dyDescent="0.25">
      <c r="F904" s="6">
        <v>0.73175800000000002</v>
      </c>
      <c r="G904" s="5">
        <v>9959.5509999999995</v>
      </c>
      <c r="H904" s="6">
        <v>0.73108099999999998</v>
      </c>
      <c r="I904" s="5">
        <v>6702.4340000000002</v>
      </c>
    </row>
    <row r="905" spans="6:9" x14ac:dyDescent="0.25">
      <c r="F905" s="6">
        <v>0.73257099999999997</v>
      </c>
      <c r="G905" s="5">
        <v>9959.4619999999995</v>
      </c>
      <c r="H905" s="6">
        <v>0.73189300000000002</v>
      </c>
      <c r="I905" s="5">
        <v>6702.4269999999997</v>
      </c>
    </row>
    <row r="906" spans="6:9" x14ac:dyDescent="0.25">
      <c r="F906" s="6">
        <v>0.73338400000000004</v>
      </c>
      <c r="G906" s="5">
        <v>9959.3760000000002</v>
      </c>
      <c r="H906" s="6">
        <v>0.73270599999999997</v>
      </c>
      <c r="I906" s="5">
        <v>6702.42</v>
      </c>
    </row>
    <row r="907" spans="6:9" x14ac:dyDescent="0.25">
      <c r="F907" s="6">
        <v>0.73419699999999999</v>
      </c>
      <c r="G907" s="5">
        <v>9959.2929999999997</v>
      </c>
      <c r="H907" s="6">
        <v>0.733518</v>
      </c>
      <c r="I907" s="5">
        <v>6702.4129999999996</v>
      </c>
    </row>
    <row r="908" spans="6:9" x14ac:dyDescent="0.25">
      <c r="F908" s="6">
        <v>0.73501000000000005</v>
      </c>
      <c r="G908" s="5">
        <v>9959.2129999999997</v>
      </c>
      <c r="H908" s="6">
        <v>0.73433000000000004</v>
      </c>
      <c r="I908" s="5">
        <v>6702.4070000000002</v>
      </c>
    </row>
    <row r="909" spans="6:9" x14ac:dyDescent="0.25">
      <c r="F909" s="6">
        <v>0.735823</v>
      </c>
      <c r="G909" s="5">
        <v>9959.1360000000004</v>
      </c>
      <c r="H909" s="6">
        <v>0.73514299999999999</v>
      </c>
      <c r="I909" s="5">
        <v>6702.4009999999998</v>
      </c>
    </row>
    <row r="910" spans="6:9" x14ac:dyDescent="0.25">
      <c r="F910" s="6">
        <v>0.73663599999999996</v>
      </c>
      <c r="G910" s="5">
        <v>9959.0609999999997</v>
      </c>
      <c r="H910" s="6">
        <v>0.73595500000000003</v>
      </c>
      <c r="I910" s="5">
        <v>6702.3959999999997</v>
      </c>
    </row>
    <row r="911" spans="6:9" x14ac:dyDescent="0.25">
      <c r="F911" s="6">
        <v>0.73744900000000002</v>
      </c>
      <c r="G911" s="5">
        <v>9958.9869999999992</v>
      </c>
      <c r="H911" s="6">
        <v>0.73676699999999995</v>
      </c>
      <c r="I911" s="5">
        <v>6702.3909999999996</v>
      </c>
    </row>
    <row r="912" spans="6:9" x14ac:dyDescent="0.25">
      <c r="F912" s="6">
        <v>0.73826199999999997</v>
      </c>
      <c r="G912" s="5">
        <v>9958.9169999999995</v>
      </c>
      <c r="H912" s="6">
        <v>0.73758000000000001</v>
      </c>
      <c r="I912" s="5">
        <v>6702.3850000000002</v>
      </c>
    </row>
    <row r="913" spans="6:9" x14ac:dyDescent="0.25">
      <c r="F913" s="6">
        <v>0.73907500000000004</v>
      </c>
      <c r="G913" s="5">
        <v>9958.8490000000002</v>
      </c>
      <c r="H913" s="6">
        <v>0.73839200000000005</v>
      </c>
      <c r="I913" s="5">
        <v>6702.3810000000003</v>
      </c>
    </row>
    <row r="914" spans="6:9" x14ac:dyDescent="0.25">
      <c r="F914" s="6">
        <v>0.73988799999999999</v>
      </c>
      <c r="G914" s="5">
        <v>9958.7829999999994</v>
      </c>
      <c r="H914" s="6">
        <v>0.73920399999999997</v>
      </c>
      <c r="I914" s="5">
        <v>6702.3760000000002</v>
      </c>
    </row>
    <row r="915" spans="6:9" x14ac:dyDescent="0.25">
      <c r="F915" s="6">
        <v>0.74070100000000005</v>
      </c>
      <c r="G915" s="5">
        <v>9958.7189999999991</v>
      </c>
      <c r="H915" s="6">
        <v>0.74001700000000004</v>
      </c>
      <c r="I915" s="5">
        <v>6702.3720000000003</v>
      </c>
    </row>
    <row r="916" spans="6:9" x14ac:dyDescent="0.25">
      <c r="F916" s="6">
        <v>0.74151400000000001</v>
      </c>
      <c r="G916" s="5">
        <v>9958.6569999999992</v>
      </c>
      <c r="H916" s="6">
        <v>0.74082899999999996</v>
      </c>
      <c r="I916" s="5">
        <v>6702.3680000000004</v>
      </c>
    </row>
    <row r="917" spans="6:9" x14ac:dyDescent="0.25">
      <c r="F917" s="6">
        <v>0.74232699999999996</v>
      </c>
      <c r="G917" s="5">
        <v>9958.598</v>
      </c>
      <c r="H917" s="6">
        <v>0.74164099999999999</v>
      </c>
      <c r="I917" s="5">
        <v>6702.3639999999996</v>
      </c>
    </row>
    <row r="918" spans="6:9" x14ac:dyDescent="0.25">
      <c r="F918" s="6">
        <v>0.74314000000000002</v>
      </c>
      <c r="G918" s="5">
        <v>9958.5400000000009</v>
      </c>
      <c r="H918" s="6">
        <v>0.74245300000000003</v>
      </c>
      <c r="I918" s="5">
        <v>6702.3609999999999</v>
      </c>
    </row>
    <row r="919" spans="6:9" x14ac:dyDescent="0.25">
      <c r="F919" s="6">
        <v>0.743954</v>
      </c>
      <c r="G919" s="5">
        <v>9958.4840000000004</v>
      </c>
      <c r="H919" s="6">
        <v>0.74326599999999998</v>
      </c>
      <c r="I919" s="5">
        <v>6702.357</v>
      </c>
    </row>
    <row r="920" spans="6:9" x14ac:dyDescent="0.25">
      <c r="F920" s="6">
        <v>0.74476699999999996</v>
      </c>
      <c r="G920" s="5">
        <v>9958.43</v>
      </c>
      <c r="H920" s="6">
        <v>0.74407800000000002</v>
      </c>
      <c r="I920" s="5">
        <v>6702.3540000000003</v>
      </c>
    </row>
    <row r="921" spans="6:9" x14ac:dyDescent="0.25">
      <c r="F921" s="6">
        <v>0.74558000000000002</v>
      </c>
      <c r="G921" s="5">
        <v>9958.3780000000006</v>
      </c>
      <c r="H921" s="6">
        <v>0.74489000000000005</v>
      </c>
      <c r="I921" s="5">
        <v>6702.3509999999997</v>
      </c>
    </row>
    <row r="922" spans="6:9" x14ac:dyDescent="0.25">
      <c r="F922" s="6">
        <v>0.74639299999999997</v>
      </c>
      <c r="G922" s="5">
        <v>9958.3269999999993</v>
      </c>
      <c r="H922" s="6">
        <v>0.745703</v>
      </c>
      <c r="I922" s="5">
        <v>6702.348</v>
      </c>
    </row>
    <row r="923" spans="6:9" x14ac:dyDescent="0.25">
      <c r="F923" s="6">
        <v>0.74720600000000004</v>
      </c>
      <c r="G923" s="5">
        <v>9958.2780000000002</v>
      </c>
      <c r="H923" s="6">
        <v>0.74651500000000004</v>
      </c>
      <c r="I923" s="5">
        <v>6702.3459999999995</v>
      </c>
    </row>
    <row r="924" spans="6:9" x14ac:dyDescent="0.25">
      <c r="F924" s="6">
        <v>0.74801899999999999</v>
      </c>
      <c r="G924" s="5">
        <v>9958.2309999999998</v>
      </c>
      <c r="H924" s="6">
        <v>0.74732699999999996</v>
      </c>
      <c r="I924" s="5">
        <v>6702.3429999999998</v>
      </c>
    </row>
    <row r="925" spans="6:9" x14ac:dyDescent="0.25">
      <c r="F925" s="6">
        <v>0.74883200000000005</v>
      </c>
      <c r="G925" s="5">
        <v>9958.1859999999997</v>
      </c>
      <c r="H925" s="6">
        <v>0.74814000000000003</v>
      </c>
      <c r="I925" s="5">
        <v>6702.3410000000003</v>
      </c>
    </row>
    <row r="926" spans="6:9" x14ac:dyDescent="0.25">
      <c r="F926" s="6">
        <v>0.74964500000000001</v>
      </c>
      <c r="G926" s="5">
        <v>9958.1419999999998</v>
      </c>
      <c r="H926" s="6">
        <v>0.74895199999999995</v>
      </c>
      <c r="I926" s="5">
        <v>6702.3379999999997</v>
      </c>
    </row>
    <row r="927" spans="6:9" x14ac:dyDescent="0.25">
      <c r="F927" s="6">
        <v>0.75045799999999996</v>
      </c>
      <c r="G927" s="5">
        <v>9958.0990000000002</v>
      </c>
      <c r="H927" s="6">
        <v>0.74976399999999999</v>
      </c>
      <c r="I927" s="5">
        <v>6702.3360000000002</v>
      </c>
    </row>
    <row r="928" spans="6:9" x14ac:dyDescent="0.25">
      <c r="F928" s="6">
        <v>0.75127100000000002</v>
      </c>
      <c r="G928" s="5">
        <v>9958.0580000000009</v>
      </c>
      <c r="H928" s="6">
        <v>0.75057700000000005</v>
      </c>
      <c r="I928" s="5">
        <v>6702.3339999999998</v>
      </c>
    </row>
    <row r="929" spans="6:9" x14ac:dyDescent="0.25">
      <c r="F929" s="6">
        <v>0.75208399999999997</v>
      </c>
      <c r="G929" s="5">
        <v>9958.018</v>
      </c>
      <c r="H929" s="6">
        <v>0.75138899999999997</v>
      </c>
      <c r="I929" s="5">
        <v>6702.3320000000003</v>
      </c>
    </row>
    <row r="930" spans="6:9" x14ac:dyDescent="0.25">
      <c r="F930" s="6">
        <v>0.75289700000000004</v>
      </c>
      <c r="G930" s="5">
        <v>9957.9789999999994</v>
      </c>
      <c r="H930" s="6">
        <v>0.75220100000000001</v>
      </c>
      <c r="I930" s="5">
        <v>6702.3310000000001</v>
      </c>
    </row>
    <row r="931" spans="6:9" x14ac:dyDescent="0.25">
      <c r="F931" s="6">
        <v>0.75370999999999999</v>
      </c>
      <c r="G931" s="5">
        <v>9957.9410000000007</v>
      </c>
      <c r="H931" s="6">
        <v>0.75301399999999996</v>
      </c>
      <c r="I931" s="5">
        <v>6702.3289999999997</v>
      </c>
    </row>
    <row r="932" spans="6:9" x14ac:dyDescent="0.25">
      <c r="F932" s="6">
        <v>0.75452300000000005</v>
      </c>
      <c r="G932" s="5">
        <v>9957.9060000000009</v>
      </c>
      <c r="H932" s="6">
        <v>0.753826</v>
      </c>
      <c r="I932" s="5">
        <v>6702.3270000000002</v>
      </c>
    </row>
    <row r="933" spans="6:9" x14ac:dyDescent="0.25">
      <c r="F933" s="6">
        <v>0.75533600000000001</v>
      </c>
      <c r="G933" s="5">
        <v>9957.8709999999992</v>
      </c>
      <c r="H933" s="6">
        <v>0.75463800000000003</v>
      </c>
      <c r="I933" s="5">
        <v>6702.326</v>
      </c>
    </row>
    <row r="934" spans="6:9" x14ac:dyDescent="0.25">
      <c r="F934" s="6">
        <v>0.75614899999999996</v>
      </c>
      <c r="G934" s="5">
        <v>9957.8379999999997</v>
      </c>
      <c r="H934" s="6">
        <v>0.75544999999999995</v>
      </c>
      <c r="I934" s="5">
        <v>6702.3239999999996</v>
      </c>
    </row>
    <row r="935" spans="6:9" x14ac:dyDescent="0.25">
      <c r="F935" s="6">
        <v>0.75696300000000005</v>
      </c>
      <c r="G935" s="5">
        <v>9957.8050000000003</v>
      </c>
      <c r="H935" s="6">
        <v>0.75626300000000002</v>
      </c>
      <c r="I935" s="5">
        <v>6702.3230000000003</v>
      </c>
    </row>
    <row r="936" spans="6:9" x14ac:dyDescent="0.25">
      <c r="F936" s="6">
        <v>0.75777600000000001</v>
      </c>
      <c r="G936" s="5">
        <v>9957.7729999999992</v>
      </c>
      <c r="H936" s="6">
        <v>0.75707500000000005</v>
      </c>
      <c r="I936" s="5">
        <v>6702.3220000000001</v>
      </c>
    </row>
    <row r="937" spans="6:9" x14ac:dyDescent="0.25">
      <c r="F937" s="6">
        <v>0.75858899999999996</v>
      </c>
      <c r="G937" s="5">
        <v>9957.7430000000004</v>
      </c>
      <c r="H937" s="6">
        <v>0.75788699999999998</v>
      </c>
      <c r="I937" s="5">
        <v>6702.32</v>
      </c>
    </row>
    <row r="938" spans="6:9" x14ac:dyDescent="0.25">
      <c r="F938" s="6">
        <v>0.75940200000000002</v>
      </c>
      <c r="G938" s="5">
        <v>9957.7139999999999</v>
      </c>
      <c r="H938" s="6">
        <v>0.75870000000000004</v>
      </c>
      <c r="I938" s="5">
        <v>6702.3190000000004</v>
      </c>
    </row>
    <row r="939" spans="6:9" x14ac:dyDescent="0.25">
      <c r="F939" s="6">
        <v>0.76021499999999997</v>
      </c>
      <c r="G939" s="5">
        <v>9957.6869999999999</v>
      </c>
      <c r="H939" s="6">
        <v>0.75951199999999996</v>
      </c>
      <c r="I939" s="5">
        <v>6702.3180000000002</v>
      </c>
    </row>
    <row r="940" spans="6:9" x14ac:dyDescent="0.25">
      <c r="F940" s="6">
        <v>0.76102800000000004</v>
      </c>
      <c r="G940" s="5">
        <v>9957.6589999999997</v>
      </c>
      <c r="H940" s="6">
        <v>0.760324</v>
      </c>
      <c r="I940" s="5">
        <v>6702.317</v>
      </c>
    </row>
    <row r="941" spans="6:9" x14ac:dyDescent="0.25">
      <c r="F941" s="6">
        <v>0.76184099999999999</v>
      </c>
      <c r="G941" s="5">
        <v>9957.6329999999998</v>
      </c>
      <c r="H941" s="6">
        <v>0.76113699999999995</v>
      </c>
      <c r="I941" s="5">
        <v>6702.3159999999998</v>
      </c>
    </row>
    <row r="942" spans="6:9" x14ac:dyDescent="0.25">
      <c r="F942" s="6">
        <v>0.76265400000000005</v>
      </c>
      <c r="G942" s="5">
        <v>9957.607</v>
      </c>
      <c r="H942" s="6">
        <v>0.76194899999999999</v>
      </c>
      <c r="I942" s="5">
        <v>6702.3149999999996</v>
      </c>
    </row>
    <row r="943" spans="6:9" x14ac:dyDescent="0.25">
      <c r="F943" s="6">
        <v>0.76346700000000001</v>
      </c>
      <c r="G943" s="5">
        <v>9957.5830000000005</v>
      </c>
      <c r="H943" s="6">
        <v>0.76276100000000002</v>
      </c>
      <c r="I943" s="5">
        <v>6702.3140000000003</v>
      </c>
    </row>
    <row r="944" spans="6:9" x14ac:dyDescent="0.25">
      <c r="F944" s="6">
        <v>0.76427999999999996</v>
      </c>
      <c r="G944" s="5">
        <v>9957.5589999999993</v>
      </c>
      <c r="H944" s="6">
        <v>0.76357399999999997</v>
      </c>
      <c r="I944" s="5">
        <v>6702.3130000000001</v>
      </c>
    </row>
    <row r="945" spans="6:9" x14ac:dyDescent="0.25">
      <c r="F945" s="6">
        <v>0.76509300000000002</v>
      </c>
      <c r="G945" s="5">
        <v>9957.5360000000001</v>
      </c>
      <c r="H945" s="6">
        <v>0.76438600000000001</v>
      </c>
      <c r="I945" s="5">
        <v>6702.3130000000001</v>
      </c>
    </row>
    <row r="946" spans="6:9" x14ac:dyDescent="0.25">
      <c r="F946" s="6">
        <v>0.76590599999999998</v>
      </c>
      <c r="G946" s="5">
        <v>9957.5139999999992</v>
      </c>
      <c r="H946" s="6">
        <v>0.76519800000000004</v>
      </c>
      <c r="I946" s="5">
        <v>6702.3119999999999</v>
      </c>
    </row>
    <row r="947" spans="6:9" x14ac:dyDescent="0.25">
      <c r="F947" s="6">
        <v>0.76671900000000004</v>
      </c>
      <c r="G947" s="5">
        <v>9957.4930000000004</v>
      </c>
      <c r="H947" s="6">
        <v>0.766011</v>
      </c>
      <c r="I947" s="5">
        <v>6702.3119999999999</v>
      </c>
    </row>
    <row r="948" spans="6:9" x14ac:dyDescent="0.25">
      <c r="F948" s="6">
        <v>0.76753199999999999</v>
      </c>
      <c r="G948" s="5">
        <v>9957.473</v>
      </c>
      <c r="H948" s="6">
        <v>0.76682300000000003</v>
      </c>
      <c r="I948" s="5">
        <v>6702.3109999999997</v>
      </c>
    </row>
    <row r="949" spans="6:9" x14ac:dyDescent="0.25">
      <c r="F949" s="6">
        <v>0.76834499999999994</v>
      </c>
      <c r="G949" s="5">
        <v>9957.4519999999993</v>
      </c>
      <c r="H949" s="6">
        <v>0.76763499999999996</v>
      </c>
      <c r="I949" s="5">
        <v>6702.3109999999997</v>
      </c>
    </row>
    <row r="950" spans="6:9" x14ac:dyDescent="0.25">
      <c r="F950" s="6">
        <v>0.76915900000000004</v>
      </c>
      <c r="G950" s="5">
        <v>9957.4339999999993</v>
      </c>
      <c r="H950" s="6">
        <v>0.76844699999999999</v>
      </c>
      <c r="I950" s="5">
        <v>6702.31</v>
      </c>
    </row>
    <row r="951" spans="6:9" x14ac:dyDescent="0.25">
      <c r="F951" s="6">
        <v>0.76997199999999999</v>
      </c>
      <c r="G951" s="5">
        <v>9957.4150000000009</v>
      </c>
      <c r="H951" s="6">
        <v>0.76926000000000005</v>
      </c>
      <c r="I951" s="5">
        <v>6702.3090000000002</v>
      </c>
    </row>
    <row r="952" spans="6:9" x14ac:dyDescent="0.25">
      <c r="F952" s="6">
        <v>0.77078500000000005</v>
      </c>
      <c r="G952" s="5">
        <v>9957.3970000000008</v>
      </c>
      <c r="H952" s="6">
        <v>0.77007199999999998</v>
      </c>
      <c r="I952" s="5">
        <v>6702.3090000000002</v>
      </c>
    </row>
    <row r="953" spans="6:9" x14ac:dyDescent="0.25">
      <c r="F953" s="6">
        <v>0.77159800000000001</v>
      </c>
      <c r="G953" s="5">
        <v>9957.3799999999992</v>
      </c>
      <c r="H953" s="6">
        <v>0.77088400000000001</v>
      </c>
      <c r="I953" s="5">
        <v>6702.308</v>
      </c>
    </row>
    <row r="954" spans="6:9" x14ac:dyDescent="0.25">
      <c r="F954" s="6">
        <v>0.77241099999999996</v>
      </c>
      <c r="G954" s="5">
        <v>9957.3629999999994</v>
      </c>
      <c r="H954" s="6">
        <v>0.77169699999999997</v>
      </c>
      <c r="I954" s="5">
        <v>6702.308</v>
      </c>
    </row>
    <row r="955" spans="6:9" x14ac:dyDescent="0.25">
      <c r="F955" s="6">
        <v>0.77322400000000002</v>
      </c>
      <c r="G955" s="5">
        <v>9957.348</v>
      </c>
      <c r="H955" s="6">
        <v>0.772509</v>
      </c>
      <c r="I955" s="5">
        <v>6702.308</v>
      </c>
    </row>
    <row r="956" spans="6:9" x14ac:dyDescent="0.25">
      <c r="F956" s="6">
        <v>0.77403699999999998</v>
      </c>
      <c r="G956" s="5">
        <v>9957.3320000000003</v>
      </c>
      <c r="H956" s="6">
        <v>0.77332100000000004</v>
      </c>
      <c r="I956" s="5">
        <v>6702.3069999999998</v>
      </c>
    </row>
    <row r="957" spans="6:9" x14ac:dyDescent="0.25">
      <c r="F957" s="6">
        <v>0.77485000000000004</v>
      </c>
      <c r="G957" s="5">
        <v>9957.3169999999991</v>
      </c>
      <c r="H957" s="6">
        <v>0.77413399999999999</v>
      </c>
      <c r="I957" s="5">
        <v>6702.3069999999998</v>
      </c>
    </row>
    <row r="958" spans="6:9" x14ac:dyDescent="0.25">
      <c r="F958" s="6">
        <v>0.77566299999999999</v>
      </c>
      <c r="G958" s="5">
        <v>9957.3029999999999</v>
      </c>
      <c r="H958" s="6">
        <v>0.77494600000000002</v>
      </c>
      <c r="I958" s="5">
        <v>6702.3069999999998</v>
      </c>
    </row>
    <row r="959" spans="6:9" x14ac:dyDescent="0.25">
      <c r="F959" s="6">
        <v>0.77647600000000006</v>
      </c>
      <c r="G959" s="5">
        <v>9957.2890000000007</v>
      </c>
      <c r="H959" s="6">
        <v>0.77575799999999995</v>
      </c>
      <c r="I959" s="5">
        <v>6702.3059999999996</v>
      </c>
    </row>
    <row r="960" spans="6:9" x14ac:dyDescent="0.25">
      <c r="F960" s="6">
        <v>0.77728900000000001</v>
      </c>
      <c r="G960" s="5">
        <v>9957.2759999999998</v>
      </c>
      <c r="H960" s="6">
        <v>0.77657100000000001</v>
      </c>
      <c r="I960" s="5">
        <v>6702.3059999999996</v>
      </c>
    </row>
    <row r="961" spans="6:9" x14ac:dyDescent="0.25">
      <c r="F961" s="6">
        <v>0.77810199999999996</v>
      </c>
      <c r="G961" s="5">
        <v>9957.2630000000008</v>
      </c>
      <c r="H961" s="6">
        <v>0.77738300000000005</v>
      </c>
      <c r="I961" s="5">
        <v>6702.3059999999996</v>
      </c>
    </row>
    <row r="962" spans="6:9" x14ac:dyDescent="0.25">
      <c r="F962" s="6">
        <v>0.77891500000000002</v>
      </c>
      <c r="G962" s="5">
        <v>9957.2510000000002</v>
      </c>
      <c r="H962" s="6">
        <v>0.77819499999999997</v>
      </c>
      <c r="I962" s="5">
        <v>6702.3050000000003</v>
      </c>
    </row>
    <row r="963" spans="6:9" x14ac:dyDescent="0.25">
      <c r="F963" s="6">
        <v>0.77972799999999998</v>
      </c>
      <c r="G963" s="5">
        <v>9957.2389999999996</v>
      </c>
      <c r="H963" s="6">
        <v>0.77900700000000001</v>
      </c>
      <c r="I963" s="5">
        <v>6702.3050000000003</v>
      </c>
    </row>
    <row r="964" spans="6:9" x14ac:dyDescent="0.25">
      <c r="F964" s="6">
        <v>0.78054100000000004</v>
      </c>
      <c r="G964" s="5">
        <v>9957.2279999999992</v>
      </c>
      <c r="H964" s="6">
        <v>0.77981999999999996</v>
      </c>
      <c r="I964" s="5">
        <v>6702.3050000000003</v>
      </c>
    </row>
    <row r="965" spans="6:9" x14ac:dyDescent="0.25">
      <c r="F965" s="6">
        <v>0.78135399999999999</v>
      </c>
      <c r="G965" s="5">
        <v>9957.2160000000003</v>
      </c>
      <c r="H965" s="6">
        <v>0.78063199999999999</v>
      </c>
      <c r="I965" s="5">
        <v>6702.3050000000003</v>
      </c>
    </row>
    <row r="966" spans="6:9" x14ac:dyDescent="0.25">
      <c r="F966" s="6">
        <v>0.78216799999999997</v>
      </c>
      <c r="G966" s="5">
        <v>9957.2060000000001</v>
      </c>
      <c r="H966" s="6">
        <v>0.78144400000000003</v>
      </c>
      <c r="I966" s="5">
        <v>6702.3040000000001</v>
      </c>
    </row>
    <row r="967" spans="6:9" x14ac:dyDescent="0.25">
      <c r="F967" s="6">
        <v>0.78298100000000004</v>
      </c>
      <c r="G967" s="5">
        <v>9957.1949999999997</v>
      </c>
      <c r="H967" s="6">
        <v>0.78225699999999998</v>
      </c>
      <c r="I967" s="5">
        <v>6702.3040000000001</v>
      </c>
    </row>
    <row r="968" spans="6:9" x14ac:dyDescent="0.25">
      <c r="F968" s="6">
        <v>0.78379399999999999</v>
      </c>
      <c r="G968" s="5">
        <v>9957.1859999999997</v>
      </c>
      <c r="H968" s="6">
        <v>0.78306900000000002</v>
      </c>
      <c r="I968" s="5">
        <v>6702.3040000000001</v>
      </c>
    </row>
    <row r="969" spans="6:9" x14ac:dyDescent="0.25">
      <c r="F969" s="6">
        <v>0.78460700000000005</v>
      </c>
      <c r="G969" s="5">
        <v>9957.1759999999995</v>
      </c>
      <c r="H969" s="6">
        <v>0.78388100000000005</v>
      </c>
      <c r="I969" s="5">
        <v>6702.3040000000001</v>
      </c>
    </row>
    <row r="970" spans="6:9" x14ac:dyDescent="0.25">
      <c r="F970" s="6">
        <v>0.78542000000000001</v>
      </c>
      <c r="G970" s="5">
        <v>9957.1669999999995</v>
      </c>
      <c r="H970" s="6">
        <v>0.784694</v>
      </c>
      <c r="I970" s="5">
        <v>6702.3040000000001</v>
      </c>
    </row>
    <row r="971" spans="6:9" x14ac:dyDescent="0.25">
      <c r="F971" s="6">
        <v>0.78623299999999996</v>
      </c>
      <c r="G971" s="5">
        <v>9957.1579999999994</v>
      </c>
      <c r="H971" s="6">
        <v>0.78550600000000004</v>
      </c>
      <c r="I971" s="5">
        <v>6702.3040000000001</v>
      </c>
    </row>
    <row r="972" spans="6:9" x14ac:dyDescent="0.25">
      <c r="F972" s="6">
        <v>0.78704600000000002</v>
      </c>
      <c r="G972" s="5">
        <v>9957.1489999999994</v>
      </c>
      <c r="H972" s="6">
        <v>0.78631799999999996</v>
      </c>
      <c r="I972" s="5">
        <v>6702.3029999999999</v>
      </c>
    </row>
    <row r="973" spans="6:9" x14ac:dyDescent="0.25">
      <c r="F973" s="6">
        <v>0.78785899999999998</v>
      </c>
      <c r="G973" s="5">
        <v>9957.1419999999998</v>
      </c>
      <c r="H973" s="6">
        <v>0.78713100000000003</v>
      </c>
      <c r="I973" s="5">
        <v>6702.3029999999999</v>
      </c>
    </row>
    <row r="974" spans="6:9" x14ac:dyDescent="0.25">
      <c r="F974" s="6">
        <v>0.78867200000000004</v>
      </c>
      <c r="G974" s="5">
        <v>9957.1329999999998</v>
      </c>
      <c r="H974" s="6">
        <v>0.78794299999999995</v>
      </c>
      <c r="I974" s="5">
        <v>6702.3029999999999</v>
      </c>
    </row>
    <row r="975" spans="6:9" x14ac:dyDescent="0.25">
      <c r="F975" s="6">
        <v>0.78948499999999999</v>
      </c>
      <c r="G975" s="5">
        <v>9957.1260000000002</v>
      </c>
      <c r="H975" s="6">
        <v>0.78875499999999998</v>
      </c>
      <c r="I975" s="5">
        <v>6702.3029999999999</v>
      </c>
    </row>
    <row r="976" spans="6:9" x14ac:dyDescent="0.25">
      <c r="F976" s="6">
        <v>0.79029799999999994</v>
      </c>
      <c r="G976" s="5">
        <v>9957.1180000000004</v>
      </c>
      <c r="H976" s="6">
        <v>0.78956800000000005</v>
      </c>
      <c r="I976" s="5">
        <v>6702.3029999999999</v>
      </c>
    </row>
    <row r="977" spans="6:9" x14ac:dyDescent="0.25">
      <c r="F977" s="6">
        <v>0.79111100000000001</v>
      </c>
      <c r="G977" s="5">
        <v>9957.1110000000008</v>
      </c>
      <c r="H977" s="6">
        <v>0.79037999999999997</v>
      </c>
      <c r="I977" s="5">
        <v>6702.3029999999999</v>
      </c>
    </row>
    <row r="978" spans="6:9" x14ac:dyDescent="0.25">
      <c r="F978" s="6">
        <v>0.79192399999999996</v>
      </c>
      <c r="G978" s="5">
        <v>9957.1039999999994</v>
      </c>
      <c r="H978" s="6">
        <v>0.79119200000000001</v>
      </c>
      <c r="I978" s="5">
        <v>6702.3029999999999</v>
      </c>
    </row>
    <row r="979" spans="6:9" x14ac:dyDescent="0.25">
      <c r="F979" s="6">
        <v>0.79273700000000002</v>
      </c>
      <c r="G979" s="5">
        <v>9957.098</v>
      </c>
      <c r="H979" s="6">
        <v>0.79200499999999996</v>
      </c>
      <c r="I979" s="5">
        <v>6702.3029999999999</v>
      </c>
    </row>
    <row r="980" spans="6:9" x14ac:dyDescent="0.25">
      <c r="F980" s="6">
        <v>0.79354999999999998</v>
      </c>
      <c r="G980" s="5">
        <v>9957.0920000000006</v>
      </c>
      <c r="H980" s="6">
        <v>0.79281699999999999</v>
      </c>
      <c r="I980" s="5">
        <v>6702.3029999999999</v>
      </c>
    </row>
    <row r="981" spans="6:9" x14ac:dyDescent="0.25">
      <c r="F981" s="6">
        <v>0.79436300000000004</v>
      </c>
      <c r="G981" s="5">
        <v>9957.0859999999993</v>
      </c>
      <c r="H981" s="6">
        <v>0.79362900000000003</v>
      </c>
      <c r="I981" s="5">
        <v>6702.3019999999997</v>
      </c>
    </row>
    <row r="982" spans="6:9" x14ac:dyDescent="0.25">
      <c r="F982" s="6">
        <v>0.79517700000000002</v>
      </c>
      <c r="G982" s="5">
        <v>9957.08</v>
      </c>
      <c r="H982" s="6">
        <v>0.79444099999999995</v>
      </c>
      <c r="I982" s="5">
        <v>6702.3019999999997</v>
      </c>
    </row>
    <row r="983" spans="6:9" x14ac:dyDescent="0.25">
      <c r="F983" s="6">
        <v>0.79598999999999998</v>
      </c>
      <c r="G983" s="5">
        <v>9957.0740000000005</v>
      </c>
      <c r="H983" s="6">
        <v>0.79525400000000002</v>
      </c>
      <c r="I983" s="5">
        <v>6702.3019999999997</v>
      </c>
    </row>
    <row r="984" spans="6:9" x14ac:dyDescent="0.25">
      <c r="F984" s="6">
        <v>0.79680300000000004</v>
      </c>
      <c r="G984" s="5">
        <v>9957.0679999999993</v>
      </c>
      <c r="H984" s="6">
        <v>0.79606600000000005</v>
      </c>
      <c r="I984" s="5">
        <v>6702.3019999999997</v>
      </c>
    </row>
    <row r="985" spans="6:9" x14ac:dyDescent="0.25">
      <c r="F985" s="6">
        <v>0.79761599999999999</v>
      </c>
      <c r="G985" s="5">
        <v>9957.0630000000001</v>
      </c>
      <c r="H985" s="6">
        <v>0.79687799999999998</v>
      </c>
      <c r="I985" s="5">
        <v>6702.3019999999997</v>
      </c>
    </row>
    <row r="986" spans="6:9" x14ac:dyDescent="0.25">
      <c r="F986" s="6">
        <v>0.79842900000000006</v>
      </c>
      <c r="G986" s="5">
        <v>9957.0589999999993</v>
      </c>
      <c r="H986" s="6">
        <v>0.79769100000000004</v>
      </c>
      <c r="I986" s="5">
        <v>6702.3019999999997</v>
      </c>
    </row>
    <row r="987" spans="6:9" x14ac:dyDescent="0.25">
      <c r="F987" s="6">
        <v>0.79924200000000001</v>
      </c>
      <c r="G987" s="5">
        <v>9957.0540000000001</v>
      </c>
      <c r="H987" s="6">
        <v>0.79850299999999996</v>
      </c>
      <c r="I987" s="5">
        <v>6702.3019999999997</v>
      </c>
    </row>
    <row r="988" spans="6:9" x14ac:dyDescent="0.25">
      <c r="F988" s="6">
        <v>0.80005499999999996</v>
      </c>
      <c r="G988" s="5">
        <v>9957.0490000000009</v>
      </c>
      <c r="H988" s="6">
        <v>0.799315</v>
      </c>
      <c r="I988" s="5">
        <v>6702.3019999999997</v>
      </c>
    </row>
    <row r="989" spans="6:9" x14ac:dyDescent="0.25">
      <c r="F989" s="6">
        <v>0.80086800000000002</v>
      </c>
      <c r="G989" s="5">
        <v>9957.0450000000001</v>
      </c>
      <c r="H989" s="6">
        <v>0.80012799999999995</v>
      </c>
      <c r="I989" s="5">
        <v>6702.3019999999997</v>
      </c>
    </row>
    <row r="990" spans="6:9" x14ac:dyDescent="0.25">
      <c r="F990" s="6">
        <v>0.80168099999999998</v>
      </c>
      <c r="G990" s="5">
        <v>9957.0400000000009</v>
      </c>
      <c r="H990" s="6">
        <v>0.80093999999999999</v>
      </c>
      <c r="I990" s="5">
        <v>6702.3019999999997</v>
      </c>
    </row>
    <row r="991" spans="6:9" x14ac:dyDescent="0.25">
      <c r="F991" s="6">
        <v>0.80249400000000004</v>
      </c>
      <c r="G991" s="5">
        <v>9957.0360000000001</v>
      </c>
      <c r="H991" s="6">
        <v>0.80175200000000002</v>
      </c>
      <c r="I991" s="5">
        <v>6702.3019999999997</v>
      </c>
    </row>
    <row r="992" spans="6:9" x14ac:dyDescent="0.25">
      <c r="F992" s="6">
        <v>0.80330699999999999</v>
      </c>
      <c r="G992" s="5">
        <v>9957.0319999999992</v>
      </c>
      <c r="H992" s="6">
        <v>0.80256499999999997</v>
      </c>
      <c r="I992" s="5">
        <v>6702.3019999999997</v>
      </c>
    </row>
    <row r="993" spans="6:9" x14ac:dyDescent="0.25">
      <c r="F993" s="6">
        <v>0.80411999999999995</v>
      </c>
      <c r="G993" s="5">
        <v>9957.0280000000002</v>
      </c>
      <c r="H993" s="6">
        <v>0.80337700000000001</v>
      </c>
      <c r="I993" s="5">
        <v>6702.3019999999997</v>
      </c>
    </row>
    <row r="994" spans="6:9" x14ac:dyDescent="0.25">
      <c r="F994" s="6">
        <v>0.80493300000000001</v>
      </c>
      <c r="G994" s="5">
        <v>9957.0249999999996</v>
      </c>
      <c r="H994" s="6">
        <v>0.80418900000000004</v>
      </c>
      <c r="I994" s="5">
        <v>6702.3019999999997</v>
      </c>
    </row>
    <row r="995" spans="6:9" x14ac:dyDescent="0.25">
      <c r="F995" s="6">
        <v>0.80574599999999996</v>
      </c>
      <c r="G995" s="5">
        <v>9957.0210000000006</v>
      </c>
      <c r="H995" s="6">
        <v>0.80500099999999997</v>
      </c>
      <c r="I995" s="5">
        <v>6702.3019999999997</v>
      </c>
    </row>
    <row r="996" spans="6:9" x14ac:dyDescent="0.25">
      <c r="F996" s="6">
        <v>0.80655900000000003</v>
      </c>
      <c r="G996" s="5">
        <v>9957.0190000000002</v>
      </c>
      <c r="H996" s="6">
        <v>0.80581400000000003</v>
      </c>
      <c r="I996" s="5">
        <v>6702.3019999999997</v>
      </c>
    </row>
    <row r="997" spans="6:9" x14ac:dyDescent="0.25">
      <c r="F997" s="6">
        <v>0.80737300000000001</v>
      </c>
      <c r="G997" s="5">
        <v>9957.0149999999994</v>
      </c>
      <c r="H997" s="6">
        <v>0.80662599999999995</v>
      </c>
      <c r="I997" s="5">
        <v>6702.3019999999997</v>
      </c>
    </row>
    <row r="998" spans="6:9" x14ac:dyDescent="0.25">
      <c r="F998" s="6">
        <v>0.80818599999999996</v>
      </c>
      <c r="G998" s="5">
        <v>9957.0120000000006</v>
      </c>
      <c r="H998" s="6">
        <v>0.80743799999999999</v>
      </c>
      <c r="I998" s="5">
        <v>6702.3019999999997</v>
      </c>
    </row>
    <row r="999" spans="6:9" x14ac:dyDescent="0.25">
      <c r="F999" s="6">
        <v>0.80899900000000002</v>
      </c>
      <c r="G999" s="5">
        <v>9957.009</v>
      </c>
      <c r="H999" s="6">
        <v>0.80825100000000005</v>
      </c>
      <c r="I999" s="5">
        <v>6702.3019999999997</v>
      </c>
    </row>
    <row r="1000" spans="6:9" x14ac:dyDescent="0.25">
      <c r="F1000" s="6">
        <v>0.80981199999999998</v>
      </c>
      <c r="G1000" s="5">
        <v>9957.0059999999994</v>
      </c>
      <c r="H1000" s="6">
        <v>0.80906299999999998</v>
      </c>
      <c r="I1000" s="5">
        <v>6702.3019999999997</v>
      </c>
    </row>
    <row r="1001" spans="6:9" x14ac:dyDescent="0.25">
      <c r="F1001" s="6">
        <v>0.81062500000000004</v>
      </c>
      <c r="G1001" s="5">
        <v>9957.0030000000006</v>
      </c>
      <c r="H1001" s="6">
        <v>0.80987500000000001</v>
      </c>
      <c r="I1001" s="5">
        <v>6702.3019999999997</v>
      </c>
    </row>
    <row r="1002" spans="6:9" x14ac:dyDescent="0.25">
      <c r="F1002" s="6">
        <v>0.81143799999999999</v>
      </c>
      <c r="G1002" s="5">
        <v>9957</v>
      </c>
      <c r="H1002" s="6">
        <v>0.81068799999999996</v>
      </c>
      <c r="I1002" s="5">
        <v>6702.3019999999997</v>
      </c>
    </row>
    <row r="1003" spans="6:9" x14ac:dyDescent="0.25">
      <c r="F1003" s="3">
        <v>0.81225099999999995</v>
      </c>
      <c r="G1003" s="1">
        <v>9956.9979999999996</v>
      </c>
      <c r="H1003" s="3">
        <v>0.8115</v>
      </c>
      <c r="I1003" s="1">
        <v>6702.3019999999997</v>
      </c>
    </row>
  </sheetData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4"/>
  <sheetViews>
    <sheetView workbookViewId="0">
      <selection activeCell="O22" sqref="O22"/>
    </sheetView>
  </sheetViews>
  <sheetFormatPr defaultRowHeight="15" x14ac:dyDescent="0.25"/>
  <cols>
    <col min="1" max="2" width="12" bestFit="1" customWidth="1"/>
    <col min="5" max="5" width="12.85546875" customWidth="1"/>
    <col min="6" max="6" width="10.5703125" customWidth="1"/>
  </cols>
  <sheetData>
    <row r="1" spans="1:6" x14ac:dyDescent="0.25">
      <c r="A1" s="10" t="s">
        <v>170</v>
      </c>
      <c r="B1" s="10"/>
      <c r="C1" s="16"/>
      <c r="D1" s="16"/>
      <c r="E1" s="10" t="s">
        <v>171</v>
      </c>
    </row>
    <row r="2" spans="1:6" x14ac:dyDescent="0.25">
      <c r="A2" s="4" t="s">
        <v>172</v>
      </c>
      <c r="B2" s="4" t="s">
        <v>173</v>
      </c>
      <c r="C2" s="4"/>
      <c r="D2" s="4"/>
      <c r="E2" s="4" t="s">
        <v>172</v>
      </c>
      <c r="F2" s="4" t="s">
        <v>173</v>
      </c>
    </row>
    <row r="3" spans="1:6" x14ac:dyDescent="0.25">
      <c r="A3">
        <v>92.866532399999997</v>
      </c>
      <c r="B3">
        <v>165.97386</v>
      </c>
      <c r="E3">
        <v>1.333</v>
      </c>
      <c r="F3">
        <v>17.02</v>
      </c>
    </row>
    <row r="4" spans="1:6" x14ac:dyDescent="0.25">
      <c r="A4">
        <v>95.269910400000001</v>
      </c>
      <c r="B4">
        <v>162.21686399999999</v>
      </c>
      <c r="E4">
        <v>44.019999999999996</v>
      </c>
      <c r="F4">
        <v>60.949999999999996</v>
      </c>
    </row>
    <row r="5" spans="1:6" x14ac:dyDescent="0.25">
      <c r="A5">
        <v>70.105953599999992</v>
      </c>
      <c r="B5">
        <v>164.362932</v>
      </c>
      <c r="E5">
        <v>22.14</v>
      </c>
      <c r="F5">
        <v>96.350000000000009</v>
      </c>
    </row>
    <row r="6" spans="1:6" x14ac:dyDescent="0.25">
      <c r="A6">
        <v>97.056629999999998</v>
      </c>
      <c r="B6">
        <v>166.58503200000001</v>
      </c>
      <c r="E6">
        <v>19.64</v>
      </c>
      <c r="F6">
        <v>41.64</v>
      </c>
    </row>
    <row r="7" spans="1:6" x14ac:dyDescent="0.25">
      <c r="A7">
        <v>108.254448</v>
      </c>
      <c r="B7">
        <v>178.749504</v>
      </c>
      <c r="E7">
        <v>32.4</v>
      </c>
      <c r="F7">
        <v>145</v>
      </c>
    </row>
    <row r="8" spans="1:6" x14ac:dyDescent="0.25">
      <c r="A8">
        <v>96.574701599999997</v>
      </c>
      <c r="B8">
        <v>167.51339999999999</v>
      </c>
      <c r="E8">
        <v>194.6</v>
      </c>
      <c r="F8">
        <v>172.6</v>
      </c>
    </row>
    <row r="9" spans="1:6" x14ac:dyDescent="0.25">
      <c r="A9">
        <v>93.028338000000005</v>
      </c>
      <c r="B9">
        <v>169.88799600000002</v>
      </c>
      <c r="E9">
        <v>80.5</v>
      </c>
      <c r="F9">
        <v>241.5</v>
      </c>
    </row>
    <row r="10" spans="1:6" x14ac:dyDescent="0.25">
      <c r="A10">
        <v>91.074196799999996</v>
      </c>
      <c r="B10">
        <v>175.57009199999999</v>
      </c>
      <c r="E10">
        <v>310.3</v>
      </c>
      <c r="F10">
        <v>27.869999999999997</v>
      </c>
    </row>
    <row r="11" spans="1:6" x14ac:dyDescent="0.25">
      <c r="A11">
        <v>108.961416</v>
      </c>
      <c r="B11">
        <v>177.14905199999998</v>
      </c>
      <c r="E11">
        <v>48.02</v>
      </c>
      <c r="F11">
        <v>409.7</v>
      </c>
    </row>
    <row r="12" spans="1:6" x14ac:dyDescent="0.25">
      <c r="A12">
        <v>103.05430199999999</v>
      </c>
      <c r="B12">
        <v>171.884376</v>
      </c>
      <c r="E12">
        <v>32.83</v>
      </c>
      <c r="F12">
        <v>421.9</v>
      </c>
    </row>
    <row r="13" spans="1:6" x14ac:dyDescent="0.25">
      <c r="A13">
        <v>119.771136</v>
      </c>
      <c r="B13">
        <v>171.58586399999999</v>
      </c>
      <c r="E13">
        <v>19.220000000000002</v>
      </c>
      <c r="F13">
        <v>136.9</v>
      </c>
    </row>
    <row r="14" spans="1:6" x14ac:dyDescent="0.25">
      <c r="A14">
        <v>19.0097928</v>
      </c>
      <c r="B14">
        <v>26.937144</v>
      </c>
      <c r="E14">
        <v>11.57</v>
      </c>
      <c r="F14">
        <v>148.69999999999999</v>
      </c>
    </row>
    <row r="15" spans="1:6" x14ac:dyDescent="0.25">
      <c r="A15">
        <v>26.671453200000002</v>
      </c>
      <c r="B15">
        <v>36.9375444</v>
      </c>
      <c r="E15">
        <v>23.57</v>
      </c>
      <c r="F15">
        <v>107.80000000000001</v>
      </c>
    </row>
    <row r="16" spans="1:6" x14ac:dyDescent="0.25">
      <c r="A16">
        <v>19.163995199999999</v>
      </c>
      <c r="B16">
        <v>25.4358468</v>
      </c>
      <c r="E16">
        <v>7.7439999999999998</v>
      </c>
      <c r="F16">
        <v>548.29999999999995</v>
      </c>
    </row>
    <row r="17" spans="1:6" x14ac:dyDescent="0.25">
      <c r="A17">
        <v>12.159169200000001</v>
      </c>
      <c r="B17">
        <v>23.6624652</v>
      </c>
      <c r="E17">
        <v>21.72</v>
      </c>
      <c r="F17">
        <v>143</v>
      </c>
    </row>
    <row r="18" spans="1:6" x14ac:dyDescent="0.25">
      <c r="A18">
        <v>43.629602400000003</v>
      </c>
      <c r="B18">
        <v>51.2714772</v>
      </c>
      <c r="E18">
        <v>275.5</v>
      </c>
      <c r="F18">
        <v>64.61</v>
      </c>
    </row>
    <row r="19" spans="1:6" x14ac:dyDescent="0.25">
      <c r="A19">
        <v>21.414186000000001</v>
      </c>
      <c r="B19">
        <v>28.236708</v>
      </c>
      <c r="E19">
        <v>89.5</v>
      </c>
      <c r="F19">
        <v>19.310000000000002</v>
      </c>
    </row>
    <row r="20" spans="1:6" x14ac:dyDescent="0.25">
      <c r="A20">
        <v>30.695511600000003</v>
      </c>
      <c r="B20">
        <v>33.885928800000002</v>
      </c>
      <c r="E20">
        <v>300.70000000000005</v>
      </c>
      <c r="F20">
        <v>137.9</v>
      </c>
    </row>
    <row r="21" spans="1:6" x14ac:dyDescent="0.25">
      <c r="A21">
        <v>27.6299964</v>
      </c>
      <c r="B21">
        <v>37.798142399999996</v>
      </c>
      <c r="E21">
        <v>59.52</v>
      </c>
      <c r="F21">
        <v>59.86</v>
      </c>
    </row>
    <row r="22" spans="1:6" x14ac:dyDescent="0.25">
      <c r="A22">
        <v>15.542409599999999</v>
      </c>
      <c r="B22">
        <v>33.561140399999999</v>
      </c>
      <c r="E22">
        <v>183.60000000000002</v>
      </c>
      <c r="F22">
        <v>170.5</v>
      </c>
    </row>
    <row r="23" spans="1:6" x14ac:dyDescent="0.25">
      <c r="A23">
        <v>25.5884076</v>
      </c>
      <c r="B23">
        <v>35.371630799999998</v>
      </c>
      <c r="E23">
        <v>146.69999999999999</v>
      </c>
      <c r="F23">
        <v>0.66859999999999997</v>
      </c>
    </row>
    <row r="24" spans="1:6" x14ac:dyDescent="0.25">
      <c r="A24">
        <v>17.3932164</v>
      </c>
      <c r="B24">
        <v>29.210241600000003</v>
      </c>
      <c r="E24">
        <v>160.89999999999998</v>
      </c>
      <c r="F24">
        <v>72.95</v>
      </c>
    </row>
    <row r="25" spans="1:6" x14ac:dyDescent="0.25">
      <c r="A25">
        <v>29.068847999999999</v>
      </c>
      <c r="B25">
        <v>40.893908400000001</v>
      </c>
      <c r="E25">
        <v>192</v>
      </c>
      <c r="F25">
        <v>148.79999999999998</v>
      </c>
    </row>
    <row r="26" spans="1:6" x14ac:dyDescent="0.25">
      <c r="A26">
        <v>14.490738</v>
      </c>
      <c r="B26">
        <v>31.351881599999999</v>
      </c>
      <c r="E26">
        <v>170.2</v>
      </c>
      <c r="F26">
        <v>209.1</v>
      </c>
    </row>
    <row r="27" spans="1:6" x14ac:dyDescent="0.25">
      <c r="A27">
        <v>30.408998400000002</v>
      </c>
      <c r="B27">
        <v>35.9554896</v>
      </c>
      <c r="E27">
        <v>115.4</v>
      </c>
      <c r="F27">
        <v>154.9</v>
      </c>
    </row>
    <row r="28" spans="1:6" x14ac:dyDescent="0.25">
      <c r="A28">
        <v>26.842060799999999</v>
      </c>
      <c r="B28">
        <v>38.855376</v>
      </c>
      <c r="E28">
        <v>103</v>
      </c>
      <c r="F28">
        <v>144.80000000000001</v>
      </c>
    </row>
    <row r="29" spans="1:6" x14ac:dyDescent="0.25">
      <c r="A29">
        <v>17.940841200000001</v>
      </c>
      <c r="B29">
        <v>31.452537600000003</v>
      </c>
      <c r="E29">
        <v>559.1</v>
      </c>
      <c r="F29">
        <v>82.320000000000007</v>
      </c>
    </row>
    <row r="30" spans="1:6" x14ac:dyDescent="0.25">
      <c r="A30">
        <v>19.823356799999999</v>
      </c>
      <c r="B30">
        <v>34.921724400000002</v>
      </c>
      <c r="E30">
        <v>74.23</v>
      </c>
      <c r="F30">
        <v>231.7</v>
      </c>
    </row>
    <row r="31" spans="1:6" x14ac:dyDescent="0.25">
      <c r="A31">
        <v>23.815781999999999</v>
      </c>
      <c r="B31">
        <v>33.273806399999998</v>
      </c>
      <c r="E31">
        <v>37.940000000000005</v>
      </c>
      <c r="F31">
        <v>343.8</v>
      </c>
    </row>
    <row r="32" spans="1:6" x14ac:dyDescent="0.25">
      <c r="A32">
        <v>21.994783199999997</v>
      </c>
      <c r="B32">
        <v>33.040105199999999</v>
      </c>
      <c r="E32">
        <v>136.19999999999999</v>
      </c>
      <c r="F32">
        <v>9.5869999999999997</v>
      </c>
    </row>
    <row r="33" spans="1:6" x14ac:dyDescent="0.25">
      <c r="A33">
        <v>38.837826</v>
      </c>
      <c r="B33">
        <v>43.371665999999998</v>
      </c>
      <c r="E33">
        <v>31.56</v>
      </c>
      <c r="F33">
        <v>133.80000000000001</v>
      </c>
    </row>
    <row r="34" spans="1:6" x14ac:dyDescent="0.25">
      <c r="A34">
        <v>20.174518800000001</v>
      </c>
      <c r="B34">
        <v>34.625512800000003</v>
      </c>
      <c r="E34">
        <v>29.35</v>
      </c>
      <c r="F34">
        <v>64.61</v>
      </c>
    </row>
    <row r="35" spans="1:6" x14ac:dyDescent="0.25">
      <c r="A35">
        <v>31.909744800000002</v>
      </c>
      <c r="B35">
        <v>41.321718000000004</v>
      </c>
      <c r="E35">
        <v>28.17</v>
      </c>
      <c r="F35">
        <v>153.10000000000002</v>
      </c>
    </row>
    <row r="36" spans="1:6" x14ac:dyDescent="0.25">
      <c r="A36">
        <v>55.684692000000005</v>
      </c>
      <c r="B36">
        <v>16.2391176</v>
      </c>
      <c r="E36">
        <v>52.11</v>
      </c>
      <c r="F36">
        <v>45.48</v>
      </c>
    </row>
    <row r="37" spans="1:6" x14ac:dyDescent="0.25">
      <c r="A37">
        <v>50.178625199999999</v>
      </c>
      <c r="B37">
        <v>14.0101812</v>
      </c>
      <c r="E37">
        <v>135</v>
      </c>
      <c r="F37">
        <v>63.17</v>
      </c>
    </row>
    <row r="38" spans="1:6" x14ac:dyDescent="0.25">
      <c r="A38">
        <v>55.271235600000004</v>
      </c>
      <c r="B38">
        <v>24.5827764</v>
      </c>
      <c r="E38">
        <v>464.8</v>
      </c>
      <c r="F38">
        <v>203.7</v>
      </c>
    </row>
    <row r="39" spans="1:6" x14ac:dyDescent="0.25">
      <c r="A39">
        <v>81.731030400000009</v>
      </c>
      <c r="B39">
        <v>95.737193999999988</v>
      </c>
      <c r="E39">
        <v>234.6</v>
      </c>
      <c r="F39">
        <v>3.107E-2</v>
      </c>
    </row>
    <row r="40" spans="1:6" x14ac:dyDescent="0.25">
      <c r="A40">
        <v>54.3855492</v>
      </c>
      <c r="B40">
        <v>17.302766399999999</v>
      </c>
      <c r="E40">
        <v>139.5</v>
      </c>
      <c r="F40">
        <v>85.58</v>
      </c>
    </row>
    <row r="41" spans="1:6" x14ac:dyDescent="0.25">
      <c r="A41">
        <v>53.134812000000004</v>
      </c>
      <c r="B41">
        <v>24.722431199999999</v>
      </c>
      <c r="E41">
        <v>53.699999999999996</v>
      </c>
      <c r="F41">
        <v>205.5</v>
      </c>
    </row>
    <row r="42" spans="1:6" x14ac:dyDescent="0.25">
      <c r="A42">
        <v>52.055362799999997</v>
      </c>
      <c r="B42">
        <v>20.1065328</v>
      </c>
      <c r="E42">
        <v>159.20000000000002</v>
      </c>
      <c r="F42">
        <v>248</v>
      </c>
    </row>
    <row r="43" spans="1:6" x14ac:dyDescent="0.25">
      <c r="A43">
        <v>57.238930800000006</v>
      </c>
      <c r="B43">
        <v>24.774217200000002</v>
      </c>
      <c r="E43">
        <v>7.0410000000000004</v>
      </c>
      <c r="F43">
        <v>336.5</v>
      </c>
    </row>
    <row r="44" spans="1:6" x14ac:dyDescent="0.25">
      <c r="A44">
        <v>58.612086000000005</v>
      </c>
      <c r="B44">
        <v>24.2530848</v>
      </c>
      <c r="E44">
        <v>216.9</v>
      </c>
      <c r="F44">
        <v>132.20000000000002</v>
      </c>
    </row>
    <row r="45" spans="1:6" x14ac:dyDescent="0.25">
      <c r="A45">
        <v>59.452379999999998</v>
      </c>
      <c r="B45">
        <v>24.559653600000001</v>
      </c>
      <c r="E45">
        <v>187.1</v>
      </c>
      <c r="F45">
        <v>203.7</v>
      </c>
    </row>
    <row r="46" spans="1:6" x14ac:dyDescent="0.25">
      <c r="A46">
        <v>64.105603200000004</v>
      </c>
      <c r="B46">
        <v>22.750977599999999</v>
      </c>
      <c r="E46">
        <v>70.75</v>
      </c>
      <c r="F46">
        <v>74.34</v>
      </c>
    </row>
    <row r="47" spans="1:6" x14ac:dyDescent="0.25">
      <c r="A47">
        <v>63.677577599999999</v>
      </c>
      <c r="B47">
        <v>21.8080836</v>
      </c>
      <c r="E47">
        <v>118.7</v>
      </c>
      <c r="F47">
        <v>37.220000000000006</v>
      </c>
    </row>
    <row r="48" spans="1:6" x14ac:dyDescent="0.25">
      <c r="A48">
        <v>60.289574399999999</v>
      </c>
      <c r="B48">
        <v>23.0406768</v>
      </c>
      <c r="E48">
        <v>178.79999999999998</v>
      </c>
      <c r="F48">
        <v>196.1</v>
      </c>
    </row>
    <row r="49" spans="1:6" x14ac:dyDescent="0.25">
      <c r="A49">
        <v>58.336534800000003</v>
      </c>
      <c r="B49">
        <v>23.560966799999999</v>
      </c>
      <c r="E49">
        <v>53.699999999999996</v>
      </c>
      <c r="F49">
        <v>162.6</v>
      </c>
    </row>
    <row r="50" spans="1:6" x14ac:dyDescent="0.25">
      <c r="A50">
        <v>64.559851199999997</v>
      </c>
      <c r="B50">
        <v>20.353572</v>
      </c>
      <c r="E50">
        <v>159.20000000000002</v>
      </c>
      <c r="F50">
        <v>145.4</v>
      </c>
    </row>
    <row r="51" spans="1:6" x14ac:dyDescent="0.25">
      <c r="A51">
        <v>59.674352399999997</v>
      </c>
      <c r="B51">
        <v>24.416834399999999</v>
      </c>
      <c r="E51">
        <v>7.0410000000000004</v>
      </c>
      <c r="F51">
        <v>205.9</v>
      </c>
    </row>
    <row r="52" spans="1:6" x14ac:dyDescent="0.25">
      <c r="A52">
        <v>52.122949200000001</v>
      </c>
      <c r="B52">
        <v>29.940462</v>
      </c>
      <c r="E52">
        <v>216.9</v>
      </c>
      <c r="F52">
        <v>66.14</v>
      </c>
    </row>
    <row r="53" spans="1:6" x14ac:dyDescent="0.25">
      <c r="A53">
        <v>62.465201999999998</v>
      </c>
      <c r="B53">
        <v>28.673060399999997</v>
      </c>
      <c r="E53">
        <v>187.1</v>
      </c>
      <c r="F53">
        <v>180.5</v>
      </c>
    </row>
    <row r="54" spans="1:6" x14ac:dyDescent="0.25">
      <c r="A54">
        <v>77.006429999999995</v>
      </c>
      <c r="B54">
        <v>73.106938800000009</v>
      </c>
      <c r="E54">
        <v>70.75</v>
      </c>
      <c r="F54">
        <v>101.7</v>
      </c>
    </row>
    <row r="55" spans="1:6" x14ac:dyDescent="0.25">
      <c r="A55">
        <v>94.941514800000007</v>
      </c>
      <c r="B55">
        <v>81.231335999999999</v>
      </c>
      <c r="E55">
        <v>118.7</v>
      </c>
      <c r="F55">
        <v>114.2</v>
      </c>
    </row>
    <row r="56" spans="1:6" x14ac:dyDescent="0.25">
      <c r="A56">
        <v>71.782178399999992</v>
      </c>
      <c r="B56">
        <v>72.574542000000008</v>
      </c>
      <c r="E56">
        <v>178.79999999999998</v>
      </c>
      <c r="F56">
        <v>300</v>
      </c>
    </row>
    <row r="57" spans="1:6" x14ac:dyDescent="0.25">
      <c r="A57">
        <v>74.281503600000008</v>
      </c>
      <c r="B57">
        <v>74.197868400000004</v>
      </c>
      <c r="E57">
        <v>78.45</v>
      </c>
      <c r="F57">
        <v>226.5</v>
      </c>
    </row>
    <row r="58" spans="1:6" x14ac:dyDescent="0.25">
      <c r="A58">
        <v>83.2439052</v>
      </c>
      <c r="B58">
        <v>72.268437599999999</v>
      </c>
      <c r="E58">
        <v>194.8</v>
      </c>
      <c r="F58">
        <v>123</v>
      </c>
    </row>
    <row r="59" spans="1:6" x14ac:dyDescent="0.25">
      <c r="A59">
        <v>108.29635200000001</v>
      </c>
      <c r="B59">
        <v>88.241788800000009</v>
      </c>
      <c r="E59">
        <v>104.3</v>
      </c>
      <c r="F59">
        <v>157.70000000000002</v>
      </c>
    </row>
    <row r="60" spans="1:6" x14ac:dyDescent="0.25">
      <c r="A60">
        <v>83.810321999999999</v>
      </c>
      <c r="B60">
        <v>82.070474400000009</v>
      </c>
      <c r="E60">
        <v>10.4</v>
      </c>
      <c r="F60">
        <v>325.10000000000002</v>
      </c>
    </row>
    <row r="61" spans="1:6" x14ac:dyDescent="0.25">
      <c r="A61">
        <v>89.639082000000002</v>
      </c>
      <c r="B61">
        <v>82.915639200000001</v>
      </c>
      <c r="E61">
        <v>23.470000000000002</v>
      </c>
      <c r="F61">
        <v>130.30000000000001</v>
      </c>
    </row>
    <row r="62" spans="1:6" x14ac:dyDescent="0.25">
      <c r="A62">
        <v>95.093708399999997</v>
      </c>
      <c r="B62">
        <v>96.890385600000002</v>
      </c>
      <c r="E62">
        <v>3.282</v>
      </c>
      <c r="F62">
        <v>57.88</v>
      </c>
    </row>
    <row r="63" spans="1:6" x14ac:dyDescent="0.25">
      <c r="A63">
        <v>88.671747600000003</v>
      </c>
      <c r="B63">
        <v>81.235504800000001</v>
      </c>
      <c r="E63">
        <v>42.58</v>
      </c>
      <c r="F63">
        <v>137.19999999999999</v>
      </c>
    </row>
    <row r="64" spans="1:6" x14ac:dyDescent="0.25">
      <c r="A64">
        <v>107.2524672</v>
      </c>
      <c r="B64">
        <v>83.554923599999995</v>
      </c>
      <c r="E64">
        <v>195.6</v>
      </c>
      <c r="F64">
        <v>185.1</v>
      </c>
    </row>
    <row r="65" spans="1:6" x14ac:dyDescent="0.25">
      <c r="A65">
        <v>110.00329199999999</v>
      </c>
      <c r="B65">
        <v>85.11433559999999</v>
      </c>
      <c r="E65">
        <v>118.9</v>
      </c>
      <c r="F65">
        <v>164.3</v>
      </c>
    </row>
    <row r="66" spans="1:6" x14ac:dyDescent="0.25">
      <c r="A66">
        <v>37.602802799999999</v>
      </c>
      <c r="B66">
        <v>40.63635</v>
      </c>
      <c r="E66">
        <v>42.74</v>
      </c>
      <c r="F66">
        <v>230.3</v>
      </c>
    </row>
    <row r="67" spans="1:6" x14ac:dyDescent="0.25">
      <c r="A67">
        <v>33.0001344</v>
      </c>
      <c r="B67">
        <v>45.699562800000002</v>
      </c>
      <c r="E67">
        <v>11.25</v>
      </c>
      <c r="F67">
        <v>65.089999999999989</v>
      </c>
    </row>
    <row r="68" spans="1:6" x14ac:dyDescent="0.25">
      <c r="A68">
        <v>56.248441199999995</v>
      </c>
      <c r="B68">
        <v>58.709069999999997</v>
      </c>
      <c r="E68">
        <v>8.782</v>
      </c>
      <c r="F68">
        <v>4.2050000000000001</v>
      </c>
    </row>
    <row r="69" spans="1:6" x14ac:dyDescent="0.25">
      <c r="A69">
        <v>38.930543999999998</v>
      </c>
      <c r="B69">
        <v>46.746180000000003</v>
      </c>
      <c r="E69">
        <v>85.51</v>
      </c>
      <c r="F69">
        <v>278.39999999999998</v>
      </c>
    </row>
    <row r="70" spans="1:6" x14ac:dyDescent="0.25">
      <c r="A70">
        <v>35.7304824</v>
      </c>
      <c r="B70">
        <v>39.454095600000002</v>
      </c>
      <c r="E70">
        <v>62.370000000000005</v>
      </c>
      <c r="F70">
        <v>105.80000000000001</v>
      </c>
    </row>
    <row r="71" spans="1:6" x14ac:dyDescent="0.25">
      <c r="A71">
        <v>41.317419600000001</v>
      </c>
      <c r="B71">
        <v>45.849175199999998</v>
      </c>
      <c r="E71">
        <v>212</v>
      </c>
      <c r="F71">
        <v>303.3</v>
      </c>
    </row>
    <row r="72" spans="1:6" x14ac:dyDescent="0.25">
      <c r="A72">
        <v>38.974154400000003</v>
      </c>
      <c r="B72">
        <v>47.9109816</v>
      </c>
      <c r="E72">
        <v>240.5</v>
      </c>
      <c r="F72">
        <v>273.10000000000002</v>
      </c>
    </row>
    <row r="73" spans="1:6" x14ac:dyDescent="0.25">
      <c r="A73">
        <v>35.8700616</v>
      </c>
      <c r="B73">
        <v>43.587871200000002</v>
      </c>
      <c r="E73">
        <v>329.79999999999995</v>
      </c>
      <c r="F73">
        <v>66.540000000000006</v>
      </c>
    </row>
    <row r="74" spans="1:6" x14ac:dyDescent="0.25">
      <c r="A74">
        <v>39.643937999999999</v>
      </c>
      <c r="B74">
        <v>48.5367228</v>
      </c>
      <c r="E74">
        <v>231.8</v>
      </c>
      <c r="F74">
        <v>207.1</v>
      </c>
    </row>
    <row r="75" spans="1:6" x14ac:dyDescent="0.25">
      <c r="A75">
        <v>40.167738</v>
      </c>
      <c r="B75">
        <v>49.959396000000005</v>
      </c>
      <c r="E75">
        <v>205.1</v>
      </c>
      <c r="F75">
        <v>515.4</v>
      </c>
    </row>
    <row r="76" spans="1:6" x14ac:dyDescent="0.25">
      <c r="A76">
        <v>40.4612172</v>
      </c>
      <c r="B76">
        <v>45.340117200000002</v>
      </c>
      <c r="E76">
        <v>80.91</v>
      </c>
      <c r="F76">
        <v>85.139999999999986</v>
      </c>
    </row>
    <row r="77" spans="1:6" x14ac:dyDescent="0.25">
      <c r="A77">
        <v>44.573187599999997</v>
      </c>
      <c r="B77">
        <v>46.832363999999998</v>
      </c>
      <c r="E77">
        <v>77.11999999999999</v>
      </c>
      <c r="F77">
        <v>146</v>
      </c>
    </row>
    <row r="78" spans="1:6" x14ac:dyDescent="0.25">
      <c r="A78">
        <v>49.793756399999999</v>
      </c>
      <c r="B78">
        <v>58.362065999999999</v>
      </c>
      <c r="E78">
        <v>199</v>
      </c>
      <c r="F78">
        <v>121.89999999999999</v>
      </c>
    </row>
    <row r="79" spans="1:6" x14ac:dyDescent="0.25">
      <c r="A79">
        <v>42.285888</v>
      </c>
      <c r="B79">
        <v>57.488054400000003</v>
      </c>
      <c r="E79">
        <v>62.010000000000005</v>
      </c>
      <c r="F79">
        <v>87.3</v>
      </c>
    </row>
    <row r="80" spans="1:6" x14ac:dyDescent="0.25">
      <c r="A80">
        <v>53.3350656</v>
      </c>
      <c r="B80">
        <v>45.732286800000004</v>
      </c>
      <c r="E80">
        <v>179.4</v>
      </c>
      <c r="F80">
        <v>105.5</v>
      </c>
    </row>
    <row r="81" spans="1:6" x14ac:dyDescent="0.25">
      <c r="A81">
        <v>50.420718000000001</v>
      </c>
      <c r="B81">
        <v>36.659217599999998</v>
      </c>
      <c r="E81">
        <v>214.4</v>
      </c>
      <c r="F81">
        <v>170.2</v>
      </c>
    </row>
    <row r="82" spans="1:6" x14ac:dyDescent="0.25">
      <c r="A82">
        <v>48.797402400000003</v>
      </c>
      <c r="B82">
        <v>39.386973600000005</v>
      </c>
      <c r="E82">
        <v>194.6</v>
      </c>
      <c r="F82">
        <v>227.6</v>
      </c>
    </row>
    <row r="83" spans="1:6" x14ac:dyDescent="0.25">
      <c r="A83">
        <v>55.969131599999997</v>
      </c>
      <c r="B83">
        <v>43.138710000000003</v>
      </c>
      <c r="E83">
        <v>317.59999999999997</v>
      </c>
      <c r="F83">
        <v>224.39999999999998</v>
      </c>
    </row>
    <row r="84" spans="1:6" x14ac:dyDescent="0.25">
      <c r="A84">
        <v>50.502830400000001</v>
      </c>
      <c r="B84">
        <v>41.726437199999999</v>
      </c>
      <c r="E84">
        <v>147.4</v>
      </c>
      <c r="F84">
        <v>97.65</v>
      </c>
    </row>
    <row r="85" spans="1:6" x14ac:dyDescent="0.25">
      <c r="A85">
        <v>51.928462799999998</v>
      </c>
      <c r="B85">
        <v>40.471185599999998</v>
      </c>
      <c r="E85">
        <v>67.059999999999988</v>
      </c>
      <c r="F85">
        <v>21.81</v>
      </c>
    </row>
    <row r="86" spans="1:6" x14ac:dyDescent="0.25">
      <c r="A86">
        <v>59.153900399999998</v>
      </c>
      <c r="B86">
        <v>46.890554399999999</v>
      </c>
      <c r="E86">
        <v>92.11</v>
      </c>
      <c r="F86">
        <v>188.5</v>
      </c>
    </row>
    <row r="87" spans="1:6" x14ac:dyDescent="0.25">
      <c r="A87">
        <v>62.558557199999996</v>
      </c>
      <c r="B87">
        <v>50.765021999999995</v>
      </c>
      <c r="E87">
        <v>32.200000000000003</v>
      </c>
    </row>
    <row r="88" spans="1:6" x14ac:dyDescent="0.25">
      <c r="A88">
        <v>64.9164672</v>
      </c>
      <c r="B88">
        <v>54.878104799999996</v>
      </c>
      <c r="E88">
        <v>439.3</v>
      </c>
    </row>
    <row r="89" spans="1:6" x14ac:dyDescent="0.25">
      <c r="A89">
        <v>62.713893599999999</v>
      </c>
      <c r="B89">
        <v>50.579175599999999</v>
      </c>
      <c r="E89">
        <v>182.7</v>
      </c>
    </row>
    <row r="90" spans="1:6" x14ac:dyDescent="0.25">
      <c r="A90">
        <v>63.583909200000001</v>
      </c>
      <c r="B90">
        <v>53.6651892</v>
      </c>
      <c r="E90">
        <v>68.41</v>
      </c>
    </row>
    <row r="91" spans="1:6" x14ac:dyDescent="0.25">
      <c r="A91">
        <v>67.253500799999998</v>
      </c>
      <c r="B91">
        <v>52.933510800000001</v>
      </c>
      <c r="E91">
        <v>83.39</v>
      </c>
    </row>
    <row r="92" spans="1:6" x14ac:dyDescent="0.25">
      <c r="A92">
        <v>45.948416399999999</v>
      </c>
      <c r="B92">
        <v>51.494875200000003</v>
      </c>
      <c r="E92">
        <v>135.9</v>
      </c>
    </row>
    <row r="93" spans="1:6" x14ac:dyDescent="0.25">
      <c r="A93">
        <v>40.615970400000002</v>
      </c>
      <c r="B93">
        <v>46.998046799999997</v>
      </c>
      <c r="E93">
        <v>11.74</v>
      </c>
    </row>
    <row r="94" spans="1:6" x14ac:dyDescent="0.25">
      <c r="A94">
        <v>45.4878936</v>
      </c>
      <c r="B94">
        <v>47.759997599999998</v>
      </c>
      <c r="E94">
        <v>521.1</v>
      </c>
    </row>
    <row r="95" spans="1:6" x14ac:dyDescent="0.25">
      <c r="A95">
        <v>41.002059600000003</v>
      </c>
      <c r="B95">
        <v>53.609731199999999</v>
      </c>
      <c r="E95">
        <v>381.6</v>
      </c>
    </row>
    <row r="96" spans="1:6" x14ac:dyDescent="0.25">
      <c r="A96">
        <v>42.132128399999999</v>
      </c>
      <c r="B96">
        <v>50.946461999999997</v>
      </c>
      <c r="E96">
        <v>306.90000000000003</v>
      </c>
    </row>
    <row r="97" spans="1:5" x14ac:dyDescent="0.25">
      <c r="A97">
        <v>33.103782000000002</v>
      </c>
      <c r="B97">
        <v>48.001172400000002</v>
      </c>
      <c r="E97">
        <v>392.2</v>
      </c>
    </row>
    <row r="98" spans="1:5" x14ac:dyDescent="0.25">
      <c r="A98">
        <v>48.553991999999994</v>
      </c>
      <c r="B98">
        <v>51.843834000000001</v>
      </c>
      <c r="E98">
        <v>283</v>
      </c>
    </row>
    <row r="99" spans="1:5" x14ac:dyDescent="0.25">
      <c r="A99">
        <v>45.758131200000001</v>
      </c>
      <c r="B99">
        <v>57.4553844</v>
      </c>
      <c r="E99">
        <v>406.9</v>
      </c>
    </row>
    <row r="100" spans="1:5" x14ac:dyDescent="0.25">
      <c r="A100">
        <v>45.114883200000001</v>
      </c>
      <c r="B100">
        <v>54.761335199999998</v>
      </c>
      <c r="E100">
        <v>436.2</v>
      </c>
    </row>
    <row r="101" spans="1:5" x14ac:dyDescent="0.25">
      <c r="A101">
        <v>49.342068000000005</v>
      </c>
      <c r="B101">
        <v>59.037022800000003</v>
      </c>
      <c r="E101">
        <v>29.47</v>
      </c>
    </row>
    <row r="102" spans="1:5" x14ac:dyDescent="0.25">
      <c r="A102">
        <v>157.54284000000001</v>
      </c>
      <c r="B102">
        <v>94.447112399999995</v>
      </c>
      <c r="E102">
        <v>23.959999999999997</v>
      </c>
    </row>
    <row r="103" spans="1:5" x14ac:dyDescent="0.25">
      <c r="A103">
        <v>130.97116800000001</v>
      </c>
      <c r="B103">
        <v>92.765530799999993</v>
      </c>
      <c r="E103">
        <v>5.742</v>
      </c>
    </row>
    <row r="104" spans="1:5" x14ac:dyDescent="0.25">
      <c r="A104">
        <v>155.79216</v>
      </c>
      <c r="B104">
        <v>110.15028000000001</v>
      </c>
      <c r="E104">
        <v>15.79</v>
      </c>
    </row>
    <row r="105" spans="1:5" x14ac:dyDescent="0.25">
      <c r="A105">
        <v>156.80196000000001</v>
      </c>
      <c r="B105">
        <v>99.349318800000006</v>
      </c>
      <c r="E105">
        <v>35.08</v>
      </c>
    </row>
    <row r="106" spans="1:5" x14ac:dyDescent="0.25">
      <c r="A106">
        <v>145.06938</v>
      </c>
      <c r="B106">
        <v>111.037176</v>
      </c>
      <c r="E106">
        <v>31.21</v>
      </c>
    </row>
    <row r="107" spans="1:5" x14ac:dyDescent="0.25">
      <c r="A107">
        <v>148.67117999999999</v>
      </c>
      <c r="B107">
        <v>93.836059199999994</v>
      </c>
      <c r="E107">
        <v>29.05</v>
      </c>
    </row>
    <row r="108" spans="1:5" x14ac:dyDescent="0.25">
      <c r="A108">
        <v>147.16209599999999</v>
      </c>
      <c r="B108">
        <v>104.15840759999999</v>
      </c>
      <c r="E108">
        <v>3.9220000000000002</v>
      </c>
    </row>
    <row r="109" spans="1:5" x14ac:dyDescent="0.25">
      <c r="A109">
        <v>161.214192</v>
      </c>
      <c r="B109">
        <v>102.4003836</v>
      </c>
      <c r="E109">
        <v>78.69</v>
      </c>
    </row>
    <row r="110" spans="1:5" x14ac:dyDescent="0.25">
      <c r="A110">
        <v>154.297224</v>
      </c>
      <c r="B110">
        <v>106.5346344</v>
      </c>
      <c r="E110">
        <v>61.690000000000005</v>
      </c>
    </row>
    <row r="111" spans="1:5" x14ac:dyDescent="0.25">
      <c r="A111">
        <v>157.34930400000002</v>
      </c>
      <c r="B111">
        <v>116.81463600000001</v>
      </c>
      <c r="E111">
        <v>17.850000000000001</v>
      </c>
    </row>
    <row r="112" spans="1:5" x14ac:dyDescent="0.25">
      <c r="A112">
        <v>160.85023200000001</v>
      </c>
      <c r="B112">
        <v>104.9577156</v>
      </c>
      <c r="E112">
        <v>69.64</v>
      </c>
    </row>
    <row r="113" spans="1:5" x14ac:dyDescent="0.25">
      <c r="A113">
        <v>166.9734</v>
      </c>
      <c r="B113">
        <v>119.980116</v>
      </c>
      <c r="E113">
        <v>100.2</v>
      </c>
    </row>
    <row r="114" spans="1:5" x14ac:dyDescent="0.25">
      <c r="A114">
        <v>160.993764</v>
      </c>
      <c r="B114">
        <v>121.389408</v>
      </c>
      <c r="E114">
        <v>41.88</v>
      </c>
    </row>
    <row r="115" spans="1:5" x14ac:dyDescent="0.25">
      <c r="A115">
        <v>158.39712</v>
      </c>
      <c r="B115">
        <v>102.8362824</v>
      </c>
      <c r="E115">
        <v>59.48</v>
      </c>
    </row>
    <row r="116" spans="1:5" x14ac:dyDescent="0.25">
      <c r="A116">
        <v>178.90253999999999</v>
      </c>
      <c r="B116">
        <v>121.043916</v>
      </c>
      <c r="E116">
        <v>8.1349999999999998</v>
      </c>
    </row>
    <row r="117" spans="1:5" x14ac:dyDescent="0.25">
      <c r="A117">
        <v>33.497474400000002</v>
      </c>
      <c r="B117">
        <v>32.325166799999998</v>
      </c>
      <c r="E117">
        <v>51.85</v>
      </c>
    </row>
    <row r="118" spans="1:5" x14ac:dyDescent="0.25">
      <c r="A118">
        <v>43.012598399999995</v>
      </c>
      <c r="B118">
        <v>40.494059999999998</v>
      </c>
      <c r="E118">
        <v>80.78</v>
      </c>
    </row>
    <row r="119" spans="1:5" x14ac:dyDescent="0.25">
      <c r="A119">
        <v>44.908937999999999</v>
      </c>
      <c r="B119">
        <v>43.507173600000002</v>
      </c>
      <c r="E119">
        <v>108.60000000000001</v>
      </c>
    </row>
    <row r="120" spans="1:5" x14ac:dyDescent="0.25">
      <c r="A120">
        <v>39.791865600000001</v>
      </c>
      <c r="B120">
        <v>43.781191200000002</v>
      </c>
      <c r="E120">
        <v>389.29999999999995</v>
      </c>
    </row>
    <row r="121" spans="1:5" x14ac:dyDescent="0.25">
      <c r="A121">
        <v>39.241994400000003</v>
      </c>
      <c r="B121">
        <v>38.159035199999998</v>
      </c>
      <c r="E121">
        <v>33.270000000000003</v>
      </c>
    </row>
    <row r="122" spans="1:5" x14ac:dyDescent="0.25">
      <c r="A122">
        <v>39.430908000000002</v>
      </c>
      <c r="B122">
        <v>40.979347199999999</v>
      </c>
      <c r="E122">
        <v>35.86</v>
      </c>
    </row>
    <row r="123" spans="1:5" x14ac:dyDescent="0.25">
      <c r="A123">
        <v>31.7009376</v>
      </c>
      <c r="B123">
        <v>40.098909599999999</v>
      </c>
      <c r="E123">
        <v>95.43</v>
      </c>
    </row>
    <row r="124" spans="1:5" x14ac:dyDescent="0.25">
      <c r="A124">
        <v>39.957138</v>
      </c>
      <c r="B124">
        <v>41.750013599999996</v>
      </c>
      <c r="E124">
        <v>43.01</v>
      </c>
    </row>
    <row r="125" spans="1:5" x14ac:dyDescent="0.25">
      <c r="A125">
        <v>48.231752399999998</v>
      </c>
      <c r="B125">
        <v>44.761161600000001</v>
      </c>
      <c r="E125">
        <v>108.7</v>
      </c>
    </row>
    <row r="126" spans="1:5" x14ac:dyDescent="0.25">
      <c r="A126">
        <v>36.928612800000003</v>
      </c>
      <c r="B126">
        <v>43.956194400000001</v>
      </c>
      <c r="E126">
        <v>85</v>
      </c>
    </row>
    <row r="127" spans="1:5" x14ac:dyDescent="0.25">
      <c r="A127">
        <v>19.523699999999998</v>
      </c>
      <c r="B127">
        <v>43.633274399999998</v>
      </c>
      <c r="E127">
        <v>95.17</v>
      </c>
    </row>
    <row r="128" spans="1:5" x14ac:dyDescent="0.25">
      <c r="A128">
        <v>38.526472800000001</v>
      </c>
      <c r="B128">
        <v>49.103387999999995</v>
      </c>
      <c r="E128">
        <v>74.599999999999994</v>
      </c>
    </row>
    <row r="129" spans="1:5" x14ac:dyDescent="0.25">
      <c r="A129">
        <v>49.819946399999999</v>
      </c>
      <c r="B129">
        <v>49.894218000000002</v>
      </c>
      <c r="E129">
        <v>91.929999999999993</v>
      </c>
    </row>
    <row r="130" spans="1:5" x14ac:dyDescent="0.25">
      <c r="A130">
        <v>47.586290400000003</v>
      </c>
      <c r="B130">
        <v>49.814546399999998</v>
      </c>
      <c r="E130">
        <v>59.72</v>
      </c>
    </row>
    <row r="131" spans="1:5" x14ac:dyDescent="0.25">
      <c r="A131">
        <v>85.056706800000001</v>
      </c>
      <c r="B131">
        <v>121.14252</v>
      </c>
      <c r="E131">
        <v>104.4</v>
      </c>
    </row>
    <row r="132" spans="1:5" x14ac:dyDescent="0.25">
      <c r="A132">
        <v>83.672092800000001</v>
      </c>
      <c r="B132">
        <v>127.84316399999999</v>
      </c>
      <c r="E132">
        <v>103.9</v>
      </c>
    </row>
    <row r="133" spans="1:5" x14ac:dyDescent="0.25">
      <c r="A133">
        <v>82.2690324</v>
      </c>
      <c r="B133">
        <v>133.050276</v>
      </c>
      <c r="E133">
        <v>122.80000000000001</v>
      </c>
    </row>
    <row r="134" spans="1:5" x14ac:dyDescent="0.25">
      <c r="A134">
        <v>86.134320000000002</v>
      </c>
      <c r="B134">
        <v>130.31636400000002</v>
      </c>
      <c r="E134">
        <v>97.16</v>
      </c>
    </row>
    <row r="135" spans="1:5" x14ac:dyDescent="0.25">
      <c r="A135">
        <v>85.637228399999998</v>
      </c>
      <c r="B135">
        <v>128.22699599999999</v>
      </c>
      <c r="E135">
        <v>82.22</v>
      </c>
    </row>
    <row r="136" spans="1:5" x14ac:dyDescent="0.25">
      <c r="A136">
        <v>86.776606799999996</v>
      </c>
      <c r="B136">
        <v>133.88414399999999</v>
      </c>
      <c r="E136">
        <v>92.19</v>
      </c>
    </row>
    <row r="137" spans="1:5" x14ac:dyDescent="0.25">
      <c r="A137">
        <v>94.919579999999996</v>
      </c>
      <c r="B137">
        <v>136.78523999999999</v>
      </c>
      <c r="E137">
        <v>102.7</v>
      </c>
    </row>
    <row r="138" spans="1:5" x14ac:dyDescent="0.25">
      <c r="A138">
        <v>82.151323200000007</v>
      </c>
      <c r="B138">
        <v>134.21106</v>
      </c>
      <c r="E138">
        <v>92.910000000000011</v>
      </c>
    </row>
    <row r="139" spans="1:5" x14ac:dyDescent="0.25">
      <c r="A139">
        <v>93.984548400000008</v>
      </c>
      <c r="B139">
        <v>136.82077200000001</v>
      </c>
      <c r="E139">
        <v>98.36</v>
      </c>
    </row>
    <row r="140" spans="1:5" x14ac:dyDescent="0.25">
      <c r="A140">
        <v>94.202006400000002</v>
      </c>
      <c r="B140">
        <v>139.531464</v>
      </c>
      <c r="E140">
        <v>54.339999999999996</v>
      </c>
    </row>
    <row r="141" spans="1:5" x14ac:dyDescent="0.25">
      <c r="A141">
        <v>123.075828</v>
      </c>
      <c r="B141">
        <v>141.82624800000002</v>
      </c>
      <c r="E141">
        <v>575.5</v>
      </c>
    </row>
    <row r="142" spans="1:5" x14ac:dyDescent="0.25">
      <c r="A142">
        <v>102.16319399999999</v>
      </c>
      <c r="B142">
        <v>146.71000799999999</v>
      </c>
      <c r="E142">
        <v>502.09999999999997</v>
      </c>
    </row>
    <row r="143" spans="1:5" x14ac:dyDescent="0.25">
      <c r="A143">
        <v>22.6880892</v>
      </c>
      <c r="B143">
        <v>53.696671199999997</v>
      </c>
      <c r="E143">
        <v>123</v>
      </c>
    </row>
    <row r="144" spans="1:5" x14ac:dyDescent="0.25">
      <c r="A144">
        <v>34.509531600000003</v>
      </c>
      <c r="B144">
        <v>57.885483600000001</v>
      </c>
      <c r="E144">
        <v>93.259999999999991</v>
      </c>
    </row>
    <row r="145" spans="1:5" x14ac:dyDescent="0.25">
      <c r="A145">
        <v>25.095776399999998</v>
      </c>
      <c r="B145">
        <v>54.658486799999999</v>
      </c>
      <c r="E145">
        <v>83.4</v>
      </c>
    </row>
    <row r="146" spans="1:5" x14ac:dyDescent="0.25">
      <c r="A146">
        <v>31.539272400000002</v>
      </c>
      <c r="B146">
        <v>59.365882800000001</v>
      </c>
      <c r="E146">
        <v>143.1</v>
      </c>
    </row>
    <row r="147" spans="1:5" x14ac:dyDescent="0.25">
      <c r="A147">
        <v>33.203347200000003</v>
      </c>
      <c r="B147">
        <v>60.352603199999997</v>
      </c>
      <c r="E147">
        <v>38.24</v>
      </c>
    </row>
    <row r="148" spans="1:5" x14ac:dyDescent="0.25">
      <c r="A148">
        <v>38.146280399999995</v>
      </c>
      <c r="B148">
        <v>66.007159200000004</v>
      </c>
      <c r="E148">
        <v>160.70000000000002</v>
      </c>
    </row>
    <row r="149" spans="1:5" x14ac:dyDescent="0.25">
      <c r="A149">
        <v>36.021812399999995</v>
      </c>
      <c r="B149">
        <v>57.521447999999999</v>
      </c>
      <c r="E149">
        <v>105.39999999999999</v>
      </c>
    </row>
    <row r="150" spans="1:5" x14ac:dyDescent="0.25">
      <c r="A150">
        <v>39.291847199999999</v>
      </c>
      <c r="B150">
        <v>67.3585092</v>
      </c>
      <c r="E150">
        <v>37.909999999999997</v>
      </c>
    </row>
    <row r="151" spans="1:5" x14ac:dyDescent="0.25">
      <c r="A151">
        <v>37.4630832</v>
      </c>
      <c r="B151">
        <v>69.815509199999994</v>
      </c>
      <c r="E151">
        <v>166</v>
      </c>
    </row>
    <row r="152" spans="1:5" x14ac:dyDescent="0.25">
      <c r="A152">
        <v>54.1099332</v>
      </c>
      <c r="B152">
        <v>73.812751200000008</v>
      </c>
      <c r="E152">
        <v>5.1599999999999993</v>
      </c>
    </row>
    <row r="153" spans="1:5" x14ac:dyDescent="0.25">
      <c r="A153">
        <v>40.621143600000003</v>
      </c>
      <c r="B153">
        <v>67.760830799999994</v>
      </c>
      <c r="E153">
        <v>74.77000000000001</v>
      </c>
    </row>
    <row r="154" spans="1:5" x14ac:dyDescent="0.25">
      <c r="A154">
        <v>45.464814000000004</v>
      </c>
      <c r="B154">
        <v>61.741224000000003</v>
      </c>
      <c r="E154">
        <v>118.8</v>
      </c>
    </row>
    <row r="155" spans="1:5" x14ac:dyDescent="0.25">
      <c r="A155">
        <v>117.870552</v>
      </c>
      <c r="B155">
        <v>83.370243599999995</v>
      </c>
      <c r="E155">
        <v>106.5</v>
      </c>
    </row>
    <row r="156" spans="1:5" x14ac:dyDescent="0.25">
      <c r="A156">
        <v>101.7694044</v>
      </c>
      <c r="B156">
        <v>76.550270399999988</v>
      </c>
      <c r="E156">
        <v>116.5</v>
      </c>
    </row>
    <row r="157" spans="1:5" x14ac:dyDescent="0.25">
      <c r="A157">
        <v>108.847368</v>
      </c>
      <c r="B157">
        <v>81.587703599999998</v>
      </c>
      <c r="E157">
        <v>108.10000000000001</v>
      </c>
    </row>
    <row r="158" spans="1:5" x14ac:dyDescent="0.25">
      <c r="A158">
        <v>107.1279864</v>
      </c>
      <c r="B158">
        <v>77.964346800000001</v>
      </c>
      <c r="E158">
        <v>193.3</v>
      </c>
    </row>
    <row r="159" spans="1:5" x14ac:dyDescent="0.25">
      <c r="A159">
        <v>107.2308348</v>
      </c>
      <c r="B159">
        <v>80.060950800000001</v>
      </c>
      <c r="E159">
        <v>154.79999999999998</v>
      </c>
    </row>
    <row r="160" spans="1:5" x14ac:dyDescent="0.25">
      <c r="A160">
        <v>110.21875199999999</v>
      </c>
      <c r="B160">
        <v>79.248834000000002</v>
      </c>
      <c r="E160">
        <v>80.16</v>
      </c>
    </row>
    <row r="161" spans="1:5" x14ac:dyDescent="0.25">
      <c r="A161">
        <v>120.632544</v>
      </c>
      <c r="B161">
        <v>85.576262400000005</v>
      </c>
      <c r="E161">
        <v>124.10000000000001</v>
      </c>
    </row>
    <row r="162" spans="1:5" x14ac:dyDescent="0.25">
      <c r="A162">
        <v>84.942431999999997</v>
      </c>
      <c r="B162">
        <v>75.306715199999999</v>
      </c>
      <c r="E162">
        <v>138.19999999999999</v>
      </c>
    </row>
    <row r="163" spans="1:5" x14ac:dyDescent="0.25">
      <c r="A163">
        <v>110.749464</v>
      </c>
      <c r="B163">
        <v>74.570781600000004</v>
      </c>
      <c r="E163">
        <v>156</v>
      </c>
    </row>
    <row r="164" spans="1:5" x14ac:dyDescent="0.25">
      <c r="A164">
        <v>88.750349999999997</v>
      </c>
      <c r="B164">
        <v>129.175344</v>
      </c>
      <c r="E164">
        <v>89.910000000000011</v>
      </c>
    </row>
    <row r="165" spans="1:5" x14ac:dyDescent="0.25">
      <c r="A165">
        <v>75.29764320000001</v>
      </c>
      <c r="B165">
        <v>128.57356799999999</v>
      </c>
      <c r="E165">
        <v>103.9</v>
      </c>
    </row>
    <row r="166" spans="1:5" x14ac:dyDescent="0.25">
      <c r="A166">
        <v>78.5348568</v>
      </c>
      <c r="B166">
        <v>134.95042799999999</v>
      </c>
      <c r="E166">
        <v>115.2</v>
      </c>
    </row>
    <row r="167" spans="1:5" x14ac:dyDescent="0.25">
      <c r="A167">
        <v>100.5495336</v>
      </c>
      <c r="B167">
        <v>142.78485599999999</v>
      </c>
      <c r="E167">
        <v>125.9</v>
      </c>
    </row>
    <row r="168" spans="1:5" x14ac:dyDescent="0.25">
      <c r="A168">
        <v>144.13334399999999</v>
      </c>
      <c r="B168">
        <v>154.519812</v>
      </c>
      <c r="E168">
        <v>129.5</v>
      </c>
    </row>
    <row r="169" spans="1:5" x14ac:dyDescent="0.25">
      <c r="A169">
        <v>91.383141600000002</v>
      </c>
      <c r="B169">
        <v>147.20184</v>
      </c>
      <c r="E169">
        <v>105.89999999999999</v>
      </c>
    </row>
    <row r="170" spans="1:5" x14ac:dyDescent="0.25">
      <c r="A170">
        <v>87.4188288</v>
      </c>
      <c r="B170">
        <v>146.76962399999999</v>
      </c>
      <c r="E170">
        <v>175.5</v>
      </c>
    </row>
    <row r="171" spans="1:5" x14ac:dyDescent="0.25">
      <c r="A171">
        <v>85.652737200000004</v>
      </c>
      <c r="B171">
        <v>140.17104</v>
      </c>
      <c r="E171">
        <v>133.89999999999998</v>
      </c>
    </row>
    <row r="172" spans="1:5" x14ac:dyDescent="0.25">
      <c r="A172">
        <v>85.868251200000003</v>
      </c>
      <c r="B172">
        <v>141.47114399999998</v>
      </c>
      <c r="E172">
        <v>127.90000000000002</v>
      </c>
    </row>
    <row r="173" spans="1:5" x14ac:dyDescent="0.25">
      <c r="A173">
        <v>86.732186400000003</v>
      </c>
      <c r="B173">
        <v>138.664332</v>
      </c>
      <c r="E173">
        <v>180.5</v>
      </c>
    </row>
    <row r="174" spans="1:5" x14ac:dyDescent="0.25">
      <c r="A174">
        <v>89.427855600000001</v>
      </c>
      <c r="B174">
        <v>144.75520799999998</v>
      </c>
      <c r="E174">
        <v>146.9</v>
      </c>
    </row>
    <row r="175" spans="1:5" x14ac:dyDescent="0.25">
      <c r="A175">
        <v>91.315458000000007</v>
      </c>
      <c r="B175">
        <v>141.85648799999998</v>
      </c>
      <c r="E175">
        <v>166.4</v>
      </c>
    </row>
    <row r="176" spans="1:5" x14ac:dyDescent="0.25">
      <c r="A176">
        <v>86.229500400000006</v>
      </c>
      <c r="B176">
        <v>144.63878399999999</v>
      </c>
      <c r="E176">
        <v>168.9</v>
      </c>
    </row>
    <row r="177" spans="1:5" x14ac:dyDescent="0.25">
      <c r="A177">
        <v>87.327061200000003</v>
      </c>
      <c r="B177">
        <v>143.98700399999998</v>
      </c>
      <c r="E177">
        <v>162.5</v>
      </c>
    </row>
    <row r="178" spans="1:5" x14ac:dyDescent="0.25">
      <c r="A178">
        <v>162.78375600000001</v>
      </c>
      <c r="B178">
        <v>112.36892400000001</v>
      </c>
      <c r="E178">
        <v>144</v>
      </c>
    </row>
    <row r="179" spans="1:5" x14ac:dyDescent="0.25">
      <c r="A179">
        <v>160.883712</v>
      </c>
      <c r="B179">
        <v>108.649188</v>
      </c>
      <c r="E179">
        <v>142.19999999999999</v>
      </c>
    </row>
    <row r="180" spans="1:5" x14ac:dyDescent="0.25">
      <c r="A180">
        <v>161.74166400000001</v>
      </c>
      <c r="B180">
        <v>109.82476800000001</v>
      </c>
      <c r="E180">
        <v>135</v>
      </c>
    </row>
    <row r="181" spans="1:5" x14ac:dyDescent="0.25">
      <c r="A181">
        <v>163.147716</v>
      </c>
      <c r="B181">
        <v>111.02097600000002</v>
      </c>
      <c r="E181">
        <v>173.7</v>
      </c>
    </row>
    <row r="182" spans="1:5" x14ac:dyDescent="0.25">
      <c r="A182">
        <v>159.79280399999999</v>
      </c>
      <c r="B182">
        <v>109.577664</v>
      </c>
      <c r="E182">
        <v>150.10000000000002</v>
      </c>
    </row>
    <row r="183" spans="1:5" x14ac:dyDescent="0.25">
      <c r="A183">
        <v>162.260604</v>
      </c>
      <c r="B183">
        <v>113.53575600000001</v>
      </c>
      <c r="E183">
        <v>159.39999999999998</v>
      </c>
    </row>
    <row r="184" spans="1:5" x14ac:dyDescent="0.25">
      <c r="A184">
        <v>168.992244</v>
      </c>
      <c r="B184">
        <v>119.05736399999999</v>
      </c>
      <c r="E184">
        <v>153.29999999999998</v>
      </c>
    </row>
    <row r="185" spans="1:5" x14ac:dyDescent="0.25">
      <c r="A185">
        <v>173.015568</v>
      </c>
      <c r="B185">
        <v>124.250652</v>
      </c>
      <c r="E185">
        <v>133.1</v>
      </c>
    </row>
    <row r="186" spans="1:5" x14ac:dyDescent="0.25">
      <c r="A186">
        <v>171.65692799999999</v>
      </c>
      <c r="B186">
        <v>121.79948399999999</v>
      </c>
      <c r="E186">
        <v>108.7</v>
      </c>
    </row>
    <row r="187" spans="1:5" x14ac:dyDescent="0.25">
      <c r="A187">
        <v>168.617268</v>
      </c>
      <c r="B187">
        <v>118.78228800000001</v>
      </c>
      <c r="E187">
        <v>89.87</v>
      </c>
    </row>
    <row r="188" spans="1:5" x14ac:dyDescent="0.25">
      <c r="A188">
        <v>168.75496799999999</v>
      </c>
      <c r="B188">
        <v>121.433796</v>
      </c>
      <c r="E188">
        <v>155.6</v>
      </c>
    </row>
    <row r="189" spans="1:5" x14ac:dyDescent="0.25">
      <c r="A189">
        <v>148.92433200000002</v>
      </c>
      <c r="B189">
        <v>103.71909600000001</v>
      </c>
      <c r="E189">
        <v>96.03</v>
      </c>
    </row>
    <row r="190" spans="1:5" x14ac:dyDescent="0.25">
      <c r="A190">
        <v>167.637384</v>
      </c>
      <c r="B190">
        <v>124.83018</v>
      </c>
      <c r="E190">
        <v>126.3</v>
      </c>
    </row>
    <row r="191" spans="1:5" x14ac:dyDescent="0.25">
      <c r="A191">
        <v>178.15798799999999</v>
      </c>
      <c r="B191">
        <v>126.913392</v>
      </c>
      <c r="E191">
        <v>180.5</v>
      </c>
    </row>
    <row r="192" spans="1:5" x14ac:dyDescent="0.25">
      <c r="A192">
        <v>137.591352</v>
      </c>
      <c r="B192">
        <v>183.96763199999998</v>
      </c>
      <c r="E192">
        <v>97.559999999999988</v>
      </c>
    </row>
    <row r="193" spans="1:5" x14ac:dyDescent="0.25">
      <c r="A193">
        <v>142.40782799999999</v>
      </c>
      <c r="B193">
        <v>179.82313200000002</v>
      </c>
      <c r="E193">
        <v>99.419999999999987</v>
      </c>
    </row>
    <row r="194" spans="1:5" x14ac:dyDescent="0.25">
      <c r="A194">
        <v>134.23341600000001</v>
      </c>
      <c r="B194">
        <v>172.551492</v>
      </c>
      <c r="E194">
        <v>127.40000000000002</v>
      </c>
    </row>
    <row r="195" spans="1:5" x14ac:dyDescent="0.25">
      <c r="A195">
        <v>150.102936</v>
      </c>
      <c r="B195">
        <v>172.50667199999998</v>
      </c>
      <c r="E195">
        <v>111.3</v>
      </c>
    </row>
    <row r="196" spans="1:5" x14ac:dyDescent="0.25">
      <c r="A196">
        <v>137.978208</v>
      </c>
      <c r="B196">
        <v>181.49950799999999</v>
      </c>
      <c r="E196">
        <v>116</v>
      </c>
    </row>
    <row r="197" spans="1:5" x14ac:dyDescent="0.25">
      <c r="A197">
        <v>142.43752800000001</v>
      </c>
      <c r="B197">
        <v>183.04272</v>
      </c>
      <c r="E197">
        <v>153.4</v>
      </c>
    </row>
    <row r="198" spans="1:5" x14ac:dyDescent="0.25">
      <c r="A198">
        <v>144.42440400000001</v>
      </c>
      <c r="B198">
        <v>184.41539999999998</v>
      </c>
      <c r="E198">
        <v>182.4</v>
      </c>
    </row>
    <row r="199" spans="1:5" x14ac:dyDescent="0.25">
      <c r="A199">
        <v>141.985872</v>
      </c>
      <c r="B199">
        <v>184.54543200000001</v>
      </c>
      <c r="E199">
        <v>205.5</v>
      </c>
    </row>
    <row r="200" spans="1:5" x14ac:dyDescent="0.25">
      <c r="A200">
        <v>143.53794000000002</v>
      </c>
      <c r="B200">
        <v>188.80311600000002</v>
      </c>
      <c r="E200">
        <v>157.79999999999998</v>
      </c>
    </row>
    <row r="201" spans="1:5" x14ac:dyDescent="0.25">
      <c r="A201">
        <v>140.86763999999999</v>
      </c>
      <c r="B201">
        <v>187.62051600000001</v>
      </c>
      <c r="E201">
        <v>133.1</v>
      </c>
    </row>
    <row r="202" spans="1:5" x14ac:dyDescent="0.25">
      <c r="A202">
        <v>136.62572399999999</v>
      </c>
      <c r="B202">
        <v>180.250272</v>
      </c>
      <c r="E202">
        <v>200.3</v>
      </c>
    </row>
    <row r="203" spans="1:5" x14ac:dyDescent="0.25">
      <c r="A203">
        <v>134.022492</v>
      </c>
      <c r="B203">
        <v>188.530092</v>
      </c>
      <c r="E203">
        <v>179.60000000000002</v>
      </c>
    </row>
    <row r="204" spans="1:5" x14ac:dyDescent="0.25">
      <c r="A204">
        <v>143.29850400000001</v>
      </c>
      <c r="B204">
        <v>186.71785199999999</v>
      </c>
      <c r="E204">
        <v>150.5</v>
      </c>
    </row>
    <row r="205" spans="1:5" x14ac:dyDescent="0.25">
      <c r="A205">
        <v>122.542416</v>
      </c>
      <c r="B205">
        <v>196.195716</v>
      </c>
      <c r="E205">
        <v>169</v>
      </c>
    </row>
    <row r="206" spans="1:5" x14ac:dyDescent="0.25">
      <c r="A206">
        <v>127.81605599999999</v>
      </c>
      <c r="B206">
        <v>187.90768800000001</v>
      </c>
      <c r="E206">
        <v>174.5</v>
      </c>
    </row>
    <row r="207" spans="1:5" x14ac:dyDescent="0.25">
      <c r="A207">
        <v>79.637677199999999</v>
      </c>
      <c r="B207">
        <v>53.451770400000001</v>
      </c>
      <c r="E207">
        <v>120.2</v>
      </c>
    </row>
    <row r="208" spans="1:5" x14ac:dyDescent="0.25">
      <c r="A208">
        <v>84.717835199999996</v>
      </c>
      <c r="B208">
        <v>51.627078000000004</v>
      </c>
      <c r="E208">
        <v>169.8</v>
      </c>
    </row>
    <row r="209" spans="1:5" x14ac:dyDescent="0.25">
      <c r="A209">
        <v>83.415182400000006</v>
      </c>
      <c r="B209">
        <v>55.528491600000002</v>
      </c>
      <c r="E209">
        <v>43.63</v>
      </c>
    </row>
    <row r="210" spans="1:5" x14ac:dyDescent="0.25">
      <c r="A210">
        <v>89.769589199999999</v>
      </c>
      <c r="B210">
        <v>63.319039199999999</v>
      </c>
      <c r="E210">
        <v>184.5</v>
      </c>
    </row>
    <row r="211" spans="1:5" x14ac:dyDescent="0.25">
      <c r="A211">
        <v>91.04555520000001</v>
      </c>
      <c r="B211">
        <v>62.895452399999996</v>
      </c>
      <c r="E211">
        <v>168</v>
      </c>
    </row>
    <row r="212" spans="1:5" x14ac:dyDescent="0.25">
      <c r="A212">
        <v>93.807957600000009</v>
      </c>
      <c r="B212">
        <v>59.625082799999994</v>
      </c>
      <c r="E212">
        <v>188.1</v>
      </c>
    </row>
    <row r="213" spans="1:5" x14ac:dyDescent="0.25">
      <c r="A213">
        <v>91.789048799999989</v>
      </c>
      <c r="B213">
        <v>56.375686799999997</v>
      </c>
      <c r="E213">
        <v>136.9</v>
      </c>
    </row>
    <row r="214" spans="1:5" x14ac:dyDescent="0.25">
      <c r="A214">
        <v>95.003960399999997</v>
      </c>
      <c r="B214">
        <v>63.162363599999999</v>
      </c>
      <c r="E214">
        <v>189.79999999999998</v>
      </c>
    </row>
    <row r="215" spans="1:5" x14ac:dyDescent="0.25">
      <c r="A215">
        <v>90.436154400000007</v>
      </c>
      <c r="B215">
        <v>58.751492399999997</v>
      </c>
      <c r="E215">
        <v>164.89999999999998</v>
      </c>
    </row>
    <row r="216" spans="1:5" x14ac:dyDescent="0.25">
      <c r="A216">
        <v>92.003072400000008</v>
      </c>
      <c r="B216">
        <v>61.356042000000002</v>
      </c>
      <c r="E216">
        <v>175.8</v>
      </c>
    </row>
    <row r="217" spans="1:5" x14ac:dyDescent="0.25">
      <c r="A217">
        <v>94.452566400000009</v>
      </c>
      <c r="B217">
        <v>60.513231599999997</v>
      </c>
      <c r="E217">
        <v>186.9</v>
      </c>
    </row>
    <row r="218" spans="1:5" x14ac:dyDescent="0.25">
      <c r="A218">
        <v>76.106509200000005</v>
      </c>
      <c r="B218">
        <v>61.120061999999997</v>
      </c>
      <c r="E218">
        <v>168.3</v>
      </c>
    </row>
    <row r="219" spans="1:5" x14ac:dyDescent="0.25">
      <c r="A219">
        <v>84.534926399999989</v>
      </c>
      <c r="B219">
        <v>57.8587968</v>
      </c>
      <c r="E219">
        <v>87.74</v>
      </c>
    </row>
    <row r="220" spans="1:5" x14ac:dyDescent="0.25">
      <c r="A220">
        <v>120.710088</v>
      </c>
      <c r="B220">
        <v>71.877639599999995</v>
      </c>
      <c r="E220">
        <v>113.10000000000001</v>
      </c>
    </row>
    <row r="221" spans="1:5" x14ac:dyDescent="0.25">
      <c r="A221">
        <v>111.00823200000001</v>
      </c>
      <c r="B221">
        <v>64.960498799999996</v>
      </c>
      <c r="E221">
        <v>169</v>
      </c>
    </row>
    <row r="222" spans="1:5" x14ac:dyDescent="0.25">
      <c r="A222">
        <v>25.507040400000001</v>
      </c>
      <c r="B222">
        <v>23.2112628</v>
      </c>
      <c r="E222">
        <v>138.4</v>
      </c>
    </row>
    <row r="223" spans="1:5" x14ac:dyDescent="0.25">
      <c r="A223">
        <v>37.469476800000002</v>
      </c>
      <c r="B223">
        <v>15.000206400000001</v>
      </c>
      <c r="E223">
        <v>209.60000000000002</v>
      </c>
    </row>
    <row r="224" spans="1:5" x14ac:dyDescent="0.25">
      <c r="A224">
        <v>32.063828400000006</v>
      </c>
      <c r="B224">
        <v>15.3877752</v>
      </c>
      <c r="E224">
        <v>137.80000000000001</v>
      </c>
    </row>
    <row r="225" spans="1:5" x14ac:dyDescent="0.25">
      <c r="A225">
        <v>37.7539272</v>
      </c>
      <c r="B225">
        <v>17.715628800000001</v>
      </c>
      <c r="E225">
        <v>203.6</v>
      </c>
    </row>
    <row r="226" spans="1:5" x14ac:dyDescent="0.25">
      <c r="A226">
        <v>38.197072800000001</v>
      </c>
      <c r="B226">
        <v>14.251518000000001</v>
      </c>
      <c r="E226">
        <v>157.4</v>
      </c>
    </row>
    <row r="227" spans="1:5" x14ac:dyDescent="0.25">
      <c r="A227">
        <v>41.093513999999999</v>
      </c>
      <c r="B227">
        <v>9.3821997600000007</v>
      </c>
      <c r="E227">
        <v>192</v>
      </c>
    </row>
    <row r="228" spans="1:5" x14ac:dyDescent="0.25">
      <c r="A228">
        <v>45.572479199999997</v>
      </c>
      <c r="B228">
        <v>15.796987199999998</v>
      </c>
      <c r="E228">
        <v>174.2</v>
      </c>
    </row>
    <row r="229" spans="1:5" x14ac:dyDescent="0.25">
      <c r="A229">
        <v>43.138828799999999</v>
      </c>
      <c r="B229">
        <v>16.375392000000002</v>
      </c>
      <c r="E229">
        <v>205.3</v>
      </c>
    </row>
    <row r="230" spans="1:5" x14ac:dyDescent="0.25">
      <c r="A230">
        <v>32.8024512</v>
      </c>
      <c r="B230">
        <v>11.384755200000001</v>
      </c>
      <c r="E230">
        <v>121</v>
      </c>
    </row>
    <row r="231" spans="1:5" x14ac:dyDescent="0.25">
      <c r="A231">
        <v>37.809374399999996</v>
      </c>
      <c r="B231">
        <v>6.0672715200000003</v>
      </c>
      <c r="E231">
        <v>127.6</v>
      </c>
    </row>
    <row r="232" spans="1:5" x14ac:dyDescent="0.25">
      <c r="A232">
        <v>40.056152400000002</v>
      </c>
      <c r="B232">
        <v>11.890584</v>
      </c>
      <c r="E232">
        <v>106.6</v>
      </c>
    </row>
    <row r="233" spans="1:5" x14ac:dyDescent="0.25">
      <c r="A233">
        <v>21.938374800000002</v>
      </c>
      <c r="B233">
        <v>7.5291152399999994</v>
      </c>
      <c r="E233">
        <v>58.75</v>
      </c>
    </row>
    <row r="234" spans="1:5" x14ac:dyDescent="0.25">
      <c r="A234">
        <v>29.100448799999999</v>
      </c>
      <c r="B234">
        <v>9.094454279999999</v>
      </c>
      <c r="E234">
        <v>144.80000000000001</v>
      </c>
    </row>
    <row r="235" spans="1:5" x14ac:dyDescent="0.25">
      <c r="A235">
        <v>43.529529599999996</v>
      </c>
      <c r="B235">
        <v>10.969074000000001</v>
      </c>
      <c r="E235">
        <v>100.2</v>
      </c>
    </row>
    <row r="236" spans="1:5" x14ac:dyDescent="0.25">
      <c r="A236">
        <v>38.030623200000001</v>
      </c>
      <c r="B236">
        <v>5.6750554800000002</v>
      </c>
      <c r="E236">
        <v>136.80000000000001</v>
      </c>
    </row>
    <row r="237" spans="1:5" x14ac:dyDescent="0.25">
      <c r="A237">
        <v>43.621761599999999</v>
      </c>
      <c r="B237">
        <v>3.5010684000000003</v>
      </c>
      <c r="E237">
        <v>135.80000000000001</v>
      </c>
    </row>
    <row r="238" spans="1:5" x14ac:dyDescent="0.25">
      <c r="A238">
        <v>35.032694400000004</v>
      </c>
      <c r="B238">
        <v>21.9142908</v>
      </c>
      <c r="E238">
        <v>160.30000000000001</v>
      </c>
    </row>
    <row r="239" spans="1:5" x14ac:dyDescent="0.25">
      <c r="A239">
        <v>36.748652399999997</v>
      </c>
      <c r="B239">
        <v>24.682125599999999</v>
      </c>
      <c r="E239">
        <v>127.5</v>
      </c>
    </row>
    <row r="240" spans="1:5" x14ac:dyDescent="0.25">
      <c r="A240">
        <v>36.223081200000003</v>
      </c>
      <c r="B240">
        <v>24.6421764</v>
      </c>
      <c r="E240">
        <v>96.89</v>
      </c>
    </row>
    <row r="241" spans="1:5" x14ac:dyDescent="0.25">
      <c r="A241">
        <v>36.988596000000001</v>
      </c>
      <c r="B241">
        <v>24.795072000000001</v>
      </c>
      <c r="E241">
        <v>90.050000000000011</v>
      </c>
    </row>
    <row r="242" spans="1:5" x14ac:dyDescent="0.25">
      <c r="A242">
        <v>36.644864400000003</v>
      </c>
      <c r="B242">
        <v>25.646857200000003</v>
      </c>
      <c r="E242">
        <v>79.86</v>
      </c>
    </row>
    <row r="243" spans="1:5" x14ac:dyDescent="0.25">
      <c r="A243">
        <v>36.422341199999998</v>
      </c>
      <c r="B243">
        <v>26.019046799999998</v>
      </c>
      <c r="E243">
        <v>102</v>
      </c>
    </row>
    <row r="244" spans="1:5" x14ac:dyDescent="0.25">
      <c r="A244">
        <v>39.355696800000004</v>
      </c>
      <c r="B244">
        <v>30.702650399999996</v>
      </c>
      <c r="E244">
        <v>123.30000000000001</v>
      </c>
    </row>
    <row r="245" spans="1:5" x14ac:dyDescent="0.25">
      <c r="A245">
        <v>42.862769999999998</v>
      </c>
      <c r="B245">
        <v>26.8612632</v>
      </c>
      <c r="E245">
        <v>106.2</v>
      </c>
    </row>
    <row r="246" spans="1:5" x14ac:dyDescent="0.25">
      <c r="A246">
        <v>43.4170692</v>
      </c>
      <c r="B246">
        <v>35.065061999999998</v>
      </c>
      <c r="E246">
        <v>69.389999999999986</v>
      </c>
    </row>
    <row r="247" spans="1:5" x14ac:dyDescent="0.25">
      <c r="A247">
        <v>39.674512799999995</v>
      </c>
      <c r="B247">
        <v>31.998790800000002</v>
      </c>
      <c r="E247">
        <v>124.10000000000001</v>
      </c>
    </row>
    <row r="248" spans="1:5" x14ac:dyDescent="0.25">
      <c r="A248">
        <v>40.800715199999999</v>
      </c>
      <c r="B248">
        <v>27.340167599999997</v>
      </c>
      <c r="E248">
        <v>123.60000000000001</v>
      </c>
    </row>
    <row r="249" spans="1:5" x14ac:dyDescent="0.25">
      <c r="A249">
        <v>44.132331600000001</v>
      </c>
      <c r="B249">
        <v>31.797360000000001</v>
      </c>
      <c r="E249">
        <v>129</v>
      </c>
    </row>
    <row r="250" spans="1:5" x14ac:dyDescent="0.25">
      <c r="A250">
        <v>37.270011599999997</v>
      </c>
      <c r="B250">
        <v>29.896657199999996</v>
      </c>
      <c r="E250">
        <v>101.3</v>
      </c>
    </row>
    <row r="251" spans="1:5" x14ac:dyDescent="0.25">
      <c r="A251">
        <v>34.0601652</v>
      </c>
      <c r="B251">
        <v>27.009450000000001</v>
      </c>
      <c r="E251">
        <v>132.30000000000001</v>
      </c>
    </row>
    <row r="252" spans="1:5" x14ac:dyDescent="0.25">
      <c r="A252">
        <v>53.760585599999999</v>
      </c>
      <c r="B252">
        <v>37.518541199999994</v>
      </c>
      <c r="E252">
        <v>111.69999999999999</v>
      </c>
    </row>
    <row r="253" spans="1:5" x14ac:dyDescent="0.25">
      <c r="A253">
        <v>86.065005600000006</v>
      </c>
      <c r="B253">
        <v>98.075404800000001</v>
      </c>
      <c r="E253">
        <v>137.69999999999999</v>
      </c>
    </row>
    <row r="254" spans="1:5" x14ac:dyDescent="0.25">
      <c r="A254">
        <v>86.308912800000002</v>
      </c>
      <c r="B254">
        <v>103.5037548</v>
      </c>
      <c r="E254">
        <v>93.25</v>
      </c>
    </row>
    <row r="255" spans="1:5" x14ac:dyDescent="0.25">
      <c r="A255">
        <v>87.327676800000006</v>
      </c>
      <c r="B255">
        <v>101.31396839999999</v>
      </c>
      <c r="E255">
        <v>165.39999999999998</v>
      </c>
    </row>
    <row r="256" spans="1:5" x14ac:dyDescent="0.25">
      <c r="A256">
        <v>94.940132399999996</v>
      </c>
      <c r="B256">
        <v>106.70372999999999</v>
      </c>
      <c r="E256">
        <v>101.3</v>
      </c>
    </row>
    <row r="257" spans="1:5" x14ac:dyDescent="0.25">
      <c r="A257">
        <v>94.526892000000004</v>
      </c>
      <c r="B257">
        <v>106.1298072</v>
      </c>
      <c r="E257">
        <v>119.8</v>
      </c>
    </row>
    <row r="258" spans="1:5" x14ac:dyDescent="0.25">
      <c r="A258">
        <v>85.266842400000002</v>
      </c>
      <c r="B258">
        <v>105.9835752</v>
      </c>
      <c r="E258">
        <v>146.1</v>
      </c>
    </row>
    <row r="259" spans="1:5" x14ac:dyDescent="0.25">
      <c r="A259">
        <v>89.922927599999994</v>
      </c>
      <c r="B259">
        <v>105.5761668</v>
      </c>
      <c r="E259">
        <v>141.69999999999999</v>
      </c>
    </row>
    <row r="260" spans="1:5" x14ac:dyDescent="0.25">
      <c r="A260">
        <v>99.658565999999993</v>
      </c>
      <c r="B260">
        <v>107.29204919999999</v>
      </c>
      <c r="E260">
        <v>95.68</v>
      </c>
    </row>
    <row r="261" spans="1:5" x14ac:dyDescent="0.25">
      <c r="A261">
        <v>97.767723599999997</v>
      </c>
      <c r="B261">
        <v>110.547072</v>
      </c>
      <c r="E261">
        <v>120.39999999999999</v>
      </c>
    </row>
    <row r="262" spans="1:5" x14ac:dyDescent="0.25">
      <c r="A262">
        <v>92.866597200000001</v>
      </c>
      <c r="B262">
        <v>106.2574848</v>
      </c>
      <c r="E262">
        <v>157.9</v>
      </c>
    </row>
    <row r="263" spans="1:5" x14ac:dyDescent="0.25">
      <c r="A263">
        <v>97.183119599999998</v>
      </c>
      <c r="B263">
        <v>109.751976</v>
      </c>
      <c r="E263">
        <v>137</v>
      </c>
    </row>
    <row r="264" spans="1:5" x14ac:dyDescent="0.25">
      <c r="A264">
        <v>29.864214</v>
      </c>
      <c r="B264">
        <v>11.2628772</v>
      </c>
      <c r="E264">
        <v>132.1</v>
      </c>
    </row>
    <row r="265" spans="1:5" x14ac:dyDescent="0.25">
      <c r="A265">
        <v>37.342706400000004</v>
      </c>
      <c r="B265">
        <v>6.1448932799999998</v>
      </c>
      <c r="E265">
        <v>110.10000000000001</v>
      </c>
    </row>
    <row r="266" spans="1:5" x14ac:dyDescent="0.25">
      <c r="A266">
        <v>32.565607200000002</v>
      </c>
      <c r="B266">
        <v>5.2822583999999999</v>
      </c>
      <c r="E266">
        <v>79.97999999999999</v>
      </c>
    </row>
    <row r="267" spans="1:5" x14ac:dyDescent="0.25">
      <c r="A267">
        <v>32.938876800000003</v>
      </c>
      <c r="B267">
        <v>3.7041591599999997</v>
      </c>
      <c r="E267">
        <v>107</v>
      </c>
    </row>
    <row r="268" spans="1:5" x14ac:dyDescent="0.25">
      <c r="A268">
        <v>35.318548800000002</v>
      </c>
      <c r="B268">
        <v>6.3890467200000005</v>
      </c>
      <c r="E268">
        <v>140.80000000000001</v>
      </c>
    </row>
    <row r="269" spans="1:5" x14ac:dyDescent="0.25">
      <c r="A269">
        <v>33.410113199999998</v>
      </c>
      <c r="B269">
        <v>1.9403042400000001</v>
      </c>
      <c r="E269">
        <v>100.9</v>
      </c>
    </row>
    <row r="270" spans="1:5" x14ac:dyDescent="0.25">
      <c r="A270">
        <v>45.808340399999999</v>
      </c>
      <c r="B270">
        <v>7.1952883199999995</v>
      </c>
      <c r="E270">
        <v>9.859</v>
      </c>
    </row>
    <row r="271" spans="1:5" x14ac:dyDescent="0.25">
      <c r="A271">
        <v>41.117058</v>
      </c>
      <c r="B271">
        <v>12.784683600000001</v>
      </c>
      <c r="E271">
        <v>65.19</v>
      </c>
    </row>
    <row r="272" spans="1:5" x14ac:dyDescent="0.25">
      <c r="A272">
        <v>43.708334399999998</v>
      </c>
      <c r="B272">
        <v>14.337259199999998</v>
      </c>
      <c r="E272">
        <v>118.6</v>
      </c>
    </row>
    <row r="273" spans="1:5" x14ac:dyDescent="0.25">
      <c r="A273">
        <v>41.403052800000005</v>
      </c>
      <c r="B273">
        <v>15.4751256</v>
      </c>
      <c r="E273">
        <v>91.07</v>
      </c>
    </row>
    <row r="274" spans="1:5" x14ac:dyDescent="0.25">
      <c r="A274">
        <v>33.919138799999999</v>
      </c>
      <c r="B274">
        <v>11.0367468</v>
      </c>
      <c r="E274">
        <v>272.8</v>
      </c>
    </row>
    <row r="275" spans="1:5" x14ac:dyDescent="0.25">
      <c r="A275">
        <v>44.027096399999998</v>
      </c>
      <c r="B275">
        <v>15.559300799999999</v>
      </c>
      <c r="E275">
        <v>150.10000000000002</v>
      </c>
    </row>
    <row r="276" spans="1:5" x14ac:dyDescent="0.25">
      <c r="A276">
        <v>54.279352799999998</v>
      </c>
      <c r="B276">
        <v>20.3888988</v>
      </c>
      <c r="E276">
        <v>101.1</v>
      </c>
    </row>
    <row r="277" spans="1:5" x14ac:dyDescent="0.25">
      <c r="A277">
        <v>41.634010799999999</v>
      </c>
      <c r="B277">
        <v>72.454953599999996</v>
      </c>
      <c r="E277">
        <v>105</v>
      </c>
    </row>
    <row r="278" spans="1:5" x14ac:dyDescent="0.25">
      <c r="A278">
        <v>41.889808799999997</v>
      </c>
      <c r="B278">
        <v>69.745849199999995</v>
      </c>
      <c r="E278">
        <v>153.70000000000002</v>
      </c>
    </row>
    <row r="279" spans="1:5" x14ac:dyDescent="0.25">
      <c r="A279">
        <v>39.559536000000001</v>
      </c>
      <c r="B279">
        <v>67.14658080000001</v>
      </c>
      <c r="E279">
        <v>128.5</v>
      </c>
    </row>
    <row r="280" spans="1:5" x14ac:dyDescent="0.25">
      <c r="A280">
        <v>43.071047999999998</v>
      </c>
      <c r="B280">
        <v>72.364438799999988</v>
      </c>
      <c r="E280">
        <v>128.6</v>
      </c>
    </row>
    <row r="281" spans="1:5" x14ac:dyDescent="0.25">
      <c r="A281">
        <v>31.2690348</v>
      </c>
      <c r="B281">
        <v>58.632973200000002</v>
      </c>
      <c r="E281">
        <v>176.2</v>
      </c>
    </row>
    <row r="282" spans="1:5" x14ac:dyDescent="0.25">
      <c r="A282">
        <v>43.527164399999997</v>
      </c>
      <c r="B282">
        <v>72.388317600000008</v>
      </c>
      <c r="E282">
        <v>94.81</v>
      </c>
    </row>
    <row r="283" spans="1:5" x14ac:dyDescent="0.25">
      <c r="A283">
        <v>40.7394684</v>
      </c>
      <c r="B283">
        <v>73.747756799999991</v>
      </c>
      <c r="E283">
        <v>226.1</v>
      </c>
    </row>
    <row r="284" spans="1:5" x14ac:dyDescent="0.25">
      <c r="A284">
        <v>42.763345200000003</v>
      </c>
      <c r="B284">
        <v>74.088086399999995</v>
      </c>
      <c r="E284">
        <v>79.070000000000007</v>
      </c>
    </row>
    <row r="285" spans="1:5" x14ac:dyDescent="0.25">
      <c r="A285">
        <v>42.382267200000001</v>
      </c>
      <c r="B285">
        <v>75.978788399999999</v>
      </c>
      <c r="E285">
        <v>60.839999999999996</v>
      </c>
    </row>
    <row r="286" spans="1:5" x14ac:dyDescent="0.25">
      <c r="A286">
        <v>44.847885600000005</v>
      </c>
      <c r="B286">
        <v>75.182666400000002</v>
      </c>
      <c r="E286">
        <v>77.78</v>
      </c>
    </row>
    <row r="287" spans="1:5" x14ac:dyDescent="0.25">
      <c r="A287">
        <v>42.465167999999998</v>
      </c>
      <c r="B287">
        <v>71.932017599999995</v>
      </c>
      <c r="E287">
        <v>122.1</v>
      </c>
    </row>
    <row r="288" spans="1:5" x14ac:dyDescent="0.25">
      <c r="A288">
        <v>52.594617599999999</v>
      </c>
      <c r="B288">
        <v>76.902026399999997</v>
      </c>
    </row>
    <row r="289" spans="1:2" x14ac:dyDescent="0.25">
      <c r="A289">
        <v>51.571025999999996</v>
      </c>
      <c r="B289">
        <v>75.693171599999999</v>
      </c>
    </row>
    <row r="290" spans="1:2" x14ac:dyDescent="0.25">
      <c r="A290">
        <v>46.380870000000002</v>
      </c>
      <c r="B290">
        <v>73.185929999999999</v>
      </c>
    </row>
    <row r="291" spans="1:2" x14ac:dyDescent="0.25">
      <c r="A291">
        <v>49.199011200000001</v>
      </c>
      <c r="B291">
        <v>81.983502000000001</v>
      </c>
    </row>
    <row r="292" spans="1:2" x14ac:dyDescent="0.25">
      <c r="A292">
        <v>49.334972400000005</v>
      </c>
      <c r="B292">
        <v>75.510219599999999</v>
      </c>
    </row>
    <row r="293" spans="1:2" x14ac:dyDescent="0.25">
      <c r="A293">
        <v>41.417989200000001</v>
      </c>
      <c r="B293">
        <v>82.064426400000002</v>
      </c>
    </row>
    <row r="294" spans="1:2" x14ac:dyDescent="0.25">
      <c r="A294">
        <v>55.296064800000003</v>
      </c>
      <c r="B294">
        <v>81.682840799999994</v>
      </c>
    </row>
    <row r="295" spans="1:2" x14ac:dyDescent="0.25">
      <c r="A295">
        <v>52.516609199999998</v>
      </c>
      <c r="B295">
        <v>31.531042799999998</v>
      </c>
    </row>
    <row r="296" spans="1:2" x14ac:dyDescent="0.25">
      <c r="A296">
        <v>48.746988000000002</v>
      </c>
      <c r="B296">
        <v>30.802042800000002</v>
      </c>
    </row>
    <row r="297" spans="1:2" x14ac:dyDescent="0.25">
      <c r="A297">
        <v>51.853391999999999</v>
      </c>
      <c r="B297">
        <v>31.095651599999997</v>
      </c>
    </row>
    <row r="298" spans="1:2" x14ac:dyDescent="0.25">
      <c r="A298">
        <v>47.901985199999999</v>
      </c>
      <c r="B298">
        <v>24.734970000000001</v>
      </c>
    </row>
    <row r="299" spans="1:2" x14ac:dyDescent="0.25">
      <c r="A299">
        <v>63.385999199999993</v>
      </c>
      <c r="B299">
        <v>46.3865184</v>
      </c>
    </row>
    <row r="300" spans="1:2" x14ac:dyDescent="0.25">
      <c r="A300">
        <v>48.826141200000002</v>
      </c>
      <c r="B300">
        <v>29.811877200000001</v>
      </c>
    </row>
    <row r="301" spans="1:2" x14ac:dyDescent="0.25">
      <c r="A301">
        <v>57.534181200000006</v>
      </c>
      <c r="B301">
        <v>36.409305600000003</v>
      </c>
    </row>
    <row r="302" spans="1:2" x14ac:dyDescent="0.25">
      <c r="A302">
        <v>56.817050399999999</v>
      </c>
      <c r="B302">
        <v>40.100032799999994</v>
      </c>
    </row>
    <row r="303" spans="1:2" x14ac:dyDescent="0.25">
      <c r="A303">
        <v>50.284962</v>
      </c>
      <c r="B303">
        <v>30.874672799999999</v>
      </c>
    </row>
    <row r="304" spans="1:2" x14ac:dyDescent="0.25">
      <c r="A304">
        <v>58.941097200000002</v>
      </c>
      <c r="B304">
        <v>41.6586888</v>
      </c>
    </row>
    <row r="305" spans="1:2" x14ac:dyDescent="0.25">
      <c r="A305">
        <v>48.788017199999999</v>
      </c>
      <c r="B305">
        <v>29.23452</v>
      </c>
    </row>
    <row r="306" spans="1:2" x14ac:dyDescent="0.25">
      <c r="A306">
        <v>60.4792548</v>
      </c>
      <c r="B306">
        <v>40.8550392</v>
      </c>
    </row>
    <row r="307" spans="1:2" x14ac:dyDescent="0.25">
      <c r="A307">
        <v>57.563611200000004</v>
      </c>
      <c r="B307">
        <v>35.796578400000001</v>
      </c>
    </row>
    <row r="308" spans="1:2" x14ac:dyDescent="0.25">
      <c r="A308">
        <v>63.569350800000002</v>
      </c>
      <c r="B308">
        <v>41.282211599999997</v>
      </c>
    </row>
    <row r="309" spans="1:2" x14ac:dyDescent="0.25">
      <c r="A309">
        <v>54.734281200000005</v>
      </c>
      <c r="B309">
        <v>37.179054000000001</v>
      </c>
    </row>
    <row r="310" spans="1:2" x14ac:dyDescent="0.25">
      <c r="A310">
        <v>68.819176799999994</v>
      </c>
      <c r="B310">
        <v>40.168580400000003</v>
      </c>
    </row>
    <row r="311" spans="1:2" x14ac:dyDescent="0.25">
      <c r="A311">
        <v>57.962735999999992</v>
      </c>
      <c r="B311">
        <v>40.1463216</v>
      </c>
    </row>
    <row r="312" spans="1:2" x14ac:dyDescent="0.25">
      <c r="A312">
        <v>59.900309999999998</v>
      </c>
      <c r="B312">
        <v>42.169582800000001</v>
      </c>
    </row>
    <row r="313" spans="1:2" x14ac:dyDescent="0.25">
      <c r="A313">
        <v>61.784715599999998</v>
      </c>
      <c r="B313">
        <v>41.031543599999999</v>
      </c>
    </row>
    <row r="314" spans="1:2" x14ac:dyDescent="0.25">
      <c r="A314">
        <v>71.587184400000012</v>
      </c>
      <c r="B314">
        <v>45.627408000000003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O22" sqref="O22"/>
    </sheetView>
  </sheetViews>
  <sheetFormatPr defaultRowHeight="15" x14ac:dyDescent="0.25"/>
  <sheetData>
    <row r="1" spans="1:3" x14ac:dyDescent="0.25">
      <c r="B1" s="4" t="s">
        <v>4</v>
      </c>
      <c r="C1" s="4" t="s">
        <v>174</v>
      </c>
    </row>
    <row r="2" spans="1:3" x14ac:dyDescent="0.25">
      <c r="A2" s="4" t="s">
        <v>175</v>
      </c>
      <c r="B2" s="9">
        <v>0.86243317799999997</v>
      </c>
      <c r="C2" s="7">
        <v>1.4379768509999999</v>
      </c>
    </row>
    <row r="3" spans="1:3" x14ac:dyDescent="0.25">
      <c r="A3" s="4" t="s">
        <v>176</v>
      </c>
      <c r="B3" s="6">
        <v>1.0967943899999999</v>
      </c>
      <c r="C3" s="5">
        <v>1.217654856</v>
      </c>
    </row>
    <row r="4" spans="1:3" x14ac:dyDescent="0.25">
      <c r="A4" s="4" t="s">
        <v>177</v>
      </c>
      <c r="B4" s="3">
        <v>1.040772432</v>
      </c>
      <c r="C4" s="1">
        <v>1.4833989430000001</v>
      </c>
    </row>
    <row r="6" spans="1:3" x14ac:dyDescent="0.25">
      <c r="A6" s="4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O22" sqref="O22"/>
    </sheetView>
  </sheetViews>
  <sheetFormatPr defaultRowHeight="15" x14ac:dyDescent="0.25"/>
  <sheetData>
    <row r="1" spans="1:7" x14ac:dyDescent="0.25">
      <c r="A1" s="10" t="s">
        <v>86</v>
      </c>
    </row>
    <row r="3" spans="1:7" x14ac:dyDescent="0.25">
      <c r="A3" s="4" t="s">
        <v>14</v>
      </c>
      <c r="B3" s="4" t="s">
        <v>17</v>
      </c>
      <c r="C3" s="4" t="s">
        <v>16</v>
      </c>
      <c r="D3" s="4" t="s">
        <v>9</v>
      </c>
      <c r="E3" s="4" t="s">
        <v>8</v>
      </c>
      <c r="F3" s="4" t="s">
        <v>7</v>
      </c>
      <c r="G3" s="4" t="s">
        <v>6</v>
      </c>
    </row>
    <row r="4" spans="1:7" x14ac:dyDescent="0.25">
      <c r="A4" s="4" t="s">
        <v>5</v>
      </c>
      <c r="B4" s="9">
        <f>33</f>
        <v>33</v>
      </c>
      <c r="C4" s="8">
        <f>33</f>
        <v>33</v>
      </c>
      <c r="D4" s="8">
        <v>0.13500000000000001</v>
      </c>
      <c r="E4" s="8">
        <v>0.81929999999999992</v>
      </c>
      <c r="F4" s="8">
        <v>3.5355339059327293E-2</v>
      </c>
      <c r="G4" s="7">
        <v>9.4752308678997133E-3</v>
      </c>
    </row>
    <row r="5" spans="1:7" x14ac:dyDescent="0.25">
      <c r="A5" s="4" t="s">
        <v>4</v>
      </c>
      <c r="B5" s="6">
        <f>65+33</f>
        <v>98</v>
      </c>
      <c r="C5">
        <f>B5+50</f>
        <v>148</v>
      </c>
      <c r="D5">
        <v>0.40500000000000003</v>
      </c>
      <c r="E5">
        <v>0.83505000000000007</v>
      </c>
      <c r="F5">
        <v>2.1213203435596406E-2</v>
      </c>
      <c r="G5" s="5">
        <v>3.3870414818835584E-2</v>
      </c>
    </row>
    <row r="6" spans="1:7" x14ac:dyDescent="0.25">
      <c r="A6" s="4" t="s">
        <v>3</v>
      </c>
      <c r="B6" s="6">
        <f>44+33</f>
        <v>77</v>
      </c>
      <c r="C6">
        <f>B6*2</f>
        <v>154</v>
      </c>
      <c r="D6">
        <v>0.30000000000000004</v>
      </c>
      <c r="E6">
        <v>0.88885000000000003</v>
      </c>
      <c r="F6">
        <v>4.2426406871192854E-2</v>
      </c>
      <c r="G6" s="5">
        <v>1.110157646462883E-2</v>
      </c>
    </row>
    <row r="7" spans="1:7" x14ac:dyDescent="0.25">
      <c r="A7" s="4" t="s">
        <v>2</v>
      </c>
      <c r="B7" s="6">
        <f>44+33</f>
        <v>77</v>
      </c>
      <c r="C7">
        <f>B7*4</f>
        <v>308</v>
      </c>
      <c r="D7">
        <v>0.36499999999999999</v>
      </c>
      <c r="E7">
        <v>0.97615000000000007</v>
      </c>
      <c r="F7">
        <v>2.1213203435596444E-2</v>
      </c>
      <c r="G7" s="5">
        <v>2.2273863607376227E-2</v>
      </c>
    </row>
    <row r="8" spans="1:7" x14ac:dyDescent="0.25">
      <c r="A8" s="4" t="s">
        <v>1</v>
      </c>
      <c r="B8" s="6">
        <f>130+33</f>
        <v>163</v>
      </c>
      <c r="C8">
        <f>B8</f>
        <v>163</v>
      </c>
      <c r="D8">
        <v>0.76</v>
      </c>
      <c r="E8">
        <v>1.05525</v>
      </c>
      <c r="F8">
        <v>4.2426406871192889E-2</v>
      </c>
      <c r="G8" s="5">
        <v>8.8741901038911761E-2</v>
      </c>
    </row>
    <row r="9" spans="1:7" x14ac:dyDescent="0.25">
      <c r="A9" s="4" t="s">
        <v>0</v>
      </c>
      <c r="B9" s="3">
        <f>14+33</f>
        <v>47</v>
      </c>
      <c r="C9" s="2">
        <v>47</v>
      </c>
      <c r="D9" s="2">
        <v>0.86</v>
      </c>
      <c r="E9" s="2">
        <v>1.39015</v>
      </c>
      <c r="F9" s="2">
        <v>1.4142135623730963E-2</v>
      </c>
      <c r="G9" s="1">
        <v>4.7305443661380002E-2</v>
      </c>
    </row>
    <row r="12" spans="1:7" x14ac:dyDescent="0.25">
      <c r="A12" s="17" t="s">
        <v>178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2"/>
  <sheetViews>
    <sheetView workbookViewId="0">
      <selection activeCell="O22" sqref="O22"/>
    </sheetView>
  </sheetViews>
  <sheetFormatPr defaultRowHeight="15" x14ac:dyDescent="0.25"/>
  <cols>
    <col min="1" max="1" width="17.42578125" customWidth="1"/>
    <col min="4" max="4" width="17.7109375" customWidth="1"/>
  </cols>
  <sheetData>
    <row r="1" spans="1:34" s="10" customFormat="1" x14ac:dyDescent="0.25">
      <c r="A1" s="10" t="s">
        <v>179</v>
      </c>
      <c r="D1" s="10" t="s">
        <v>180</v>
      </c>
      <c r="H1" s="10" t="s">
        <v>181</v>
      </c>
      <c r="K1" s="10" t="s">
        <v>182</v>
      </c>
      <c r="O1" s="10" t="s">
        <v>183</v>
      </c>
      <c r="R1" s="10" t="s">
        <v>184</v>
      </c>
      <c r="V1" s="10" t="s">
        <v>185</v>
      </c>
      <c r="Y1" s="10" t="s">
        <v>186</v>
      </c>
      <c r="AC1" s="10" t="s">
        <v>187</v>
      </c>
      <c r="AF1" s="10" t="s">
        <v>188</v>
      </c>
    </row>
    <row r="2" spans="1:34" s="18" customFormat="1" x14ac:dyDescent="0.25">
      <c r="A2" s="18" t="s">
        <v>155</v>
      </c>
      <c r="B2" s="18" t="s">
        <v>156</v>
      </c>
      <c r="C2" s="18" t="s">
        <v>28</v>
      </c>
      <c r="D2" s="18" t="s">
        <v>155</v>
      </c>
      <c r="E2" s="18" t="s">
        <v>156</v>
      </c>
      <c r="F2" s="18" t="s">
        <v>28</v>
      </c>
      <c r="H2" s="18" t="s">
        <v>155</v>
      </c>
      <c r="I2" s="18" t="s">
        <v>156</v>
      </c>
      <c r="J2" s="18" t="s">
        <v>28</v>
      </c>
      <c r="K2" s="18" t="s">
        <v>155</v>
      </c>
      <c r="L2" s="18" t="s">
        <v>156</v>
      </c>
      <c r="M2" s="18" t="s">
        <v>28</v>
      </c>
      <c r="O2" s="18" t="s">
        <v>155</v>
      </c>
      <c r="P2" s="18" t="s">
        <v>156</v>
      </c>
      <c r="Q2" s="18" t="s">
        <v>28</v>
      </c>
      <c r="R2" s="18" t="s">
        <v>155</v>
      </c>
      <c r="S2" s="18" t="s">
        <v>156</v>
      </c>
      <c r="T2" s="18" t="s">
        <v>28</v>
      </c>
      <c r="V2" s="18" t="s">
        <v>155</v>
      </c>
      <c r="W2" s="18" t="s">
        <v>156</v>
      </c>
      <c r="X2" s="18" t="s">
        <v>28</v>
      </c>
      <c r="Y2" s="18" t="s">
        <v>155</v>
      </c>
      <c r="Z2" s="18" t="s">
        <v>156</v>
      </c>
      <c r="AA2" s="18" t="s">
        <v>28</v>
      </c>
      <c r="AC2" s="18" t="s">
        <v>155</v>
      </c>
      <c r="AD2" s="18" t="s">
        <v>156</v>
      </c>
      <c r="AE2" s="18" t="s">
        <v>28</v>
      </c>
      <c r="AF2" s="18" t="s">
        <v>155</v>
      </c>
      <c r="AG2" s="18" t="s">
        <v>156</v>
      </c>
      <c r="AH2" s="18" t="s">
        <v>28</v>
      </c>
    </row>
    <row r="3" spans="1:34" x14ac:dyDescent="0.25">
      <c r="A3" s="9">
        <v>0.01</v>
      </c>
      <c r="B3" s="8">
        <v>9388</v>
      </c>
      <c r="C3" s="8">
        <v>265.73336862988901</v>
      </c>
      <c r="D3" s="8">
        <v>0.01</v>
      </c>
      <c r="E3" s="8">
        <v>232</v>
      </c>
      <c r="F3" s="7">
        <v>265.73336862988901</v>
      </c>
      <c r="H3" s="9">
        <v>0.01</v>
      </c>
      <c r="I3" s="8">
        <v>23681</v>
      </c>
      <c r="J3" s="8">
        <v>16402.2453236527</v>
      </c>
      <c r="K3" s="8">
        <v>0.01</v>
      </c>
      <c r="L3" s="8">
        <v>406</v>
      </c>
      <c r="M3" s="7">
        <v>427.43181529997901</v>
      </c>
      <c r="O3" s="9">
        <v>0.01</v>
      </c>
      <c r="P3" s="8">
        <v>19107</v>
      </c>
      <c r="Q3" s="8">
        <v>16780.401201176399</v>
      </c>
      <c r="R3" s="8">
        <v>0.01</v>
      </c>
      <c r="S3" s="8">
        <v>3212</v>
      </c>
      <c r="T3" s="7">
        <v>3044.2543506541801</v>
      </c>
      <c r="V3" s="9">
        <v>0.01</v>
      </c>
      <c r="W3" s="8">
        <v>29321</v>
      </c>
      <c r="X3" s="8">
        <v>23334.741104174402</v>
      </c>
      <c r="Y3" s="8">
        <v>0.01</v>
      </c>
      <c r="Z3" s="8">
        <v>238</v>
      </c>
      <c r="AA3" s="7">
        <v>234.383453698588</v>
      </c>
      <c r="AC3" s="9">
        <v>0.01</v>
      </c>
      <c r="AD3" s="8">
        <v>140940</v>
      </c>
      <c r="AE3" s="8">
        <v>119622.810617316</v>
      </c>
      <c r="AF3" s="8">
        <v>0.01</v>
      </c>
      <c r="AG3" s="8">
        <v>202</v>
      </c>
      <c r="AH3" s="7">
        <v>287.34298979549402</v>
      </c>
    </row>
    <row r="4" spans="1:34" x14ac:dyDescent="0.25">
      <c r="A4" s="6">
        <v>0.03</v>
      </c>
      <c r="B4" s="11">
        <v>15957</v>
      </c>
      <c r="C4" s="11">
        <v>780.74623107918399</v>
      </c>
      <c r="D4" s="11">
        <v>0.03</v>
      </c>
      <c r="E4" s="11">
        <v>789</v>
      </c>
      <c r="F4" s="5">
        <v>780.74623107918399</v>
      </c>
      <c r="H4" s="6">
        <v>0.03</v>
      </c>
      <c r="I4" s="11">
        <v>43421</v>
      </c>
      <c r="J4" s="11">
        <v>40218.158098307598</v>
      </c>
      <c r="K4" s="11">
        <v>0.03</v>
      </c>
      <c r="L4" s="11">
        <v>1088</v>
      </c>
      <c r="M4" s="5">
        <v>1260.46906842662</v>
      </c>
      <c r="O4" s="6">
        <v>0.03</v>
      </c>
      <c r="P4" s="11">
        <v>38451</v>
      </c>
      <c r="Q4" s="11">
        <v>38957.022724685099</v>
      </c>
      <c r="R4" s="11">
        <v>0.03</v>
      </c>
      <c r="S4" s="11">
        <v>8667</v>
      </c>
      <c r="T4" s="5">
        <v>8589.9939641874407</v>
      </c>
      <c r="V4" s="6">
        <v>0.03</v>
      </c>
      <c r="W4" s="11">
        <v>53986</v>
      </c>
      <c r="X4" s="11">
        <v>53580.209060423898</v>
      </c>
      <c r="Y4" s="11">
        <v>0.03</v>
      </c>
      <c r="Z4" s="11">
        <v>624</v>
      </c>
      <c r="AA4" s="5">
        <v>688.08670149488796</v>
      </c>
      <c r="AC4" s="6">
        <v>0.03</v>
      </c>
      <c r="AD4" s="11">
        <v>256459</v>
      </c>
      <c r="AE4" s="11">
        <v>260333.590730111</v>
      </c>
      <c r="AF4" s="11">
        <v>0.03</v>
      </c>
      <c r="AG4" s="11">
        <v>597</v>
      </c>
      <c r="AH4" s="5">
        <v>840.86869535987205</v>
      </c>
    </row>
    <row r="5" spans="1:34" x14ac:dyDescent="0.25">
      <c r="A5" s="6">
        <v>0.05</v>
      </c>
      <c r="B5" s="11">
        <v>13099</v>
      </c>
      <c r="C5" s="11">
        <v>1248.4019609920001</v>
      </c>
      <c r="D5" s="11">
        <v>0.05</v>
      </c>
      <c r="E5" s="11">
        <v>1207</v>
      </c>
      <c r="F5" s="5">
        <v>1248.4019609920001</v>
      </c>
      <c r="H5" s="6">
        <v>0.05</v>
      </c>
      <c r="I5" s="11">
        <v>36803</v>
      </c>
      <c r="J5" s="11">
        <v>45001.988412887898</v>
      </c>
      <c r="K5" s="11">
        <v>0.05</v>
      </c>
      <c r="L5" s="11">
        <v>1932</v>
      </c>
      <c r="M5" s="5">
        <v>2030.11667855933</v>
      </c>
      <c r="O5" s="6">
        <v>0.05</v>
      </c>
      <c r="P5" s="11">
        <v>37021</v>
      </c>
      <c r="Q5" s="11">
        <v>40280.435834140902</v>
      </c>
      <c r="R5" s="11">
        <v>0.05</v>
      </c>
      <c r="S5" s="11">
        <v>12480</v>
      </c>
      <c r="T5" s="5">
        <v>12705.7861249588</v>
      </c>
      <c r="V5" s="6">
        <v>0.05</v>
      </c>
      <c r="W5" s="11">
        <v>44596</v>
      </c>
      <c r="X5" s="11">
        <v>52447.683217181497</v>
      </c>
      <c r="Y5" s="11">
        <v>0.05</v>
      </c>
      <c r="Z5" s="11">
        <v>962</v>
      </c>
      <c r="AA5" s="5">
        <v>1098.35834384534</v>
      </c>
      <c r="AC5" s="6">
        <v>0.05</v>
      </c>
      <c r="AD5" s="11">
        <v>198941</v>
      </c>
      <c r="AE5" s="11">
        <v>228652.543094005</v>
      </c>
      <c r="AF5" s="11">
        <v>0.05</v>
      </c>
      <c r="AG5" s="11">
        <v>982</v>
      </c>
      <c r="AH5" s="5">
        <v>1333.63818432519</v>
      </c>
    </row>
    <row r="6" spans="1:34" x14ac:dyDescent="0.25">
      <c r="A6" s="6">
        <v>7.0000000000000007E-2</v>
      </c>
      <c r="B6" s="11">
        <v>9175</v>
      </c>
      <c r="C6" s="11">
        <v>1643.4638341954901</v>
      </c>
      <c r="D6" s="11">
        <v>7.0000000000000007E-2</v>
      </c>
      <c r="E6" s="11">
        <v>1631</v>
      </c>
      <c r="F6" s="5">
        <v>1643.4638341954901</v>
      </c>
      <c r="H6" s="6">
        <v>7.0000000000000007E-2</v>
      </c>
      <c r="I6" s="11">
        <v>26664</v>
      </c>
      <c r="J6" s="11">
        <v>35289.232738535102</v>
      </c>
      <c r="K6" s="11">
        <v>7.0000000000000007E-2</v>
      </c>
      <c r="L6" s="11">
        <v>2621</v>
      </c>
      <c r="M6" s="5">
        <v>2700.7928146368799</v>
      </c>
      <c r="O6" s="6">
        <v>7.0000000000000007E-2</v>
      </c>
      <c r="P6" s="11">
        <v>30329</v>
      </c>
      <c r="Q6" s="11">
        <v>30950.929367084598</v>
      </c>
      <c r="R6" s="11">
        <v>7.0000000000000007E-2</v>
      </c>
      <c r="S6" s="11">
        <v>14934</v>
      </c>
      <c r="T6" s="5">
        <v>14995.514154593</v>
      </c>
      <c r="V6" s="6">
        <v>7.0000000000000007E-2</v>
      </c>
      <c r="W6" s="11">
        <v>28376</v>
      </c>
      <c r="X6" s="11">
        <v>33408.768184254499</v>
      </c>
      <c r="Y6" s="11">
        <v>7.0000000000000007E-2</v>
      </c>
      <c r="Z6" s="11">
        <v>1312</v>
      </c>
      <c r="AA6" s="5">
        <v>1441.8173356648999</v>
      </c>
      <c r="AC6" s="6">
        <v>7.0000000000000007E-2</v>
      </c>
      <c r="AD6" s="11">
        <v>113754</v>
      </c>
      <c r="AE6" s="11">
        <v>123279.914894015</v>
      </c>
      <c r="AF6" s="11">
        <v>7.0000000000000007E-2</v>
      </c>
      <c r="AG6" s="11">
        <v>1479</v>
      </c>
      <c r="AH6" s="5">
        <v>1733.7386927504499</v>
      </c>
    </row>
    <row r="7" spans="1:34" x14ac:dyDescent="0.25">
      <c r="A7" s="6">
        <v>0.09</v>
      </c>
      <c r="B7" s="11">
        <v>6856</v>
      </c>
      <c r="C7" s="11">
        <v>1949.0596874770499</v>
      </c>
      <c r="D7" s="11">
        <v>0.09</v>
      </c>
      <c r="E7" s="11">
        <v>1936</v>
      </c>
      <c r="F7" s="5">
        <v>1949.0596874770499</v>
      </c>
      <c r="H7" s="6">
        <v>0.09</v>
      </c>
      <c r="I7" s="11">
        <v>19019</v>
      </c>
      <c r="J7" s="11">
        <v>22156.558004965002</v>
      </c>
      <c r="K7" s="11">
        <v>0.09</v>
      </c>
      <c r="L7" s="11">
        <v>3160</v>
      </c>
      <c r="M7" s="5">
        <v>3245.9786466546798</v>
      </c>
      <c r="O7" s="6">
        <v>0.09</v>
      </c>
      <c r="P7" s="11">
        <v>24895</v>
      </c>
      <c r="Q7" s="11">
        <v>23078.124255643899</v>
      </c>
      <c r="R7" s="11">
        <v>0.09</v>
      </c>
      <c r="S7" s="11">
        <v>15642</v>
      </c>
      <c r="T7" s="5">
        <v>15603.822295583201</v>
      </c>
      <c r="V7" s="6">
        <v>0.09</v>
      </c>
      <c r="W7" s="11">
        <v>16709</v>
      </c>
      <c r="X7" s="11">
        <v>15689.7599247776</v>
      </c>
      <c r="Y7" s="11">
        <v>0.09</v>
      </c>
      <c r="Z7" s="11">
        <v>1554</v>
      </c>
      <c r="AA7" s="5">
        <v>1702.48513537549</v>
      </c>
      <c r="AC7" s="6">
        <v>0.09</v>
      </c>
      <c r="AD7" s="11">
        <v>55892</v>
      </c>
      <c r="AE7" s="11">
        <v>45852.578245618999</v>
      </c>
      <c r="AF7" s="11">
        <v>0.09</v>
      </c>
      <c r="AG7" s="11">
        <v>1869</v>
      </c>
      <c r="AH7" s="5">
        <v>2020.5400230001701</v>
      </c>
    </row>
    <row r="8" spans="1:34" x14ac:dyDescent="0.25">
      <c r="A8" s="6">
        <v>0.11</v>
      </c>
      <c r="B8" s="11">
        <v>5898</v>
      </c>
      <c r="C8" s="11">
        <v>2158.00867345799</v>
      </c>
      <c r="D8" s="11">
        <v>0.11</v>
      </c>
      <c r="E8" s="11">
        <v>2374</v>
      </c>
      <c r="F8" s="5">
        <v>2158.00867345799</v>
      </c>
      <c r="H8" s="6">
        <v>0.11</v>
      </c>
      <c r="I8" s="11">
        <v>14997</v>
      </c>
      <c r="J8" s="11">
        <v>12896.257095467799</v>
      </c>
      <c r="K8" s="11">
        <v>0.11</v>
      </c>
      <c r="L8" s="11">
        <v>3871</v>
      </c>
      <c r="M8" s="5">
        <v>3650.10745763055</v>
      </c>
      <c r="O8" s="6">
        <v>0.11</v>
      </c>
      <c r="P8" s="11">
        <v>21308</v>
      </c>
      <c r="Q8" s="11">
        <v>19717.9445620521</v>
      </c>
      <c r="R8" s="11">
        <v>0.11</v>
      </c>
      <c r="S8" s="11">
        <v>15018</v>
      </c>
      <c r="T8" s="5">
        <v>15036.2543762799</v>
      </c>
      <c r="V8" s="6">
        <v>0.11</v>
      </c>
      <c r="W8" s="11">
        <v>9863</v>
      </c>
      <c r="X8" s="11">
        <v>6420.0315858273198</v>
      </c>
      <c r="Y8" s="11">
        <v>0.11</v>
      </c>
      <c r="Z8" s="11">
        <v>2085</v>
      </c>
      <c r="AA8" s="5">
        <v>1873.0379970659701</v>
      </c>
      <c r="AC8" s="6">
        <v>0.11</v>
      </c>
      <c r="AD8" s="11">
        <v>25986</v>
      </c>
      <c r="AE8" s="11">
        <v>13963.2664369105</v>
      </c>
      <c r="AF8" s="11">
        <v>0.11</v>
      </c>
      <c r="AG8" s="11">
        <v>2623</v>
      </c>
      <c r="AH8" s="5">
        <v>2186.3729944342999</v>
      </c>
    </row>
    <row r="9" spans="1:34" x14ac:dyDescent="0.25">
      <c r="A9" s="6">
        <v>0.13</v>
      </c>
      <c r="B9" s="11">
        <v>5242</v>
      </c>
      <c r="C9" s="11">
        <v>2272.65692235301</v>
      </c>
      <c r="D9" s="11">
        <v>0.13</v>
      </c>
      <c r="E9" s="11">
        <v>2407</v>
      </c>
      <c r="F9" s="5">
        <v>2272.65692235301</v>
      </c>
      <c r="H9" s="6">
        <v>0.13</v>
      </c>
      <c r="I9" s="11">
        <v>12192</v>
      </c>
      <c r="J9" s="11">
        <v>8573.2308938326805</v>
      </c>
      <c r="K9" s="11">
        <v>0.13</v>
      </c>
      <c r="L9" s="11">
        <v>4118</v>
      </c>
      <c r="M9" s="5">
        <v>3909.0810879647302</v>
      </c>
      <c r="O9" s="6">
        <v>0.13</v>
      </c>
      <c r="P9" s="11">
        <v>19096</v>
      </c>
      <c r="Q9" s="11">
        <v>18698.5529786101</v>
      </c>
      <c r="R9" s="11">
        <v>0.13</v>
      </c>
      <c r="S9" s="11">
        <v>13902</v>
      </c>
      <c r="T9" s="5">
        <v>13884.902467469399</v>
      </c>
      <c r="V9" s="6">
        <v>0.13</v>
      </c>
      <c r="W9" s="11">
        <v>6153</v>
      </c>
      <c r="X9" s="11">
        <v>3260.0537727310598</v>
      </c>
      <c r="Y9" s="11">
        <v>0.13</v>
      </c>
      <c r="Z9" s="11">
        <v>2145</v>
      </c>
      <c r="AA9" s="5">
        <v>1954.77862097715</v>
      </c>
      <c r="AC9" s="6">
        <v>0.13</v>
      </c>
      <c r="AD9" s="11">
        <v>12763</v>
      </c>
      <c r="AE9" s="11">
        <v>5674.2519475624104</v>
      </c>
      <c r="AF9" s="11">
        <v>0.13</v>
      </c>
      <c r="AG9" s="11">
        <v>2743</v>
      </c>
      <c r="AH9" s="5">
        <v>2236.1421471930598</v>
      </c>
    </row>
    <row r="10" spans="1:34" x14ac:dyDescent="0.25">
      <c r="A10" s="6">
        <v>0.15</v>
      </c>
      <c r="B10" s="11">
        <v>5085</v>
      </c>
      <c r="C10" s="11">
        <v>2303.3943511121201</v>
      </c>
      <c r="D10" s="11">
        <v>0.15</v>
      </c>
      <c r="E10" s="11">
        <v>2380</v>
      </c>
      <c r="F10" s="5">
        <v>2303.3943511121201</v>
      </c>
      <c r="H10" s="6">
        <v>0.15</v>
      </c>
      <c r="I10" s="11">
        <v>10823</v>
      </c>
      <c r="J10" s="11">
        <v>7294.2609765466796</v>
      </c>
      <c r="K10" s="11">
        <v>0.15</v>
      </c>
      <c r="L10" s="11">
        <v>4319</v>
      </c>
      <c r="M10" s="5">
        <v>4029.4544145224099</v>
      </c>
      <c r="O10" s="6">
        <v>0.15</v>
      </c>
      <c r="P10" s="11">
        <v>17281</v>
      </c>
      <c r="Q10" s="11">
        <v>18027.102068467499</v>
      </c>
      <c r="R10" s="11">
        <v>0.15</v>
      </c>
      <c r="S10" s="11">
        <v>12470</v>
      </c>
      <c r="T10" s="5">
        <v>12610.4215043238</v>
      </c>
      <c r="V10" s="6">
        <v>0.15</v>
      </c>
      <c r="W10" s="11">
        <v>4235</v>
      </c>
      <c r="X10" s="11">
        <v>2585.3773725740498</v>
      </c>
      <c r="Y10" s="11">
        <v>0.15</v>
      </c>
      <c r="Z10" s="11">
        <v>2209</v>
      </c>
      <c r="AA10" s="5">
        <v>1956.4515176393099</v>
      </c>
      <c r="AC10" s="6">
        <v>0.15</v>
      </c>
      <c r="AD10" s="11">
        <v>6859</v>
      </c>
      <c r="AE10" s="11">
        <v>4373.1312611020403</v>
      </c>
      <c r="AF10" s="11">
        <v>0.15</v>
      </c>
      <c r="AG10" s="11">
        <v>2762</v>
      </c>
      <c r="AH10" s="5">
        <v>2185.1454172386302</v>
      </c>
    </row>
    <row r="11" spans="1:34" x14ac:dyDescent="0.25">
      <c r="A11" s="6">
        <v>0.17</v>
      </c>
      <c r="B11" s="11">
        <v>4897</v>
      </c>
      <c r="C11" s="11">
        <v>2266.2526312257801</v>
      </c>
      <c r="D11" s="11">
        <v>0.17</v>
      </c>
      <c r="E11" s="11">
        <v>2097</v>
      </c>
      <c r="F11" s="5">
        <v>2266.2526312257801</v>
      </c>
      <c r="H11" s="6">
        <v>0.17</v>
      </c>
      <c r="I11" s="11">
        <v>9894</v>
      </c>
      <c r="J11" s="11">
        <v>7234.9737246018003</v>
      </c>
      <c r="K11" s="11">
        <v>0.17</v>
      </c>
      <c r="L11" s="11">
        <v>4163</v>
      </c>
      <c r="M11" s="5">
        <v>4026.52543484731</v>
      </c>
      <c r="O11" s="6">
        <v>0.17</v>
      </c>
      <c r="P11" s="11">
        <v>16223</v>
      </c>
      <c r="Q11" s="11">
        <v>17043.1307040459</v>
      </c>
      <c r="R11" s="11">
        <v>0.17</v>
      </c>
      <c r="S11" s="11">
        <v>11600</v>
      </c>
      <c r="T11" s="5">
        <v>11456.6768626719</v>
      </c>
      <c r="V11" s="6">
        <v>0.17</v>
      </c>
      <c r="W11" s="11">
        <v>3164</v>
      </c>
      <c r="X11" s="11">
        <v>2554.0840874166902</v>
      </c>
      <c r="Y11" s="11">
        <v>0.17</v>
      </c>
      <c r="Z11" s="11">
        <v>1989</v>
      </c>
      <c r="AA11" s="5">
        <v>1892.2207250567601</v>
      </c>
      <c r="AC11" s="6">
        <v>0.17</v>
      </c>
      <c r="AD11" s="11">
        <v>4309</v>
      </c>
      <c r="AE11" s="11">
        <v>4338.9795940231697</v>
      </c>
      <c r="AF11" s="11">
        <v>0.17</v>
      </c>
      <c r="AG11" s="11">
        <v>2421</v>
      </c>
      <c r="AH11" s="5">
        <v>2055.6901144447002</v>
      </c>
    </row>
    <row r="12" spans="1:34" x14ac:dyDescent="0.25">
      <c r="A12" s="6">
        <v>0.19</v>
      </c>
      <c r="B12" s="11">
        <v>4853</v>
      </c>
      <c r="C12" s="11">
        <v>2180.1018863711101</v>
      </c>
      <c r="D12" s="11">
        <v>0.19</v>
      </c>
      <c r="E12" s="11">
        <v>2050</v>
      </c>
      <c r="F12" s="5">
        <v>2180.1018863711101</v>
      </c>
      <c r="H12" s="6">
        <v>0.19</v>
      </c>
      <c r="I12" s="11">
        <v>9284</v>
      </c>
      <c r="J12" s="11">
        <v>7471.46702283985</v>
      </c>
      <c r="K12" s="11">
        <v>0.19</v>
      </c>
      <c r="L12" s="11">
        <v>3848</v>
      </c>
      <c r="M12" s="5">
        <v>3921.7065276447802</v>
      </c>
      <c r="O12" s="6">
        <v>0.19</v>
      </c>
      <c r="P12" s="11">
        <v>14813</v>
      </c>
      <c r="Q12" s="11">
        <v>15747.684977762299</v>
      </c>
      <c r="R12" s="11">
        <v>0.19</v>
      </c>
      <c r="S12" s="11">
        <v>10491</v>
      </c>
      <c r="T12" s="5">
        <v>10482.2333253204</v>
      </c>
      <c r="V12" s="6">
        <v>0.19</v>
      </c>
      <c r="W12" s="11">
        <v>2757</v>
      </c>
      <c r="X12" s="11">
        <v>2603.9461219422601</v>
      </c>
      <c r="Y12" s="11">
        <v>0.19</v>
      </c>
      <c r="Z12" s="11">
        <v>1774</v>
      </c>
      <c r="AA12" s="5">
        <v>1779.2370287179101</v>
      </c>
      <c r="AC12" s="6">
        <v>0.19</v>
      </c>
      <c r="AD12" s="11">
        <v>3198</v>
      </c>
      <c r="AE12" s="11">
        <v>4381.7450208952596</v>
      </c>
      <c r="AF12" s="11">
        <v>0.19</v>
      </c>
      <c r="AG12" s="11">
        <v>1821</v>
      </c>
      <c r="AH12" s="5">
        <v>1873.2454407723001</v>
      </c>
    </row>
    <row r="13" spans="1:34" x14ac:dyDescent="0.25">
      <c r="A13" s="6">
        <v>0.21</v>
      </c>
      <c r="B13" s="11">
        <v>4903</v>
      </c>
      <c r="C13" s="11">
        <v>2063.9583378768798</v>
      </c>
      <c r="D13" s="11">
        <v>0.21</v>
      </c>
      <c r="E13" s="11">
        <v>1860</v>
      </c>
      <c r="F13" s="5">
        <v>2063.9583378768798</v>
      </c>
      <c r="H13" s="6">
        <v>0.21</v>
      </c>
      <c r="I13" s="11">
        <v>8711</v>
      </c>
      <c r="J13" s="11">
        <v>7685.6407403297899</v>
      </c>
      <c r="K13" s="11">
        <v>0.21</v>
      </c>
      <c r="L13" s="11">
        <v>3595</v>
      </c>
      <c r="M13" s="5">
        <v>3739.6121280331699</v>
      </c>
      <c r="O13" s="6">
        <v>0.21</v>
      </c>
      <c r="P13" s="11">
        <v>13857</v>
      </c>
      <c r="Q13" s="11">
        <v>14295.7974306329</v>
      </c>
      <c r="R13" s="11">
        <v>0.21</v>
      </c>
      <c r="S13" s="11">
        <v>9728</v>
      </c>
      <c r="T13" s="5">
        <v>9644.1906635302403</v>
      </c>
      <c r="V13" s="6">
        <v>0.21</v>
      </c>
      <c r="W13" s="11">
        <v>2376</v>
      </c>
      <c r="X13" s="11">
        <v>2620.86764057658</v>
      </c>
      <c r="Y13" s="11">
        <v>0.21</v>
      </c>
      <c r="Z13" s="11">
        <v>1553</v>
      </c>
      <c r="AA13" s="5">
        <v>1635.23133204082</v>
      </c>
      <c r="AC13" s="6">
        <v>0.21</v>
      </c>
      <c r="AD13" s="11">
        <v>2601</v>
      </c>
      <c r="AE13" s="11">
        <v>4345.2627502162804</v>
      </c>
      <c r="AF13" s="11">
        <v>0.21</v>
      </c>
      <c r="AG13" s="11">
        <v>1350</v>
      </c>
      <c r="AH13" s="5">
        <v>1662.84335155708</v>
      </c>
    </row>
    <row r="14" spans="1:34" x14ac:dyDescent="0.25">
      <c r="A14" s="6">
        <v>0.23</v>
      </c>
      <c r="B14" s="11">
        <v>4896</v>
      </c>
      <c r="C14" s="11">
        <v>1934.8065641027899</v>
      </c>
      <c r="D14" s="11">
        <v>0.23</v>
      </c>
      <c r="E14" s="11">
        <v>1864</v>
      </c>
      <c r="F14" s="5">
        <v>1934.8065641027899</v>
      </c>
      <c r="H14" s="6">
        <v>0.23</v>
      </c>
      <c r="I14" s="11">
        <v>8251</v>
      </c>
      <c r="J14" s="11">
        <v>7799.8508073740404</v>
      </c>
      <c r="K14" s="11">
        <v>0.23</v>
      </c>
      <c r="L14" s="11">
        <v>3431</v>
      </c>
      <c r="M14" s="5">
        <v>3505.2779942594898</v>
      </c>
      <c r="O14" s="6">
        <v>0.23</v>
      </c>
      <c r="P14" s="11">
        <v>12831</v>
      </c>
      <c r="Q14" s="11">
        <v>12831.120881716801</v>
      </c>
      <c r="R14" s="11">
        <v>0.23</v>
      </c>
      <c r="S14" s="11">
        <v>8901</v>
      </c>
      <c r="T14" s="5">
        <v>8875.1085628934197</v>
      </c>
      <c r="V14" s="6">
        <v>0.23</v>
      </c>
      <c r="W14" s="11">
        <v>2105</v>
      </c>
      <c r="X14" s="11">
        <v>2591.8115586526301</v>
      </c>
      <c r="Y14" s="11">
        <v>0.23</v>
      </c>
      <c r="Z14" s="11">
        <v>1377</v>
      </c>
      <c r="AA14" s="5">
        <v>1476.4935739146499</v>
      </c>
      <c r="AC14" s="6">
        <v>0.23</v>
      </c>
      <c r="AD14" s="11">
        <v>2291</v>
      </c>
      <c r="AE14" s="11">
        <v>4225.0590494331</v>
      </c>
      <c r="AF14" s="11">
        <v>0.23</v>
      </c>
      <c r="AG14" s="11">
        <v>1199</v>
      </c>
      <c r="AH14" s="5">
        <v>1446.2663660538001</v>
      </c>
    </row>
    <row r="15" spans="1:34" x14ac:dyDescent="0.25">
      <c r="A15" s="6">
        <v>0.25</v>
      </c>
      <c r="B15" s="11">
        <v>4954</v>
      </c>
      <c r="C15" s="11">
        <v>1806.17025408016</v>
      </c>
      <c r="D15" s="11">
        <v>0.25</v>
      </c>
      <c r="E15" s="11">
        <v>1800</v>
      </c>
      <c r="F15" s="5">
        <v>1806.17025408016</v>
      </c>
      <c r="H15" s="6">
        <v>0.25</v>
      </c>
      <c r="I15" s="11">
        <v>7516</v>
      </c>
      <c r="J15" s="11">
        <v>7804.6707386442304</v>
      </c>
      <c r="K15" s="11">
        <v>0.25</v>
      </c>
      <c r="L15" s="11">
        <v>3024</v>
      </c>
      <c r="M15" s="5">
        <v>3241.8422368583201</v>
      </c>
      <c r="O15" s="6">
        <v>0.25</v>
      </c>
      <c r="P15" s="11">
        <v>11660</v>
      </c>
      <c r="Q15" s="11">
        <v>11451.8889339506</v>
      </c>
      <c r="R15" s="11">
        <v>0.25</v>
      </c>
      <c r="S15" s="11">
        <v>8127</v>
      </c>
      <c r="T15" s="5">
        <v>8126.0367889936997</v>
      </c>
      <c r="V15" s="6">
        <v>0.25</v>
      </c>
      <c r="W15" s="11">
        <v>1912</v>
      </c>
      <c r="X15" s="11">
        <v>2520.3530905530301</v>
      </c>
      <c r="Y15" s="11">
        <v>0.25</v>
      </c>
      <c r="Z15" s="11">
        <v>1212</v>
      </c>
      <c r="AA15" s="5">
        <v>1316.4635091764501</v>
      </c>
      <c r="AC15" s="6">
        <v>0.25</v>
      </c>
      <c r="AD15" s="11">
        <v>2102</v>
      </c>
      <c r="AE15" s="11">
        <v>4033.2865270401899</v>
      </c>
      <c r="AF15" s="11">
        <v>0.25</v>
      </c>
      <c r="AG15" s="11">
        <v>1025</v>
      </c>
      <c r="AH15" s="5">
        <v>1240.3086578018499</v>
      </c>
    </row>
    <row r="16" spans="1:34" x14ac:dyDescent="0.25">
      <c r="A16" s="6">
        <v>0.27</v>
      </c>
      <c r="B16" s="11">
        <v>4726</v>
      </c>
      <c r="C16" s="11">
        <v>1687.48356676505</v>
      </c>
      <c r="D16" s="11">
        <v>0.27</v>
      </c>
      <c r="E16" s="11">
        <v>1708</v>
      </c>
      <c r="F16" s="5">
        <v>1687.48356676505</v>
      </c>
      <c r="H16" s="6">
        <v>0.27</v>
      </c>
      <c r="I16" s="11">
        <v>7133</v>
      </c>
      <c r="J16" s="11">
        <v>7706.5137106045604</v>
      </c>
      <c r="K16" s="11">
        <v>0.27</v>
      </c>
      <c r="L16" s="11">
        <v>2872</v>
      </c>
      <c r="M16" s="5">
        <v>2968.8938409386301</v>
      </c>
      <c r="O16" s="6">
        <v>0.27</v>
      </c>
      <c r="P16" s="11">
        <v>10745</v>
      </c>
      <c r="Q16" s="11">
        <v>10210.512725181899</v>
      </c>
      <c r="R16" s="11">
        <v>0.27</v>
      </c>
      <c r="S16" s="11">
        <v>7346</v>
      </c>
      <c r="T16" s="5">
        <v>7377.5486348361101</v>
      </c>
      <c r="V16" s="6">
        <v>0.27</v>
      </c>
      <c r="W16" s="11">
        <v>1763</v>
      </c>
      <c r="X16" s="11">
        <v>2412.69837052295</v>
      </c>
      <c r="Y16" s="11">
        <v>0.27</v>
      </c>
      <c r="Z16" s="11">
        <v>1124</v>
      </c>
      <c r="AA16" s="5">
        <v>1165.0093540099599</v>
      </c>
      <c r="AC16" s="6">
        <v>0.27</v>
      </c>
      <c r="AD16" s="11">
        <v>1946</v>
      </c>
      <c r="AE16" s="11">
        <v>3784.4110161111798</v>
      </c>
      <c r="AF16" s="11">
        <v>0.27</v>
      </c>
      <c r="AG16" s="11">
        <v>906</v>
      </c>
      <c r="AH16" s="5">
        <v>1056.13864161378</v>
      </c>
    </row>
    <row r="17" spans="1:34" x14ac:dyDescent="0.25">
      <c r="A17" s="6">
        <v>0.28999999999999998</v>
      </c>
      <c r="B17" s="11">
        <v>4720</v>
      </c>
      <c r="C17" s="11">
        <v>1584.16365289132</v>
      </c>
      <c r="D17" s="11">
        <v>0.28999999999999998</v>
      </c>
      <c r="E17" s="11">
        <v>1609</v>
      </c>
      <c r="F17" s="5">
        <v>1584.16365289132</v>
      </c>
      <c r="H17" s="6">
        <v>0.28999999999999998</v>
      </c>
      <c r="I17" s="11">
        <v>6687</v>
      </c>
      <c r="J17" s="11">
        <v>7515.8765754453398</v>
      </c>
      <c r="K17" s="11">
        <v>0.28999999999999998</v>
      </c>
      <c r="L17" s="11">
        <v>2714</v>
      </c>
      <c r="M17" s="5">
        <v>2701.5596133251802</v>
      </c>
      <c r="O17" s="6">
        <v>0.28999999999999998</v>
      </c>
      <c r="P17" s="11">
        <v>9571</v>
      </c>
      <c r="Q17" s="11">
        <v>9122.66778844904</v>
      </c>
      <c r="R17" s="11">
        <v>0.28999999999999998</v>
      </c>
      <c r="S17" s="11">
        <v>6499</v>
      </c>
      <c r="T17" s="5">
        <v>6632.9951841188704</v>
      </c>
      <c r="V17" s="6">
        <v>0.28999999999999998</v>
      </c>
      <c r="W17" s="11">
        <v>1646</v>
      </c>
      <c r="X17" s="11">
        <v>2275.75670272153</v>
      </c>
      <c r="Y17" s="11">
        <v>0.28999999999999998</v>
      </c>
      <c r="Z17" s="11">
        <v>973</v>
      </c>
      <c r="AA17" s="5">
        <v>1028.33784788602</v>
      </c>
      <c r="AC17" s="6">
        <v>0.28999999999999998</v>
      </c>
      <c r="AD17" s="11">
        <v>1819</v>
      </c>
      <c r="AE17" s="11">
        <v>3493.4070509970802</v>
      </c>
      <c r="AF17" s="11">
        <v>0.28999999999999998</v>
      </c>
      <c r="AG17" s="11">
        <v>816</v>
      </c>
      <c r="AH17" s="5">
        <v>899.58674241160804</v>
      </c>
    </row>
    <row r="18" spans="1:34" x14ac:dyDescent="0.25">
      <c r="A18" s="6">
        <v>0.31</v>
      </c>
      <c r="B18" s="11">
        <v>4849</v>
      </c>
      <c r="C18" s="11">
        <v>1498.1892325090901</v>
      </c>
      <c r="D18" s="11">
        <v>0.31</v>
      </c>
      <c r="E18" s="11">
        <v>1552</v>
      </c>
      <c r="F18" s="5">
        <v>1498.1892325090901</v>
      </c>
      <c r="H18" s="6">
        <v>0.31</v>
      </c>
      <c r="I18" s="11">
        <v>6357</v>
      </c>
      <c r="J18" s="11">
        <v>7244.9794664622796</v>
      </c>
      <c r="K18" s="11">
        <v>0.31</v>
      </c>
      <c r="L18" s="11">
        <v>2386</v>
      </c>
      <c r="M18" s="5">
        <v>2450.2811617388302</v>
      </c>
      <c r="O18" s="6">
        <v>0.31</v>
      </c>
      <c r="P18" s="11">
        <v>8543</v>
      </c>
      <c r="Q18" s="11">
        <v>8179.3181182895296</v>
      </c>
      <c r="R18" s="11">
        <v>0.31</v>
      </c>
      <c r="S18" s="11">
        <v>5853</v>
      </c>
      <c r="T18" s="5">
        <v>5907.0455347566703</v>
      </c>
      <c r="V18" s="6">
        <v>0.31</v>
      </c>
      <c r="W18" s="11">
        <v>1484</v>
      </c>
      <c r="X18" s="11">
        <v>2116.6483219882598</v>
      </c>
      <c r="Y18" s="11">
        <v>0.31</v>
      </c>
      <c r="Z18" s="11">
        <v>891</v>
      </c>
      <c r="AA18" s="5">
        <v>909.38822543371896</v>
      </c>
      <c r="AC18" s="6">
        <v>0.31</v>
      </c>
      <c r="AD18" s="11">
        <v>1677</v>
      </c>
      <c r="AE18" s="11">
        <v>3174.9050327237501</v>
      </c>
      <c r="AF18" s="11">
        <v>0.31</v>
      </c>
      <c r="AG18" s="11">
        <v>773</v>
      </c>
      <c r="AH18" s="5">
        <v>772.06376745666603</v>
      </c>
    </row>
    <row r="19" spans="1:34" x14ac:dyDescent="0.25">
      <c r="A19" s="6">
        <v>0.33</v>
      </c>
      <c r="B19" s="11">
        <v>4927</v>
      </c>
      <c r="C19" s="11">
        <v>1428.9567237604399</v>
      </c>
      <c r="D19" s="11">
        <v>0.33</v>
      </c>
      <c r="E19" s="11">
        <v>1554</v>
      </c>
      <c r="F19" s="5">
        <v>1428.9567237604399</v>
      </c>
      <c r="H19" s="6">
        <v>0.33</v>
      </c>
      <c r="I19" s="11">
        <v>5860</v>
      </c>
      <c r="J19" s="11">
        <v>6907.0005553359697</v>
      </c>
      <c r="K19" s="11">
        <v>0.33</v>
      </c>
      <c r="L19" s="11">
        <v>2314</v>
      </c>
      <c r="M19" s="5">
        <v>2221.1474138981198</v>
      </c>
      <c r="O19" s="6">
        <v>0.33</v>
      </c>
      <c r="P19" s="11">
        <v>7633</v>
      </c>
      <c r="Q19" s="11">
        <v>7358.3150800262001</v>
      </c>
      <c r="R19" s="11">
        <v>0.33</v>
      </c>
      <c r="S19" s="11">
        <v>5184</v>
      </c>
      <c r="T19" s="5">
        <v>5216.4602290273697</v>
      </c>
      <c r="V19" s="6">
        <v>0.33</v>
      </c>
      <c r="W19" s="11">
        <v>1411</v>
      </c>
      <c r="X19" s="11">
        <v>1942.3645577268001</v>
      </c>
      <c r="Y19" s="11">
        <v>0.33</v>
      </c>
      <c r="Z19" s="11">
        <v>846</v>
      </c>
      <c r="AA19" s="5">
        <v>808.521636319094</v>
      </c>
      <c r="AC19" s="6">
        <v>0.33</v>
      </c>
      <c r="AD19" s="11">
        <v>1616</v>
      </c>
      <c r="AE19" s="11">
        <v>2842.5101637019202</v>
      </c>
      <c r="AF19" s="11">
        <v>0.33</v>
      </c>
      <c r="AG19" s="11">
        <v>688</v>
      </c>
      <c r="AH19" s="5">
        <v>671.78697362553896</v>
      </c>
    </row>
    <row r="20" spans="1:34" x14ac:dyDescent="0.25">
      <c r="A20" s="6">
        <v>0.35</v>
      </c>
      <c r="B20" s="11">
        <v>4639</v>
      </c>
      <c r="C20" s="11">
        <v>1374.20456430172</v>
      </c>
      <c r="D20" s="11">
        <v>0.35</v>
      </c>
      <c r="E20" s="11">
        <v>1442</v>
      </c>
      <c r="F20" s="5">
        <v>1374.20456430172</v>
      </c>
      <c r="H20" s="6">
        <v>0.35</v>
      </c>
      <c r="I20" s="11">
        <v>5417</v>
      </c>
      <c r="J20" s="11">
        <v>6515.5328248886499</v>
      </c>
      <c r="K20" s="11">
        <v>0.35</v>
      </c>
      <c r="L20" s="11">
        <v>2094</v>
      </c>
      <c r="M20" s="5">
        <v>2016.6029228325899</v>
      </c>
      <c r="O20" s="6">
        <v>0.35</v>
      </c>
      <c r="P20" s="11">
        <v>6804</v>
      </c>
      <c r="Q20" s="11">
        <v>6633.6111283480996</v>
      </c>
      <c r="R20" s="11">
        <v>0.35</v>
      </c>
      <c r="S20" s="11">
        <v>4519</v>
      </c>
      <c r="T20" s="5">
        <v>4574.8792690002201</v>
      </c>
      <c r="V20" s="6">
        <v>0.35</v>
      </c>
      <c r="W20" s="11">
        <v>1253</v>
      </c>
      <c r="X20" s="11">
        <v>1759.4837234491199</v>
      </c>
      <c r="Y20" s="11">
        <v>0.35</v>
      </c>
      <c r="Z20" s="11">
        <v>734</v>
      </c>
      <c r="AA20" s="5">
        <v>724.32202416128098</v>
      </c>
      <c r="AC20" s="6">
        <v>0.35</v>
      </c>
      <c r="AD20" s="11">
        <v>1485</v>
      </c>
      <c r="AE20" s="11">
        <v>2508.2820006040301</v>
      </c>
      <c r="AF20" s="11">
        <v>0.35</v>
      </c>
      <c r="AG20" s="11">
        <v>606</v>
      </c>
      <c r="AH20" s="5">
        <v>595.03369282134304</v>
      </c>
    </row>
    <row r="21" spans="1:34" x14ac:dyDescent="0.25">
      <c r="A21" s="6">
        <v>0.37</v>
      </c>
      <c r="B21" s="11">
        <v>4772</v>
      </c>
      <c r="C21" s="11">
        <v>1330.84898729011</v>
      </c>
      <c r="D21" s="11">
        <v>0.37</v>
      </c>
      <c r="E21" s="11">
        <v>1381</v>
      </c>
      <c r="F21" s="5">
        <v>1330.84898729011</v>
      </c>
      <c r="H21" s="6">
        <v>0.37</v>
      </c>
      <c r="I21" s="11">
        <v>4908</v>
      </c>
      <c r="J21" s="11">
        <v>6084.0981824054497</v>
      </c>
      <c r="K21" s="11">
        <v>0.37</v>
      </c>
      <c r="L21" s="11">
        <v>1844</v>
      </c>
      <c r="M21" s="5">
        <v>1836.34591252116</v>
      </c>
      <c r="O21" s="6">
        <v>0.37</v>
      </c>
      <c r="P21" s="11">
        <v>6159</v>
      </c>
      <c r="Q21" s="11">
        <v>5981.3367220192904</v>
      </c>
      <c r="R21" s="11">
        <v>0.37</v>
      </c>
      <c r="S21" s="11">
        <v>4080</v>
      </c>
      <c r="T21" s="5">
        <v>3990.88425967899</v>
      </c>
      <c r="V21" s="6">
        <v>0.37</v>
      </c>
      <c r="W21" s="11">
        <v>1111</v>
      </c>
      <c r="X21" s="11">
        <v>1573.9464400350901</v>
      </c>
      <c r="Y21" s="11">
        <v>0.37</v>
      </c>
      <c r="Z21" s="11">
        <v>656</v>
      </c>
      <c r="AA21" s="5">
        <v>654.36090437545499</v>
      </c>
      <c r="AC21" s="6">
        <v>0.37</v>
      </c>
      <c r="AD21" s="11">
        <v>1444</v>
      </c>
      <c r="AE21" s="11">
        <v>2182.3854745233798</v>
      </c>
      <c r="AF21" s="11">
        <v>0.37</v>
      </c>
      <c r="AG21" s="11">
        <v>593</v>
      </c>
      <c r="AH21" s="5">
        <v>537.22601288943895</v>
      </c>
    </row>
    <row r="22" spans="1:34" x14ac:dyDescent="0.25">
      <c r="A22" s="6">
        <v>0.39</v>
      </c>
      <c r="B22" s="11">
        <v>4650</v>
      </c>
      <c r="C22" s="11">
        <v>1295.63959140618</v>
      </c>
      <c r="D22" s="11">
        <v>0.39</v>
      </c>
      <c r="E22" s="11">
        <v>1358</v>
      </c>
      <c r="F22" s="5">
        <v>1295.63959140618</v>
      </c>
      <c r="H22" s="6">
        <v>0.39</v>
      </c>
      <c r="I22" s="11">
        <v>4757</v>
      </c>
      <c r="J22" s="11">
        <v>5625.7178808727604</v>
      </c>
      <c r="K22" s="11">
        <v>0.39</v>
      </c>
      <c r="L22" s="11">
        <v>1834</v>
      </c>
      <c r="M22" s="5">
        <v>1678.2539636015599</v>
      </c>
      <c r="O22" s="6">
        <v>0.39</v>
      </c>
      <c r="P22" s="11">
        <v>5288</v>
      </c>
      <c r="Q22" s="11">
        <v>5382.9031480643498</v>
      </c>
      <c r="R22" s="11">
        <v>0.39</v>
      </c>
      <c r="S22" s="11">
        <v>3505</v>
      </c>
      <c r="T22" s="5">
        <v>3468.0235953993401</v>
      </c>
      <c r="V22" s="6">
        <v>0.39</v>
      </c>
      <c r="W22" s="11">
        <v>1105</v>
      </c>
      <c r="X22" s="11">
        <v>1390.8953681606399</v>
      </c>
      <c r="Y22" s="11">
        <v>0.39</v>
      </c>
      <c r="Z22" s="11">
        <v>631</v>
      </c>
      <c r="AA22" s="5">
        <v>595.83024211026202</v>
      </c>
      <c r="AC22" s="6">
        <v>0.39</v>
      </c>
      <c r="AD22" s="11">
        <v>1430</v>
      </c>
      <c r="AE22" s="11">
        <v>1872.9102069299599</v>
      </c>
      <c r="AF22" s="11">
        <v>0.39</v>
      </c>
      <c r="AG22" s="11">
        <v>587</v>
      </c>
      <c r="AH22" s="5">
        <v>493.743949556583</v>
      </c>
    </row>
    <row r="23" spans="1:34" x14ac:dyDescent="0.25">
      <c r="A23" s="6">
        <v>0.41</v>
      </c>
      <c r="B23" s="11">
        <v>4597</v>
      </c>
      <c r="C23" s="11">
        <v>1265.6033486492099</v>
      </c>
      <c r="D23" s="11">
        <v>0.41</v>
      </c>
      <c r="E23" s="11">
        <v>1324</v>
      </c>
      <c r="F23" s="5">
        <v>1265.6033486492099</v>
      </c>
      <c r="H23" s="6">
        <v>0.41</v>
      </c>
      <c r="I23" s="11">
        <v>4289</v>
      </c>
      <c r="J23" s="11">
        <v>5152.5510922366002</v>
      </c>
      <c r="K23" s="11">
        <v>0.41</v>
      </c>
      <c r="L23" s="11">
        <v>1544</v>
      </c>
      <c r="M23" s="5">
        <v>1539.2173220120601</v>
      </c>
      <c r="O23" s="6">
        <v>0.41</v>
      </c>
      <c r="P23" s="11">
        <v>4710</v>
      </c>
      <c r="Q23" s="11">
        <v>4825.8136894856898</v>
      </c>
      <c r="R23" s="11">
        <v>0.41</v>
      </c>
      <c r="S23" s="11">
        <v>3083</v>
      </c>
      <c r="T23" s="5">
        <v>3005.7541856837602</v>
      </c>
      <c r="V23" s="6">
        <v>0.41</v>
      </c>
      <c r="W23" s="11">
        <v>1022</v>
      </c>
      <c r="X23" s="11">
        <v>1214.5795116465499</v>
      </c>
      <c r="Y23" s="11">
        <v>0.41</v>
      </c>
      <c r="Z23" s="11">
        <v>597</v>
      </c>
      <c r="AA23" s="5">
        <v>545.99980204762596</v>
      </c>
      <c r="AC23" s="6">
        <v>0.41</v>
      </c>
      <c r="AD23" s="11">
        <v>1311</v>
      </c>
      <c r="AE23" s="11">
        <v>1585.84233456068</v>
      </c>
      <c r="AF23" s="11">
        <v>0.41</v>
      </c>
      <c r="AG23" s="11">
        <v>523</v>
      </c>
      <c r="AH23" s="5">
        <v>460.445713080107</v>
      </c>
    </row>
    <row r="24" spans="1:34" x14ac:dyDescent="0.25">
      <c r="A24" s="6">
        <v>0.43</v>
      </c>
      <c r="B24" s="11">
        <v>4549</v>
      </c>
      <c r="C24" s="11">
        <v>1238.2907340965301</v>
      </c>
      <c r="D24" s="11">
        <v>0.43</v>
      </c>
      <c r="E24" s="11">
        <v>1263</v>
      </c>
      <c r="F24" s="5">
        <v>1238.2907340965301</v>
      </c>
      <c r="H24" s="6">
        <v>0.43</v>
      </c>
      <c r="I24" s="11">
        <v>3876</v>
      </c>
      <c r="J24" s="11">
        <v>4675.6098946645297</v>
      </c>
      <c r="K24" s="11">
        <v>0.43</v>
      </c>
      <c r="L24" s="11">
        <v>1440</v>
      </c>
      <c r="M24" s="5">
        <v>1415.8078944641099</v>
      </c>
      <c r="O24" s="6">
        <v>0.43</v>
      </c>
      <c r="P24" s="11">
        <v>4250</v>
      </c>
      <c r="Q24" s="11">
        <v>4303.0254420913498</v>
      </c>
      <c r="R24" s="11">
        <v>0.43</v>
      </c>
      <c r="S24" s="11">
        <v>2744</v>
      </c>
      <c r="T24" s="5">
        <v>2600.6606506522498</v>
      </c>
      <c r="V24" s="6">
        <v>0.43</v>
      </c>
      <c r="W24" s="11">
        <v>901</v>
      </c>
      <c r="X24" s="11">
        <v>1048.31886704768</v>
      </c>
      <c r="Y24" s="11">
        <v>0.43</v>
      </c>
      <c r="Z24" s="11">
        <v>518</v>
      </c>
      <c r="AA24" s="5">
        <v>502.49765985818402</v>
      </c>
      <c r="AC24" s="6">
        <v>0.43</v>
      </c>
      <c r="AD24" s="11">
        <v>1203</v>
      </c>
      <c r="AE24" s="11">
        <v>1325.16390304831</v>
      </c>
      <c r="AF24" s="11">
        <v>0.43</v>
      </c>
      <c r="AG24" s="11">
        <v>482</v>
      </c>
      <c r="AH24" s="5">
        <v>433.92975396625502</v>
      </c>
    </row>
    <row r="25" spans="1:34" x14ac:dyDescent="0.25">
      <c r="A25" s="6">
        <v>0.45</v>
      </c>
      <c r="B25" s="11">
        <v>4481</v>
      </c>
      <c r="C25" s="11">
        <v>1211.86392000041</v>
      </c>
      <c r="D25" s="11">
        <v>0.45</v>
      </c>
      <c r="E25" s="11">
        <v>1182</v>
      </c>
      <c r="F25" s="5">
        <v>1211.86392000041</v>
      </c>
      <c r="H25" s="6">
        <v>0.45</v>
      </c>
      <c r="I25" s="11">
        <v>3579</v>
      </c>
      <c r="J25" s="11">
        <v>4204.5541093993697</v>
      </c>
      <c r="K25" s="11">
        <v>0.45</v>
      </c>
      <c r="L25" s="11">
        <v>1367</v>
      </c>
      <c r="M25" s="5">
        <v>1304.7563261692201</v>
      </c>
      <c r="O25" s="6">
        <v>0.45</v>
      </c>
      <c r="P25" s="11">
        <v>3453</v>
      </c>
      <c r="Q25" s="11">
        <v>3811.6172078791401</v>
      </c>
      <c r="R25" s="11">
        <v>0.45</v>
      </c>
      <c r="S25" s="11">
        <v>2196</v>
      </c>
      <c r="T25" s="5">
        <v>2247.6180393743198</v>
      </c>
      <c r="V25" s="6">
        <v>0.45</v>
      </c>
      <c r="W25" s="11">
        <v>845</v>
      </c>
      <c r="X25" s="11">
        <v>894.52179083178203</v>
      </c>
      <c r="Y25" s="11">
        <v>0.45</v>
      </c>
      <c r="Z25" s="11">
        <v>467</v>
      </c>
      <c r="AA25" s="5">
        <v>463.440282153863</v>
      </c>
      <c r="AC25" s="6">
        <v>0.45</v>
      </c>
      <c r="AD25" s="11">
        <v>1157</v>
      </c>
      <c r="AE25" s="11">
        <v>1093.04951734412</v>
      </c>
      <c r="AF25" s="11">
        <v>0.45</v>
      </c>
      <c r="AG25" s="11">
        <v>427</v>
      </c>
      <c r="AH25" s="5">
        <v>411.601992548167</v>
      </c>
    </row>
    <row r="26" spans="1:34" x14ac:dyDescent="0.25">
      <c r="A26" s="6">
        <v>0.47</v>
      </c>
      <c r="B26" s="11">
        <v>4529</v>
      </c>
      <c r="C26" s="11">
        <v>1185.07626936561</v>
      </c>
      <c r="D26" s="11">
        <v>0.47</v>
      </c>
      <c r="E26" s="11">
        <v>1197</v>
      </c>
      <c r="F26" s="5">
        <v>1185.07626936561</v>
      </c>
      <c r="H26" s="6">
        <v>0.47</v>
      </c>
      <c r="I26" s="11">
        <v>3284</v>
      </c>
      <c r="J26" s="11">
        <v>3747.5649125162799</v>
      </c>
      <c r="K26" s="11">
        <v>0.47</v>
      </c>
      <c r="L26" s="11">
        <v>1207</v>
      </c>
      <c r="M26" s="5">
        <v>1203.2440049465699</v>
      </c>
      <c r="O26" s="6">
        <v>0.47</v>
      </c>
      <c r="P26" s="11">
        <v>3098</v>
      </c>
      <c r="Q26" s="11">
        <v>3351.3127671684201</v>
      </c>
      <c r="R26" s="11">
        <v>0.47</v>
      </c>
      <c r="S26" s="11">
        <v>2014</v>
      </c>
      <c r="T26" s="5">
        <v>1940.7475639905001</v>
      </c>
      <c r="V26" s="6">
        <v>0.47</v>
      </c>
      <c r="W26" s="11">
        <v>754</v>
      </c>
      <c r="X26" s="11">
        <v>754.74517462306801</v>
      </c>
      <c r="Y26" s="11">
        <v>0.47</v>
      </c>
      <c r="Z26" s="11">
        <v>445</v>
      </c>
      <c r="AA26" s="5">
        <v>427.45166363141999</v>
      </c>
      <c r="AC26" s="6">
        <v>0.47</v>
      </c>
      <c r="AD26" s="11">
        <v>1133</v>
      </c>
      <c r="AE26" s="11">
        <v>890.12818405418898</v>
      </c>
      <c r="AF26" s="11">
        <v>0.47</v>
      </c>
      <c r="AG26" s="11">
        <v>431</v>
      </c>
      <c r="AH26" s="5">
        <v>391.61765897058302</v>
      </c>
    </row>
    <row r="27" spans="1:34" x14ac:dyDescent="0.25">
      <c r="A27" s="6">
        <v>0.49</v>
      </c>
      <c r="B27" s="11">
        <v>4384</v>
      </c>
      <c r="C27" s="11">
        <v>1157.1894454250801</v>
      </c>
      <c r="D27" s="11">
        <v>0.49</v>
      </c>
      <c r="E27" s="11">
        <v>1097</v>
      </c>
      <c r="F27" s="5">
        <v>1157.1894454250801</v>
      </c>
      <c r="H27" s="6">
        <v>0.49</v>
      </c>
      <c r="I27" s="11">
        <v>2978</v>
      </c>
      <c r="J27" s="11">
        <v>3311.2922728065</v>
      </c>
      <c r="K27" s="11">
        <v>0.49</v>
      </c>
      <c r="L27" s="11">
        <v>1094</v>
      </c>
      <c r="M27" s="5">
        <v>1109.03897007249</v>
      </c>
      <c r="O27" s="6">
        <v>0.49</v>
      </c>
      <c r="P27" s="11">
        <v>2603</v>
      </c>
      <c r="Q27" s="11">
        <v>2923.1841437369699</v>
      </c>
      <c r="R27" s="11">
        <v>0.49</v>
      </c>
      <c r="S27" s="11">
        <v>1635</v>
      </c>
      <c r="T27" s="5">
        <v>1674.11719811796</v>
      </c>
      <c r="V27" s="6">
        <v>0.49</v>
      </c>
      <c r="W27" s="11">
        <v>740</v>
      </c>
      <c r="X27" s="11">
        <v>629.78636747796304</v>
      </c>
      <c r="Y27" s="11">
        <v>0.49</v>
      </c>
      <c r="Z27" s="11">
        <v>411</v>
      </c>
      <c r="AA27" s="5">
        <v>393.61246016993999</v>
      </c>
      <c r="AC27" s="6">
        <v>0.49</v>
      </c>
      <c r="AD27" s="11">
        <v>1083</v>
      </c>
      <c r="AE27" s="11">
        <v>715.77963144794796</v>
      </c>
      <c r="AF27" s="11">
        <v>0.49</v>
      </c>
      <c r="AG27" s="11">
        <v>408</v>
      </c>
      <c r="AH27" s="5">
        <v>372.75832736825998</v>
      </c>
    </row>
    <row r="28" spans="1:34" x14ac:dyDescent="0.25">
      <c r="A28" s="6">
        <v>0.51</v>
      </c>
      <c r="B28" s="11">
        <v>4478</v>
      </c>
      <c r="C28" s="11">
        <v>1127.8647841828399</v>
      </c>
      <c r="D28" s="11">
        <v>0.51</v>
      </c>
      <c r="E28" s="11">
        <v>1033</v>
      </c>
      <c r="F28" s="5">
        <v>1127.8647841828399</v>
      </c>
      <c r="H28" s="6">
        <v>0.51</v>
      </c>
      <c r="I28" s="11">
        <v>2834</v>
      </c>
      <c r="J28" s="11">
        <v>2900.8681956508099</v>
      </c>
      <c r="K28" s="11">
        <v>0.51</v>
      </c>
      <c r="L28" s="11">
        <v>1002</v>
      </c>
      <c r="M28" s="5">
        <v>1020.51507566348</v>
      </c>
      <c r="O28" s="6">
        <v>0.51</v>
      </c>
      <c r="P28" s="11">
        <v>2204</v>
      </c>
      <c r="Q28" s="11">
        <v>2528.6750617119701</v>
      </c>
      <c r="R28" s="11">
        <v>0.51</v>
      </c>
      <c r="S28" s="11">
        <v>1357</v>
      </c>
      <c r="T28" s="5">
        <v>1442.1952619863</v>
      </c>
      <c r="V28" s="6">
        <v>0.51</v>
      </c>
      <c r="W28" s="11">
        <v>693</v>
      </c>
      <c r="X28" s="11">
        <v>519.79566350884795</v>
      </c>
      <c r="Y28" s="11">
        <v>0.51</v>
      </c>
      <c r="Z28" s="11">
        <v>369</v>
      </c>
      <c r="AA28" s="5">
        <v>361.37411358126599</v>
      </c>
      <c r="AC28" s="6">
        <v>0.51</v>
      </c>
      <c r="AD28" s="11">
        <v>973</v>
      </c>
      <c r="AE28" s="11">
        <v>568.43810535740897</v>
      </c>
      <c r="AF28" s="11">
        <v>0.51</v>
      </c>
      <c r="AG28" s="11">
        <v>356</v>
      </c>
      <c r="AH28" s="5">
        <v>354.28890841395702</v>
      </c>
    </row>
    <row r="29" spans="1:34" x14ac:dyDescent="0.25">
      <c r="A29" s="6">
        <v>0.53</v>
      </c>
      <c r="B29" s="11">
        <v>4376</v>
      </c>
      <c r="C29" s="11">
        <v>1097.0537955274201</v>
      </c>
      <c r="D29" s="11">
        <v>0.53</v>
      </c>
      <c r="E29" s="11">
        <v>1087</v>
      </c>
      <c r="F29" s="5">
        <v>1097.0537955274201</v>
      </c>
      <c r="H29" s="6">
        <v>0.53</v>
      </c>
      <c r="I29" s="11">
        <v>2491</v>
      </c>
      <c r="J29" s="11">
        <v>2519.9755688274199</v>
      </c>
      <c r="K29" s="11">
        <v>0.53</v>
      </c>
      <c r="L29" s="11">
        <v>905</v>
      </c>
      <c r="M29" s="5">
        <v>936.59479764185699</v>
      </c>
      <c r="O29" s="6">
        <v>0.53</v>
      </c>
      <c r="P29" s="11">
        <v>2023</v>
      </c>
      <c r="Q29" s="11">
        <v>2168.9616505850499</v>
      </c>
      <c r="R29" s="11">
        <v>0.53</v>
      </c>
      <c r="S29" s="11">
        <v>1217</v>
      </c>
      <c r="T29" s="5">
        <v>1240.0946625766701</v>
      </c>
      <c r="V29" s="6">
        <v>0.53</v>
      </c>
      <c r="W29" s="11">
        <v>608</v>
      </c>
      <c r="X29" s="11">
        <v>424.39890812422902</v>
      </c>
      <c r="Y29" s="11">
        <v>0.53</v>
      </c>
      <c r="Z29" s="11">
        <v>355</v>
      </c>
      <c r="AA29" s="5">
        <v>330.46368653267803</v>
      </c>
      <c r="AC29" s="6">
        <v>0.53</v>
      </c>
      <c r="AD29" s="11">
        <v>952</v>
      </c>
      <c r="AE29" s="11">
        <v>445.88187448640502</v>
      </c>
      <c r="AF29" s="11">
        <v>0.53</v>
      </c>
      <c r="AG29" s="11">
        <v>339</v>
      </c>
      <c r="AH29" s="5">
        <v>335.82263617948001</v>
      </c>
    </row>
    <row r="30" spans="1:34" x14ac:dyDescent="0.25">
      <c r="A30" s="6">
        <v>0.55000000000000004</v>
      </c>
      <c r="B30" s="11">
        <v>4338</v>
      </c>
      <c r="C30" s="11">
        <v>1064.9018747590101</v>
      </c>
      <c r="D30" s="11">
        <v>0.55000000000000004</v>
      </c>
      <c r="E30" s="11">
        <v>1036</v>
      </c>
      <c r="F30" s="5">
        <v>1064.9018747590101</v>
      </c>
      <c r="H30" s="6">
        <v>0.55000000000000004</v>
      </c>
      <c r="I30" s="11">
        <v>2319</v>
      </c>
      <c r="J30" s="11">
        <v>2170.9611207532498</v>
      </c>
      <c r="K30" s="11">
        <v>0.55000000000000004</v>
      </c>
      <c r="L30" s="11">
        <v>840</v>
      </c>
      <c r="M30" s="5">
        <v>856.65097448694701</v>
      </c>
      <c r="O30" s="6">
        <v>0.55000000000000004</v>
      </c>
      <c r="P30" s="11">
        <v>1683</v>
      </c>
      <c r="Q30" s="11">
        <v>1844.60163780983</v>
      </c>
      <c r="R30" s="11">
        <v>0.55000000000000004</v>
      </c>
      <c r="S30" s="11">
        <v>1030</v>
      </c>
      <c r="T30" s="5">
        <v>1063.6579471416201</v>
      </c>
      <c r="V30" s="6">
        <v>0.55000000000000004</v>
      </c>
      <c r="W30" s="11">
        <v>489</v>
      </c>
      <c r="X30" s="11">
        <v>342.821145870213</v>
      </c>
      <c r="Y30" s="11">
        <v>0.55000000000000004</v>
      </c>
      <c r="Z30" s="11">
        <v>266</v>
      </c>
      <c r="AA30" s="5">
        <v>300.79557953167802</v>
      </c>
      <c r="AC30" s="6">
        <v>0.55000000000000004</v>
      </c>
      <c r="AD30" s="11">
        <v>833</v>
      </c>
      <c r="AE30" s="11">
        <v>345.492615814484</v>
      </c>
      <c r="AF30" s="11">
        <v>0.55000000000000004</v>
      </c>
      <c r="AG30" s="11">
        <v>280</v>
      </c>
      <c r="AH30" s="5">
        <v>317.20806735432302</v>
      </c>
    </row>
    <row r="31" spans="1:34" x14ac:dyDescent="0.25">
      <c r="A31" s="6">
        <v>0.56999999999999995</v>
      </c>
      <c r="B31" s="11">
        <v>4169</v>
      </c>
      <c r="C31" s="11">
        <v>1031.6710662764101</v>
      </c>
      <c r="D31" s="11">
        <v>0.56999999999999995</v>
      </c>
      <c r="E31" s="11">
        <v>1009</v>
      </c>
      <c r="F31" s="5">
        <v>1031.6710662764101</v>
      </c>
      <c r="H31" s="6">
        <v>0.56999999999999995</v>
      </c>
      <c r="I31" s="11">
        <v>2056</v>
      </c>
      <c r="J31" s="11">
        <v>1854.98056185993</v>
      </c>
      <c r="K31" s="11">
        <v>0.56999999999999995</v>
      </c>
      <c r="L31" s="11">
        <v>758</v>
      </c>
      <c r="M31" s="5">
        <v>780.39461574123902</v>
      </c>
      <c r="O31" s="6">
        <v>0.56999999999999995</v>
      </c>
      <c r="P31" s="11">
        <v>1501</v>
      </c>
      <c r="Q31" s="11">
        <v>1555.39941436754</v>
      </c>
      <c r="R31" s="11">
        <v>0.56999999999999995</v>
      </c>
      <c r="S31" s="11">
        <v>906</v>
      </c>
      <c r="T31" s="5">
        <v>909.43443524196005</v>
      </c>
      <c r="V31" s="6">
        <v>0.56999999999999995</v>
      </c>
      <c r="W31" s="11">
        <v>512</v>
      </c>
      <c r="X31" s="11">
        <v>274.00400123882002</v>
      </c>
      <c r="Y31" s="11">
        <v>0.56999999999999995</v>
      </c>
      <c r="Z31" s="11">
        <v>265</v>
      </c>
      <c r="AA31" s="5">
        <v>272.39830741246197</v>
      </c>
      <c r="AC31" s="6">
        <v>0.56999999999999995</v>
      </c>
      <c r="AD31" s="11">
        <v>819</v>
      </c>
      <c r="AE31" s="11">
        <v>264.47477567950102</v>
      </c>
      <c r="AF31" s="11">
        <v>0.56999999999999995</v>
      </c>
      <c r="AG31" s="11">
        <v>274</v>
      </c>
      <c r="AH31" s="5">
        <v>298.442225989051</v>
      </c>
    </row>
    <row r="32" spans="1:34" x14ac:dyDescent="0.25">
      <c r="A32" s="6">
        <v>0.59</v>
      </c>
      <c r="B32" s="11">
        <v>4194</v>
      </c>
      <c r="C32" s="11">
        <v>997.68235927462399</v>
      </c>
      <c r="D32" s="11">
        <v>0.59</v>
      </c>
      <c r="E32" s="11">
        <v>954</v>
      </c>
      <c r="F32" s="5">
        <v>997.68235927462399</v>
      </c>
      <c r="H32" s="6">
        <v>0.59</v>
      </c>
      <c r="I32" s="11">
        <v>1851</v>
      </c>
      <c r="J32" s="11">
        <v>1572.1642824584601</v>
      </c>
      <c r="K32" s="11">
        <v>0.59</v>
      </c>
      <c r="L32" s="11">
        <v>667</v>
      </c>
      <c r="M32" s="5">
        <v>707.76713359906398</v>
      </c>
      <c r="O32" s="6">
        <v>0.59</v>
      </c>
      <c r="P32" s="11">
        <v>1277</v>
      </c>
      <c r="Q32" s="11">
        <v>1300.4154894667199</v>
      </c>
      <c r="R32" s="11">
        <v>0.59</v>
      </c>
      <c r="S32" s="11">
        <v>756</v>
      </c>
      <c r="T32" s="5">
        <v>774.59466778560295</v>
      </c>
      <c r="V32" s="6">
        <v>0.59</v>
      </c>
      <c r="W32" s="11">
        <v>434</v>
      </c>
      <c r="X32" s="11">
        <v>216.71142566738101</v>
      </c>
      <c r="Y32" s="11">
        <v>0.59</v>
      </c>
      <c r="Z32" s="11">
        <v>225</v>
      </c>
      <c r="AA32" s="5">
        <v>245.358793947208</v>
      </c>
      <c r="AC32" s="6">
        <v>0.59</v>
      </c>
      <c r="AD32" s="11">
        <v>773</v>
      </c>
      <c r="AE32" s="11">
        <v>200.03036391938701</v>
      </c>
      <c r="AF32" s="11">
        <v>0.59</v>
      </c>
      <c r="AG32" s="11">
        <v>276</v>
      </c>
      <c r="AH32" s="5">
        <v>279.60818127380702</v>
      </c>
    </row>
    <row r="33" spans="1:34" x14ac:dyDescent="0.25">
      <c r="A33" s="6">
        <v>0.61</v>
      </c>
      <c r="B33" s="11">
        <v>4114</v>
      </c>
      <c r="C33" s="11">
        <v>963.275116774254</v>
      </c>
      <c r="D33" s="11">
        <v>0.61</v>
      </c>
      <c r="E33" s="11">
        <v>932</v>
      </c>
      <c r="F33" s="5">
        <v>963.275116774254</v>
      </c>
      <c r="H33" s="6">
        <v>0.61</v>
      </c>
      <c r="I33" s="11">
        <v>1650</v>
      </c>
      <c r="J33" s="11">
        <v>1321.7928875084201</v>
      </c>
      <c r="K33" s="11">
        <v>0.61</v>
      </c>
      <c r="L33" s="11">
        <v>560</v>
      </c>
      <c r="M33" s="5">
        <v>638.84754007561401</v>
      </c>
      <c r="O33" s="6">
        <v>0.61</v>
      </c>
      <c r="P33" s="11">
        <v>1072</v>
      </c>
      <c r="Q33" s="11">
        <v>1078.06147069637</v>
      </c>
      <c r="R33" s="11">
        <v>0.61</v>
      </c>
      <c r="S33" s="11">
        <v>651</v>
      </c>
      <c r="T33" s="5">
        <v>656.81773157154896</v>
      </c>
      <c r="V33" s="6">
        <v>0.61</v>
      </c>
      <c r="W33" s="11">
        <v>377</v>
      </c>
      <c r="X33" s="11">
        <v>169.62036485176299</v>
      </c>
      <c r="Y33" s="11">
        <v>0.61</v>
      </c>
      <c r="Z33" s="11">
        <v>193</v>
      </c>
      <c r="AA33" s="5">
        <v>219.78315913773201</v>
      </c>
      <c r="AC33" s="6">
        <v>0.61</v>
      </c>
      <c r="AD33" s="11">
        <v>765</v>
      </c>
      <c r="AE33" s="11">
        <v>149.489073471193</v>
      </c>
      <c r="AF33" s="11">
        <v>0.61</v>
      </c>
      <c r="AG33" s="11">
        <v>252</v>
      </c>
      <c r="AH33" s="5">
        <v>260.83266321916199</v>
      </c>
    </row>
    <row r="34" spans="1:34" x14ac:dyDescent="0.25">
      <c r="A34" s="6">
        <v>0.63</v>
      </c>
      <c r="B34" s="11">
        <v>4008</v>
      </c>
      <c r="C34" s="11">
        <v>928.78014886461801</v>
      </c>
      <c r="D34" s="11">
        <v>0.63</v>
      </c>
      <c r="E34" s="11">
        <v>894</v>
      </c>
      <c r="F34" s="5">
        <v>928.78014886461801</v>
      </c>
      <c r="H34" s="6">
        <v>0.63</v>
      </c>
      <c r="I34" s="11">
        <v>1499</v>
      </c>
      <c r="J34" s="11">
        <v>1102.47320321904</v>
      </c>
      <c r="K34" s="11">
        <v>0.63</v>
      </c>
      <c r="L34" s="11">
        <v>535</v>
      </c>
      <c r="M34" s="5">
        <v>573.77909263344895</v>
      </c>
      <c r="O34" s="6">
        <v>0.63</v>
      </c>
      <c r="P34" s="11">
        <v>901</v>
      </c>
      <c r="Q34" s="11">
        <v>886.23721165542202</v>
      </c>
      <c r="R34" s="11">
        <v>0.63</v>
      </c>
      <c r="S34" s="11">
        <v>521</v>
      </c>
      <c r="T34" s="5">
        <v>554.17637764539199</v>
      </c>
      <c r="V34" s="6">
        <v>0.63</v>
      </c>
      <c r="W34" s="11">
        <v>337</v>
      </c>
      <c r="X34" s="11">
        <v>131.39464925846301</v>
      </c>
      <c r="Y34" s="11">
        <v>0.63</v>
      </c>
      <c r="Z34" s="11">
        <v>170</v>
      </c>
      <c r="AA34" s="5">
        <v>195.77127661848499</v>
      </c>
      <c r="AC34" s="6">
        <v>0.63</v>
      </c>
      <c r="AD34" s="11">
        <v>636</v>
      </c>
      <c r="AE34" s="11">
        <v>110.39694524974</v>
      </c>
      <c r="AF34" s="11">
        <v>0.63</v>
      </c>
      <c r="AG34" s="11">
        <v>217</v>
      </c>
      <c r="AH34" s="5">
        <v>242.258715384895</v>
      </c>
    </row>
    <row r="35" spans="1:34" x14ac:dyDescent="0.25">
      <c r="A35" s="6">
        <v>0.65</v>
      </c>
      <c r="B35" s="11">
        <v>3880</v>
      </c>
      <c r="C35" s="11">
        <v>894.50293694492802</v>
      </c>
      <c r="D35" s="11">
        <v>0.65</v>
      </c>
      <c r="E35" s="11">
        <v>883</v>
      </c>
      <c r="F35" s="5">
        <v>894.50293694492802</v>
      </c>
      <c r="H35" s="6">
        <v>0.65</v>
      </c>
      <c r="I35" s="11">
        <v>1370</v>
      </c>
      <c r="J35" s="11">
        <v>912.30703133722204</v>
      </c>
      <c r="K35" s="11">
        <v>0.65</v>
      </c>
      <c r="L35" s="11">
        <v>486</v>
      </c>
      <c r="M35" s="5">
        <v>512.71573638459802</v>
      </c>
      <c r="O35" s="6">
        <v>0.65</v>
      </c>
      <c r="P35" s="11">
        <v>838</v>
      </c>
      <c r="Q35" s="11">
        <v>722.48077825370001</v>
      </c>
      <c r="R35" s="11">
        <v>0.65</v>
      </c>
      <c r="S35" s="11">
        <v>476</v>
      </c>
      <c r="T35" s="5">
        <v>465.03508216838497</v>
      </c>
      <c r="V35" s="6">
        <v>0.65</v>
      </c>
      <c r="W35" s="11">
        <v>317</v>
      </c>
      <c r="X35" s="11">
        <v>100.74188473657399</v>
      </c>
      <c r="Y35" s="11">
        <v>0.65</v>
      </c>
      <c r="Z35" s="11">
        <v>168</v>
      </c>
      <c r="AA35" s="5">
        <v>173.40189725983001</v>
      </c>
      <c r="AC35" s="6">
        <v>0.65</v>
      </c>
      <c r="AD35" s="11">
        <v>719</v>
      </c>
      <c r="AE35" s="11">
        <v>80.568994814844999</v>
      </c>
      <c r="AF35" s="11">
        <v>0.65</v>
      </c>
      <c r="AG35" s="11">
        <v>226</v>
      </c>
      <c r="AH35" s="5">
        <v>224.02890108161699</v>
      </c>
    </row>
    <row r="36" spans="1:34" x14ac:dyDescent="0.25">
      <c r="A36" s="6">
        <v>0.67</v>
      </c>
      <c r="B36" s="11">
        <v>3872</v>
      </c>
      <c r="C36" s="11">
        <v>860.71404116955705</v>
      </c>
      <c r="D36" s="11">
        <v>0.67</v>
      </c>
      <c r="E36" s="11">
        <v>807</v>
      </c>
      <c r="F36" s="5">
        <v>860.71404116955705</v>
      </c>
      <c r="H36" s="6">
        <v>0.67</v>
      </c>
      <c r="I36" s="11">
        <v>1242</v>
      </c>
      <c r="J36" s="11">
        <v>749.04670189684202</v>
      </c>
      <c r="K36" s="11">
        <v>0.67</v>
      </c>
      <c r="L36" s="11">
        <v>433</v>
      </c>
      <c r="M36" s="5">
        <v>455.78626535593298</v>
      </c>
      <c r="O36" s="6">
        <v>0.67</v>
      </c>
      <c r="P36" s="11">
        <v>679</v>
      </c>
      <c r="Q36" s="11">
        <v>584.11284404917706</v>
      </c>
      <c r="R36" s="11">
        <v>0.67</v>
      </c>
      <c r="S36" s="11">
        <v>363</v>
      </c>
      <c r="T36" s="5">
        <v>387.96831095228799</v>
      </c>
      <c r="V36" s="6">
        <v>0.67</v>
      </c>
      <c r="W36" s="11">
        <v>304</v>
      </c>
      <c r="X36" s="11">
        <v>76.454264410313698</v>
      </c>
      <c r="Y36" s="11">
        <v>0.67</v>
      </c>
      <c r="Z36" s="11">
        <v>153</v>
      </c>
      <c r="AA36" s="5">
        <v>152.72535121788599</v>
      </c>
      <c r="AC36" s="6">
        <v>0.67</v>
      </c>
      <c r="AD36" s="11">
        <v>613</v>
      </c>
      <c r="AE36" s="11">
        <v>58.1123801256565</v>
      </c>
      <c r="AF36" s="11">
        <v>0.67</v>
      </c>
      <c r="AG36" s="11">
        <v>201</v>
      </c>
      <c r="AH36" s="5">
        <v>206.27553705622299</v>
      </c>
    </row>
    <row r="37" spans="1:34" x14ac:dyDescent="0.25">
      <c r="A37" s="6">
        <v>0.69</v>
      </c>
      <c r="B37" s="11">
        <v>3819</v>
      </c>
      <c r="C37" s="11">
        <v>827.64440878886103</v>
      </c>
      <c r="D37" s="11">
        <v>0.69</v>
      </c>
      <c r="E37" s="11">
        <v>853</v>
      </c>
      <c r="F37" s="5">
        <v>827.64440878886103</v>
      </c>
      <c r="H37" s="6">
        <v>0.69</v>
      </c>
      <c r="I37" s="11">
        <v>1096</v>
      </c>
      <c r="J37" s="11">
        <v>610.23325006396897</v>
      </c>
      <c r="K37" s="11">
        <v>0.69</v>
      </c>
      <c r="L37" s="11">
        <v>411</v>
      </c>
      <c r="M37" s="5">
        <v>403.07301145781901</v>
      </c>
      <c r="O37" s="6">
        <v>0.69</v>
      </c>
      <c r="P37" s="11">
        <v>562</v>
      </c>
      <c r="Q37" s="11">
        <v>468.36499926262798</v>
      </c>
      <c r="R37" s="11">
        <v>0.69</v>
      </c>
      <c r="S37" s="11">
        <v>289</v>
      </c>
      <c r="T37" s="5">
        <v>321.70058855576201</v>
      </c>
      <c r="V37" s="6">
        <v>0.69</v>
      </c>
      <c r="W37" s="11">
        <v>286</v>
      </c>
      <c r="X37" s="11">
        <v>57.435024510352797</v>
      </c>
      <c r="Y37" s="11">
        <v>0.69</v>
      </c>
      <c r="Z37" s="11">
        <v>147</v>
      </c>
      <c r="AA37" s="5">
        <v>133.76136756870699</v>
      </c>
      <c r="AC37" s="6">
        <v>0.69</v>
      </c>
      <c r="AD37" s="11">
        <v>552</v>
      </c>
      <c r="AE37" s="11">
        <v>41.426993224858599</v>
      </c>
      <c r="AF37" s="11">
        <v>0.69</v>
      </c>
      <c r="AG37" s="11">
        <v>167</v>
      </c>
      <c r="AH37" s="5">
        <v>189.115419478951</v>
      </c>
    </row>
    <row r="38" spans="1:34" x14ac:dyDescent="0.25">
      <c r="A38" s="6">
        <v>0.71</v>
      </c>
      <c r="B38" s="11">
        <v>3715</v>
      </c>
      <c r="C38" s="11">
        <v>795.48394308590002</v>
      </c>
      <c r="D38" s="11">
        <v>0.71</v>
      </c>
      <c r="E38" s="11">
        <v>804</v>
      </c>
      <c r="F38" s="5">
        <v>795.48394308590002</v>
      </c>
      <c r="H38" s="6">
        <v>0.71</v>
      </c>
      <c r="I38" s="11">
        <v>1017</v>
      </c>
      <c r="J38" s="11">
        <v>493.314708381988</v>
      </c>
      <c r="K38" s="11">
        <v>0.71</v>
      </c>
      <c r="L38" s="11">
        <v>355</v>
      </c>
      <c r="M38" s="5">
        <v>354.60163916506599</v>
      </c>
      <c r="O38" s="6">
        <v>0.71</v>
      </c>
      <c r="P38" s="11">
        <v>481</v>
      </c>
      <c r="Q38" s="11">
        <v>372.48681836224</v>
      </c>
      <c r="R38" s="11">
        <v>0.71</v>
      </c>
      <c r="S38" s="11">
        <v>262</v>
      </c>
      <c r="T38" s="5">
        <v>265.06642362268201</v>
      </c>
      <c r="V38" s="6">
        <v>0.71</v>
      </c>
      <c r="W38" s="11">
        <v>227</v>
      </c>
      <c r="X38" s="11">
        <v>42.712745622319503</v>
      </c>
      <c r="Y38" s="11">
        <v>0.71</v>
      </c>
      <c r="Z38" s="11">
        <v>104</v>
      </c>
      <c r="AA38" s="5">
        <v>116.500143727935</v>
      </c>
      <c r="AC38" s="6">
        <v>0.71</v>
      </c>
      <c r="AD38" s="11">
        <v>511</v>
      </c>
      <c r="AE38" s="11">
        <v>29.1900153446093</v>
      </c>
      <c r="AF38" s="11">
        <v>0.71</v>
      </c>
      <c r="AG38" s="11">
        <v>156</v>
      </c>
      <c r="AH38" s="5">
        <v>172.647338364456</v>
      </c>
    </row>
    <row r="39" spans="1:34" x14ac:dyDescent="0.25">
      <c r="A39" s="6">
        <v>0.73</v>
      </c>
      <c r="B39" s="11">
        <v>3560</v>
      </c>
      <c r="C39" s="11">
        <v>764.38220653363203</v>
      </c>
      <c r="D39" s="11">
        <v>0.73</v>
      </c>
      <c r="E39" s="11">
        <v>767</v>
      </c>
      <c r="F39" s="5">
        <v>764.38220653363203</v>
      </c>
      <c r="H39" s="6">
        <v>0.73</v>
      </c>
      <c r="I39" s="11">
        <v>917</v>
      </c>
      <c r="J39" s="11">
        <v>395.74348132338702</v>
      </c>
      <c r="K39" s="11">
        <v>0.73</v>
      </c>
      <c r="L39" s="11">
        <v>306</v>
      </c>
      <c r="M39" s="5">
        <v>310.33890545501498</v>
      </c>
      <c r="O39" s="6">
        <v>0.73</v>
      </c>
      <c r="P39" s="11">
        <v>412</v>
      </c>
      <c r="Q39" s="11">
        <v>293.83004917708598</v>
      </c>
      <c r="R39" s="11">
        <v>0.73</v>
      </c>
      <c r="S39" s="11">
        <v>230</v>
      </c>
      <c r="T39" s="5">
        <v>216.98632781391501</v>
      </c>
      <c r="V39" s="6">
        <v>0.73</v>
      </c>
      <c r="W39" s="11">
        <v>225</v>
      </c>
      <c r="X39" s="11">
        <v>31.4459003038133</v>
      </c>
      <c r="Y39" s="11">
        <v>0.73</v>
      </c>
      <c r="Z39" s="11">
        <v>97</v>
      </c>
      <c r="AA39" s="5">
        <v>100.905328298876</v>
      </c>
      <c r="AC39" s="6">
        <v>0.73</v>
      </c>
      <c r="AD39" s="11">
        <v>486</v>
      </c>
      <c r="AE39" s="11">
        <v>20.3302012021006</v>
      </c>
      <c r="AF39" s="11">
        <v>0.73</v>
      </c>
      <c r="AG39" s="11">
        <v>142</v>
      </c>
      <c r="AH39" s="5">
        <v>156.951293171641</v>
      </c>
    </row>
    <row r="40" spans="1:34" x14ac:dyDescent="0.25">
      <c r="A40" s="6">
        <v>0.75</v>
      </c>
      <c r="B40" s="11">
        <v>3584</v>
      </c>
      <c r="C40" s="11">
        <v>734.45050414778405</v>
      </c>
      <c r="D40" s="11">
        <v>0.75</v>
      </c>
      <c r="E40" s="11">
        <v>712</v>
      </c>
      <c r="F40" s="5">
        <v>734.45050414778405</v>
      </c>
      <c r="H40" s="6">
        <v>0.75</v>
      </c>
      <c r="I40" s="11">
        <v>820</v>
      </c>
      <c r="J40" s="11">
        <v>315.05300242096502</v>
      </c>
      <c r="K40" s="11">
        <v>0.75</v>
      </c>
      <c r="L40" s="11">
        <v>281</v>
      </c>
      <c r="M40" s="5">
        <v>270.19576178653</v>
      </c>
      <c r="O40" s="6">
        <v>0.75</v>
      </c>
      <c r="P40" s="11">
        <v>361</v>
      </c>
      <c r="Q40" s="11">
        <v>229.91052382955601</v>
      </c>
      <c r="R40" s="11">
        <v>0.75</v>
      </c>
      <c r="S40" s="11">
        <v>180</v>
      </c>
      <c r="T40" s="5">
        <v>176.45461404343101</v>
      </c>
      <c r="V40" s="6">
        <v>0.75</v>
      </c>
      <c r="W40" s="11">
        <v>176</v>
      </c>
      <c r="X40" s="11">
        <v>22.920024684981101</v>
      </c>
      <c r="Y40" s="11">
        <v>0.75</v>
      </c>
      <c r="Z40" s="11">
        <v>82</v>
      </c>
      <c r="AA40" s="5">
        <v>86.918002762452304</v>
      </c>
      <c r="AC40" s="6">
        <v>0.75</v>
      </c>
      <c r="AD40" s="11">
        <v>422</v>
      </c>
      <c r="AE40" s="11">
        <v>13.9966503014279</v>
      </c>
      <c r="AF40" s="11">
        <v>0.75</v>
      </c>
      <c r="AG40" s="11">
        <v>130</v>
      </c>
      <c r="AH40" s="5">
        <v>142.088741172526</v>
      </c>
    </row>
    <row r="41" spans="1:34" x14ac:dyDescent="0.25">
      <c r="A41" s="6">
        <v>0.77</v>
      </c>
      <c r="B41" s="11">
        <v>3465</v>
      </c>
      <c r="C41" s="11">
        <v>705.76484443180095</v>
      </c>
      <c r="D41" s="11">
        <v>0.77</v>
      </c>
      <c r="E41" s="11">
        <v>689</v>
      </c>
      <c r="F41" s="5">
        <v>705.76484443180095</v>
      </c>
      <c r="H41" s="6">
        <v>0.77</v>
      </c>
      <c r="I41" s="11">
        <v>707</v>
      </c>
      <c r="J41" s="11">
        <v>248.91484000516701</v>
      </c>
      <c r="K41" s="11">
        <v>0.77</v>
      </c>
      <c r="L41" s="11">
        <v>238</v>
      </c>
      <c r="M41" s="5">
        <v>234.033747948014</v>
      </c>
      <c r="O41" s="6">
        <v>0.77</v>
      </c>
      <c r="P41" s="11">
        <v>327</v>
      </c>
      <c r="Q41" s="11">
        <v>178.449753166172</v>
      </c>
      <c r="R41" s="11">
        <v>0.77</v>
      </c>
      <c r="S41" s="11">
        <v>164</v>
      </c>
      <c r="T41" s="5">
        <v>142.534914879631</v>
      </c>
      <c r="V41" s="6">
        <v>0.77</v>
      </c>
      <c r="W41" s="11">
        <v>136</v>
      </c>
      <c r="X41" s="11">
        <v>16.539706528101199</v>
      </c>
      <c r="Y41" s="11">
        <v>0.77</v>
      </c>
      <c r="Z41" s="11">
        <v>59</v>
      </c>
      <c r="AA41" s="5">
        <v>74.461057166855397</v>
      </c>
      <c r="AC41" s="6">
        <v>0.77</v>
      </c>
      <c r="AD41" s="11">
        <v>385</v>
      </c>
      <c r="AE41" s="11">
        <v>9.5257415919802</v>
      </c>
      <c r="AF41" s="11">
        <v>0.77</v>
      </c>
      <c r="AG41" s="11">
        <v>115</v>
      </c>
      <c r="AH41" s="5">
        <v>128.10347575147699</v>
      </c>
    </row>
    <row r="42" spans="1:34" x14ac:dyDescent="0.25">
      <c r="A42" s="6">
        <v>0.79</v>
      </c>
      <c r="B42" s="11">
        <v>3426</v>
      </c>
      <c r="C42" s="11">
        <v>678.36943699120502</v>
      </c>
      <c r="D42" s="11">
        <v>0.79</v>
      </c>
      <c r="E42" s="11">
        <v>721</v>
      </c>
      <c r="F42" s="5">
        <v>678.36943699120502</v>
      </c>
      <c r="H42" s="6">
        <v>0.79</v>
      </c>
      <c r="I42" s="11">
        <v>641</v>
      </c>
      <c r="J42" s="11">
        <v>195.17811349014599</v>
      </c>
      <c r="K42" s="11">
        <v>0.79</v>
      </c>
      <c r="L42" s="11">
        <v>234</v>
      </c>
      <c r="M42" s="5">
        <v>201.67315632012401</v>
      </c>
      <c r="O42" s="6">
        <v>0.79</v>
      </c>
      <c r="P42" s="11">
        <v>293</v>
      </c>
      <c r="Q42" s="11">
        <v>137.398924264448</v>
      </c>
      <c r="R42" s="11">
        <v>0.79</v>
      </c>
      <c r="S42" s="11">
        <v>151</v>
      </c>
      <c r="T42" s="5">
        <v>114.36004677605</v>
      </c>
      <c r="V42" s="6">
        <v>0.79</v>
      </c>
      <c r="W42" s="11">
        <v>160</v>
      </c>
      <c r="X42" s="11">
        <v>11.817293829004599</v>
      </c>
      <c r="Y42" s="11">
        <v>0.79</v>
      </c>
      <c r="Z42" s="11">
        <v>63</v>
      </c>
      <c r="AA42" s="5">
        <v>63.443571045332</v>
      </c>
      <c r="AC42" s="6">
        <v>0.79</v>
      </c>
      <c r="AD42" s="11">
        <v>409</v>
      </c>
      <c r="AE42" s="11">
        <v>6.4088716550154201</v>
      </c>
      <c r="AF42" s="11">
        <v>0.79</v>
      </c>
      <c r="AG42" s="11">
        <v>121</v>
      </c>
      <c r="AH42" s="5">
        <v>115.022891096232</v>
      </c>
    </row>
    <row r="43" spans="1:34" x14ac:dyDescent="0.25">
      <c r="A43" s="6">
        <v>0.81</v>
      </c>
      <c r="B43" s="11">
        <v>3262</v>
      </c>
      <c r="C43" s="11">
        <v>652.28048722070798</v>
      </c>
      <c r="D43" s="11">
        <v>0.81</v>
      </c>
      <c r="E43" s="11">
        <v>709</v>
      </c>
      <c r="F43" s="5">
        <v>652.28048722070798</v>
      </c>
      <c r="H43" s="6">
        <v>0.81</v>
      </c>
      <c r="I43" s="11">
        <v>609</v>
      </c>
      <c r="J43" s="11">
        <v>151.89352444219099</v>
      </c>
      <c r="K43" s="11">
        <v>0.81</v>
      </c>
      <c r="L43" s="11">
        <v>203</v>
      </c>
      <c r="M43" s="5">
        <v>172.901886008585</v>
      </c>
      <c r="O43" s="6">
        <v>0.81</v>
      </c>
      <c r="P43" s="11">
        <v>250</v>
      </c>
      <c r="Q43" s="11">
        <v>104.94835633288599</v>
      </c>
      <c r="R43" s="11">
        <v>0.81</v>
      </c>
      <c r="S43" s="11">
        <v>122</v>
      </c>
      <c r="T43" s="5">
        <v>91.133684776256302</v>
      </c>
      <c r="V43" s="6">
        <v>0.81</v>
      </c>
      <c r="W43" s="11">
        <v>127</v>
      </c>
      <c r="X43" s="11">
        <v>8.3598876765347399</v>
      </c>
      <c r="Y43" s="11">
        <v>0.81</v>
      </c>
      <c r="Z43" s="11">
        <v>59</v>
      </c>
      <c r="AA43" s="5">
        <v>53.764956922478198</v>
      </c>
      <c r="AC43" s="6">
        <v>0.81</v>
      </c>
      <c r="AD43" s="11">
        <v>368</v>
      </c>
      <c r="AE43" s="11">
        <v>4.2627229218053504</v>
      </c>
      <c r="AF43" s="11">
        <v>0.81</v>
      </c>
      <c r="AG43" s="11">
        <v>97</v>
      </c>
      <c r="AH43" s="5">
        <v>102.85948134426</v>
      </c>
    </row>
    <row r="44" spans="1:34" x14ac:dyDescent="0.25">
      <c r="A44" s="6">
        <v>0.83</v>
      </c>
      <c r="B44" s="11">
        <v>3183</v>
      </c>
      <c r="C44" s="11">
        <v>627.49011224076003</v>
      </c>
      <c r="D44" s="11">
        <v>0.83</v>
      </c>
      <c r="E44" s="11">
        <v>634</v>
      </c>
      <c r="F44" s="5">
        <v>627.49011224076003</v>
      </c>
      <c r="H44" s="6">
        <v>0.83</v>
      </c>
      <c r="I44" s="11">
        <v>529</v>
      </c>
      <c r="J44" s="11">
        <v>117.324524827941</v>
      </c>
      <c r="K44" s="11">
        <v>0.83</v>
      </c>
      <c r="L44" s="11">
        <v>164</v>
      </c>
      <c r="M44" s="5">
        <v>147.48425082680899</v>
      </c>
      <c r="O44" s="6">
        <v>0.83</v>
      </c>
      <c r="P44" s="11">
        <v>183</v>
      </c>
      <c r="Q44" s="11">
        <v>79.525509099330094</v>
      </c>
      <c r="R44" s="11">
        <v>0.83</v>
      </c>
      <c r="S44" s="11">
        <v>74</v>
      </c>
      <c r="T44" s="5">
        <v>72.132128261380899</v>
      </c>
      <c r="V44" s="6">
        <v>0.83</v>
      </c>
      <c r="W44" s="11">
        <v>144</v>
      </c>
      <c r="X44" s="11">
        <v>5.85583199748163</v>
      </c>
      <c r="Y44" s="11">
        <v>0.83</v>
      </c>
      <c r="Z44" s="11">
        <v>66</v>
      </c>
      <c r="AA44" s="5">
        <v>45.318721390531103</v>
      </c>
      <c r="AC44" s="6">
        <v>0.83</v>
      </c>
      <c r="AD44" s="11">
        <v>391</v>
      </c>
      <c r="AE44" s="11">
        <v>2.80303790145138</v>
      </c>
      <c r="AF44" s="11">
        <v>0.83</v>
      </c>
      <c r="AG44" s="11">
        <v>114</v>
      </c>
      <c r="AH44" s="5">
        <v>91.612473678282896</v>
      </c>
    </row>
    <row r="45" spans="1:34" x14ac:dyDescent="0.25">
      <c r="A45" s="6">
        <v>0.85</v>
      </c>
      <c r="B45" s="11">
        <v>3121</v>
      </c>
      <c r="C45" s="11">
        <v>603.97024413218605</v>
      </c>
      <c r="D45" s="11">
        <v>0.85</v>
      </c>
      <c r="E45" s="11">
        <v>615</v>
      </c>
      <c r="F45" s="5">
        <v>603.97024413218605</v>
      </c>
      <c r="H45" s="6">
        <v>0.85</v>
      </c>
      <c r="I45" s="11">
        <v>459</v>
      </c>
      <c r="J45" s="11">
        <v>89.948176590181106</v>
      </c>
      <c r="K45" s="11">
        <v>0.85</v>
      </c>
      <c r="L45" s="11">
        <v>142</v>
      </c>
      <c r="M45" s="5">
        <v>125.169262737219</v>
      </c>
      <c r="O45" s="6">
        <v>0.85</v>
      </c>
      <c r="P45" s="11">
        <v>166</v>
      </c>
      <c r="Q45" s="11">
        <v>59.784471626684798</v>
      </c>
      <c r="R45" s="11">
        <v>0.85</v>
      </c>
      <c r="S45" s="11">
        <v>75</v>
      </c>
      <c r="T45" s="5">
        <v>56.705134706317502</v>
      </c>
      <c r="V45" s="6">
        <v>0.85</v>
      </c>
      <c r="W45" s="11">
        <v>113</v>
      </c>
      <c r="X45" s="11">
        <v>4.0615812582421702</v>
      </c>
      <c r="Y45" s="11">
        <v>0.85</v>
      </c>
      <c r="Z45" s="11">
        <v>42</v>
      </c>
      <c r="AA45" s="5">
        <v>37.995764236996301</v>
      </c>
      <c r="AC45" s="6">
        <v>0.85</v>
      </c>
      <c r="AD45" s="11">
        <v>327</v>
      </c>
      <c r="AE45" s="11">
        <v>1.8222996253171</v>
      </c>
      <c r="AF45" s="11">
        <v>0.85</v>
      </c>
      <c r="AG45" s="11">
        <v>80</v>
      </c>
      <c r="AH45" s="5">
        <v>81.269523920368798</v>
      </c>
    </row>
    <row r="46" spans="1:34" x14ac:dyDescent="0.25">
      <c r="A46" s="6">
        <v>0.87</v>
      </c>
      <c r="B46" s="11">
        <v>3085</v>
      </c>
      <c r="C46" s="11">
        <v>581.67641624845601</v>
      </c>
      <c r="D46" s="11">
        <v>0.87</v>
      </c>
      <c r="E46" s="11">
        <v>620</v>
      </c>
      <c r="F46" s="5">
        <v>581.67641624845601</v>
      </c>
      <c r="H46" s="6">
        <v>0.87</v>
      </c>
      <c r="I46" s="11">
        <v>435</v>
      </c>
      <c r="J46" s="11">
        <v>68.448143390886102</v>
      </c>
      <c r="K46" s="11">
        <v>0.87</v>
      </c>
      <c r="L46" s="11">
        <v>134</v>
      </c>
      <c r="M46" s="5">
        <v>105.698099444223</v>
      </c>
      <c r="O46" s="6">
        <v>0.87</v>
      </c>
      <c r="P46" s="11">
        <v>148</v>
      </c>
      <c r="Q46" s="11">
        <v>44.589559932502297</v>
      </c>
      <c r="R46" s="11">
        <v>0.87</v>
      </c>
      <c r="S46" s="11">
        <v>63</v>
      </c>
      <c r="T46" s="5">
        <v>44.275337355064003</v>
      </c>
      <c r="V46" s="6">
        <v>0.87</v>
      </c>
      <c r="W46" s="11">
        <v>102</v>
      </c>
      <c r="X46" s="11">
        <v>2.78953484021139</v>
      </c>
      <c r="Y46" s="11">
        <v>0.87</v>
      </c>
      <c r="Z46" s="11">
        <v>43</v>
      </c>
      <c r="AA46" s="5">
        <v>31.6871807674646</v>
      </c>
      <c r="AC46" s="6">
        <v>0.87</v>
      </c>
      <c r="AD46" s="11">
        <v>305</v>
      </c>
      <c r="AE46" s="11">
        <v>1.17130847393076</v>
      </c>
      <c r="AF46" s="11">
        <v>0.87</v>
      </c>
      <c r="AG46" s="11">
        <v>74</v>
      </c>
      <c r="AH46" s="5">
        <v>71.808420475574707</v>
      </c>
    </row>
    <row r="47" spans="1:34" x14ac:dyDescent="0.25">
      <c r="A47" s="6">
        <v>0.89</v>
      </c>
      <c r="B47" s="11">
        <v>2928</v>
      </c>
      <c r="C47" s="11">
        <v>560.55135155153198</v>
      </c>
      <c r="D47" s="11">
        <v>0.89</v>
      </c>
      <c r="E47" s="11">
        <v>560</v>
      </c>
      <c r="F47" s="5">
        <v>560.55135155153198</v>
      </c>
      <c r="H47" s="6">
        <v>0.89</v>
      </c>
      <c r="I47" s="11">
        <v>390</v>
      </c>
      <c r="J47" s="11">
        <v>51.702038180730199</v>
      </c>
      <c r="K47" s="11">
        <v>0.89</v>
      </c>
      <c r="L47" s="11">
        <v>125</v>
      </c>
      <c r="M47" s="5">
        <v>88.810598183334704</v>
      </c>
      <c r="O47" s="6">
        <v>0.89</v>
      </c>
      <c r="P47" s="11">
        <v>116</v>
      </c>
      <c r="Q47" s="11">
        <v>32.995275881618298</v>
      </c>
      <c r="R47" s="11">
        <v>0.89</v>
      </c>
      <c r="S47" s="11">
        <v>45</v>
      </c>
      <c r="T47" s="5">
        <v>34.336143763832098</v>
      </c>
      <c r="V47" s="6">
        <v>0.89</v>
      </c>
      <c r="W47" s="11">
        <v>103</v>
      </c>
      <c r="X47" s="11">
        <v>1.8971840842878001</v>
      </c>
      <c r="Y47" s="11">
        <v>0.89</v>
      </c>
      <c r="Z47" s="11">
        <v>41</v>
      </c>
      <c r="AA47" s="5">
        <v>26.286563502319002</v>
      </c>
      <c r="AC47" s="6">
        <v>0.89</v>
      </c>
      <c r="AD47" s="11">
        <v>290</v>
      </c>
      <c r="AE47" s="11">
        <v>0.74437949571582596</v>
      </c>
      <c r="AF47" s="11">
        <v>0.89</v>
      </c>
      <c r="AG47" s="11">
        <v>72</v>
      </c>
      <c r="AH47" s="5">
        <v>63.198753920351201</v>
      </c>
    </row>
    <row r="48" spans="1:34" x14ac:dyDescent="0.25">
      <c r="A48" s="6">
        <v>0.91</v>
      </c>
      <c r="B48" s="11">
        <v>2954</v>
      </c>
      <c r="C48" s="11">
        <v>540.52829142207304</v>
      </c>
      <c r="D48" s="11">
        <v>0.91</v>
      </c>
      <c r="E48" s="11">
        <v>591</v>
      </c>
      <c r="F48" s="5">
        <v>540.52829142207304</v>
      </c>
      <c r="H48" s="6">
        <v>0.91</v>
      </c>
      <c r="I48" s="11">
        <v>351</v>
      </c>
      <c r="J48" s="11">
        <v>38.765067314425799</v>
      </c>
      <c r="K48" s="11">
        <v>0.91</v>
      </c>
      <c r="L48" s="11">
        <v>96</v>
      </c>
      <c r="M48" s="5">
        <v>74.2507116908657</v>
      </c>
      <c r="O48" s="6">
        <v>0.91</v>
      </c>
      <c r="P48" s="11">
        <v>92</v>
      </c>
      <c r="Q48" s="11">
        <v>24.224472734637999</v>
      </c>
      <c r="R48" s="11">
        <v>0.91</v>
      </c>
      <c r="S48" s="11">
        <v>37</v>
      </c>
      <c r="T48" s="5">
        <v>26.4482553358425</v>
      </c>
      <c r="V48" s="6">
        <v>0.91</v>
      </c>
      <c r="W48" s="11">
        <v>98</v>
      </c>
      <c r="X48" s="11">
        <v>1.2777279618184201</v>
      </c>
      <c r="Y48" s="11">
        <v>0.91</v>
      </c>
      <c r="Z48" s="11">
        <v>33</v>
      </c>
      <c r="AA48" s="5">
        <v>21.6918212111602</v>
      </c>
      <c r="AC48" s="6">
        <v>0.91</v>
      </c>
      <c r="AD48" s="11">
        <v>266</v>
      </c>
      <c r="AE48" s="11">
        <v>0.46773443049341601</v>
      </c>
      <c r="AF48" s="11">
        <v>0.91</v>
      </c>
      <c r="AG48" s="11">
        <v>70</v>
      </c>
      <c r="AH48" s="5">
        <v>55.403518161891803</v>
      </c>
    </row>
    <row r="49" spans="1:34" x14ac:dyDescent="0.25">
      <c r="A49" s="6">
        <v>0.93</v>
      </c>
      <c r="B49" s="11">
        <v>2883</v>
      </c>
      <c r="C49" s="11">
        <v>521.53402057876599</v>
      </c>
      <c r="D49" s="11">
        <v>0.93</v>
      </c>
      <c r="E49" s="11">
        <v>538</v>
      </c>
      <c r="F49" s="5">
        <v>521.53402057876599</v>
      </c>
      <c r="H49" s="6">
        <v>0.93</v>
      </c>
      <c r="I49" s="11">
        <v>315</v>
      </c>
      <c r="J49" s="11">
        <v>28.8515963008253</v>
      </c>
      <c r="K49" s="11">
        <v>0.93</v>
      </c>
      <c r="L49" s="11">
        <v>106</v>
      </c>
      <c r="M49" s="5">
        <v>61.770927856982702</v>
      </c>
      <c r="O49" s="6">
        <v>0.93</v>
      </c>
      <c r="P49" s="11">
        <v>100</v>
      </c>
      <c r="Q49" s="11">
        <v>17.646168924477301</v>
      </c>
      <c r="R49" s="11">
        <v>0.93</v>
      </c>
      <c r="S49" s="11">
        <v>40</v>
      </c>
      <c r="T49" s="5">
        <v>20.235081755900602</v>
      </c>
      <c r="V49" s="6">
        <v>0.93</v>
      </c>
      <c r="W49" s="11">
        <v>82</v>
      </c>
      <c r="X49" s="11">
        <v>0.85217366305321696</v>
      </c>
      <c r="Y49" s="11">
        <v>0.93</v>
      </c>
      <c r="Z49" s="11">
        <v>36</v>
      </c>
      <c r="AA49" s="5">
        <v>17.806548385357299</v>
      </c>
      <c r="AC49" s="6">
        <v>0.93</v>
      </c>
      <c r="AD49" s="11">
        <v>292</v>
      </c>
      <c r="AE49" s="11">
        <v>0.29060001935274699</v>
      </c>
      <c r="AF49" s="11">
        <v>0.93</v>
      </c>
      <c r="AG49" s="11">
        <v>78</v>
      </c>
      <c r="AH49" s="5">
        <v>48.3806163563792</v>
      </c>
    </row>
    <row r="50" spans="1:34" x14ac:dyDescent="0.25">
      <c r="A50" s="6">
        <v>0.95</v>
      </c>
      <c r="B50" s="11">
        <v>2842</v>
      </c>
      <c r="C50" s="11">
        <v>503.49155911360202</v>
      </c>
      <c r="D50" s="11">
        <v>0.95</v>
      </c>
      <c r="E50" s="11">
        <v>570</v>
      </c>
      <c r="F50" s="5">
        <v>503.49155911360202</v>
      </c>
      <c r="H50" s="6">
        <v>0.95</v>
      </c>
      <c r="I50" s="11">
        <v>261</v>
      </c>
      <c r="J50" s="11">
        <v>21.315940879717498</v>
      </c>
      <c r="K50" s="11">
        <v>0.95</v>
      </c>
      <c r="L50" s="11">
        <v>95</v>
      </c>
      <c r="M50" s="5">
        <v>51.1356995696448</v>
      </c>
      <c r="O50" s="6">
        <v>0.95</v>
      </c>
      <c r="P50" s="11">
        <v>85</v>
      </c>
      <c r="Q50" s="11">
        <v>12.754075742447499</v>
      </c>
      <c r="R50" s="11">
        <v>0.95</v>
      </c>
      <c r="S50" s="11">
        <v>36</v>
      </c>
      <c r="T50" s="5">
        <v>15.3773779335495</v>
      </c>
      <c r="V50" s="6">
        <v>0.95</v>
      </c>
      <c r="W50" s="11">
        <v>55</v>
      </c>
      <c r="X50" s="11">
        <v>0.56284333719966395</v>
      </c>
      <c r="Y50" s="11">
        <v>0.95</v>
      </c>
      <c r="Z50" s="11">
        <v>21</v>
      </c>
      <c r="AA50" s="5">
        <v>14.5409883163363</v>
      </c>
      <c r="AC50" s="6">
        <v>0.95</v>
      </c>
      <c r="AD50" s="11">
        <v>251</v>
      </c>
      <c r="AE50" s="11">
        <v>0.17852219922673099</v>
      </c>
      <c r="AF50" s="11">
        <v>0.95</v>
      </c>
      <c r="AG50" s="11">
        <v>55</v>
      </c>
      <c r="AH50" s="5">
        <v>42.084251273930597</v>
      </c>
    </row>
    <row r="51" spans="1:34" x14ac:dyDescent="0.25">
      <c r="A51" s="6">
        <v>0.97</v>
      </c>
      <c r="B51" s="11">
        <v>2738</v>
      </c>
      <c r="C51" s="11">
        <v>486.32250632508499</v>
      </c>
      <c r="D51" s="11">
        <v>0.97</v>
      </c>
      <c r="E51" s="11">
        <v>544</v>
      </c>
      <c r="F51" s="5">
        <v>486.32250632508499</v>
      </c>
      <c r="H51" s="6">
        <v>0.97</v>
      </c>
      <c r="I51" s="11">
        <v>256</v>
      </c>
      <c r="J51" s="11">
        <v>15.6333803791462</v>
      </c>
      <c r="K51" s="11">
        <v>0.97</v>
      </c>
      <c r="L51" s="11">
        <v>71</v>
      </c>
      <c r="M51" s="5">
        <v>42.123961240285702</v>
      </c>
      <c r="O51" s="6">
        <v>0.97</v>
      </c>
      <c r="P51" s="11">
        <v>75</v>
      </c>
      <c r="Q51" s="11">
        <v>9.1465725414473091</v>
      </c>
      <c r="R51" s="11">
        <v>0.97</v>
      </c>
      <c r="S51" s="11">
        <v>27</v>
      </c>
      <c r="T51" s="5">
        <v>11.607430717931001</v>
      </c>
      <c r="V51" s="6">
        <v>0.97</v>
      </c>
      <c r="W51" s="11">
        <v>65</v>
      </c>
      <c r="X51" s="11">
        <v>0.368150195206293</v>
      </c>
      <c r="Y51" s="11">
        <v>0.97</v>
      </c>
      <c r="Z51" s="11">
        <v>21</v>
      </c>
      <c r="AA51" s="5">
        <v>11.812638981373199</v>
      </c>
      <c r="AC51" s="6">
        <v>0.97</v>
      </c>
      <c r="AD51" s="11">
        <v>239</v>
      </c>
      <c r="AE51" s="11">
        <v>0.108441990344399</v>
      </c>
      <c r="AF51" s="11">
        <v>0.97</v>
      </c>
      <c r="AG51" s="11">
        <v>64</v>
      </c>
      <c r="AH51" s="5">
        <v>36.466185738130001</v>
      </c>
    </row>
    <row r="52" spans="1:34" x14ac:dyDescent="0.25">
      <c r="A52" s="3">
        <v>0.99</v>
      </c>
      <c r="B52" s="2">
        <v>2585</v>
      </c>
      <c r="C52" s="2">
        <v>469.94903297490998</v>
      </c>
      <c r="D52" s="2">
        <v>0.99</v>
      </c>
      <c r="E52" s="2">
        <v>494</v>
      </c>
      <c r="F52" s="1">
        <v>469.94903297490998</v>
      </c>
      <c r="H52" s="3">
        <v>0.99</v>
      </c>
      <c r="I52" s="2">
        <v>234</v>
      </c>
      <c r="J52" s="2">
        <v>11.382112388067201</v>
      </c>
      <c r="K52" s="2">
        <v>0.99</v>
      </c>
      <c r="L52" s="2">
        <v>69</v>
      </c>
      <c r="M52" s="1">
        <v>34.530827250404997</v>
      </c>
      <c r="O52" s="3">
        <v>0.99</v>
      </c>
      <c r="P52" s="2">
        <v>73</v>
      </c>
      <c r="Q52" s="2">
        <v>6.5085832683765403</v>
      </c>
      <c r="R52" s="2">
        <v>0.99</v>
      </c>
      <c r="S52" s="2">
        <v>23</v>
      </c>
      <c r="T52" s="1">
        <v>8.7030893161146405</v>
      </c>
      <c r="V52" s="3">
        <v>0.99</v>
      </c>
      <c r="W52" s="2">
        <v>62</v>
      </c>
      <c r="X52" s="2">
        <v>0.23847808969545101</v>
      </c>
      <c r="Y52" s="2">
        <v>0.99</v>
      </c>
      <c r="Z52" s="2">
        <v>27</v>
      </c>
      <c r="AA52" s="1">
        <v>9.5465537070811699</v>
      </c>
      <c r="AC52" s="3">
        <v>0.99</v>
      </c>
      <c r="AD52" s="2">
        <v>227</v>
      </c>
      <c r="AE52" s="2">
        <v>6.5135725252725707E-2</v>
      </c>
      <c r="AF52" s="2">
        <v>0.99</v>
      </c>
      <c r="AG52" s="2">
        <v>57</v>
      </c>
      <c r="AH52" s="1">
        <v>31.476864174332899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O22" sqref="O22"/>
    </sheetView>
  </sheetViews>
  <sheetFormatPr defaultRowHeight="15" x14ac:dyDescent="0.25"/>
  <cols>
    <col min="2" max="2" width="14.140625" bestFit="1" customWidth="1"/>
  </cols>
  <sheetData>
    <row r="1" spans="1:8" s="4" customFormat="1" x14ac:dyDescent="0.25">
      <c r="A1" s="10" t="s">
        <v>189</v>
      </c>
    </row>
    <row r="3" spans="1:8" x14ac:dyDescent="0.25">
      <c r="B3" s="19"/>
      <c r="C3" s="20" t="s">
        <v>190</v>
      </c>
      <c r="D3" s="21"/>
      <c r="E3" s="22"/>
      <c r="F3" s="21" t="s">
        <v>85</v>
      </c>
      <c r="G3" s="21"/>
      <c r="H3" s="22"/>
    </row>
    <row r="4" spans="1:8" x14ac:dyDescent="0.25">
      <c r="B4" s="23"/>
      <c r="C4" s="24" t="s">
        <v>191</v>
      </c>
      <c r="D4" s="25" t="s">
        <v>192</v>
      </c>
      <c r="E4" s="26" t="s">
        <v>193</v>
      </c>
      <c r="F4" s="25" t="s">
        <v>191</v>
      </c>
      <c r="G4" s="25" t="s">
        <v>192</v>
      </c>
      <c r="H4" s="26" t="s">
        <v>193</v>
      </c>
    </row>
    <row r="5" spans="1:8" x14ac:dyDescent="0.25">
      <c r="B5" s="27" t="s">
        <v>194</v>
      </c>
      <c r="C5" s="28">
        <v>1.0376596591597438</v>
      </c>
      <c r="D5" s="29">
        <v>0.91172248855821758</v>
      </c>
      <c r="E5" s="30">
        <v>1.0570180405613825</v>
      </c>
      <c r="F5" s="29">
        <v>2.6207868077167289</v>
      </c>
      <c r="G5" s="29">
        <v>2.3027109603999572</v>
      </c>
      <c r="H5" s="30">
        <v>2.4171941126935317</v>
      </c>
    </row>
    <row r="6" spans="1:8" x14ac:dyDescent="0.25">
      <c r="B6" s="27" t="s">
        <v>195</v>
      </c>
      <c r="C6" s="28">
        <v>0.59873935230946385</v>
      </c>
      <c r="D6" s="29">
        <v>0.56644194264789816</v>
      </c>
      <c r="E6" s="30">
        <v>1.0521448482007176</v>
      </c>
      <c r="F6" s="29">
        <v>2.201265760366137</v>
      </c>
      <c r="G6" s="29">
        <v>1.721102874488659</v>
      </c>
      <c r="H6" s="30">
        <v>2.9146715821338889</v>
      </c>
    </row>
    <row r="7" spans="1:8" x14ac:dyDescent="0.25">
      <c r="B7" s="31" t="s">
        <v>196</v>
      </c>
      <c r="C7" s="32">
        <v>9.6054698830500912E-2</v>
      </c>
      <c r="D7" s="33">
        <v>8.5575008059449523E-2</v>
      </c>
      <c r="E7" s="34">
        <v>9.6276888894597068E-2</v>
      </c>
      <c r="F7" s="33">
        <v>0.11716931206999785</v>
      </c>
      <c r="G7" s="33">
        <v>0.11716931206999785</v>
      </c>
      <c r="H7" s="34">
        <v>0.11635996451223458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O22" sqref="O22"/>
    </sheetView>
  </sheetViews>
  <sheetFormatPr defaultRowHeight="15" x14ac:dyDescent="0.25"/>
  <cols>
    <col min="2" max="3" width="12" bestFit="1" customWidth="1"/>
  </cols>
  <sheetData>
    <row r="1" spans="1:4" x14ac:dyDescent="0.25">
      <c r="A1" s="10" t="s">
        <v>189</v>
      </c>
    </row>
    <row r="2" spans="1:4" x14ac:dyDescent="0.25">
      <c r="B2" s="35"/>
      <c r="C2" s="4" t="s">
        <v>197</v>
      </c>
      <c r="D2" s="4" t="s">
        <v>198</v>
      </c>
    </row>
    <row r="3" spans="1:4" x14ac:dyDescent="0.25">
      <c r="B3" s="4" t="s">
        <v>190</v>
      </c>
      <c r="C3" s="9">
        <v>1.0015378436434881</v>
      </c>
      <c r="D3" s="7">
        <v>1.0000807438847448</v>
      </c>
    </row>
    <row r="4" spans="1:4" x14ac:dyDescent="0.25">
      <c r="B4" s="4" t="s">
        <v>199</v>
      </c>
      <c r="C4" s="6">
        <v>2.1585206347561812</v>
      </c>
      <c r="D4" s="5">
        <v>1.2420192554843918</v>
      </c>
    </row>
    <row r="5" spans="1:4" x14ac:dyDescent="0.25">
      <c r="B5" s="4" t="s">
        <v>200</v>
      </c>
      <c r="C5" s="6">
        <v>3.3219359389299661</v>
      </c>
      <c r="D5" s="5">
        <v>1.8643052826690998</v>
      </c>
    </row>
    <row r="6" spans="1:4" x14ac:dyDescent="0.25">
      <c r="B6" s="4" t="s">
        <v>201</v>
      </c>
      <c r="C6" s="6">
        <v>3.6054354815731404</v>
      </c>
      <c r="D6" s="5">
        <v>3.1074291770029561</v>
      </c>
    </row>
    <row r="7" spans="1:4" x14ac:dyDescent="0.25">
      <c r="B7" s="4" t="s">
        <v>202</v>
      </c>
      <c r="C7" s="6">
        <v>4.03234060533405</v>
      </c>
      <c r="D7" s="5">
        <v>3.4219049869751812</v>
      </c>
    </row>
    <row r="8" spans="1:4" x14ac:dyDescent="0.25">
      <c r="B8" s="4" t="s">
        <v>203</v>
      </c>
      <c r="C8" s="6">
        <v>3.5626109622718793</v>
      </c>
      <c r="D8" s="5">
        <v>2.8876637991792382</v>
      </c>
    </row>
    <row r="9" spans="1:4" x14ac:dyDescent="0.25">
      <c r="B9" s="4" t="s">
        <v>204</v>
      </c>
      <c r="C9" s="6">
        <v>3.2011255518473569</v>
      </c>
      <c r="D9" s="5">
        <v>2.5070381300734783</v>
      </c>
    </row>
    <row r="10" spans="1:4" x14ac:dyDescent="0.25">
      <c r="B10" s="4" t="s">
        <v>205</v>
      </c>
      <c r="C10" s="6">
        <v>2.7119249841038231</v>
      </c>
      <c r="D10" s="5">
        <v>1.9926637089318397</v>
      </c>
    </row>
    <row r="11" spans="1:4" x14ac:dyDescent="0.25">
      <c r="B11" s="4" t="s">
        <v>206</v>
      </c>
      <c r="C11" s="6">
        <v>2.9456362009096626</v>
      </c>
      <c r="D11" s="5">
        <v>1.9883552755290914</v>
      </c>
    </row>
    <row r="12" spans="1:4" x14ac:dyDescent="0.25">
      <c r="B12" s="4" t="s">
        <v>207</v>
      </c>
      <c r="C12" s="3">
        <v>3.5531107697705573</v>
      </c>
      <c r="D12" s="1">
        <v>2.1799853886276068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activeCell="O22" sqref="O22"/>
    </sheetView>
  </sheetViews>
  <sheetFormatPr defaultRowHeight="15" x14ac:dyDescent="0.25"/>
  <sheetData>
    <row r="1" spans="1:7" x14ac:dyDescent="0.25">
      <c r="A1" s="16" t="s">
        <v>208</v>
      </c>
    </row>
    <row r="2" spans="1:7" x14ac:dyDescent="0.25">
      <c r="B2" s="4" t="s">
        <v>209</v>
      </c>
      <c r="C2" s="4" t="s">
        <v>210</v>
      </c>
      <c r="D2" s="4" t="s">
        <v>211</v>
      </c>
      <c r="E2" s="4" t="s">
        <v>212</v>
      </c>
      <c r="F2" s="4" t="s">
        <v>213</v>
      </c>
    </row>
    <row r="3" spans="1:7" x14ac:dyDescent="0.25">
      <c r="A3" s="4" t="s">
        <v>29</v>
      </c>
      <c r="B3" s="9">
        <v>7054.4577825217102</v>
      </c>
      <c r="C3" s="8">
        <v>5971.2186249312999</v>
      </c>
      <c r="D3" s="8">
        <v>5898.9995063113602</v>
      </c>
      <c r="E3" s="8">
        <v>5904.2556994816096</v>
      </c>
      <c r="F3" s="7">
        <v>5924.5932305521401</v>
      </c>
      <c r="G3" s="4"/>
    </row>
    <row r="4" spans="1:7" x14ac:dyDescent="0.25">
      <c r="A4" s="4" t="s">
        <v>85</v>
      </c>
      <c r="B4" s="3">
        <v>10035.0340138929</v>
      </c>
      <c r="C4" s="2">
        <v>8485.1111848832807</v>
      </c>
      <c r="D4" s="2">
        <v>8398.9948305913404</v>
      </c>
      <c r="E4" s="2">
        <v>8417.2540098109894</v>
      </c>
      <c r="F4" s="1">
        <v>8441.2308299949691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3"/>
  <sheetViews>
    <sheetView workbookViewId="0">
      <selection activeCell="O22" sqref="O22"/>
    </sheetView>
  </sheetViews>
  <sheetFormatPr defaultRowHeight="15" x14ac:dyDescent="0.25"/>
  <sheetData>
    <row r="1" spans="1:20" s="16" customFormat="1" x14ac:dyDescent="0.25">
      <c r="A1" s="10" t="s">
        <v>214</v>
      </c>
      <c r="L1" s="10" t="s">
        <v>215</v>
      </c>
    </row>
    <row r="2" spans="1:20" s="4" customFormat="1" x14ac:dyDescent="0.25">
      <c r="A2" s="4" t="s">
        <v>29</v>
      </c>
      <c r="F2" s="4" t="s">
        <v>30</v>
      </c>
      <c r="L2" s="4" t="s">
        <v>29</v>
      </c>
      <c r="Q2" s="4" t="s">
        <v>30</v>
      </c>
    </row>
    <row r="3" spans="1:20" s="4" customFormat="1" x14ac:dyDescent="0.25">
      <c r="A3" s="4" t="s">
        <v>216</v>
      </c>
      <c r="B3" s="4" t="s">
        <v>217</v>
      </c>
      <c r="C3" s="4" t="s">
        <v>218</v>
      </c>
      <c r="D3" s="4" t="s">
        <v>219</v>
      </c>
      <c r="F3" s="4" t="s">
        <v>216</v>
      </c>
      <c r="G3" s="4" t="s">
        <v>217</v>
      </c>
      <c r="H3" s="4" t="s">
        <v>218</v>
      </c>
      <c r="I3" s="4" t="s">
        <v>219</v>
      </c>
      <c r="L3" s="4" t="s">
        <v>216</v>
      </c>
      <c r="M3" s="4" t="s">
        <v>217</v>
      </c>
      <c r="N3" s="4" t="s">
        <v>218</v>
      </c>
      <c r="O3" s="4" t="s">
        <v>219</v>
      </c>
      <c r="Q3" s="4" t="s">
        <v>216</v>
      </c>
      <c r="R3" s="4" t="s">
        <v>217</v>
      </c>
      <c r="S3" s="4" t="s">
        <v>218</v>
      </c>
      <c r="T3" s="4" t="s">
        <v>219</v>
      </c>
    </row>
    <row r="4" spans="1:20" x14ac:dyDescent="0.25">
      <c r="A4">
        <v>0.01</v>
      </c>
      <c r="B4">
        <v>16.8481610848572</v>
      </c>
      <c r="C4">
        <v>3.1239550150477799</v>
      </c>
      <c r="D4">
        <v>1.05160331495773</v>
      </c>
      <c r="F4">
        <v>0.01</v>
      </c>
      <c r="G4">
        <v>20.0191110564726</v>
      </c>
      <c r="H4">
        <v>2.2390274406724</v>
      </c>
      <c r="I4">
        <v>1.0220360732176901</v>
      </c>
      <c r="L4">
        <v>0.01</v>
      </c>
      <c r="M4">
        <v>0.58836330648351598</v>
      </c>
      <c r="N4">
        <v>0.26215648127855501</v>
      </c>
      <c r="O4">
        <v>5.7714229834520098E-2</v>
      </c>
      <c r="Q4">
        <v>0.01</v>
      </c>
      <c r="R4">
        <v>0.52883683043541097</v>
      </c>
      <c r="S4">
        <v>0.17223288005172299</v>
      </c>
      <c r="T4">
        <v>4.7600965532739903E-2</v>
      </c>
    </row>
    <row r="5" spans="1:20" x14ac:dyDescent="0.25">
      <c r="A5">
        <v>0.03</v>
      </c>
      <c r="B5">
        <v>12.732004657215301</v>
      </c>
      <c r="C5">
        <v>2.0606369934939601</v>
      </c>
      <c r="D5">
        <v>1.11812039210867</v>
      </c>
      <c r="F5">
        <v>0.03</v>
      </c>
      <c r="G5">
        <v>16.52193673607</v>
      </c>
      <c r="H5">
        <v>1.9254752744243899</v>
      </c>
      <c r="I5">
        <v>0.99173710069279697</v>
      </c>
      <c r="L5">
        <v>0.03</v>
      </c>
      <c r="M5">
        <v>0.29529568025902497</v>
      </c>
      <c r="N5">
        <v>0.12292729701801799</v>
      </c>
      <c r="O5">
        <v>3.4359005747651897E-2</v>
      </c>
      <c r="Q5">
        <v>0.03</v>
      </c>
      <c r="R5">
        <v>0.277376171378034</v>
      </c>
      <c r="S5">
        <v>9.2213541469354496E-2</v>
      </c>
      <c r="T5">
        <v>2.7071997577285602E-2</v>
      </c>
    </row>
    <row r="6" spans="1:20" x14ac:dyDescent="0.25">
      <c r="A6">
        <v>0.05</v>
      </c>
      <c r="B6">
        <v>9.7924799671255407</v>
      </c>
      <c r="C6">
        <v>1.7775744029286</v>
      </c>
      <c r="D6">
        <v>1.0116930686671599</v>
      </c>
      <c r="F6">
        <v>0.05</v>
      </c>
      <c r="G6">
        <v>12.701588117616801</v>
      </c>
      <c r="H6">
        <v>1.55274565708169</v>
      </c>
      <c r="I6">
        <v>1.0043000893006799</v>
      </c>
      <c r="L6">
        <v>0.05</v>
      </c>
      <c r="M6">
        <v>0.20059988078831201</v>
      </c>
      <c r="N6">
        <v>8.8437631963963606E-2</v>
      </c>
      <c r="O6">
        <v>2.5316071669538202E-2</v>
      </c>
      <c r="Q6">
        <v>0.05</v>
      </c>
      <c r="R6">
        <v>0.18838369448056599</v>
      </c>
      <c r="S6">
        <v>6.4143331868436404E-2</v>
      </c>
      <c r="T6">
        <v>2.1102280819669899E-2</v>
      </c>
    </row>
    <row r="7" spans="1:20" x14ac:dyDescent="0.25">
      <c r="A7">
        <v>7.0000000000000007E-2</v>
      </c>
      <c r="B7">
        <v>7.92802841292671</v>
      </c>
      <c r="C7">
        <v>1.6436906165694101</v>
      </c>
      <c r="D7">
        <v>0.97965627232507702</v>
      </c>
      <c r="F7">
        <v>7.0000000000000007E-2</v>
      </c>
      <c r="G7">
        <v>9.9127628967699604</v>
      </c>
      <c r="H7">
        <v>1.3778630404137799</v>
      </c>
      <c r="I7">
        <v>1.01665193524288</v>
      </c>
      <c r="L7">
        <v>7.0000000000000007E-2</v>
      </c>
      <c r="M7">
        <v>0.15254673116541501</v>
      </c>
      <c r="N7">
        <v>7.1873572384170206E-2</v>
      </c>
      <c r="O7">
        <v>2.1054492281271198E-2</v>
      </c>
      <c r="Q7">
        <v>7.0000000000000007E-2</v>
      </c>
      <c r="R7">
        <v>0.14065255912810501</v>
      </c>
      <c r="S7">
        <v>5.10670018579652E-2</v>
      </c>
      <c r="T7">
        <v>1.7944021274838799E-2</v>
      </c>
    </row>
    <row r="8" spans="1:20" x14ac:dyDescent="0.25">
      <c r="A8">
        <v>0.09</v>
      </c>
      <c r="B8">
        <v>6.1274341940049801</v>
      </c>
      <c r="C8">
        <v>1.2197602132307099</v>
      </c>
      <c r="D8">
        <v>1.0069066546499501</v>
      </c>
      <c r="F8">
        <v>0.09</v>
      </c>
      <c r="G8">
        <v>7.70061331714047</v>
      </c>
      <c r="H8">
        <v>1.2483203614005201</v>
      </c>
      <c r="I8">
        <v>1.0089804183898901</v>
      </c>
      <c r="L8">
        <v>0.09</v>
      </c>
      <c r="M8">
        <v>0.118273486719984</v>
      </c>
      <c r="N8">
        <v>5.46039663563457E-2</v>
      </c>
      <c r="O8">
        <v>1.8824796159038398E-2</v>
      </c>
      <c r="Q8">
        <v>0.09</v>
      </c>
      <c r="R8">
        <v>0.10933034096248399</v>
      </c>
      <c r="S8">
        <v>4.2867497207651699E-2</v>
      </c>
      <c r="T8">
        <v>1.5765319037342001E-2</v>
      </c>
    </row>
    <row r="9" spans="1:20" x14ac:dyDescent="0.25">
      <c r="A9">
        <v>0.11</v>
      </c>
      <c r="B9">
        <v>4.8807366867773698</v>
      </c>
      <c r="C9">
        <v>1.3079811650712201</v>
      </c>
      <c r="D9">
        <v>1.0107140294363699</v>
      </c>
      <c r="F9">
        <v>0.11</v>
      </c>
      <c r="G9">
        <v>6.0452305163236497</v>
      </c>
      <c r="H9">
        <v>1.19599475448504</v>
      </c>
      <c r="I9">
        <v>0.98716874119902198</v>
      </c>
      <c r="L9">
        <v>0.11</v>
      </c>
      <c r="M9">
        <v>9.5480717403904306E-2</v>
      </c>
      <c r="N9">
        <v>5.1146110906180597E-2</v>
      </c>
      <c r="O9">
        <v>1.7059831441232898E-2</v>
      </c>
      <c r="Q9">
        <v>0.11</v>
      </c>
      <c r="R9">
        <v>8.7621238930168599E-2</v>
      </c>
      <c r="S9">
        <v>3.7953746333941801E-2</v>
      </c>
      <c r="T9">
        <v>1.41052895128681E-2</v>
      </c>
    </row>
    <row r="10" spans="1:20" x14ac:dyDescent="0.25">
      <c r="A10">
        <v>0.13</v>
      </c>
      <c r="B10">
        <v>3.9686428221460099</v>
      </c>
      <c r="C10">
        <v>1.25736650930688</v>
      </c>
      <c r="D10">
        <v>1.0187102548281399</v>
      </c>
      <c r="F10">
        <v>0.13</v>
      </c>
      <c r="G10">
        <v>4.7680925308695601</v>
      </c>
      <c r="H10">
        <v>1.1169658966667899</v>
      </c>
      <c r="I10">
        <v>0.99781963363869497</v>
      </c>
      <c r="L10">
        <v>0.13</v>
      </c>
      <c r="M10">
        <v>7.9198810300880704E-2</v>
      </c>
      <c r="N10">
        <v>4.6128303406224501E-2</v>
      </c>
      <c r="O10">
        <v>1.5754716558139599E-2</v>
      </c>
      <c r="Q10">
        <v>0.13</v>
      </c>
      <c r="R10">
        <v>7.1581362478973495E-2</v>
      </c>
      <c r="S10">
        <v>3.3739188783638102E-2</v>
      </c>
      <c r="T10">
        <v>1.3044787116187799E-2</v>
      </c>
    </row>
    <row r="11" spans="1:20" x14ac:dyDescent="0.25">
      <c r="A11">
        <v>0.15</v>
      </c>
      <c r="B11">
        <v>3.4833230600643801</v>
      </c>
      <c r="C11">
        <v>1.17624972867057</v>
      </c>
      <c r="D11">
        <v>0.98867604831969402</v>
      </c>
      <c r="F11">
        <v>0.15</v>
      </c>
      <c r="G11">
        <v>3.7747130547515</v>
      </c>
      <c r="H11">
        <v>1.1358537628026399</v>
      </c>
      <c r="I11">
        <v>0.99631889653802397</v>
      </c>
      <c r="L11">
        <v>0.15</v>
      </c>
      <c r="M11">
        <v>6.9074949294557694E-2</v>
      </c>
      <c r="N11">
        <v>4.1534821856850403E-2</v>
      </c>
      <c r="O11">
        <v>1.4449017210865899E-2</v>
      </c>
      <c r="Q11">
        <v>0.15</v>
      </c>
      <c r="R11">
        <v>5.9291937378309498E-2</v>
      </c>
      <c r="S11">
        <v>3.1673928847578497E-2</v>
      </c>
      <c r="T11">
        <v>1.21349000563153E-2</v>
      </c>
    </row>
    <row r="12" spans="1:20" x14ac:dyDescent="0.25">
      <c r="A12">
        <v>0.17</v>
      </c>
      <c r="B12">
        <v>3.0723117272386702</v>
      </c>
      <c r="C12">
        <v>1.1737478039139799</v>
      </c>
      <c r="D12">
        <v>0.98620417187654996</v>
      </c>
      <c r="F12">
        <v>0.17</v>
      </c>
      <c r="G12">
        <v>3.1613447819978702</v>
      </c>
      <c r="H12">
        <v>1.1479594222451901</v>
      </c>
      <c r="I12">
        <v>0.991650159595165</v>
      </c>
      <c r="L12">
        <v>0.17</v>
      </c>
      <c r="M12">
        <v>6.0936499913973E-2</v>
      </c>
      <c r="N12">
        <v>3.8973656146441299E-2</v>
      </c>
      <c r="O12">
        <v>1.3555510831908301E-2</v>
      </c>
      <c r="Q12">
        <v>0.17</v>
      </c>
      <c r="R12">
        <v>5.0969546585618503E-2</v>
      </c>
      <c r="S12">
        <v>2.99106026598298E-2</v>
      </c>
      <c r="T12">
        <v>1.1372015213400999E-2</v>
      </c>
    </row>
    <row r="13" spans="1:20" x14ac:dyDescent="0.25">
      <c r="A13">
        <v>0.19</v>
      </c>
      <c r="B13">
        <v>2.5683172385453101</v>
      </c>
      <c r="C13">
        <v>1.23661377170906</v>
      </c>
      <c r="D13">
        <v>1.0075920157901901</v>
      </c>
      <c r="F13">
        <v>0.19</v>
      </c>
      <c r="G13">
        <v>2.6543133989740402</v>
      </c>
      <c r="H13">
        <v>1.1003379948243699</v>
      </c>
      <c r="I13">
        <v>0.99753241122708303</v>
      </c>
      <c r="L13">
        <v>0.19</v>
      </c>
      <c r="M13">
        <v>5.27007577606921E-2</v>
      </c>
      <c r="N13">
        <v>3.7839766901472401E-2</v>
      </c>
      <c r="O13">
        <v>1.2960521881702301E-2</v>
      </c>
      <c r="Q13">
        <v>0.19</v>
      </c>
      <c r="R13">
        <v>4.41772419192695E-2</v>
      </c>
      <c r="S13">
        <v>2.7699543389076198E-2</v>
      </c>
      <c r="T13">
        <v>1.07887059618099E-2</v>
      </c>
    </row>
    <row r="14" spans="1:20" x14ac:dyDescent="0.25">
      <c r="A14">
        <v>0.21</v>
      </c>
      <c r="B14">
        <v>2.21315565470075</v>
      </c>
      <c r="C14">
        <v>1.1219838434326499</v>
      </c>
      <c r="D14">
        <v>0.98508623780678595</v>
      </c>
      <c r="F14">
        <v>0.21</v>
      </c>
      <c r="G14">
        <v>2.2252326615458999</v>
      </c>
      <c r="H14">
        <v>1.1501118693563801</v>
      </c>
      <c r="I14">
        <v>1.0301650658463199</v>
      </c>
      <c r="L14">
        <v>0.21</v>
      </c>
      <c r="M14">
        <v>4.6533493598654198E-2</v>
      </c>
      <c r="N14">
        <v>3.4284030098821701E-2</v>
      </c>
      <c r="O14">
        <v>1.21894584099425E-2</v>
      </c>
      <c r="Q14">
        <v>0.21</v>
      </c>
      <c r="R14">
        <v>3.8474888042314803E-2</v>
      </c>
      <c r="S14">
        <v>2.6936846480580999E-2</v>
      </c>
      <c r="T14">
        <v>1.04286096410752E-2</v>
      </c>
    </row>
    <row r="15" spans="1:20" x14ac:dyDescent="0.25">
      <c r="A15">
        <v>0.23</v>
      </c>
      <c r="B15">
        <v>2.0099874040789301</v>
      </c>
      <c r="C15">
        <v>1.09520162040101</v>
      </c>
      <c r="D15">
        <v>0.99472639391561801</v>
      </c>
      <c r="F15">
        <v>0.23</v>
      </c>
      <c r="G15">
        <v>1.9892165633043399</v>
      </c>
      <c r="H15">
        <v>1.12037776488495</v>
      </c>
      <c r="I15">
        <v>0.97750333099128395</v>
      </c>
      <c r="L15">
        <v>0.23</v>
      </c>
      <c r="M15">
        <v>4.2374255100924303E-2</v>
      </c>
      <c r="N15">
        <v>3.2366171748444202E-2</v>
      </c>
      <c r="O15">
        <v>1.17042835399951E-2</v>
      </c>
      <c r="Q15">
        <v>0.23</v>
      </c>
      <c r="R15">
        <v>3.47597316187266E-2</v>
      </c>
      <c r="S15">
        <v>2.54041505833798E-2</v>
      </c>
      <c r="T15">
        <v>9.7068396317966394E-3</v>
      </c>
    </row>
    <row r="16" spans="1:20" x14ac:dyDescent="0.25">
      <c r="A16">
        <v>0.25</v>
      </c>
      <c r="B16">
        <v>1.8015204438052199</v>
      </c>
      <c r="C16">
        <v>1.08678435030536</v>
      </c>
      <c r="D16">
        <v>0.99230809189746005</v>
      </c>
      <c r="F16">
        <v>0.25</v>
      </c>
      <c r="G16">
        <v>1.6523799412139399</v>
      </c>
      <c r="H16">
        <v>1.0302175963709199</v>
      </c>
      <c r="I16">
        <v>0.99445661822673903</v>
      </c>
      <c r="L16">
        <v>0.25</v>
      </c>
      <c r="M16">
        <v>3.8478569667457198E-2</v>
      </c>
      <c r="N16">
        <v>3.0925013447624199E-2</v>
      </c>
      <c r="O16">
        <v>1.1212699764637299E-2</v>
      </c>
      <c r="Q16">
        <v>0.25</v>
      </c>
      <c r="R16">
        <v>3.0386749945399399E-2</v>
      </c>
      <c r="S16">
        <v>2.33658095846788E-2</v>
      </c>
      <c r="T16">
        <v>9.3908643337643292E-3</v>
      </c>
    </row>
    <row r="17" spans="1:20" x14ac:dyDescent="0.25">
      <c r="A17">
        <v>0.27</v>
      </c>
      <c r="B17">
        <v>1.5775175216309401</v>
      </c>
      <c r="C17">
        <v>1.07309565853363</v>
      </c>
      <c r="D17">
        <v>0.97136049172802097</v>
      </c>
      <c r="F17">
        <v>0.27</v>
      </c>
      <c r="G17">
        <v>1.51394171645186</v>
      </c>
      <c r="H17">
        <v>1.0741247134849601</v>
      </c>
      <c r="I17">
        <v>0.99132654550953303</v>
      </c>
      <c r="L17">
        <v>0.27</v>
      </c>
      <c r="M17">
        <v>3.4647710393754499E-2</v>
      </c>
      <c r="N17">
        <v>2.9569606853641201E-2</v>
      </c>
      <c r="O17">
        <v>1.06749356812264E-2</v>
      </c>
      <c r="Q17">
        <v>0.27</v>
      </c>
      <c r="R17">
        <v>2.79880083735537E-2</v>
      </c>
      <c r="S17">
        <v>2.2957882466495699E-2</v>
      </c>
      <c r="T17">
        <v>9.0221311403265309E-3</v>
      </c>
    </row>
    <row r="18" spans="1:20" x14ac:dyDescent="0.25">
      <c r="A18">
        <v>0.28999999999999998</v>
      </c>
      <c r="B18">
        <v>1.5062737790751199</v>
      </c>
      <c r="C18">
        <v>1.08253613561758</v>
      </c>
      <c r="D18">
        <v>1.0035449997747801</v>
      </c>
      <c r="F18">
        <v>0.28999999999999998</v>
      </c>
      <c r="G18">
        <v>1.37436590331632</v>
      </c>
      <c r="H18">
        <v>1.0795392455231301</v>
      </c>
      <c r="I18">
        <v>0.98985137826483904</v>
      </c>
      <c r="L18">
        <v>0.28999999999999998</v>
      </c>
      <c r="M18">
        <v>3.2667980369975098E-2</v>
      </c>
      <c r="N18">
        <v>2.86569796764258E-2</v>
      </c>
      <c r="O18">
        <v>1.0469510049689899E-2</v>
      </c>
      <c r="Q18">
        <v>0.28999999999999998</v>
      </c>
      <c r="R18">
        <v>2.5730693191187301E-2</v>
      </c>
      <c r="S18">
        <v>2.22078530202733E-2</v>
      </c>
      <c r="T18">
        <v>8.6989862977441892E-3</v>
      </c>
    </row>
    <row r="19" spans="1:20" x14ac:dyDescent="0.25">
      <c r="A19">
        <v>0.31</v>
      </c>
      <c r="B19">
        <v>1.38921107922347</v>
      </c>
      <c r="C19">
        <v>1.1134678370308899</v>
      </c>
      <c r="D19">
        <v>1.0170675667595399</v>
      </c>
      <c r="F19">
        <v>0.31</v>
      </c>
      <c r="G19">
        <v>1.32265022512543</v>
      </c>
      <c r="H19">
        <v>1.0269866272066801</v>
      </c>
      <c r="I19">
        <v>1.0020115752468699</v>
      </c>
      <c r="L19">
        <v>0.31</v>
      </c>
      <c r="M19">
        <v>3.0343983886900201E-2</v>
      </c>
      <c r="N19">
        <v>2.8110346891484998E-2</v>
      </c>
      <c r="O19">
        <v>1.0194149236559201E-2</v>
      </c>
      <c r="Q19">
        <v>0.31</v>
      </c>
      <c r="R19">
        <v>2.4414113395479799E-2</v>
      </c>
      <c r="S19">
        <v>2.0950186966742501E-2</v>
      </c>
      <c r="T19">
        <v>8.4652184925111205E-3</v>
      </c>
    </row>
    <row r="20" spans="1:20" x14ac:dyDescent="0.25">
      <c r="A20">
        <v>0.33</v>
      </c>
      <c r="B20">
        <v>1.34237381001301</v>
      </c>
      <c r="C20">
        <v>1.09998416022809</v>
      </c>
      <c r="D20">
        <v>1.00773851804866</v>
      </c>
      <c r="F20">
        <v>0.33</v>
      </c>
      <c r="G20">
        <v>1.15316582118107</v>
      </c>
      <c r="H20">
        <v>1.0333972803103399</v>
      </c>
      <c r="I20">
        <v>0.99845527641893705</v>
      </c>
      <c r="L20">
        <v>0.33</v>
      </c>
      <c r="M20">
        <v>2.8910066598785599E-2</v>
      </c>
      <c r="N20">
        <v>2.7079738067224999E-2</v>
      </c>
      <c r="O20">
        <v>9.8349892767413995E-3</v>
      </c>
      <c r="Q20">
        <v>0.33</v>
      </c>
      <c r="R20">
        <v>2.20947051412567E-2</v>
      </c>
      <c r="S20">
        <v>2.0368687394296901E-2</v>
      </c>
      <c r="T20">
        <v>8.1901147743326397E-3</v>
      </c>
    </row>
    <row r="21" spans="1:20" x14ac:dyDescent="0.25">
      <c r="A21">
        <v>0.35</v>
      </c>
      <c r="B21">
        <v>1.24453315330653</v>
      </c>
      <c r="C21">
        <v>1.07672735226898</v>
      </c>
      <c r="D21">
        <v>1.0116930686671599</v>
      </c>
      <c r="F21">
        <v>0.35</v>
      </c>
      <c r="G21">
        <v>1.1431509134829501</v>
      </c>
      <c r="H21">
        <v>1.0765501337738499</v>
      </c>
      <c r="I21">
        <v>0.982383480603231</v>
      </c>
      <c r="L21">
        <v>0.35</v>
      </c>
      <c r="M21">
        <v>2.7029532849737501E-2</v>
      </c>
      <c r="N21">
        <v>2.6015193718618899E-2</v>
      </c>
      <c r="O21">
        <v>9.5685756872408295E-3</v>
      </c>
      <c r="Q21">
        <v>0.35</v>
      </c>
      <c r="R21">
        <v>2.1360777726214801E-2</v>
      </c>
      <c r="S21">
        <v>2.01868921708208E-2</v>
      </c>
      <c r="T21">
        <v>7.8884041506493592E-3</v>
      </c>
    </row>
    <row r="22" spans="1:20" x14ac:dyDescent="0.25">
      <c r="A22">
        <v>0.37</v>
      </c>
      <c r="B22">
        <v>1.217798854947</v>
      </c>
      <c r="C22">
        <v>1.0851195094142001</v>
      </c>
      <c r="D22">
        <v>1.01136775992434</v>
      </c>
      <c r="F22">
        <v>0.37</v>
      </c>
      <c r="G22">
        <v>1.09834959852283</v>
      </c>
      <c r="H22">
        <v>1.0949857530107501</v>
      </c>
      <c r="I22">
        <v>0.98446694512321198</v>
      </c>
      <c r="L22">
        <v>0.37</v>
      </c>
      <c r="M22">
        <v>2.60049633193612E-2</v>
      </c>
      <c r="N22">
        <v>2.5400726445348101E-2</v>
      </c>
      <c r="O22">
        <v>9.3048766856394498E-3</v>
      </c>
      <c r="Q22">
        <v>0.37</v>
      </c>
      <c r="R22">
        <v>2.0364264771290799E-2</v>
      </c>
      <c r="S22">
        <v>1.9801118736987301E-2</v>
      </c>
      <c r="T22">
        <v>7.6803737912126899E-3</v>
      </c>
    </row>
    <row r="23" spans="1:20" x14ac:dyDescent="0.25">
      <c r="A23">
        <v>0.39</v>
      </c>
      <c r="B23">
        <v>1.1189960645477399</v>
      </c>
      <c r="C23">
        <v>1.07121534372982</v>
      </c>
      <c r="D23">
        <v>0.99540085172396497</v>
      </c>
      <c r="F23">
        <v>0.39</v>
      </c>
      <c r="G23">
        <v>1.0180241133447001</v>
      </c>
      <c r="H23">
        <v>1.02762221332635</v>
      </c>
      <c r="I23">
        <v>0.99116863966981605</v>
      </c>
      <c r="L23">
        <v>0.39</v>
      </c>
      <c r="M23">
        <v>2.4280146505883001E-2</v>
      </c>
      <c r="N23">
        <v>2.4581835176907801E-2</v>
      </c>
      <c r="O23">
        <v>8.9913236736555192E-3</v>
      </c>
      <c r="Q23">
        <v>0.39</v>
      </c>
      <c r="R23">
        <v>1.9096159269782E-2</v>
      </c>
      <c r="S23">
        <v>1.86840402422974E-2</v>
      </c>
      <c r="T23">
        <v>7.5062689723555199E-3</v>
      </c>
    </row>
    <row r="24" spans="1:20" x14ac:dyDescent="0.25">
      <c r="A24">
        <v>0.41</v>
      </c>
      <c r="B24">
        <v>1.11853347832841</v>
      </c>
      <c r="C24">
        <v>1.05008243978848</v>
      </c>
      <c r="D24">
        <v>0.98848548449045803</v>
      </c>
      <c r="F24">
        <v>0.41</v>
      </c>
      <c r="G24">
        <v>0.99596380811310803</v>
      </c>
      <c r="H24">
        <v>1.05537070590793</v>
      </c>
      <c r="I24">
        <v>0.99348546496103896</v>
      </c>
      <c r="L24">
        <v>0.41</v>
      </c>
      <c r="M24">
        <v>2.3675648966945601E-2</v>
      </c>
      <c r="N24">
        <v>2.3737117694436101E-2</v>
      </c>
      <c r="O24">
        <v>8.7387668219521299E-3</v>
      </c>
      <c r="Q24">
        <v>0.41</v>
      </c>
      <c r="R24">
        <v>1.84216764124331E-2</v>
      </c>
      <c r="S24">
        <v>1.84670253361734E-2</v>
      </c>
      <c r="T24">
        <v>7.3294515792268903E-3</v>
      </c>
    </row>
    <row r="25" spans="1:20" x14ac:dyDescent="0.25">
      <c r="A25">
        <v>0.43</v>
      </c>
      <c r="B25">
        <v>1.05838561551216</v>
      </c>
      <c r="C25">
        <v>1.0825890618803</v>
      </c>
      <c r="D25">
        <v>0.99908207906778201</v>
      </c>
      <c r="F25">
        <v>0.43</v>
      </c>
      <c r="G25">
        <v>0.94444174428611105</v>
      </c>
      <c r="H25">
        <v>1.0528081415684001</v>
      </c>
      <c r="I25">
        <v>0.98682189584757896</v>
      </c>
      <c r="L25">
        <v>0.43</v>
      </c>
      <c r="M25">
        <v>2.2488322639417999E-2</v>
      </c>
      <c r="N25">
        <v>2.3534544823484799E-2</v>
      </c>
      <c r="O25">
        <v>8.5787357016415804E-3</v>
      </c>
      <c r="Q25">
        <v>0.43</v>
      </c>
      <c r="R25">
        <v>1.7516714788740801E-2</v>
      </c>
      <c r="S25">
        <v>1.8010540462064101E-2</v>
      </c>
      <c r="T25">
        <v>7.1329275101758701E-3</v>
      </c>
    </row>
    <row r="26" spans="1:20" x14ac:dyDescent="0.25">
      <c r="A26">
        <v>0.45</v>
      </c>
      <c r="B26">
        <v>0.99901833207771196</v>
      </c>
      <c r="C26">
        <v>1.0413183383492599</v>
      </c>
      <c r="D26">
        <v>1.0171129786572399</v>
      </c>
      <c r="F26">
        <v>0.45</v>
      </c>
      <c r="G26">
        <v>0.94779167334125602</v>
      </c>
      <c r="H26">
        <v>1.04193532051803</v>
      </c>
      <c r="I26">
        <v>1.0098672175857399</v>
      </c>
      <c r="L26">
        <v>0.45</v>
      </c>
      <c r="M26">
        <v>2.1357469695731299E-2</v>
      </c>
      <c r="N26">
        <v>2.25628374687151E-2</v>
      </c>
      <c r="O26">
        <v>8.4612645228397902E-3</v>
      </c>
      <c r="Q26">
        <v>0.45</v>
      </c>
      <c r="R26">
        <v>1.7153371236979999E-2</v>
      </c>
      <c r="S26">
        <v>1.75146103152902E-2</v>
      </c>
      <c r="T26">
        <v>7.0535626792848699E-3</v>
      </c>
    </row>
    <row r="27" spans="1:20" x14ac:dyDescent="0.25">
      <c r="A27">
        <v>0.47</v>
      </c>
      <c r="B27">
        <v>0.99366554607889002</v>
      </c>
      <c r="C27">
        <v>1.03538934571257</v>
      </c>
      <c r="D27">
        <v>1.0048998352559999</v>
      </c>
      <c r="F27">
        <v>0.47</v>
      </c>
      <c r="G27">
        <v>0.87119737652776097</v>
      </c>
      <c r="H27">
        <v>1.0150746334963201</v>
      </c>
      <c r="I27">
        <v>0.99425284309237305</v>
      </c>
      <c r="L27">
        <v>0.47</v>
      </c>
      <c r="M27">
        <v>2.08420538512697E-2</v>
      </c>
      <c r="N27">
        <v>2.2014616807280198E-2</v>
      </c>
      <c r="O27">
        <v>8.2294230736004205E-3</v>
      </c>
      <c r="Q27">
        <v>0.47</v>
      </c>
      <c r="R27">
        <v>1.6091949082409102E-2</v>
      </c>
      <c r="S27">
        <v>1.6915561337881899E-2</v>
      </c>
      <c r="T27">
        <v>6.8482899780707004E-3</v>
      </c>
    </row>
    <row r="28" spans="1:20" x14ac:dyDescent="0.25">
      <c r="A28">
        <v>0.49</v>
      </c>
      <c r="B28">
        <v>0.97323498949610698</v>
      </c>
      <c r="C28">
        <v>1.0308422987280399</v>
      </c>
      <c r="D28">
        <v>1.00868073067374</v>
      </c>
      <c r="F28">
        <v>0.49</v>
      </c>
      <c r="G28">
        <v>0.87783361497755796</v>
      </c>
      <c r="H28">
        <v>1.03042308614932</v>
      </c>
      <c r="I28">
        <v>0.98018458055637803</v>
      </c>
      <c r="L28">
        <v>0.49</v>
      </c>
      <c r="M28">
        <v>2.0201338410613601E-2</v>
      </c>
      <c r="N28">
        <v>2.15132631164104E-2</v>
      </c>
      <c r="O28">
        <v>8.0748739851761401E-3</v>
      </c>
      <c r="Q28">
        <v>0.49</v>
      </c>
      <c r="R28">
        <v>1.5820032190469499E-2</v>
      </c>
      <c r="S28">
        <v>1.6691528407069899E-2</v>
      </c>
      <c r="T28">
        <v>6.6594527638080001E-3</v>
      </c>
    </row>
    <row r="29" spans="1:20" x14ac:dyDescent="0.25">
      <c r="A29">
        <v>0.51</v>
      </c>
      <c r="B29">
        <v>0.94111201086146401</v>
      </c>
      <c r="C29">
        <v>1.08100404138494</v>
      </c>
      <c r="D29">
        <v>0.97999342704452896</v>
      </c>
      <c r="F29">
        <v>0.51</v>
      </c>
      <c r="G29">
        <v>0.84916114931057995</v>
      </c>
      <c r="H29">
        <v>1.01936926293056</v>
      </c>
      <c r="I29">
        <v>1.0054303235699</v>
      </c>
      <c r="L29">
        <v>0.51</v>
      </c>
      <c r="M29">
        <v>1.9471746050584101E-2</v>
      </c>
      <c r="N29">
        <v>2.1594183336877099E-2</v>
      </c>
      <c r="O29">
        <v>7.8015954217268701E-3</v>
      </c>
      <c r="Q29">
        <v>0.51</v>
      </c>
      <c r="R29">
        <v>1.5251384469133E-2</v>
      </c>
      <c r="S29">
        <v>1.6272977906356699E-2</v>
      </c>
      <c r="T29">
        <v>6.6110973341823899E-3</v>
      </c>
    </row>
    <row r="30" spans="1:20" x14ac:dyDescent="0.25">
      <c r="A30">
        <v>0.53</v>
      </c>
      <c r="B30">
        <v>0.90792437323367603</v>
      </c>
      <c r="C30">
        <v>1.03398511061441</v>
      </c>
      <c r="D30">
        <v>0.98054419120887804</v>
      </c>
      <c r="F30">
        <v>0.53</v>
      </c>
      <c r="G30">
        <v>0.84663899081475802</v>
      </c>
      <c r="H30">
        <v>0.99965063472690796</v>
      </c>
      <c r="I30">
        <v>0.99689615261834297</v>
      </c>
      <c r="L30">
        <v>0.53</v>
      </c>
      <c r="M30">
        <v>1.8761010630023299E-2</v>
      </c>
      <c r="N30">
        <v>2.0717026482085898E-2</v>
      </c>
      <c r="O30">
        <v>7.65513020943491E-3</v>
      </c>
      <c r="Q30">
        <v>0.53</v>
      </c>
      <c r="R30">
        <v>1.4938620587123299E-2</v>
      </c>
      <c r="S30">
        <v>1.5807840454421199E-2</v>
      </c>
      <c r="T30">
        <v>6.4575782104278204E-3</v>
      </c>
    </row>
    <row r="31" spans="1:20" x14ac:dyDescent="0.25">
      <c r="A31">
        <v>0.55000000000000004</v>
      </c>
      <c r="B31">
        <v>0.87827110222836502</v>
      </c>
      <c r="C31">
        <v>1.0231852661321701</v>
      </c>
      <c r="D31">
        <v>1.0059340143683799</v>
      </c>
      <c r="F31">
        <v>0.55000000000000004</v>
      </c>
      <c r="G31">
        <v>0.77546591455193703</v>
      </c>
      <c r="H31">
        <v>0.99485565680225896</v>
      </c>
      <c r="I31">
        <v>0.981847946023919</v>
      </c>
      <c r="L31">
        <v>0.55000000000000004</v>
      </c>
      <c r="M31">
        <v>1.8113495970862301E-2</v>
      </c>
      <c r="N31">
        <v>2.0230378468792901E-2</v>
      </c>
      <c r="O31">
        <v>7.6113261720543697E-3</v>
      </c>
      <c r="Q31">
        <v>0.55000000000000004</v>
      </c>
      <c r="R31">
        <v>1.403457646662E-2</v>
      </c>
      <c r="S31">
        <v>1.5480502287020999E-2</v>
      </c>
      <c r="T31">
        <v>6.2910541427037697E-3</v>
      </c>
    </row>
    <row r="32" spans="1:20" x14ac:dyDescent="0.25">
      <c r="A32">
        <v>0.56999999999999995</v>
      </c>
      <c r="B32">
        <v>0.90332673681326803</v>
      </c>
      <c r="C32">
        <v>0.99268745968654504</v>
      </c>
      <c r="D32">
        <v>0.99431082828887096</v>
      </c>
      <c r="F32">
        <v>0.56999999999999995</v>
      </c>
      <c r="G32">
        <v>0.79286277430110896</v>
      </c>
      <c r="H32">
        <v>0.97133765956295504</v>
      </c>
      <c r="I32">
        <v>1.0055836144525701</v>
      </c>
      <c r="L32">
        <v>0.56999999999999995</v>
      </c>
      <c r="M32">
        <v>1.8044893840412999E-2</v>
      </c>
      <c r="N32">
        <v>1.9573885948556798E-2</v>
      </c>
      <c r="O32">
        <v>7.4332816387441504E-3</v>
      </c>
      <c r="Q32">
        <v>0.56999999999999995</v>
      </c>
      <c r="R32">
        <v>1.39399393831874E-2</v>
      </c>
      <c r="S32">
        <v>1.50256767463521E-2</v>
      </c>
      <c r="T32">
        <v>6.2539487198263596E-3</v>
      </c>
    </row>
    <row r="33" spans="1:20" x14ac:dyDescent="0.25">
      <c r="A33">
        <v>0.59</v>
      </c>
      <c r="B33">
        <v>0.86399933136690199</v>
      </c>
      <c r="C33">
        <v>1.0097481714907399</v>
      </c>
      <c r="D33">
        <v>0.99399813030642803</v>
      </c>
      <c r="F33">
        <v>0.59</v>
      </c>
      <c r="G33">
        <v>0.78327107259644202</v>
      </c>
      <c r="H33">
        <v>0.98444451909615804</v>
      </c>
      <c r="I33">
        <v>0.99858850125960796</v>
      </c>
      <c r="L33">
        <v>0.59</v>
      </c>
      <c r="M33">
        <v>1.7346027247373001E-2</v>
      </c>
      <c r="N33">
        <v>1.94038873831857E-2</v>
      </c>
      <c r="O33">
        <v>7.30505868713624E-3</v>
      </c>
      <c r="Q33">
        <v>0.59</v>
      </c>
      <c r="R33">
        <v>1.36185019467633E-2</v>
      </c>
      <c r="S33">
        <v>1.48681170910948E-2</v>
      </c>
      <c r="T33">
        <v>6.1256181974520896E-3</v>
      </c>
    </row>
    <row r="34" spans="1:20" x14ac:dyDescent="0.25">
      <c r="A34">
        <v>0.61</v>
      </c>
      <c r="B34">
        <v>0.83264002802412995</v>
      </c>
      <c r="C34">
        <v>0.99034639474962105</v>
      </c>
      <c r="D34">
        <v>1.0027929695073901</v>
      </c>
      <c r="F34">
        <v>0.61</v>
      </c>
      <c r="G34">
        <v>0.75552889587707905</v>
      </c>
      <c r="H34">
        <v>0.97823063272756605</v>
      </c>
      <c r="I34">
        <v>1.0039003027779601</v>
      </c>
      <c r="L34">
        <v>0.61</v>
      </c>
      <c r="M34">
        <v>1.6746846974985199E-2</v>
      </c>
      <c r="N34">
        <v>1.8898914422493002E-2</v>
      </c>
      <c r="O34">
        <v>7.21601876861228E-3</v>
      </c>
      <c r="Q34">
        <v>0.61</v>
      </c>
      <c r="R34">
        <v>1.31540631109839E-2</v>
      </c>
      <c r="S34">
        <v>1.45761244444567E-2</v>
      </c>
      <c r="T34">
        <v>6.04036280671825E-3</v>
      </c>
    </row>
    <row r="35" spans="1:20" x14ac:dyDescent="0.25">
      <c r="A35">
        <v>0.63</v>
      </c>
      <c r="B35">
        <v>0.77000596828005896</v>
      </c>
      <c r="C35">
        <v>1.0084934142027699</v>
      </c>
      <c r="D35">
        <v>0.99846004167840396</v>
      </c>
      <c r="F35">
        <v>0.63</v>
      </c>
      <c r="G35">
        <v>0.75926224545422805</v>
      </c>
      <c r="H35">
        <v>1.0035351692390999</v>
      </c>
      <c r="I35">
        <v>0.99606552533921</v>
      </c>
      <c r="L35">
        <v>0.63</v>
      </c>
      <c r="M35">
        <v>1.5846964967508901E-2</v>
      </c>
      <c r="N35">
        <v>1.8766119262230398E-2</v>
      </c>
      <c r="O35">
        <v>7.0851981605236699E-3</v>
      </c>
      <c r="Q35">
        <v>0.63</v>
      </c>
      <c r="R35">
        <v>1.2975524647841401E-2</v>
      </c>
      <c r="S35">
        <v>1.45272155197938E-2</v>
      </c>
      <c r="T35">
        <v>5.9204719717654798E-3</v>
      </c>
    </row>
    <row r="36" spans="1:20" x14ac:dyDescent="0.25">
      <c r="A36">
        <v>0.65</v>
      </c>
      <c r="B36">
        <v>0.78234894343380101</v>
      </c>
      <c r="C36">
        <v>0.99235494085808296</v>
      </c>
      <c r="D36">
        <v>1.0004363325339301</v>
      </c>
      <c r="F36">
        <v>0.65</v>
      </c>
      <c r="G36">
        <v>0.755673353100625</v>
      </c>
      <c r="H36">
        <v>0.984071414070672</v>
      </c>
      <c r="I36">
        <v>1.01497578731226</v>
      </c>
      <c r="L36">
        <v>0.65</v>
      </c>
      <c r="M36">
        <v>1.5725805457581201E-2</v>
      </c>
      <c r="N36">
        <v>1.8326733027658498E-2</v>
      </c>
      <c r="O36">
        <v>6.9822433455222904E-3</v>
      </c>
      <c r="Q36">
        <v>0.65</v>
      </c>
      <c r="R36">
        <v>1.2744114800772701E-2</v>
      </c>
      <c r="S36">
        <v>1.41625998775742E-2</v>
      </c>
      <c r="T36">
        <v>5.8837445951871199E-3</v>
      </c>
    </row>
    <row r="37" spans="1:20" x14ac:dyDescent="0.25">
      <c r="A37">
        <v>0.67</v>
      </c>
      <c r="B37">
        <v>0.73354206980302905</v>
      </c>
      <c r="C37">
        <v>1.0018064695092299</v>
      </c>
      <c r="D37">
        <v>1.0076840792269399</v>
      </c>
      <c r="F37">
        <v>0.67</v>
      </c>
      <c r="G37">
        <v>0.73040532887714504</v>
      </c>
      <c r="H37">
        <v>1.01480957568937</v>
      </c>
      <c r="I37">
        <v>1.01005766616926</v>
      </c>
      <c r="L37">
        <v>0.67</v>
      </c>
      <c r="M37">
        <v>1.4998382969848701E-2</v>
      </c>
      <c r="N37">
        <v>1.8136886205084201E-2</v>
      </c>
      <c r="O37">
        <v>6.90210764972008E-3</v>
      </c>
      <c r="Q37">
        <v>0.67</v>
      </c>
      <c r="R37">
        <v>1.23408156394045E-2</v>
      </c>
      <c r="S37">
        <v>1.4165804135402299E-2</v>
      </c>
      <c r="T37">
        <v>5.7812045113063903E-3</v>
      </c>
    </row>
    <row r="38" spans="1:20" x14ac:dyDescent="0.25">
      <c r="A38">
        <v>0.69</v>
      </c>
      <c r="B38">
        <v>0.73282651873159399</v>
      </c>
      <c r="C38">
        <v>0.97946415658570996</v>
      </c>
      <c r="D38">
        <v>0.99679214165322505</v>
      </c>
      <c r="F38">
        <v>0.69</v>
      </c>
      <c r="G38">
        <v>0.70356514579975504</v>
      </c>
      <c r="H38">
        <v>0.98597083507870298</v>
      </c>
      <c r="I38">
        <v>0.99607470545510901</v>
      </c>
      <c r="L38">
        <v>0.69</v>
      </c>
      <c r="M38">
        <v>1.47722064954604E-2</v>
      </c>
      <c r="N38">
        <v>1.76716842020734E-2</v>
      </c>
      <c r="O38">
        <v>6.7644842317708398E-3</v>
      </c>
      <c r="Q38">
        <v>0.69</v>
      </c>
      <c r="R38">
        <v>1.1935123359520501E-2</v>
      </c>
      <c r="S38">
        <v>1.37592209508197E-2</v>
      </c>
      <c r="T38">
        <v>5.6572329226174303E-3</v>
      </c>
    </row>
    <row r="39" spans="1:20" x14ac:dyDescent="0.25">
      <c r="A39">
        <v>0.71</v>
      </c>
      <c r="B39">
        <v>0.73273005611230602</v>
      </c>
      <c r="C39">
        <v>0.98254923157275598</v>
      </c>
      <c r="D39">
        <v>1.0022620089020999</v>
      </c>
      <c r="F39">
        <v>0.71</v>
      </c>
      <c r="G39">
        <v>0.71444121213304201</v>
      </c>
      <c r="H39">
        <v>0.98002934564642297</v>
      </c>
      <c r="I39">
        <v>1.01694634543869</v>
      </c>
      <c r="L39">
        <v>0.71</v>
      </c>
      <c r="M39">
        <v>1.45617025560578E-2</v>
      </c>
      <c r="N39">
        <v>1.7448423726170101E-2</v>
      </c>
      <c r="O39">
        <v>6.6868008856430898E-3</v>
      </c>
      <c r="Q39">
        <v>0.71</v>
      </c>
      <c r="R39">
        <v>1.1856414509530001E-2</v>
      </c>
      <c r="S39">
        <v>1.35231143854674E-2</v>
      </c>
      <c r="T39">
        <v>5.6351112607525896E-3</v>
      </c>
    </row>
    <row r="40" spans="1:20" x14ac:dyDescent="0.25">
      <c r="A40">
        <v>0.73</v>
      </c>
      <c r="B40">
        <v>0.73010574430537201</v>
      </c>
      <c r="C40">
        <v>0.97672566117787596</v>
      </c>
      <c r="D40">
        <v>0.994111385913372</v>
      </c>
      <c r="F40">
        <v>0.73</v>
      </c>
      <c r="G40">
        <v>0.67324257661071896</v>
      </c>
      <c r="H40">
        <v>0.99383271987695898</v>
      </c>
      <c r="I40">
        <v>1.0043608289716299</v>
      </c>
      <c r="L40">
        <v>0.73</v>
      </c>
      <c r="M40">
        <v>1.4335101737163999E-2</v>
      </c>
      <c r="N40">
        <v>1.7156673338686701E-2</v>
      </c>
      <c r="O40">
        <v>6.5676957425630502E-3</v>
      </c>
      <c r="Q40">
        <v>0.73</v>
      </c>
      <c r="R40">
        <v>1.13507264102437E-2</v>
      </c>
      <c r="S40">
        <v>1.3430171890229201E-2</v>
      </c>
      <c r="T40">
        <v>5.5228863045270003E-3</v>
      </c>
    </row>
    <row r="41" spans="1:20" x14ac:dyDescent="0.25">
      <c r="A41">
        <v>0.75</v>
      </c>
      <c r="B41">
        <v>0.71748510376001595</v>
      </c>
      <c r="C41">
        <v>0.96065283326586803</v>
      </c>
      <c r="D41">
        <v>1.0002479080907201</v>
      </c>
      <c r="F41">
        <v>0.75</v>
      </c>
      <c r="G41">
        <v>0.701856342970819</v>
      </c>
      <c r="H41">
        <v>0.98923500337399795</v>
      </c>
      <c r="I41">
        <v>1.01000516412732</v>
      </c>
      <c r="L41">
        <v>0.75</v>
      </c>
      <c r="M41">
        <v>1.4019907219422201E-2</v>
      </c>
      <c r="N41">
        <v>1.6786525549346201E-2</v>
      </c>
      <c r="O41">
        <v>6.4995026560663799E-3</v>
      </c>
      <c r="Q41">
        <v>0.75</v>
      </c>
      <c r="R41">
        <v>1.1433857679048099E-2</v>
      </c>
      <c r="S41">
        <v>1.32192087772488E-2</v>
      </c>
      <c r="T41">
        <v>5.4640393097443504E-3</v>
      </c>
    </row>
    <row r="42" spans="1:20" x14ac:dyDescent="0.25">
      <c r="A42">
        <v>0.77</v>
      </c>
      <c r="B42">
        <v>0.68070413252250095</v>
      </c>
      <c r="C42">
        <v>0.95427197276930598</v>
      </c>
      <c r="D42">
        <v>1.0115367514790501</v>
      </c>
      <c r="F42">
        <v>0.77</v>
      </c>
      <c r="G42">
        <v>0.66856766064383699</v>
      </c>
      <c r="H42">
        <v>0.96440089179810795</v>
      </c>
      <c r="I42">
        <v>1.0028028958531401</v>
      </c>
      <c r="L42">
        <v>0.77</v>
      </c>
      <c r="M42">
        <v>1.3477308135814599E-2</v>
      </c>
      <c r="N42">
        <v>1.6511971686807601E-2</v>
      </c>
      <c r="O42">
        <v>6.45063400925065E-3</v>
      </c>
      <c r="Q42">
        <v>0.77</v>
      </c>
      <c r="R42">
        <v>1.1013532034987301E-2</v>
      </c>
      <c r="S42">
        <v>1.28815995711451E-2</v>
      </c>
      <c r="T42">
        <v>5.37334934376138E-3</v>
      </c>
    </row>
    <row r="43" spans="1:20" x14ac:dyDescent="0.25">
      <c r="A43">
        <v>0.79</v>
      </c>
      <c r="B43">
        <v>0.65124722686758896</v>
      </c>
      <c r="C43">
        <v>0.97411255505768801</v>
      </c>
      <c r="D43">
        <v>0.99992127008276399</v>
      </c>
      <c r="F43">
        <v>0.79</v>
      </c>
      <c r="G43">
        <v>0.68506396453200702</v>
      </c>
      <c r="H43">
        <v>0.96748927460407896</v>
      </c>
      <c r="I43">
        <v>1.00738704852674</v>
      </c>
      <c r="L43">
        <v>0.79</v>
      </c>
      <c r="M43">
        <v>1.3014537069019999E-2</v>
      </c>
      <c r="N43">
        <v>1.6470213857663101E-2</v>
      </c>
      <c r="O43">
        <v>6.3317868864947299E-3</v>
      </c>
      <c r="Q43">
        <v>0.79</v>
      </c>
      <c r="R43">
        <v>1.10065526489131E-2</v>
      </c>
      <c r="S43">
        <v>1.2737842942502501E-2</v>
      </c>
      <c r="T43">
        <v>5.3170076544004404E-3</v>
      </c>
    </row>
    <row r="44" spans="1:20" x14ac:dyDescent="0.25">
      <c r="A44">
        <v>0.81</v>
      </c>
      <c r="B44">
        <v>0.68386995309808796</v>
      </c>
      <c r="C44">
        <v>0.95630721683039799</v>
      </c>
      <c r="D44">
        <v>0.99787347133315696</v>
      </c>
      <c r="F44">
        <v>0.81</v>
      </c>
      <c r="G44">
        <v>0.69988328609724804</v>
      </c>
      <c r="H44">
        <v>0.957340025586642</v>
      </c>
      <c r="I44">
        <v>1.0022199430388099</v>
      </c>
      <c r="L44">
        <v>0.81</v>
      </c>
      <c r="M44">
        <v>1.31708431799417E-2</v>
      </c>
      <c r="N44">
        <v>1.6116265771759501E-2</v>
      </c>
      <c r="O44">
        <v>6.2467217353963803E-3</v>
      </c>
      <c r="Q44">
        <v>0.81</v>
      </c>
      <c r="R44">
        <v>1.0986759069634E-2</v>
      </c>
      <c r="S44">
        <v>1.2513446890534199E-2</v>
      </c>
      <c r="T44">
        <v>5.2374713516177398E-3</v>
      </c>
    </row>
    <row r="45" spans="1:20" x14ac:dyDescent="0.25">
      <c r="A45">
        <v>0.83</v>
      </c>
      <c r="B45">
        <v>0.67605536177997405</v>
      </c>
      <c r="C45">
        <v>0.92716737168141405</v>
      </c>
      <c r="D45">
        <v>0.99653496020798105</v>
      </c>
      <c r="F45">
        <v>0.83</v>
      </c>
      <c r="G45">
        <v>0.67510786577583204</v>
      </c>
      <c r="H45">
        <v>0.96843084640760202</v>
      </c>
      <c r="I45">
        <v>1.0004537313427699</v>
      </c>
      <c r="L45">
        <v>0.83</v>
      </c>
      <c r="M45">
        <v>1.2936637576849199E-2</v>
      </c>
      <c r="N45">
        <v>1.5676468611510699E-2</v>
      </c>
      <c r="O45">
        <v>6.1668609309509202E-3</v>
      </c>
      <c r="Q45">
        <v>0.83</v>
      </c>
      <c r="R45">
        <v>1.06597455235983E-2</v>
      </c>
      <c r="S45">
        <v>1.2433162694028801E-2</v>
      </c>
      <c r="T45">
        <v>5.1694234386402901E-3</v>
      </c>
    </row>
    <row r="46" spans="1:20" x14ac:dyDescent="0.25">
      <c r="A46">
        <v>0.85</v>
      </c>
      <c r="B46">
        <v>0.67392644339428798</v>
      </c>
      <c r="C46">
        <v>0.92605725301085096</v>
      </c>
      <c r="D46">
        <v>0.99361980120598303</v>
      </c>
      <c r="F46">
        <v>0.85</v>
      </c>
      <c r="G46">
        <v>0.67023467746229903</v>
      </c>
      <c r="H46">
        <v>0.96060745679526505</v>
      </c>
      <c r="I46">
        <v>1.00291772584832</v>
      </c>
      <c r="L46">
        <v>0.85</v>
      </c>
      <c r="M46">
        <v>1.27633921439167E-2</v>
      </c>
      <c r="N46">
        <v>1.54816651314216E-2</v>
      </c>
      <c r="O46">
        <v>6.08495803370905E-3</v>
      </c>
      <c r="Q46">
        <v>0.85</v>
      </c>
      <c r="R46">
        <v>1.0495503636550401E-2</v>
      </c>
      <c r="S46">
        <v>1.2236293056617701E-2</v>
      </c>
      <c r="T46">
        <v>5.1145312958347797E-3</v>
      </c>
    </row>
    <row r="47" spans="1:20" x14ac:dyDescent="0.25">
      <c r="A47">
        <v>0.87</v>
      </c>
      <c r="B47">
        <v>0.65796154727238798</v>
      </c>
      <c r="C47">
        <v>0.93334288170158397</v>
      </c>
      <c r="D47">
        <v>1.0007051902412401</v>
      </c>
      <c r="F47">
        <v>0.87</v>
      </c>
      <c r="G47">
        <v>0.68838726808237805</v>
      </c>
      <c r="H47">
        <v>0.98177310140889196</v>
      </c>
      <c r="I47">
        <v>0.99533016640012195</v>
      </c>
      <c r="L47">
        <v>0.87</v>
      </c>
      <c r="M47">
        <v>1.2465507294395699E-2</v>
      </c>
      <c r="N47">
        <v>1.5362758267768201E-2</v>
      </c>
      <c r="O47">
        <v>6.0360159847409204E-3</v>
      </c>
      <c r="Q47">
        <v>0.87</v>
      </c>
      <c r="R47">
        <v>1.0513712272858401E-2</v>
      </c>
      <c r="S47">
        <v>1.22273485993162E-2</v>
      </c>
      <c r="T47">
        <v>5.0362421882222796E-3</v>
      </c>
    </row>
    <row r="48" spans="1:20" x14ac:dyDescent="0.25">
      <c r="A48">
        <v>0.89</v>
      </c>
      <c r="B48">
        <v>0.65656577316160403</v>
      </c>
      <c r="C48">
        <v>0.93609887972669403</v>
      </c>
      <c r="D48">
        <v>0.99882384710601801</v>
      </c>
      <c r="F48">
        <v>0.89</v>
      </c>
      <c r="G48">
        <v>0.65926175491963102</v>
      </c>
      <c r="H48">
        <v>0.97504353011130895</v>
      </c>
      <c r="I48">
        <v>0.99757436506248698</v>
      </c>
      <c r="L48">
        <v>0.89</v>
      </c>
      <c r="M48">
        <v>1.2311570125771E-2</v>
      </c>
      <c r="N48">
        <v>1.52115711434807E-2</v>
      </c>
      <c r="O48">
        <v>5.9621977922343396E-3</v>
      </c>
      <c r="Q48">
        <v>0.89</v>
      </c>
      <c r="R48">
        <v>1.0172629728598699E-2</v>
      </c>
      <c r="S48">
        <v>1.20476780925483E-2</v>
      </c>
      <c r="T48">
        <v>4.9849440304817697E-3</v>
      </c>
    </row>
    <row r="49" spans="1:20" x14ac:dyDescent="0.25">
      <c r="A49">
        <v>0.91</v>
      </c>
      <c r="B49">
        <v>0.683454618116628</v>
      </c>
      <c r="C49">
        <v>0.948403925401057</v>
      </c>
      <c r="D49">
        <v>0.99848711415587699</v>
      </c>
      <c r="F49">
        <v>0.91</v>
      </c>
      <c r="G49">
        <v>0.66902821241925203</v>
      </c>
      <c r="H49">
        <v>0.93876382973246697</v>
      </c>
      <c r="I49">
        <v>0.98792841183882396</v>
      </c>
      <c r="L49">
        <v>0.91</v>
      </c>
      <c r="M49">
        <v>1.2422341721419599E-2</v>
      </c>
      <c r="N49">
        <v>1.51420330151805E-2</v>
      </c>
      <c r="O49">
        <v>5.89532113683368E-3</v>
      </c>
      <c r="Q49">
        <v>0.91</v>
      </c>
      <c r="R49">
        <v>1.0134464811264701E-2</v>
      </c>
      <c r="S49">
        <v>1.1690789305805501E-2</v>
      </c>
      <c r="T49">
        <v>4.9059677753264704E-3</v>
      </c>
    </row>
    <row r="50" spans="1:20" x14ac:dyDescent="0.25">
      <c r="A50">
        <v>0.93</v>
      </c>
      <c r="B50">
        <v>0.651745019673862</v>
      </c>
      <c r="C50">
        <v>0.919728691390715</v>
      </c>
      <c r="D50">
        <v>1.00514694361421</v>
      </c>
      <c r="F50">
        <v>0.93</v>
      </c>
      <c r="G50">
        <v>0.65328856661788903</v>
      </c>
      <c r="H50">
        <v>0.96401976783292698</v>
      </c>
      <c r="I50">
        <v>1.0035849286588601</v>
      </c>
      <c r="L50">
        <v>0.93</v>
      </c>
      <c r="M50">
        <v>1.1999598449068E-2</v>
      </c>
      <c r="N50">
        <v>1.4750155765440301E-2</v>
      </c>
      <c r="O50">
        <v>5.8510018484029501E-3</v>
      </c>
      <c r="Q50">
        <v>0.93</v>
      </c>
      <c r="R50">
        <v>9.9062744025872392E-3</v>
      </c>
      <c r="S50">
        <v>1.17189270618563E-2</v>
      </c>
      <c r="T50">
        <v>4.8912317524847301E-3</v>
      </c>
    </row>
    <row r="51" spans="1:20" x14ac:dyDescent="0.25">
      <c r="A51">
        <v>0.95</v>
      </c>
      <c r="B51">
        <v>0.65143339136829104</v>
      </c>
      <c r="C51">
        <v>0.91402894324637496</v>
      </c>
      <c r="D51">
        <v>1.00395774941953</v>
      </c>
      <c r="F51">
        <v>0.95</v>
      </c>
      <c r="G51">
        <v>0.65703447460476505</v>
      </c>
      <c r="H51">
        <v>0.960459793454425</v>
      </c>
      <c r="I51">
        <v>1.00371666877709</v>
      </c>
      <c r="L51">
        <v>0.95</v>
      </c>
      <c r="M51">
        <v>1.18697762451849E-2</v>
      </c>
      <c r="N51">
        <v>1.4548773575087499E-2</v>
      </c>
      <c r="O51">
        <v>5.7856591817727204E-3</v>
      </c>
      <c r="Q51">
        <v>0.95</v>
      </c>
      <c r="R51">
        <v>9.82950335785698E-3</v>
      </c>
      <c r="S51">
        <v>1.15734848572643E-2</v>
      </c>
      <c r="T51">
        <v>4.8397888566745397E-3</v>
      </c>
    </row>
    <row r="52" spans="1:20" x14ac:dyDescent="0.25">
      <c r="A52">
        <v>0.97</v>
      </c>
      <c r="B52">
        <v>0.63461265539643197</v>
      </c>
      <c r="C52">
        <v>0.933739131476094</v>
      </c>
      <c r="D52">
        <v>1.0033400650661799</v>
      </c>
      <c r="F52">
        <v>0.97</v>
      </c>
      <c r="G52">
        <v>0.63340587784524305</v>
      </c>
      <c r="H52">
        <v>0.94338818597720098</v>
      </c>
      <c r="I52">
        <v>1.0073856019666501</v>
      </c>
      <c r="L52">
        <v>0.97</v>
      </c>
      <c r="M52">
        <v>1.1594120880073E-2</v>
      </c>
      <c r="N52">
        <v>1.4552416842592999E-2</v>
      </c>
      <c r="O52">
        <v>5.7239409079103097E-3</v>
      </c>
      <c r="Q52">
        <v>0.97</v>
      </c>
      <c r="R52">
        <v>9.5511238513227605E-3</v>
      </c>
      <c r="S52">
        <v>1.13513027084177E-2</v>
      </c>
      <c r="T52">
        <v>4.7983801544460997E-3</v>
      </c>
    </row>
    <row r="53" spans="1:20" x14ac:dyDescent="0.25">
      <c r="A53">
        <v>0.99</v>
      </c>
      <c r="B53">
        <v>0.62594301345071801</v>
      </c>
      <c r="C53">
        <v>0.90087591627569497</v>
      </c>
      <c r="D53">
        <v>0.99842804693230003</v>
      </c>
      <c r="F53">
        <v>0.99</v>
      </c>
      <c r="G53">
        <v>0.629499844381881</v>
      </c>
      <c r="H53">
        <v>0.926738690254997</v>
      </c>
      <c r="I53">
        <v>0.99968694196872998</v>
      </c>
      <c r="L53">
        <v>0.99</v>
      </c>
      <c r="M53">
        <v>1.13977500235525E-2</v>
      </c>
      <c r="N53">
        <v>1.4148913926512E-2</v>
      </c>
      <c r="O53">
        <v>5.6519423090703501E-3</v>
      </c>
      <c r="Q53">
        <v>0.99</v>
      </c>
      <c r="R53">
        <v>9.4249599945138793E-3</v>
      </c>
      <c r="S53">
        <v>1.11364662648737E-2</v>
      </c>
      <c r="T53">
        <v>4.7314805812675303E-3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"/>
  <sheetViews>
    <sheetView workbookViewId="0">
      <selection activeCell="O22" sqref="O22"/>
    </sheetView>
  </sheetViews>
  <sheetFormatPr defaultRowHeight="15" x14ac:dyDescent="0.25"/>
  <sheetData>
    <row r="1" spans="1:23" x14ac:dyDescent="0.25">
      <c r="A1" s="10" t="s">
        <v>29</v>
      </c>
      <c r="M1" s="10" t="s">
        <v>220</v>
      </c>
    </row>
    <row r="2" spans="1:23" x14ac:dyDescent="0.25">
      <c r="B2" s="4" t="s">
        <v>77</v>
      </c>
      <c r="C2" s="4" t="s">
        <v>78</v>
      </c>
      <c r="D2" s="4" t="s">
        <v>79</v>
      </c>
      <c r="E2" s="4" t="s">
        <v>80</v>
      </c>
      <c r="F2" s="4" t="s">
        <v>81</v>
      </c>
      <c r="G2" s="4" t="s">
        <v>82</v>
      </c>
      <c r="H2" s="4" t="s">
        <v>152</v>
      </c>
      <c r="I2" s="4" t="s">
        <v>153</v>
      </c>
      <c r="J2" s="4" t="s">
        <v>154</v>
      </c>
      <c r="K2" s="4" t="s">
        <v>76</v>
      </c>
      <c r="N2" s="4" t="s">
        <v>77</v>
      </c>
      <c r="O2" s="4" t="s">
        <v>78</v>
      </c>
      <c r="P2" s="4" t="s">
        <v>79</v>
      </c>
      <c r="Q2" s="4" t="s">
        <v>80</v>
      </c>
      <c r="R2" s="4" t="s">
        <v>81</v>
      </c>
      <c r="S2" s="4" t="s">
        <v>82</v>
      </c>
      <c r="T2" s="4" t="s">
        <v>152</v>
      </c>
      <c r="U2" s="4" t="s">
        <v>153</v>
      </c>
      <c r="V2" s="4" t="s">
        <v>154</v>
      </c>
      <c r="W2" s="4" t="s">
        <v>76</v>
      </c>
    </row>
    <row r="3" spans="1:23" x14ac:dyDescent="0.25">
      <c r="A3" s="4" t="s">
        <v>31</v>
      </c>
      <c r="B3" s="9">
        <v>9401.09905628257</v>
      </c>
      <c r="C3" s="8">
        <v>8848.3022758420393</v>
      </c>
      <c r="D3" s="8">
        <v>8639.4888907996301</v>
      </c>
      <c r="E3" s="8">
        <f>B3/(SUM($B3:$D3))</f>
        <v>0.34962763350744847</v>
      </c>
      <c r="F3" s="8">
        <f t="shared" ref="F3:G18" si="0">C3/(SUM($B3:$D3))</f>
        <v>0.32906907657715012</v>
      </c>
      <c r="G3" s="8">
        <f t="shared" si="0"/>
        <v>0.32130328991540147</v>
      </c>
      <c r="H3" s="8">
        <v>0.10243039346251299</v>
      </c>
      <c r="I3" s="8">
        <v>0.857176517134418</v>
      </c>
      <c r="J3" s="8">
        <v>5.39524236336496</v>
      </c>
      <c r="K3" s="7">
        <v>408707.07411208202</v>
      </c>
      <c r="M3" s="4" t="s">
        <v>31</v>
      </c>
      <c r="N3" s="9">
        <v>8667.3856627568402</v>
      </c>
      <c r="O3" s="8">
        <v>5064.5939924863096</v>
      </c>
      <c r="P3" s="8">
        <v>5652.37705684509</v>
      </c>
      <c r="Q3" s="8">
        <f>N3/(SUM($N3:$P3))</f>
        <v>0.44713300479823453</v>
      </c>
      <c r="R3" s="8">
        <f t="shared" ref="R3:S18" si="1">O3/(SUM($N3:$P3))</f>
        <v>0.26127222418105772</v>
      </c>
      <c r="S3" s="8">
        <f t="shared" si="1"/>
        <v>0.29159477102070774</v>
      </c>
      <c r="T3" s="8">
        <v>9.4232654430528501E-2</v>
      </c>
      <c r="U3" s="8">
        <v>0.738054479681864</v>
      </c>
      <c r="V3" s="8">
        <v>5.6283495554688097</v>
      </c>
      <c r="W3" s="7">
        <v>188075.92020889599</v>
      </c>
    </row>
    <row r="4" spans="1:23" x14ac:dyDescent="0.25">
      <c r="A4" s="4" t="s">
        <v>32</v>
      </c>
      <c r="B4" s="6">
        <v>4453.55881527987</v>
      </c>
      <c r="C4" s="11">
        <v>3730.5457240025098</v>
      </c>
      <c r="D4" s="11">
        <v>3654.3717589909902</v>
      </c>
      <c r="E4" s="11">
        <f t="shared" ref="E4:G31" si="2">B4/(SUM($B4:$D4))</f>
        <v>0.37619358294693861</v>
      </c>
      <c r="F4" s="11">
        <f t="shared" si="0"/>
        <v>0.31512042850874367</v>
      </c>
      <c r="G4" s="11">
        <f t="shared" si="0"/>
        <v>0.30868598854431772</v>
      </c>
      <c r="H4" s="11">
        <v>0.118600939876811</v>
      </c>
      <c r="I4" s="11">
        <v>1.0091568340685599</v>
      </c>
      <c r="J4" s="11">
        <v>5.5983601286423799</v>
      </c>
      <c r="K4" s="5">
        <v>40528.618695114703</v>
      </c>
      <c r="M4" s="4" t="s">
        <v>32</v>
      </c>
      <c r="N4" s="6">
        <v>14308.825178364101</v>
      </c>
      <c r="O4" s="11">
        <v>16993.702679313701</v>
      </c>
      <c r="P4" s="11">
        <v>16810.397784729801</v>
      </c>
      <c r="Q4" s="11">
        <f t="shared" ref="Q4:S31" si="3">N4/(SUM($N4:$P4))</f>
        <v>0.2974008540805102</v>
      </c>
      <c r="R4" s="11">
        <f t="shared" si="1"/>
        <v>0.35320451733941421</v>
      </c>
      <c r="S4" s="11">
        <f t="shared" si="1"/>
        <v>0.34939462858007564</v>
      </c>
      <c r="T4" s="11">
        <v>0.10844404819431799</v>
      </c>
      <c r="U4" s="11">
        <v>1.1147679171649201</v>
      </c>
      <c r="V4" s="11">
        <v>7.7689460789194396</v>
      </c>
      <c r="W4" s="5">
        <v>1141888.2828009101</v>
      </c>
    </row>
    <row r="5" spans="1:23" x14ac:dyDescent="0.25">
      <c r="A5" s="4" t="s">
        <v>33</v>
      </c>
      <c r="B5" s="6">
        <v>2847.7728526988899</v>
      </c>
      <c r="C5" s="11">
        <v>1431.3076926255701</v>
      </c>
      <c r="D5" s="11">
        <v>3300.3385058235699</v>
      </c>
      <c r="E5" s="11">
        <f t="shared" si="2"/>
        <v>0.37572442339991041</v>
      </c>
      <c r="F5" s="11">
        <f t="shared" si="0"/>
        <v>0.18884134561853716</v>
      </c>
      <c r="G5" s="11">
        <f t="shared" si="0"/>
        <v>0.43543423098155237</v>
      </c>
      <c r="H5" s="11">
        <v>7.0646861133852906E-2</v>
      </c>
      <c r="I5" s="11">
        <v>0.79114076390145605</v>
      </c>
      <c r="J5" s="11">
        <v>6.2081820109084598</v>
      </c>
      <c r="K5" s="5">
        <v>31644.783309026199</v>
      </c>
      <c r="M5" s="4" t="s">
        <v>33</v>
      </c>
      <c r="N5" s="6">
        <v>11319.135850115101</v>
      </c>
      <c r="O5" s="11">
        <v>16157.957568276201</v>
      </c>
      <c r="P5" s="11">
        <v>15795.1092757264</v>
      </c>
      <c r="Q5" s="11">
        <f t="shared" si="3"/>
        <v>0.2615798398368519</v>
      </c>
      <c r="R5" s="11">
        <f t="shared" si="1"/>
        <v>0.37340270571603384</v>
      </c>
      <c r="S5" s="11">
        <f t="shared" si="1"/>
        <v>0.36501745444711414</v>
      </c>
      <c r="T5" s="11">
        <v>0.123489723655701</v>
      </c>
      <c r="U5" s="11">
        <v>1.14570800972423</v>
      </c>
      <c r="V5" s="11">
        <v>7.10728608318614</v>
      </c>
      <c r="W5" s="5">
        <v>550989.99094874598</v>
      </c>
    </row>
    <row r="6" spans="1:23" x14ac:dyDescent="0.25">
      <c r="A6" s="4" t="s">
        <v>34</v>
      </c>
      <c r="B6" s="6">
        <v>11133.423535178899</v>
      </c>
      <c r="C6" s="11">
        <v>16384.878325050999</v>
      </c>
      <c r="D6" s="11">
        <v>15959.7644455065</v>
      </c>
      <c r="E6" s="11">
        <f t="shared" si="2"/>
        <v>0.25606988721368179</v>
      </c>
      <c r="F6" s="11">
        <f t="shared" si="0"/>
        <v>0.37685388788528562</v>
      </c>
      <c r="G6" s="11">
        <f t="shared" si="0"/>
        <v>0.36707622490103253</v>
      </c>
      <c r="H6" s="11">
        <v>0.116594227725618</v>
      </c>
      <c r="I6" s="11">
        <v>1.1761942725107599</v>
      </c>
      <c r="J6" s="11">
        <v>6.6921010635427303</v>
      </c>
      <c r="K6" s="5">
        <v>798020.85851518798</v>
      </c>
      <c r="M6" s="4" t="s">
        <v>34</v>
      </c>
      <c r="N6" s="6">
        <v>1957.9299636088399</v>
      </c>
      <c r="O6" s="11">
        <v>1751.4687130616901</v>
      </c>
      <c r="P6" s="11">
        <v>2666.5160394109098</v>
      </c>
      <c r="Q6" s="11">
        <f t="shared" si="3"/>
        <v>0.30708220714911943</v>
      </c>
      <c r="R6" s="11">
        <f t="shared" si="1"/>
        <v>0.27470077487769812</v>
      </c>
      <c r="S6" s="11">
        <f t="shared" si="1"/>
        <v>0.41821701797318239</v>
      </c>
      <c r="T6" s="11">
        <v>8.52836180450538E-2</v>
      </c>
      <c r="U6" s="11">
        <v>0.80940225996719894</v>
      </c>
      <c r="V6" s="11">
        <v>4.41658064726386</v>
      </c>
      <c r="W6" s="5">
        <v>27042.726255303402</v>
      </c>
    </row>
    <row r="7" spans="1:23" x14ac:dyDescent="0.25">
      <c r="A7" s="4" t="s">
        <v>35</v>
      </c>
      <c r="B7" s="6">
        <v>2225.9115338308802</v>
      </c>
      <c r="C7" s="11">
        <v>631.37146097882805</v>
      </c>
      <c r="D7" s="11">
        <v>991.10859811754904</v>
      </c>
      <c r="E7" s="11">
        <f t="shared" si="2"/>
        <v>0.57840047720761012</v>
      </c>
      <c r="F7" s="11">
        <f t="shared" si="0"/>
        <v>0.16406112676765799</v>
      </c>
      <c r="G7" s="11">
        <f t="shared" si="0"/>
        <v>0.257538396024732</v>
      </c>
      <c r="H7" s="11">
        <v>0.10273517785304701</v>
      </c>
      <c r="I7" s="11">
        <v>1.19104183110962</v>
      </c>
      <c r="J7" s="11">
        <v>5.8588522806364596</v>
      </c>
      <c r="K7" s="5">
        <v>4890.2068819805399</v>
      </c>
      <c r="M7" s="4" t="s">
        <v>35</v>
      </c>
      <c r="N7" s="6">
        <v>6840.9282694457197</v>
      </c>
      <c r="O7" s="11">
        <v>2824.23746533952</v>
      </c>
      <c r="P7" s="11">
        <v>2765.0601747860701</v>
      </c>
      <c r="Q7" s="11">
        <f t="shared" si="3"/>
        <v>0.55034625430083184</v>
      </c>
      <c r="R7" s="11">
        <f t="shared" si="1"/>
        <v>0.22720725157254376</v>
      </c>
      <c r="S7" s="11">
        <f t="shared" si="1"/>
        <v>0.22244649412662451</v>
      </c>
      <c r="T7" s="11">
        <v>7.2794771624124496E-2</v>
      </c>
      <c r="U7" s="11">
        <v>0.61241525644985595</v>
      </c>
      <c r="V7" s="11">
        <v>4.0951994414506396</v>
      </c>
      <c r="W7" s="5">
        <v>43618.2463676548</v>
      </c>
    </row>
    <row r="8" spans="1:23" x14ac:dyDescent="0.25">
      <c r="A8" s="4" t="s">
        <v>36</v>
      </c>
      <c r="B8" s="6">
        <v>2184.79560688642</v>
      </c>
      <c r="C8" s="11">
        <v>4543.9930659883303</v>
      </c>
      <c r="D8" s="11">
        <v>7404.5451068688799</v>
      </c>
      <c r="E8" s="11">
        <f t="shared" si="2"/>
        <v>0.15458458994421703</v>
      </c>
      <c r="F8" s="11">
        <f t="shared" si="0"/>
        <v>0.32150893319316737</v>
      </c>
      <c r="G8" s="11">
        <f t="shared" si="0"/>
        <v>0.5239064768626156</v>
      </c>
      <c r="H8" s="11">
        <v>0.111592704284522</v>
      </c>
      <c r="I8" s="11">
        <v>1.4400678970268701</v>
      </c>
      <c r="J8" s="11">
        <v>7.43562837840018</v>
      </c>
      <c r="K8" s="5">
        <v>56536.067574704401</v>
      </c>
      <c r="M8" s="4" t="s">
        <v>36</v>
      </c>
      <c r="N8" s="6">
        <v>6592.9954794211599</v>
      </c>
      <c r="O8" s="11">
        <v>8380.3378408269109</v>
      </c>
      <c r="P8" s="11">
        <v>9604.6831830261399</v>
      </c>
      <c r="Q8" s="11">
        <f t="shared" si="3"/>
        <v>0.26824766264368244</v>
      </c>
      <c r="R8" s="11">
        <f t="shared" si="1"/>
        <v>0.34096884261227944</v>
      </c>
      <c r="S8" s="11">
        <f t="shared" si="1"/>
        <v>0.39078349474403812</v>
      </c>
      <c r="T8" s="11">
        <v>0.102642113688726</v>
      </c>
      <c r="U8" s="11">
        <v>1.1255080559970201</v>
      </c>
      <c r="V8" s="11">
        <v>7.1335617514959901</v>
      </c>
      <c r="W8" s="5">
        <v>208241.35161708499</v>
      </c>
    </row>
    <row r="9" spans="1:23" x14ac:dyDescent="0.25">
      <c r="A9" s="4" t="s">
        <v>37</v>
      </c>
      <c r="B9" s="6">
        <v>1007.61304713889</v>
      </c>
      <c r="C9" s="11">
        <v>968.84618411321298</v>
      </c>
      <c r="D9" s="11">
        <v>1521.3185779154101</v>
      </c>
      <c r="E9" s="11">
        <f t="shared" si="2"/>
        <v>0.28807234253072994</v>
      </c>
      <c r="F9" s="11">
        <f t="shared" si="0"/>
        <v>0.27698905904597831</v>
      </c>
      <c r="G9" s="11">
        <f t="shared" si="0"/>
        <v>0.43493859842329169</v>
      </c>
      <c r="H9" s="11">
        <v>8.7581735091030399E-2</v>
      </c>
      <c r="I9" s="11">
        <v>0.88350934018837102</v>
      </c>
      <c r="J9" s="11">
        <v>5.9056612012946799</v>
      </c>
      <c r="K9" s="5">
        <v>2057.11512812828</v>
      </c>
      <c r="M9" s="4" t="s">
        <v>37</v>
      </c>
      <c r="N9" s="6">
        <v>1347.0045820222299</v>
      </c>
      <c r="O9" s="11">
        <v>1475.2808135596399</v>
      </c>
      <c r="P9" s="11">
        <v>1645.6364175225799</v>
      </c>
      <c r="Q9" s="11">
        <f t="shared" si="3"/>
        <v>0.30148347226476857</v>
      </c>
      <c r="R9" s="11">
        <f t="shared" si="1"/>
        <v>0.33019396383182659</v>
      </c>
      <c r="S9" s="11">
        <f t="shared" si="1"/>
        <v>0.36832256390340479</v>
      </c>
      <c r="T9" s="11">
        <v>0.12441875360598</v>
      </c>
      <c r="U9" s="11">
        <v>0.82508505923416797</v>
      </c>
      <c r="V9" s="11">
        <v>5.1114522295214799</v>
      </c>
      <c r="W9" s="5">
        <v>3066.1529324716898</v>
      </c>
    </row>
    <row r="10" spans="1:23" x14ac:dyDescent="0.25">
      <c r="A10" s="4" t="s">
        <v>38</v>
      </c>
      <c r="B10" s="6">
        <v>3126.0563637854798</v>
      </c>
      <c r="C10" s="11">
        <v>2096.70658251225</v>
      </c>
      <c r="D10" s="11">
        <v>2539.6007558674401</v>
      </c>
      <c r="E10" s="11">
        <f t="shared" si="2"/>
        <v>0.40271964619662481</v>
      </c>
      <c r="F10" s="11">
        <f t="shared" si="0"/>
        <v>0.27011187094047295</v>
      </c>
      <c r="G10" s="11">
        <f t="shared" si="0"/>
        <v>0.32716848286290229</v>
      </c>
      <c r="H10" s="11">
        <v>7.2350818894057298E-2</v>
      </c>
      <c r="I10" s="11">
        <v>0.538900117120509</v>
      </c>
      <c r="J10" s="11">
        <v>4.9288594159247401</v>
      </c>
      <c r="K10" s="5">
        <v>25991.4547733295</v>
      </c>
      <c r="M10" s="4" t="s">
        <v>38</v>
      </c>
      <c r="N10" s="6">
        <v>9902.0876583480695</v>
      </c>
      <c r="O10" s="11">
        <v>10025.2692353849</v>
      </c>
      <c r="P10" s="11">
        <v>9631.6590929911708</v>
      </c>
      <c r="Q10" s="11">
        <f t="shared" si="3"/>
        <v>0.33499381923929406</v>
      </c>
      <c r="R10" s="11">
        <f t="shared" si="1"/>
        <v>0.33916112904054574</v>
      </c>
      <c r="S10" s="11">
        <f t="shared" si="1"/>
        <v>0.32584505172016026</v>
      </c>
      <c r="T10" s="11">
        <v>0.105111027952382</v>
      </c>
      <c r="U10" s="11">
        <v>0.96118815189503004</v>
      </c>
      <c r="V10" s="11">
        <v>6.5498144136435901</v>
      </c>
      <c r="W10" s="5">
        <v>390099.90706208302</v>
      </c>
    </row>
    <row r="11" spans="1:23" x14ac:dyDescent="0.25">
      <c r="A11" s="4" t="s">
        <v>39</v>
      </c>
      <c r="B11" s="6">
        <v>3179.8242627716099</v>
      </c>
      <c r="C11" s="11">
        <v>3906.26886788207</v>
      </c>
      <c r="D11" s="11">
        <v>6147.1785587602499</v>
      </c>
      <c r="E11" s="11">
        <f t="shared" si="2"/>
        <v>0.24029010643795198</v>
      </c>
      <c r="F11" s="11">
        <f t="shared" si="0"/>
        <v>0.29518542047367796</v>
      </c>
      <c r="G11" s="11">
        <f t="shared" si="0"/>
        <v>0.46452447308837003</v>
      </c>
      <c r="H11" s="11">
        <v>0.10183543674710201</v>
      </c>
      <c r="I11" s="11">
        <v>1.1018412342328201</v>
      </c>
      <c r="J11" s="11">
        <v>6.1834491897754704</v>
      </c>
      <c r="K11" s="5">
        <v>43054.768074565298</v>
      </c>
      <c r="M11" s="4" t="s">
        <v>39</v>
      </c>
      <c r="N11" s="6">
        <v>7226.0106603490904</v>
      </c>
      <c r="O11" s="11">
        <v>6505.9980002041402</v>
      </c>
      <c r="P11" s="11">
        <v>5171.77503520952</v>
      </c>
      <c r="Q11" s="11">
        <f t="shared" si="3"/>
        <v>0.38225208120471604</v>
      </c>
      <c r="R11" s="11">
        <f t="shared" si="1"/>
        <v>0.34416379836500394</v>
      </c>
      <c r="S11" s="11">
        <f t="shared" si="1"/>
        <v>0.27358412043027996</v>
      </c>
      <c r="T11" s="11">
        <v>0.105909482185015</v>
      </c>
      <c r="U11" s="11">
        <v>0.93993301201127999</v>
      </c>
      <c r="V11" s="11">
        <v>6.4536829448623996</v>
      </c>
      <c r="W11" s="5">
        <v>178681.428801253</v>
      </c>
    </row>
    <row r="12" spans="1:23" x14ac:dyDescent="0.25">
      <c r="A12" s="4" t="s">
        <v>40</v>
      </c>
      <c r="B12" s="6">
        <v>3985.2558500671498</v>
      </c>
      <c r="C12" s="11">
        <v>2983.3557339952799</v>
      </c>
      <c r="D12" s="11">
        <v>2671.6767879612198</v>
      </c>
      <c r="E12" s="11">
        <f t="shared" si="2"/>
        <v>0.41339591683091753</v>
      </c>
      <c r="F12" s="11">
        <f t="shared" si="0"/>
        <v>0.30946747844733052</v>
      </c>
      <c r="G12" s="11">
        <f t="shared" si="0"/>
        <v>0.27713660472175194</v>
      </c>
      <c r="H12" s="11">
        <v>9.5498148996582294E-2</v>
      </c>
      <c r="I12" s="11">
        <v>0.75358637681006202</v>
      </c>
      <c r="J12" s="11">
        <v>5.1080243539164201</v>
      </c>
      <c r="K12" s="5">
        <v>44015.215021322801</v>
      </c>
      <c r="M12" s="4" t="s">
        <v>40</v>
      </c>
      <c r="N12" s="6">
        <v>9919.8507737674208</v>
      </c>
      <c r="O12" s="11">
        <v>7275.76048374321</v>
      </c>
      <c r="P12" s="11">
        <v>6633.38968271661</v>
      </c>
      <c r="Q12" s="11">
        <f t="shared" si="3"/>
        <v>0.41629318823103045</v>
      </c>
      <c r="R12" s="11">
        <f t="shared" si="1"/>
        <v>0.30533216654755085</v>
      </c>
      <c r="S12" s="11">
        <f t="shared" si="1"/>
        <v>0.27837464522141869</v>
      </c>
      <c r="T12" s="11">
        <v>0.102563798009438</v>
      </c>
      <c r="U12" s="11">
        <v>0.85532157802479103</v>
      </c>
      <c r="V12" s="11">
        <v>5.9381838906852904</v>
      </c>
      <c r="W12" s="5">
        <v>278511.44076173101</v>
      </c>
    </row>
    <row r="13" spans="1:23" x14ac:dyDescent="0.25">
      <c r="A13" s="4" t="s">
        <v>41</v>
      </c>
      <c r="B13" s="6">
        <v>3188.31775106027</v>
      </c>
      <c r="C13" s="11">
        <v>3713.53305837998</v>
      </c>
      <c r="D13" s="11">
        <v>3753.0678297541999</v>
      </c>
      <c r="E13" s="11">
        <f t="shared" si="2"/>
        <v>0.29923435917492075</v>
      </c>
      <c r="F13" s="11">
        <f t="shared" si="0"/>
        <v>0.34852758468935024</v>
      </c>
      <c r="G13" s="11">
        <f t="shared" si="0"/>
        <v>0.35223805613572901</v>
      </c>
      <c r="H13" s="11">
        <v>6.7217820205000903E-2</v>
      </c>
      <c r="I13" s="11">
        <v>0.91032556687338695</v>
      </c>
      <c r="J13" s="11">
        <v>4.8525295384626901</v>
      </c>
      <c r="K13" s="5">
        <v>67414.146931595998</v>
      </c>
      <c r="M13" s="4" t="s">
        <v>41</v>
      </c>
      <c r="N13" s="6">
        <v>518.25525112700905</v>
      </c>
      <c r="O13" s="11">
        <v>614.62700192299599</v>
      </c>
      <c r="P13" s="11">
        <v>823.18826979045696</v>
      </c>
      <c r="Q13" s="11">
        <f t="shared" si="3"/>
        <v>0.26494711978709068</v>
      </c>
      <c r="R13" s="11">
        <f t="shared" si="1"/>
        <v>0.31421515469211186</v>
      </c>
      <c r="S13" s="11">
        <f t="shared" si="1"/>
        <v>0.42083772552079735</v>
      </c>
      <c r="T13" s="11">
        <v>9.7076222521204597E-2</v>
      </c>
      <c r="U13" s="11">
        <v>1.1462203422274599</v>
      </c>
      <c r="V13" s="11">
        <v>4.7445538508876703</v>
      </c>
      <c r="W13" s="5">
        <v>1383.8539310728299</v>
      </c>
    </row>
    <row r="14" spans="1:23" x14ac:dyDescent="0.25">
      <c r="A14" s="4" t="s">
        <v>42</v>
      </c>
      <c r="B14" s="6">
        <v>5842.3639176454199</v>
      </c>
      <c r="C14" s="11">
        <v>7457.7768637066101</v>
      </c>
      <c r="D14" s="11">
        <v>8966.3118876886692</v>
      </c>
      <c r="E14" s="11">
        <f t="shared" si="2"/>
        <v>0.26238413475571926</v>
      </c>
      <c r="F14" s="11">
        <f t="shared" si="0"/>
        <v>0.33493331760365724</v>
      </c>
      <c r="G14" s="11">
        <f t="shared" si="0"/>
        <v>0.40268254764062344</v>
      </c>
      <c r="H14" s="11">
        <v>0.143605579794685</v>
      </c>
      <c r="I14" s="11">
        <v>1.2755266895198201</v>
      </c>
      <c r="J14" s="11">
        <v>7.4308851124131303</v>
      </c>
      <c r="K14" s="5">
        <v>118427.910920015</v>
      </c>
      <c r="M14" s="4" t="s">
        <v>42</v>
      </c>
      <c r="N14" s="6">
        <v>1384.64429370722</v>
      </c>
      <c r="O14" s="11">
        <v>1934.61074657217</v>
      </c>
      <c r="P14" s="11">
        <v>2311.7855191804701</v>
      </c>
      <c r="Q14" s="11">
        <f t="shared" si="3"/>
        <v>0.245894924585668</v>
      </c>
      <c r="R14" s="11">
        <f t="shared" si="1"/>
        <v>0.34356185613369861</v>
      </c>
      <c r="S14" s="11">
        <f t="shared" si="1"/>
        <v>0.41054321928063348</v>
      </c>
      <c r="T14" s="11">
        <v>0.106095519392077</v>
      </c>
      <c r="U14" s="11">
        <v>1.2644940491182699</v>
      </c>
      <c r="V14" s="11">
        <v>6.3499255011665801</v>
      </c>
      <c r="W14" s="5">
        <v>4590.4841974881901</v>
      </c>
    </row>
    <row r="15" spans="1:23" x14ac:dyDescent="0.25">
      <c r="A15" s="4" t="s">
        <v>43</v>
      </c>
      <c r="B15" s="6">
        <v>2025.7436724049601</v>
      </c>
      <c r="C15" s="11">
        <v>2114.7766029334002</v>
      </c>
      <c r="D15" s="11">
        <v>1829.3209801369001</v>
      </c>
      <c r="E15" s="11">
        <f t="shared" si="2"/>
        <v>0.33932957104128059</v>
      </c>
      <c r="F15" s="11">
        <f t="shared" si="0"/>
        <v>0.35424335630261955</v>
      </c>
      <c r="G15" s="11">
        <f t="shared" si="0"/>
        <v>0.30642707265609986</v>
      </c>
      <c r="H15" s="11">
        <v>0.100718762077845</v>
      </c>
      <c r="I15" s="11">
        <v>0.88553189138992505</v>
      </c>
      <c r="J15" s="11">
        <v>5.6276889710039999</v>
      </c>
      <c r="K15" s="5">
        <v>13958.794151350799</v>
      </c>
      <c r="M15" s="4" t="s">
        <v>43</v>
      </c>
      <c r="N15" s="6">
        <v>8176.1418365772597</v>
      </c>
      <c r="O15" s="11">
        <v>9731.0793569699908</v>
      </c>
      <c r="P15" s="11">
        <v>9311.5103816702303</v>
      </c>
      <c r="Q15" s="11">
        <f t="shared" si="3"/>
        <v>0.3003865853918628</v>
      </c>
      <c r="R15" s="11">
        <f t="shared" si="1"/>
        <v>0.35751406453598628</v>
      </c>
      <c r="S15" s="11">
        <f t="shared" si="1"/>
        <v>0.34209935007215081</v>
      </c>
      <c r="T15" s="11">
        <v>0.114181795954732</v>
      </c>
      <c r="U15" s="11">
        <v>0.96343624108534498</v>
      </c>
      <c r="V15" s="11">
        <v>6.0421043695070198</v>
      </c>
      <c r="W15" s="5">
        <v>404616.65271407802</v>
      </c>
    </row>
    <row r="16" spans="1:23" x14ac:dyDescent="0.25">
      <c r="A16" s="4" t="s">
        <v>44</v>
      </c>
      <c r="B16" s="6">
        <v>3635.4027854106798</v>
      </c>
      <c r="C16" s="11">
        <v>3777.85163542079</v>
      </c>
      <c r="D16" s="11">
        <v>4134.9042293078001</v>
      </c>
      <c r="E16" s="11">
        <f t="shared" si="2"/>
        <v>0.31480367524798741</v>
      </c>
      <c r="F16" s="11">
        <f t="shared" si="0"/>
        <v>0.32713887554491028</v>
      </c>
      <c r="G16" s="11">
        <f t="shared" si="0"/>
        <v>0.35805744920710225</v>
      </c>
      <c r="H16" s="11">
        <v>9.5784787797479398E-2</v>
      </c>
      <c r="I16" s="11">
        <v>0.89512432239547401</v>
      </c>
      <c r="J16" s="11">
        <v>5.1751761875474802</v>
      </c>
      <c r="K16" s="5">
        <v>101781.93934261</v>
      </c>
      <c r="M16" s="4" t="s">
        <v>44</v>
      </c>
      <c r="N16" s="6">
        <v>2309.7475933974602</v>
      </c>
      <c r="O16" s="11">
        <v>2269.6203812372801</v>
      </c>
      <c r="P16" s="11">
        <v>2308.0916204054902</v>
      </c>
      <c r="Q16" s="11">
        <f t="shared" si="3"/>
        <v>0.33535551991633405</v>
      </c>
      <c r="R16" s="11">
        <f t="shared" si="1"/>
        <v>0.32952939322818964</v>
      </c>
      <c r="S16" s="11">
        <f t="shared" si="1"/>
        <v>0.33511508685547625</v>
      </c>
      <c r="T16" s="11">
        <v>0.124631806028265</v>
      </c>
      <c r="U16" s="11">
        <v>1.3592389824830899</v>
      </c>
      <c r="V16" s="11">
        <v>6.2250700122498603</v>
      </c>
      <c r="W16" s="5">
        <v>12454.576377278599</v>
      </c>
    </row>
    <row r="17" spans="1:23" x14ac:dyDescent="0.25">
      <c r="A17" s="4" t="s">
        <v>45</v>
      </c>
      <c r="B17" s="6">
        <v>1429.7743394757699</v>
      </c>
      <c r="C17" s="11">
        <v>1613.1687936727201</v>
      </c>
      <c r="D17" s="11">
        <v>2256.08158691979</v>
      </c>
      <c r="E17" s="11">
        <f t="shared" si="2"/>
        <v>0.26981839395105645</v>
      </c>
      <c r="F17" s="11">
        <f t="shared" si="0"/>
        <v>0.30442748975361139</v>
      </c>
      <c r="G17" s="11">
        <f t="shared" si="0"/>
        <v>0.425754116295332</v>
      </c>
      <c r="H17" s="11">
        <v>0.1330227222093</v>
      </c>
      <c r="I17" s="11">
        <v>0.986270494839251</v>
      </c>
      <c r="J17" s="11">
        <v>6.0977401388090797</v>
      </c>
      <c r="K17" s="5">
        <v>6885.2519203506299</v>
      </c>
      <c r="M17" s="4" t="s">
        <v>45</v>
      </c>
      <c r="N17" s="6">
        <v>2555.59165895053</v>
      </c>
      <c r="O17" s="11">
        <v>1498.3748099797599</v>
      </c>
      <c r="P17" s="11">
        <v>1639.4909892765399</v>
      </c>
      <c r="Q17" s="11">
        <f t="shared" si="3"/>
        <v>0.44886462711103153</v>
      </c>
      <c r="R17" s="11">
        <f t="shared" si="1"/>
        <v>0.26317484954944709</v>
      </c>
      <c r="S17" s="11">
        <f t="shared" si="1"/>
        <v>0.28796052333952138</v>
      </c>
      <c r="T17" s="11">
        <v>8.0650339372194305E-2</v>
      </c>
      <c r="U17" s="11">
        <v>0.70991905536940303</v>
      </c>
      <c r="V17" s="11">
        <v>4.1763586980648704</v>
      </c>
      <c r="W17" s="5">
        <v>11104.351162569301</v>
      </c>
    </row>
    <row r="18" spans="1:23" x14ac:dyDescent="0.25">
      <c r="A18" s="4" t="s">
        <v>46</v>
      </c>
      <c r="B18" s="6">
        <v>9324.6089515305594</v>
      </c>
      <c r="C18" s="11">
        <v>12041.880181041701</v>
      </c>
      <c r="D18" s="11">
        <v>10798.9183469908</v>
      </c>
      <c r="E18" s="11">
        <f t="shared" si="2"/>
        <v>0.28989556427833651</v>
      </c>
      <c r="F18" s="11">
        <f t="shared" si="0"/>
        <v>0.37437362448129258</v>
      </c>
      <c r="G18" s="11">
        <f t="shared" si="0"/>
        <v>0.33573081124037091</v>
      </c>
      <c r="H18" s="11">
        <v>9.9921291160371503E-2</v>
      </c>
      <c r="I18" s="11">
        <v>0.94045687487700003</v>
      </c>
      <c r="J18" s="11">
        <v>6.92348467368278</v>
      </c>
      <c r="K18" s="5">
        <v>627749.02466964105</v>
      </c>
      <c r="M18" s="4" t="s">
        <v>46</v>
      </c>
      <c r="N18" s="6">
        <v>1105.1630367114701</v>
      </c>
      <c r="O18" s="11">
        <v>1002.30388248901</v>
      </c>
      <c r="P18" s="11">
        <v>881.71298595346195</v>
      </c>
      <c r="Q18" s="11">
        <f t="shared" si="3"/>
        <v>0.36972115154593022</v>
      </c>
      <c r="R18" s="11">
        <f t="shared" si="1"/>
        <v>0.33531065853909903</v>
      </c>
      <c r="S18" s="11">
        <f t="shared" si="1"/>
        <v>0.29496818991497065</v>
      </c>
      <c r="T18" s="11">
        <v>6.6573043675085E-2</v>
      </c>
      <c r="U18" s="11">
        <v>0.271657983041664</v>
      </c>
      <c r="V18" s="11">
        <v>3.5097192518013198</v>
      </c>
      <c r="W18" s="5">
        <v>6151.9507093841403</v>
      </c>
    </row>
    <row r="19" spans="1:23" x14ac:dyDescent="0.25">
      <c r="A19" s="4" t="s">
        <v>47</v>
      </c>
      <c r="B19" s="6">
        <v>3689.1170486514102</v>
      </c>
      <c r="C19" s="11">
        <v>6178.0704762948799</v>
      </c>
      <c r="D19" s="11">
        <v>7441.4799427955404</v>
      </c>
      <c r="E19" s="11">
        <f t="shared" si="2"/>
        <v>0.21313697634591564</v>
      </c>
      <c r="F19" s="11">
        <f t="shared" si="2"/>
        <v>0.35693507243171385</v>
      </c>
      <c r="G19" s="11">
        <f t="shared" si="2"/>
        <v>0.42992795122237049</v>
      </c>
      <c r="H19" s="11">
        <v>0.12564227722344201</v>
      </c>
      <c r="I19" s="11">
        <v>1.1768015094217601</v>
      </c>
      <c r="J19" s="11">
        <v>7.1552457750875202</v>
      </c>
      <c r="K19" s="5">
        <v>81334.099774761897</v>
      </c>
      <c r="M19" s="4" t="s">
        <v>47</v>
      </c>
      <c r="N19" s="6">
        <v>5299.1452486612798</v>
      </c>
      <c r="O19" s="11">
        <v>2540.8028964232099</v>
      </c>
      <c r="P19" s="11">
        <v>2129.2983802291201</v>
      </c>
      <c r="Q19" s="11">
        <f t="shared" si="3"/>
        <v>0.53154922342484456</v>
      </c>
      <c r="R19" s="11">
        <f t="shared" si="3"/>
        <v>0.25486408526177778</v>
      </c>
      <c r="S19" s="11">
        <f t="shared" si="3"/>
        <v>0.21358669131337757</v>
      </c>
      <c r="T19" s="11">
        <v>7.4022335533759795E-2</v>
      </c>
      <c r="U19" s="11">
        <v>0.655781332362115</v>
      </c>
      <c r="V19" s="11">
        <v>4.5106531269404702</v>
      </c>
      <c r="W19" s="5">
        <v>25739.826666999401</v>
      </c>
    </row>
    <row r="20" spans="1:23" x14ac:dyDescent="0.25">
      <c r="A20" s="4" t="s">
        <v>48</v>
      </c>
      <c r="B20" s="6">
        <v>11456.6995236352</v>
      </c>
      <c r="C20" s="11">
        <v>13306.4281539065</v>
      </c>
      <c r="D20" s="11">
        <v>14433.411943071</v>
      </c>
      <c r="E20" s="11">
        <f t="shared" si="2"/>
        <v>0.29228854471659393</v>
      </c>
      <c r="F20" s="11">
        <f t="shared" si="2"/>
        <v>0.33947966536589136</v>
      </c>
      <c r="G20" s="11">
        <f t="shared" si="2"/>
        <v>0.36823178991751482</v>
      </c>
      <c r="H20" s="11">
        <v>0.115641328661838</v>
      </c>
      <c r="I20" s="11">
        <v>1.1064157848231799</v>
      </c>
      <c r="J20" s="11">
        <v>7.1207790397244404</v>
      </c>
      <c r="K20" s="5">
        <v>619267.754314441</v>
      </c>
      <c r="M20" s="4" t="s">
        <v>48</v>
      </c>
      <c r="N20" s="6">
        <v>1385.26654518891</v>
      </c>
      <c r="O20" s="11">
        <v>1868.18959898564</v>
      </c>
      <c r="P20" s="11">
        <v>1846.7712381947699</v>
      </c>
      <c r="Q20" s="11">
        <f t="shared" si="3"/>
        <v>0.2716087815962005</v>
      </c>
      <c r="R20" s="11">
        <f t="shared" si="3"/>
        <v>0.36629535487842685</v>
      </c>
      <c r="S20" s="11">
        <f t="shared" si="3"/>
        <v>0.36209586352537271</v>
      </c>
      <c r="T20" s="11">
        <v>0.109499079516557</v>
      </c>
      <c r="U20" s="11">
        <v>1.29957912127845</v>
      </c>
      <c r="V20" s="11">
        <v>6.6048594201948596</v>
      </c>
      <c r="W20" s="5">
        <v>11290.100413963401</v>
      </c>
    </row>
    <row r="21" spans="1:23" x14ac:dyDescent="0.25">
      <c r="A21" s="4" t="s">
        <v>49</v>
      </c>
      <c r="B21" s="6">
        <v>14161.215323947399</v>
      </c>
      <c r="C21" s="11">
        <v>17485.7764762017</v>
      </c>
      <c r="D21" s="11">
        <v>19310.057247413301</v>
      </c>
      <c r="E21" s="11">
        <f t="shared" si="2"/>
        <v>0.27790493344168293</v>
      </c>
      <c r="F21" s="11">
        <f t="shared" si="2"/>
        <v>0.34314735258473839</v>
      </c>
      <c r="G21" s="11">
        <f t="shared" si="2"/>
        <v>0.37894771397357879</v>
      </c>
      <c r="H21" s="11">
        <v>0.14880638272292099</v>
      </c>
      <c r="I21" s="11">
        <v>1.20814032556838</v>
      </c>
      <c r="J21" s="11">
        <v>8.3829851329556107</v>
      </c>
      <c r="K21" s="5">
        <v>950793.18319307105</v>
      </c>
      <c r="M21" s="4" t="s">
        <v>49</v>
      </c>
      <c r="N21" s="6">
        <v>5563.6385398413004</v>
      </c>
      <c r="O21" s="11">
        <v>4058.1292792746399</v>
      </c>
      <c r="P21" s="11">
        <v>5187.4734973040804</v>
      </c>
      <c r="Q21" s="11">
        <f t="shared" si="3"/>
        <v>0.37568693905153089</v>
      </c>
      <c r="R21" s="11">
        <f t="shared" si="3"/>
        <v>0.27402681829319064</v>
      </c>
      <c r="S21" s="11">
        <f t="shared" si="3"/>
        <v>0.35028624265527863</v>
      </c>
      <c r="T21" s="11">
        <v>9.5829232555995597E-2</v>
      </c>
      <c r="U21" s="11">
        <v>0.72912803527468595</v>
      </c>
      <c r="V21" s="11">
        <v>5.3411015662671897</v>
      </c>
      <c r="W21" s="5">
        <v>94946.848993794396</v>
      </c>
    </row>
    <row r="22" spans="1:23" x14ac:dyDescent="0.25">
      <c r="A22" s="4" t="s">
        <v>50</v>
      </c>
      <c r="B22" s="6">
        <v>1153.4526832136401</v>
      </c>
      <c r="C22" s="11">
        <v>2806.7718362477499</v>
      </c>
      <c r="D22" s="11">
        <v>3129.6510907533102</v>
      </c>
      <c r="E22" s="11">
        <f t="shared" si="2"/>
        <v>0.16269011568437242</v>
      </c>
      <c r="F22" s="11">
        <f t="shared" si="2"/>
        <v>0.39588449650709084</v>
      </c>
      <c r="G22" s="11">
        <f t="shared" si="2"/>
        <v>0.4414253878085368</v>
      </c>
      <c r="H22" s="11">
        <v>7.6419955452010899E-2</v>
      </c>
      <c r="I22" s="11">
        <v>1.2582584320005501</v>
      </c>
      <c r="J22" s="11">
        <v>6.7085733153481399</v>
      </c>
      <c r="K22" s="5">
        <v>24207.902137230001</v>
      </c>
      <c r="M22" s="4" t="s">
        <v>50</v>
      </c>
      <c r="N22" s="6">
        <v>1570.9268307948901</v>
      </c>
      <c r="O22" s="11">
        <v>1958.05680945311</v>
      </c>
      <c r="P22" s="11">
        <v>1838.2112212648401</v>
      </c>
      <c r="Q22" s="11">
        <f t="shared" si="3"/>
        <v>0.2926904782346762</v>
      </c>
      <c r="R22" s="11">
        <f t="shared" si="3"/>
        <v>0.36481940007320629</v>
      </c>
      <c r="S22" s="11">
        <f t="shared" si="3"/>
        <v>0.34249012169211746</v>
      </c>
      <c r="T22" s="11">
        <v>0.10706684013400899</v>
      </c>
      <c r="U22" s="11">
        <v>0.89870869542149601</v>
      </c>
      <c r="V22" s="11">
        <v>5.2213210265399503</v>
      </c>
      <c r="W22" s="5">
        <v>5079.24838319021</v>
      </c>
    </row>
    <row r="23" spans="1:23" x14ac:dyDescent="0.25">
      <c r="A23" s="4" t="s">
        <v>51</v>
      </c>
      <c r="B23" s="6">
        <v>803.36783951671998</v>
      </c>
      <c r="C23" s="11">
        <v>1602.8721832925</v>
      </c>
      <c r="D23" s="11">
        <v>1396.5967490696801</v>
      </c>
      <c r="E23" s="11">
        <f t="shared" si="2"/>
        <v>0.21125488357992106</v>
      </c>
      <c r="F23" s="11">
        <f t="shared" si="2"/>
        <v>0.42149381618095461</v>
      </c>
      <c r="G23" s="11">
        <f t="shared" si="2"/>
        <v>0.36725130023912422</v>
      </c>
      <c r="H23" s="11">
        <v>0.109933474214576</v>
      </c>
      <c r="I23" s="11">
        <v>1.32630604232294</v>
      </c>
      <c r="J23" s="11">
        <v>8.1981143812050004</v>
      </c>
      <c r="K23" s="5">
        <v>1420.67080240576</v>
      </c>
      <c r="M23" s="4" t="s">
        <v>51</v>
      </c>
      <c r="N23" s="6">
        <v>2915.90733609567</v>
      </c>
      <c r="O23" s="11">
        <v>1210.7741219156101</v>
      </c>
      <c r="P23" s="11">
        <v>1789.4468627541801</v>
      </c>
      <c r="Q23" s="11">
        <f t="shared" si="3"/>
        <v>0.4928742545797915</v>
      </c>
      <c r="R23" s="11">
        <f t="shared" si="3"/>
        <v>0.2046565010542154</v>
      </c>
      <c r="S23" s="11">
        <f t="shared" si="3"/>
        <v>0.30246924436599304</v>
      </c>
      <c r="T23" s="11">
        <v>8.5926139101195398E-2</v>
      </c>
      <c r="U23" s="11">
        <v>0.59857643408250005</v>
      </c>
      <c r="V23" s="11">
        <v>4.7164359964693698</v>
      </c>
      <c r="W23" s="5">
        <v>10410.9495237062</v>
      </c>
    </row>
    <row r="24" spans="1:23" x14ac:dyDescent="0.25">
      <c r="A24" s="4" t="s">
        <v>52</v>
      </c>
      <c r="B24" s="6">
        <v>4276.7142369663597</v>
      </c>
      <c r="C24" s="11">
        <v>4564.9229020026396</v>
      </c>
      <c r="D24" s="11">
        <v>4198.7304754243396</v>
      </c>
      <c r="E24" s="11">
        <f t="shared" si="2"/>
        <v>0.32795963759840063</v>
      </c>
      <c r="F24" s="11">
        <f t="shared" si="2"/>
        <v>0.35006090602569317</v>
      </c>
      <c r="G24" s="11">
        <f t="shared" si="2"/>
        <v>0.32197945637590614</v>
      </c>
      <c r="H24" s="11">
        <v>9.5816946426517099E-2</v>
      </c>
      <c r="I24" s="11">
        <v>1.0217811977883799</v>
      </c>
      <c r="J24" s="11">
        <v>6.5376360954311004</v>
      </c>
      <c r="K24" s="5">
        <v>66889.429797632896</v>
      </c>
      <c r="M24" s="4" t="s">
        <v>52</v>
      </c>
      <c r="N24" s="6">
        <v>805.47058677229302</v>
      </c>
      <c r="O24" s="11">
        <v>1287.7020114326999</v>
      </c>
      <c r="P24" s="11">
        <v>1303.54078200608</v>
      </c>
      <c r="Q24" s="11">
        <f t="shared" si="3"/>
        <v>0.23713233841421169</v>
      </c>
      <c r="R24" s="11">
        <f t="shared" si="3"/>
        <v>0.3791023460898198</v>
      </c>
      <c r="S24" s="11">
        <f t="shared" si="3"/>
        <v>0.38376531549596848</v>
      </c>
      <c r="T24" s="11">
        <v>0.177526877142479</v>
      </c>
      <c r="U24" s="11">
        <v>1.5511954729150701</v>
      </c>
      <c r="V24" s="11">
        <v>6.8147154111556896</v>
      </c>
      <c r="W24" s="5">
        <v>3469.0743363632801</v>
      </c>
    </row>
    <row r="25" spans="1:23" x14ac:dyDescent="0.25">
      <c r="A25" s="4" t="s">
        <v>53</v>
      </c>
      <c r="B25" s="6">
        <v>4747.9050799813704</v>
      </c>
      <c r="C25" s="11">
        <v>6792.1681847199097</v>
      </c>
      <c r="D25" s="11">
        <v>7569.0769294747697</v>
      </c>
      <c r="E25" s="11">
        <f t="shared" si="2"/>
        <v>0.24846238748117658</v>
      </c>
      <c r="F25" s="11">
        <f t="shared" si="2"/>
        <v>0.35544061958286233</v>
      </c>
      <c r="G25" s="11">
        <f t="shared" si="2"/>
        <v>0.39609699293596107</v>
      </c>
      <c r="H25" s="11">
        <v>9.3078591383192605E-2</v>
      </c>
      <c r="I25" s="11">
        <v>1.12100486474856</v>
      </c>
      <c r="J25" s="11">
        <v>6.5841389227820999</v>
      </c>
      <c r="K25" s="5">
        <v>100199.687665641</v>
      </c>
      <c r="M25" s="4" t="s">
        <v>53</v>
      </c>
      <c r="N25" s="6">
        <v>2423.9587051118001</v>
      </c>
      <c r="O25" s="11">
        <v>988.85609523761002</v>
      </c>
      <c r="P25" s="11">
        <v>2329.2557499385398</v>
      </c>
      <c r="Q25" s="11">
        <f t="shared" si="3"/>
        <v>0.42214018164410133</v>
      </c>
      <c r="R25" s="11">
        <f t="shared" si="3"/>
        <v>0.17221246004858326</v>
      </c>
      <c r="S25" s="11">
        <f t="shared" si="3"/>
        <v>0.40564735830731541</v>
      </c>
      <c r="T25" s="11">
        <v>9.8738703896982596E-2</v>
      </c>
      <c r="U25" s="11">
        <v>0.71882899779964804</v>
      </c>
      <c r="V25" s="11">
        <v>5.7016388834586502</v>
      </c>
      <c r="W25" s="5">
        <v>8244.5942609470203</v>
      </c>
    </row>
    <row r="26" spans="1:23" x14ac:dyDescent="0.25">
      <c r="A26" s="4" t="s">
        <v>54</v>
      </c>
      <c r="B26" s="6">
        <v>3887.7388164334302</v>
      </c>
      <c r="C26" s="11">
        <v>1650.76037020282</v>
      </c>
      <c r="D26" s="11">
        <v>1736.8414647391701</v>
      </c>
      <c r="E26" s="11">
        <f t="shared" si="2"/>
        <v>0.53437206623423794</v>
      </c>
      <c r="F26" s="11">
        <f t="shared" si="2"/>
        <v>0.22689801746819097</v>
      </c>
      <c r="G26" s="11">
        <f t="shared" si="2"/>
        <v>0.23872991629757104</v>
      </c>
      <c r="H26" s="11">
        <v>7.2204234933075206E-2</v>
      </c>
      <c r="I26" s="11">
        <v>0.55675581861255996</v>
      </c>
      <c r="J26" s="11">
        <v>5.4177210898185404</v>
      </c>
      <c r="K26" s="5">
        <v>25913.483984278198</v>
      </c>
      <c r="M26" s="4" t="s">
        <v>54</v>
      </c>
      <c r="N26" s="6">
        <v>1419.6817694256599</v>
      </c>
      <c r="O26" s="11">
        <v>702.177549893829</v>
      </c>
      <c r="P26" s="11">
        <v>621.14520957868899</v>
      </c>
      <c r="Q26" s="11">
        <f t="shared" si="3"/>
        <v>0.5175645007031483</v>
      </c>
      <c r="R26" s="11">
        <f t="shared" si="3"/>
        <v>0.25598847632084765</v>
      </c>
      <c r="S26" s="11">
        <f t="shared" si="3"/>
        <v>0.22644702297600411</v>
      </c>
      <c r="T26" s="11">
        <v>9.6362529913497405E-2</v>
      </c>
      <c r="U26" s="11">
        <v>0.95336563678725295</v>
      </c>
      <c r="V26" s="11">
        <v>5.8981950379966701</v>
      </c>
      <c r="W26" s="5">
        <v>1750.7687960767901</v>
      </c>
    </row>
    <row r="27" spans="1:23" x14ac:dyDescent="0.25">
      <c r="A27" s="4" t="s">
        <v>55</v>
      </c>
      <c r="B27" s="6">
        <v>4227.9418779554999</v>
      </c>
      <c r="C27" s="11">
        <v>9773.0472665257294</v>
      </c>
      <c r="D27" s="11">
        <v>9502.3348139984901</v>
      </c>
      <c r="E27" s="11">
        <f t="shared" si="2"/>
        <v>0.17988697621768127</v>
      </c>
      <c r="F27" s="11">
        <f t="shared" si="2"/>
        <v>0.41581553672112537</v>
      </c>
      <c r="G27" s="11">
        <f t="shared" si="2"/>
        <v>0.40429748706119334</v>
      </c>
      <c r="H27" s="11">
        <v>0.152750801391483</v>
      </c>
      <c r="I27" s="11">
        <v>1.50504104821174</v>
      </c>
      <c r="J27" s="11">
        <v>8.4390778557528101</v>
      </c>
      <c r="K27" s="5">
        <v>72414.047874710493</v>
      </c>
      <c r="M27" s="4" t="s">
        <v>55</v>
      </c>
      <c r="N27" s="6">
        <v>2512.9318896299201</v>
      </c>
      <c r="O27" s="11">
        <v>2577.5178643315298</v>
      </c>
      <c r="P27" s="11">
        <v>2138.6378390074301</v>
      </c>
      <c r="Q27" s="11">
        <f t="shared" si="3"/>
        <v>0.34761397718766557</v>
      </c>
      <c r="R27" s="11">
        <f t="shared" si="3"/>
        <v>0.35654815786690192</v>
      </c>
      <c r="S27" s="11">
        <f t="shared" si="3"/>
        <v>0.29583786494543268</v>
      </c>
      <c r="T27" s="11">
        <v>4.9477416183347403E-2</v>
      </c>
      <c r="U27" s="11">
        <v>0.33334038821829598</v>
      </c>
      <c r="V27" s="11">
        <v>4.3630803178461504</v>
      </c>
      <c r="W27" s="5">
        <v>34606.206279492202</v>
      </c>
    </row>
    <row r="28" spans="1:23" x14ac:dyDescent="0.25">
      <c r="A28" s="4" t="s">
        <v>56</v>
      </c>
      <c r="B28" s="6">
        <v>2675.9570213700999</v>
      </c>
      <c r="C28" s="11">
        <v>3694.4828461483698</v>
      </c>
      <c r="D28" s="11">
        <v>3825.0540009646802</v>
      </c>
      <c r="E28" s="11">
        <f t="shared" si="2"/>
        <v>0.26246467860101996</v>
      </c>
      <c r="F28" s="11">
        <f t="shared" si="2"/>
        <v>0.36236428502683432</v>
      </c>
      <c r="G28" s="11">
        <f t="shared" si="2"/>
        <v>0.37517103637214566</v>
      </c>
      <c r="H28" s="11">
        <v>8.1369305683671303E-2</v>
      </c>
      <c r="I28" s="11">
        <v>0.87062297334122696</v>
      </c>
      <c r="J28" s="11">
        <v>5.4389714552159099</v>
      </c>
      <c r="K28" s="5">
        <v>49638.174030612201</v>
      </c>
      <c r="M28" s="4" t="s">
        <v>56</v>
      </c>
      <c r="N28" s="6">
        <v>1589.31944321741</v>
      </c>
      <c r="O28" s="11">
        <v>1552.2427180812599</v>
      </c>
      <c r="P28" s="11">
        <v>1669.7179837343799</v>
      </c>
      <c r="Q28" s="11">
        <f t="shared" si="3"/>
        <v>0.33033192732669125</v>
      </c>
      <c r="R28" s="11">
        <f t="shared" si="3"/>
        <v>0.32262571941143892</v>
      </c>
      <c r="S28" s="11">
        <f t="shared" si="3"/>
        <v>0.34704235326186983</v>
      </c>
      <c r="T28" s="11">
        <v>7.5141910597482306E-2</v>
      </c>
      <c r="U28" s="11">
        <v>0.73938000962957096</v>
      </c>
      <c r="V28" s="11">
        <v>4.0907533519379298</v>
      </c>
      <c r="W28" s="5">
        <v>13899.4417600458</v>
      </c>
    </row>
    <row r="29" spans="1:23" x14ac:dyDescent="0.25">
      <c r="A29" s="4" t="s">
        <v>57</v>
      </c>
      <c r="B29" s="6">
        <v>7938.9907953606498</v>
      </c>
      <c r="C29" s="11">
        <v>7903.0496887707804</v>
      </c>
      <c r="D29" s="11">
        <v>6608.4024323847498</v>
      </c>
      <c r="E29" s="11">
        <f t="shared" si="2"/>
        <v>0.35362290289249265</v>
      </c>
      <c r="F29" s="11">
        <f t="shared" si="2"/>
        <v>0.35202199431694609</v>
      </c>
      <c r="G29" s="11">
        <f t="shared" si="2"/>
        <v>0.29435510279056137</v>
      </c>
      <c r="H29" s="11">
        <v>0.101824153391518</v>
      </c>
      <c r="I29" s="11">
        <v>0.88902368120176301</v>
      </c>
      <c r="J29" s="11">
        <v>6.1425640227036196</v>
      </c>
      <c r="K29" s="5">
        <v>234784.35937405899</v>
      </c>
      <c r="M29" s="4" t="s">
        <v>57</v>
      </c>
      <c r="N29" s="6">
        <v>482.73735865247198</v>
      </c>
      <c r="O29" s="11">
        <v>857.48848401662406</v>
      </c>
      <c r="P29" s="11">
        <v>853.26714457780895</v>
      </c>
      <c r="Q29" s="11">
        <f t="shared" si="3"/>
        <v>0.2200770011388844</v>
      </c>
      <c r="R29" s="11">
        <f t="shared" si="3"/>
        <v>0.39092374081071229</v>
      </c>
      <c r="S29" s="11">
        <f t="shared" si="3"/>
        <v>0.38899925805040342</v>
      </c>
      <c r="T29" s="11">
        <v>8.2354418984677796E-2</v>
      </c>
      <c r="U29" s="11">
        <v>1.3427996409921901</v>
      </c>
      <c r="V29" s="11">
        <v>6.5565949315833301</v>
      </c>
      <c r="W29" s="5">
        <v>538.25022404689298</v>
      </c>
    </row>
    <row r="30" spans="1:23" x14ac:dyDescent="0.25">
      <c r="A30" s="4" t="s">
        <v>58</v>
      </c>
      <c r="B30" s="6">
        <v>2972.3650525651501</v>
      </c>
      <c r="C30" s="11">
        <v>3417.95393053313</v>
      </c>
      <c r="D30" s="11">
        <v>4994.6763194980904</v>
      </c>
      <c r="E30" s="11">
        <f t="shared" si="2"/>
        <v>0.26107740702249538</v>
      </c>
      <c r="F30" s="11">
        <f t="shared" si="2"/>
        <v>0.30021566453818904</v>
      </c>
      <c r="G30" s="11">
        <f t="shared" si="2"/>
        <v>0.43870692843931564</v>
      </c>
      <c r="H30" s="11">
        <v>8.45495714388486E-2</v>
      </c>
      <c r="I30" s="11">
        <v>0.88617996317248904</v>
      </c>
      <c r="J30" s="11">
        <v>6.3496691372987497</v>
      </c>
      <c r="K30" s="5">
        <v>53096.294540633702</v>
      </c>
      <c r="M30" s="4" t="s">
        <v>58</v>
      </c>
      <c r="N30" s="6">
        <v>1770.70062176227</v>
      </c>
      <c r="O30" s="11">
        <v>926.53883661975794</v>
      </c>
      <c r="P30" s="11">
        <v>947.415170530247</v>
      </c>
      <c r="Q30" s="11">
        <f t="shared" si="3"/>
        <v>0.48583495613430039</v>
      </c>
      <c r="R30" s="11">
        <f t="shared" si="3"/>
        <v>0.25421855592837828</v>
      </c>
      <c r="S30" s="11">
        <f t="shared" si="3"/>
        <v>0.25994648793732134</v>
      </c>
      <c r="T30" s="11">
        <v>9.2986321593541907E-2</v>
      </c>
      <c r="U30" s="11">
        <v>1.07795288643486</v>
      </c>
      <c r="V30" s="11">
        <v>5.8669817183958699</v>
      </c>
      <c r="W30" s="5">
        <v>6776.9191546440597</v>
      </c>
    </row>
    <row r="31" spans="1:23" x14ac:dyDescent="0.25">
      <c r="A31" s="4" t="s">
        <v>59</v>
      </c>
      <c r="B31" s="3">
        <v>4574.50497312689</v>
      </c>
      <c r="C31" s="2">
        <v>7659.2885733722396</v>
      </c>
      <c r="D31" s="2">
        <v>7112.4908015064802</v>
      </c>
      <c r="E31" s="2">
        <f t="shared" si="2"/>
        <v>0.2364539304209323</v>
      </c>
      <c r="F31" s="2">
        <f t="shared" si="2"/>
        <v>0.39590488982768562</v>
      </c>
      <c r="G31" s="2">
        <f t="shared" si="2"/>
        <v>0.36764117975138205</v>
      </c>
      <c r="H31" s="2">
        <v>0.13127397586175499</v>
      </c>
      <c r="I31" s="2">
        <v>1.33364828175998</v>
      </c>
      <c r="J31" s="2">
        <v>7.7884983789150004</v>
      </c>
      <c r="K31" s="1">
        <v>93548.739836987501</v>
      </c>
      <c r="M31" s="4" t="s">
        <v>59</v>
      </c>
      <c r="N31" s="3">
        <v>1889.05903989387</v>
      </c>
      <c r="O31" s="2">
        <v>939.15072393289097</v>
      </c>
      <c r="P31" s="2">
        <v>1627.7571068081199</v>
      </c>
      <c r="Q31" s="2">
        <f t="shared" si="3"/>
        <v>0.42393920213879843</v>
      </c>
      <c r="R31" s="2">
        <f t="shared" si="3"/>
        <v>0.21076250142745828</v>
      </c>
      <c r="S31" s="2">
        <f t="shared" si="3"/>
        <v>0.36529829643374323</v>
      </c>
      <c r="T31" s="2">
        <v>9.0905783855684499E-2</v>
      </c>
      <c r="U31" s="2">
        <v>0.64266398652693502</v>
      </c>
      <c r="V31" s="2">
        <v>5.0205779075968699</v>
      </c>
      <c r="W31" s="1">
        <v>8135.7718974793997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O22" sqref="O22"/>
    </sheetView>
  </sheetViews>
  <sheetFormatPr defaultRowHeight="15" x14ac:dyDescent="0.25"/>
  <sheetData>
    <row r="1" spans="1:4" x14ac:dyDescent="0.25">
      <c r="A1" s="10" t="s">
        <v>221</v>
      </c>
    </row>
    <row r="2" spans="1:4" x14ac:dyDescent="0.25">
      <c r="B2" s="4" t="s">
        <v>26</v>
      </c>
      <c r="C2" s="4" t="s">
        <v>222</v>
      </c>
      <c r="D2" s="4" t="s">
        <v>223</v>
      </c>
    </row>
    <row r="3" spans="1:4" x14ac:dyDescent="0.25">
      <c r="B3" s="9">
        <v>5.5E-2</v>
      </c>
      <c r="C3" s="8">
        <v>1.34562635921639</v>
      </c>
      <c r="D3" s="7">
        <v>0.108793272272304</v>
      </c>
    </row>
    <row r="4" spans="1:4" x14ac:dyDescent="0.25">
      <c r="B4" s="6">
        <v>8.5000000000000006E-2</v>
      </c>
      <c r="C4" s="11">
        <v>1.6868164713320599</v>
      </c>
      <c r="D4" s="5">
        <v>8.6322050042885401E-2</v>
      </c>
    </row>
    <row r="5" spans="1:4" x14ac:dyDescent="0.25">
      <c r="B5" s="6">
        <v>0.115</v>
      </c>
      <c r="C5" s="11">
        <v>1.8133551404952499</v>
      </c>
      <c r="D5" s="5">
        <v>8.4035956344093499E-2</v>
      </c>
    </row>
    <row r="6" spans="1:4" x14ac:dyDescent="0.25">
      <c r="B6" s="6">
        <v>0.14499999999999999</v>
      </c>
      <c r="C6" s="11">
        <v>1.8352103805928901</v>
      </c>
      <c r="D6" s="5">
        <v>9.0697358485676297E-2</v>
      </c>
    </row>
    <row r="7" spans="1:4" x14ac:dyDescent="0.25">
      <c r="B7" s="6">
        <v>0.17499999999999999</v>
      </c>
      <c r="C7" s="11">
        <v>1.51709054602823</v>
      </c>
      <c r="D7" s="5">
        <v>7.6787209451029598E-2</v>
      </c>
    </row>
    <row r="8" spans="1:4" x14ac:dyDescent="0.25">
      <c r="B8" s="6">
        <v>0.20499999999999999</v>
      </c>
      <c r="C8" s="11">
        <v>1.40889190593915</v>
      </c>
      <c r="D8" s="5">
        <v>8.3013228866407898E-2</v>
      </c>
    </row>
    <row r="9" spans="1:4" x14ac:dyDescent="0.25">
      <c r="B9" s="6">
        <v>0.23499999999999999</v>
      </c>
      <c r="C9" s="11">
        <v>1.3052930009665</v>
      </c>
      <c r="D9" s="5">
        <v>9.4576893362394804E-2</v>
      </c>
    </row>
    <row r="10" spans="1:4" x14ac:dyDescent="0.25">
      <c r="B10" s="6">
        <v>0.26500000000000001</v>
      </c>
      <c r="C10" s="11">
        <v>1.31363000241784</v>
      </c>
      <c r="D10" s="5">
        <v>0.106860400947</v>
      </c>
    </row>
    <row r="11" spans="1:4" x14ac:dyDescent="0.25">
      <c r="B11" s="6">
        <v>0.29499999999999998</v>
      </c>
      <c r="C11" s="11">
        <v>1.16965335616335</v>
      </c>
      <c r="D11" s="5">
        <v>0.10220734680700699</v>
      </c>
    </row>
    <row r="12" spans="1:4" x14ac:dyDescent="0.25">
      <c r="B12" s="6">
        <v>0.32500000000000001</v>
      </c>
      <c r="C12" s="11">
        <v>1.1106426858281799</v>
      </c>
      <c r="D12" s="5">
        <v>0.10107975240418</v>
      </c>
    </row>
    <row r="13" spans="1:4" x14ac:dyDescent="0.25">
      <c r="B13" s="6">
        <v>0.35499999999999998</v>
      </c>
      <c r="C13" s="11">
        <v>1.2780114537757199</v>
      </c>
      <c r="D13" s="5">
        <v>0.11123584407930399</v>
      </c>
    </row>
    <row r="14" spans="1:4" x14ac:dyDescent="0.25">
      <c r="B14" s="6">
        <v>0.38500000000000001</v>
      </c>
      <c r="C14" s="11">
        <v>1.2359257909082499</v>
      </c>
      <c r="D14" s="5">
        <v>0.11598159547636699</v>
      </c>
    </row>
    <row r="15" spans="1:4" x14ac:dyDescent="0.25">
      <c r="B15" s="6">
        <v>0.41499999999999998</v>
      </c>
      <c r="C15" s="11">
        <v>1.28074000938323</v>
      </c>
      <c r="D15" s="5">
        <v>0.131295451444812</v>
      </c>
    </row>
    <row r="16" spans="1:4" x14ac:dyDescent="0.25">
      <c r="B16" s="6">
        <v>0.44500000000000001</v>
      </c>
      <c r="C16" s="11">
        <v>1.32753529314136</v>
      </c>
      <c r="D16" s="5">
        <v>0.14241280494321901</v>
      </c>
    </row>
    <row r="17" spans="2:4" x14ac:dyDescent="0.25">
      <c r="B17" s="6">
        <v>0.47499999999999998</v>
      </c>
      <c r="C17" s="11">
        <v>1.1298894906875401</v>
      </c>
      <c r="D17" s="5">
        <v>0.124063432507681</v>
      </c>
    </row>
    <row r="18" spans="2:4" x14ac:dyDescent="0.25">
      <c r="B18" s="3">
        <v>0.505</v>
      </c>
      <c r="C18" s="2">
        <v>1.2784381099957101</v>
      </c>
      <c r="D18" s="1">
        <v>0.15472585865875099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selection activeCell="O22" sqref="O22"/>
    </sheetView>
  </sheetViews>
  <sheetFormatPr defaultRowHeight="15" x14ac:dyDescent="0.25"/>
  <cols>
    <col min="1" max="1" width="16.7109375" bestFit="1" customWidth="1"/>
    <col min="2" max="2" width="23.7109375" customWidth="1"/>
  </cols>
  <sheetData>
    <row r="1" spans="1:18" x14ac:dyDescent="0.25">
      <c r="A1" s="10" t="s">
        <v>224</v>
      </c>
    </row>
    <row r="3" spans="1:18" x14ac:dyDescent="0.25">
      <c r="B3" s="4" t="s">
        <v>19</v>
      </c>
      <c r="C3" s="9">
        <v>-3</v>
      </c>
      <c r="D3" s="8">
        <v>-2.7500000000000009</v>
      </c>
      <c r="E3" s="8">
        <v>-2.5</v>
      </c>
      <c r="F3" s="8">
        <v>-2.25</v>
      </c>
      <c r="G3" s="8">
        <v>-2</v>
      </c>
      <c r="H3" s="8">
        <v>-1.7500000000000007</v>
      </c>
      <c r="I3" s="8">
        <v>-1.5</v>
      </c>
      <c r="J3" s="8">
        <v>-1.25</v>
      </c>
      <c r="K3" s="8">
        <v>-1</v>
      </c>
      <c r="L3" s="8">
        <v>-0.75000000000000067</v>
      </c>
      <c r="M3" s="8">
        <v>-0.49999999999999989</v>
      </c>
      <c r="N3" s="8">
        <v>-0.25000000000000011</v>
      </c>
      <c r="O3" s="8">
        <v>0</v>
      </c>
      <c r="P3" s="8">
        <v>0.24999999999999933</v>
      </c>
      <c r="Q3" s="8">
        <v>0.50000000000000011</v>
      </c>
      <c r="R3" s="7">
        <v>0.75</v>
      </c>
    </row>
    <row r="4" spans="1:18" x14ac:dyDescent="0.25">
      <c r="B4" s="4" t="s">
        <v>18</v>
      </c>
      <c r="C4" s="3">
        <v>-2.7500000000000009</v>
      </c>
      <c r="D4" s="2">
        <v>-2.5</v>
      </c>
      <c r="E4" s="2">
        <v>-2.25</v>
      </c>
      <c r="F4" s="2">
        <v>-2</v>
      </c>
      <c r="G4" s="2">
        <v>-1.7500000000000007</v>
      </c>
      <c r="H4" s="2">
        <v>-1.5</v>
      </c>
      <c r="I4" s="2">
        <v>-1.25</v>
      </c>
      <c r="J4" s="2">
        <v>-1</v>
      </c>
      <c r="K4" s="2">
        <v>-0.75000000000000067</v>
      </c>
      <c r="L4" s="2">
        <v>-0.49999999999999989</v>
      </c>
      <c r="M4" s="2">
        <v>-0.25000000000000011</v>
      </c>
      <c r="N4" s="2">
        <v>0</v>
      </c>
      <c r="O4" s="2">
        <v>0.24999999999999933</v>
      </c>
      <c r="P4" s="2">
        <v>0.50000000000000011</v>
      </c>
      <c r="Q4" s="2">
        <v>0.75</v>
      </c>
      <c r="R4" s="1">
        <v>1</v>
      </c>
    </row>
    <row r="6" spans="1:18" x14ac:dyDescent="0.25">
      <c r="C6" s="4" t="s">
        <v>21</v>
      </c>
    </row>
    <row r="7" spans="1:18" x14ac:dyDescent="0.25">
      <c r="A7" s="10" t="s">
        <v>15</v>
      </c>
      <c r="B7" s="4" t="s">
        <v>10</v>
      </c>
      <c r="C7" s="9">
        <v>0.230769230769231</v>
      </c>
      <c r="D7" s="8">
        <v>0.23510292524376999</v>
      </c>
      <c r="E7" s="8">
        <v>0.214793281653747</v>
      </c>
      <c r="F7" s="8">
        <v>0.224177071509648</v>
      </c>
      <c r="G7" s="8">
        <v>0.23294144767173799</v>
      </c>
      <c r="H7" s="8">
        <v>0.22589430295892801</v>
      </c>
      <c r="I7" s="8">
        <v>0.23244946180099799</v>
      </c>
      <c r="J7" s="8">
        <v>0.23275295663600501</v>
      </c>
      <c r="K7" s="8">
        <v>0.236472501478415</v>
      </c>
      <c r="L7" s="8">
        <v>0.24236793204141199</v>
      </c>
      <c r="M7" s="8">
        <v>0.25113507377979599</v>
      </c>
      <c r="N7" s="8">
        <v>0.25892670703696002</v>
      </c>
      <c r="O7" s="8">
        <v>0.25900271228875399</v>
      </c>
      <c r="P7" s="8">
        <v>0.25125980456597002</v>
      </c>
      <c r="Q7" s="8">
        <v>0.263026427536594</v>
      </c>
      <c r="R7" s="7">
        <v>0.263224516988674</v>
      </c>
    </row>
    <row r="8" spans="1:18" x14ac:dyDescent="0.25">
      <c r="B8" s="4" t="s">
        <v>11</v>
      </c>
      <c r="C8" s="6">
        <v>0.23767258382643</v>
      </c>
      <c r="D8" s="11">
        <v>0.21830985915493001</v>
      </c>
      <c r="E8" s="11">
        <v>0.23643410852713201</v>
      </c>
      <c r="F8" s="11">
        <v>0.222852818766553</v>
      </c>
      <c r="G8" s="11">
        <v>0.22441217150760701</v>
      </c>
      <c r="H8" s="11">
        <v>0.23384366259384701</v>
      </c>
      <c r="I8" s="11">
        <v>0.23502231556839101</v>
      </c>
      <c r="J8" s="11">
        <v>0.246673784494087</v>
      </c>
      <c r="K8" s="11">
        <v>0.25299379065641597</v>
      </c>
      <c r="L8" s="11">
        <v>0.26584246653267102</v>
      </c>
      <c r="M8" s="11">
        <v>0.27294470569158402</v>
      </c>
      <c r="N8" s="11">
        <v>0.27300062643558198</v>
      </c>
      <c r="O8" s="11">
        <v>0.27523471729605697</v>
      </c>
      <c r="P8" s="11">
        <v>0.277025546645633</v>
      </c>
      <c r="Q8" s="11">
        <v>0.27556576909626801</v>
      </c>
      <c r="R8" s="5">
        <v>0.27961359093937399</v>
      </c>
    </row>
    <row r="9" spans="1:18" x14ac:dyDescent="0.25">
      <c r="B9" s="4" t="s">
        <v>12</v>
      </c>
      <c r="C9" s="6">
        <v>0.26331360946745602</v>
      </c>
      <c r="D9" s="11">
        <v>0.30552546045503798</v>
      </c>
      <c r="E9" s="11">
        <v>0.29521963824289399</v>
      </c>
      <c r="F9" s="11">
        <v>0.28055240257283398</v>
      </c>
      <c r="G9" s="11">
        <v>0.279621945597049</v>
      </c>
      <c r="H9" s="11">
        <v>0.27999411158545601</v>
      </c>
      <c r="I9" s="11">
        <v>0.28506169598319803</v>
      </c>
      <c r="J9" s="11">
        <v>0.28441195795006602</v>
      </c>
      <c r="K9" s="11">
        <v>0.27890301596688399</v>
      </c>
      <c r="L9" s="11">
        <v>0.26883840873753301</v>
      </c>
      <c r="M9" s="11">
        <v>0.26516134263012803</v>
      </c>
      <c r="N9" s="11">
        <v>0.25587805387346002</v>
      </c>
      <c r="O9" s="11">
        <v>0.25937825996244501</v>
      </c>
      <c r="P9" s="11">
        <v>0.26374830200254201</v>
      </c>
      <c r="Q9" s="11">
        <v>0.256032372483389</v>
      </c>
      <c r="R9" s="5">
        <v>0.25489673550966002</v>
      </c>
    </row>
    <row r="10" spans="1:18" x14ac:dyDescent="0.25">
      <c r="B10" s="4" t="s">
        <v>13</v>
      </c>
      <c r="C10" s="3">
        <v>0.268244575936884</v>
      </c>
      <c r="D10" s="2">
        <v>0.24106175514626199</v>
      </c>
      <c r="E10" s="2">
        <v>0.25355297157622703</v>
      </c>
      <c r="F10" s="2">
        <v>0.27241770715096503</v>
      </c>
      <c r="G10" s="2">
        <v>0.26302443522360502</v>
      </c>
      <c r="H10" s="2">
        <v>0.26026792286176997</v>
      </c>
      <c r="I10" s="2">
        <v>0.247466526647414</v>
      </c>
      <c r="J10" s="2">
        <v>0.236161300919842</v>
      </c>
      <c r="K10" s="2">
        <v>0.231630691898285</v>
      </c>
      <c r="L10" s="2">
        <v>0.22295119268838401</v>
      </c>
      <c r="M10" s="2">
        <v>0.21075887789849199</v>
      </c>
      <c r="N10" s="2">
        <v>0.212194612653999</v>
      </c>
      <c r="O10" s="2">
        <v>0.206384310452744</v>
      </c>
      <c r="P10" s="2">
        <v>0.20796634678585499</v>
      </c>
      <c r="Q10" s="2">
        <v>0.20537543088374899</v>
      </c>
      <c r="R10" s="1">
        <v>0.20226515656229199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O22" sqref="O22"/>
    </sheetView>
  </sheetViews>
  <sheetFormatPr defaultRowHeight="15" x14ac:dyDescent="0.25"/>
  <sheetData>
    <row r="1" spans="1:7" x14ac:dyDescent="0.25">
      <c r="A1" s="10" t="s">
        <v>224</v>
      </c>
      <c r="B1" s="4" t="s">
        <v>93</v>
      </c>
      <c r="C1" s="4"/>
      <c r="D1" s="4"/>
    </row>
    <row r="2" spans="1:7" x14ac:dyDescent="0.25">
      <c r="B2" s="4" t="s">
        <v>87</v>
      </c>
      <c r="C2" s="4" t="s">
        <v>88</v>
      </c>
      <c r="D2" s="4" t="s">
        <v>89</v>
      </c>
    </row>
    <row r="3" spans="1:7" x14ac:dyDescent="0.25">
      <c r="B3" s="13">
        <v>81124</v>
      </c>
      <c r="C3" s="14">
        <v>71043</v>
      </c>
      <c r="D3" s="15">
        <v>47228</v>
      </c>
    </row>
    <row r="4" spans="1:7" x14ac:dyDescent="0.25">
      <c r="A4" s="4"/>
      <c r="B4" s="4" t="s">
        <v>91</v>
      </c>
      <c r="C4" s="4"/>
      <c r="D4" s="4"/>
      <c r="E4" s="4" t="s">
        <v>92</v>
      </c>
      <c r="F4" s="4"/>
      <c r="G4" s="4"/>
    </row>
    <row r="5" spans="1:7" x14ac:dyDescent="0.25">
      <c r="A5" s="4" t="s">
        <v>90</v>
      </c>
      <c r="B5" s="4" t="s">
        <v>87</v>
      </c>
      <c r="C5" s="4" t="s">
        <v>88</v>
      </c>
      <c r="D5" s="4" t="s">
        <v>89</v>
      </c>
      <c r="E5" s="4" t="s">
        <v>87</v>
      </c>
      <c r="F5" s="4" t="s">
        <v>88</v>
      </c>
      <c r="G5" s="4" t="s">
        <v>89</v>
      </c>
    </row>
    <row r="6" spans="1:7" x14ac:dyDescent="0.25">
      <c r="A6" s="12">
        <v>-2.81025203108243E-18</v>
      </c>
      <c r="B6" s="8">
        <v>1.0203279726599399</v>
      </c>
      <c r="C6" s="8">
        <v>0.96710401461209905</v>
      </c>
      <c r="D6" s="8">
        <v>0.95663898119630197</v>
      </c>
      <c r="E6" s="8">
        <v>1.2843356616126899E-3</v>
      </c>
      <c r="F6" s="8">
        <v>1.1964411411535399E-3</v>
      </c>
      <c r="G6" s="7">
        <v>1.4437888935093801E-3</v>
      </c>
    </row>
    <row r="7" spans="1:7" x14ac:dyDescent="0.25">
      <c r="A7" s="6">
        <v>5.5862068965517202E-2</v>
      </c>
      <c r="B7" s="11">
        <v>1.0212775133630501</v>
      </c>
      <c r="C7" s="11">
        <v>0.96784742802044799</v>
      </c>
      <c r="D7" s="11">
        <v>0.95688741067649596</v>
      </c>
      <c r="E7" s="11">
        <v>1.2338190288784601E-3</v>
      </c>
      <c r="F7" s="11">
        <v>1.14918125839332E-3</v>
      </c>
      <c r="G7" s="5">
        <v>1.38452420256414E-3</v>
      </c>
    </row>
    <row r="8" spans="1:7" x14ac:dyDescent="0.25">
      <c r="A8" s="6">
        <v>8.3793103448275799E-2</v>
      </c>
      <c r="B8" s="11">
        <v>1.02194766884418</v>
      </c>
      <c r="C8" s="11">
        <v>0.96851897349562299</v>
      </c>
      <c r="D8" s="11">
        <v>0.95709136140739604</v>
      </c>
      <c r="E8" s="11">
        <v>1.1910370859933401E-3</v>
      </c>
      <c r="F8" s="11">
        <v>1.11024439948142E-3</v>
      </c>
      <c r="G8" s="5">
        <v>1.33602956019315E-3</v>
      </c>
    </row>
    <row r="9" spans="1:7" x14ac:dyDescent="0.25">
      <c r="A9" s="6">
        <v>0.111724137931034</v>
      </c>
      <c r="B9" s="11">
        <v>1.0233398078390501</v>
      </c>
      <c r="C9" s="11">
        <v>0.970203452401874</v>
      </c>
      <c r="D9" s="11">
        <v>0.95794330736442601</v>
      </c>
      <c r="E9" s="11">
        <v>1.0987676774823899E-3</v>
      </c>
      <c r="F9" s="11">
        <v>1.03015143810548E-3</v>
      </c>
      <c r="G9" s="5">
        <v>1.2370754839435799E-3</v>
      </c>
    </row>
    <row r="10" spans="1:7" x14ac:dyDescent="0.25">
      <c r="A10" s="6">
        <v>0.13965517241379299</v>
      </c>
      <c r="B10" s="11">
        <v>1.0244886412251299</v>
      </c>
      <c r="C10" s="11">
        <v>0.97217938128367798</v>
      </c>
      <c r="D10" s="11">
        <v>0.95875199387836396</v>
      </c>
      <c r="E10" s="11">
        <v>1.01656826017477E-3</v>
      </c>
      <c r="F10" s="11">
        <v>9.6228324297975099E-4</v>
      </c>
      <c r="G10" s="5">
        <v>1.1491326341244699E-3</v>
      </c>
    </row>
    <row r="11" spans="1:7" x14ac:dyDescent="0.25">
      <c r="A11" s="6">
        <v>0.16758620689655199</v>
      </c>
      <c r="B11" s="11">
        <v>1.0252490952654201</v>
      </c>
      <c r="C11" s="11">
        <v>0.97319614603717497</v>
      </c>
      <c r="D11" s="11">
        <v>0.95949931230256902</v>
      </c>
      <c r="E11" s="11">
        <v>9.81145208493962E-4</v>
      </c>
      <c r="F11" s="11">
        <v>9.3476681451628196E-4</v>
      </c>
      <c r="G11" s="5">
        <v>1.1152881003977601E-3</v>
      </c>
    </row>
    <row r="12" spans="1:7" x14ac:dyDescent="0.25">
      <c r="A12" s="6">
        <v>0.19551724137931001</v>
      </c>
      <c r="B12" s="11">
        <v>1.0257633367621799</v>
      </c>
      <c r="C12" s="11">
        <v>0.97476905045181395</v>
      </c>
      <c r="D12" s="11">
        <v>0.96030352917207595</v>
      </c>
      <c r="E12" s="11">
        <v>9.2551403759257901E-4</v>
      </c>
      <c r="F12" s="11">
        <v>8.9134895429415805E-4</v>
      </c>
      <c r="G12" s="5">
        <v>1.05939120724067E-3</v>
      </c>
    </row>
    <row r="13" spans="1:7" x14ac:dyDescent="0.25">
      <c r="A13" s="6">
        <v>0.223448275862069</v>
      </c>
      <c r="B13" s="11">
        <v>1.02638141982729</v>
      </c>
      <c r="C13" s="11">
        <v>0.97659062766204197</v>
      </c>
      <c r="D13" s="11">
        <v>0.96170006776468997</v>
      </c>
      <c r="E13" s="11">
        <v>8.6493237909090895E-4</v>
      </c>
      <c r="F13" s="11">
        <v>8.5003000451226696E-4</v>
      </c>
      <c r="G13" s="5">
        <v>1.00935855076908E-3</v>
      </c>
    </row>
    <row r="14" spans="1:7" x14ac:dyDescent="0.25">
      <c r="A14" s="6">
        <v>0.25137931034482802</v>
      </c>
      <c r="B14" s="11">
        <v>1.0266156826719799</v>
      </c>
      <c r="C14" s="11">
        <v>0.97772214129157098</v>
      </c>
      <c r="D14" s="11">
        <v>0.96253168580996395</v>
      </c>
      <c r="E14" s="11">
        <v>8.3559124233846505E-4</v>
      </c>
      <c r="F14" s="11">
        <v>8.2704968261364795E-4</v>
      </c>
      <c r="G14" s="5">
        <v>9.7988215028979196E-4</v>
      </c>
    </row>
    <row r="15" spans="1:7" x14ac:dyDescent="0.25">
      <c r="A15" s="6">
        <v>0.27931034482758599</v>
      </c>
      <c r="B15" s="11">
        <v>1.02625115514003</v>
      </c>
      <c r="C15" s="11">
        <v>0.97988499469080403</v>
      </c>
      <c r="D15" s="11">
        <v>0.96405735733782005</v>
      </c>
      <c r="E15" s="11">
        <v>7.7764709899461905E-4</v>
      </c>
      <c r="F15" s="11">
        <v>7.8703795855732204E-4</v>
      </c>
      <c r="G15" s="5">
        <v>9.3038586277835705E-4</v>
      </c>
    </row>
    <row r="16" spans="1:7" x14ac:dyDescent="0.25">
      <c r="A16" s="6">
        <v>0.30724137931034501</v>
      </c>
      <c r="B16" s="11">
        <v>1.02478852192218</v>
      </c>
      <c r="C16" s="11">
        <v>0.981326735917185</v>
      </c>
      <c r="D16" s="11">
        <v>0.96548704208883396</v>
      </c>
      <c r="E16" s="11">
        <v>7.5221799286748204E-4</v>
      </c>
      <c r="F16" s="11">
        <v>7.7113593378845796E-4</v>
      </c>
      <c r="G16" s="5">
        <v>9.0932264341846505E-4</v>
      </c>
    </row>
    <row r="17" spans="1:7" x14ac:dyDescent="0.25">
      <c r="A17" s="6">
        <v>0.33517241379310297</v>
      </c>
      <c r="B17" s="11">
        <v>1.0235152949449799</v>
      </c>
      <c r="C17" s="11">
        <v>0.98262131110459505</v>
      </c>
      <c r="D17" s="11">
        <v>0.96636037402031105</v>
      </c>
      <c r="E17" s="11">
        <v>7.1437793676147902E-4</v>
      </c>
      <c r="F17" s="11">
        <v>7.3967154446941E-4</v>
      </c>
      <c r="G17" s="5">
        <v>8.7027722508066702E-4</v>
      </c>
    </row>
    <row r="18" spans="1:7" x14ac:dyDescent="0.25">
      <c r="A18" s="6">
        <v>0.363103448275862</v>
      </c>
      <c r="B18" s="11">
        <v>1.02141695746085</v>
      </c>
      <c r="C18" s="11">
        <v>0.98336625654361498</v>
      </c>
      <c r="D18" s="11">
        <v>0.96733855319988105</v>
      </c>
      <c r="E18" s="11">
        <v>6.9717990004232499E-4</v>
      </c>
      <c r="F18" s="11">
        <v>7.2676590144929096E-4</v>
      </c>
      <c r="G18" s="5">
        <v>8.5378016535457796E-4</v>
      </c>
    </row>
    <row r="19" spans="1:7" x14ac:dyDescent="0.25">
      <c r="A19" s="6">
        <v>0.39103448275862102</v>
      </c>
      <c r="B19" s="11">
        <v>1.0198166643617299</v>
      </c>
      <c r="C19" s="11">
        <v>0.98414132465682502</v>
      </c>
      <c r="D19" s="11">
        <v>0.96816451067979303</v>
      </c>
      <c r="E19" s="11">
        <v>6.79324024096755E-4</v>
      </c>
      <c r="F19" s="11">
        <v>7.0846883344873198E-4</v>
      </c>
      <c r="G19" s="5">
        <v>8.3117935426558999E-4</v>
      </c>
    </row>
    <row r="20" spans="1:7" x14ac:dyDescent="0.25">
      <c r="A20" s="6">
        <v>0.41896551724137898</v>
      </c>
      <c r="B20" s="11">
        <v>1.01731928570161</v>
      </c>
      <c r="C20" s="11">
        <v>0.98469380333582501</v>
      </c>
      <c r="D20" s="11">
        <v>0.96918555009601104</v>
      </c>
      <c r="E20" s="11">
        <v>6.5770705387716098E-4</v>
      </c>
      <c r="F20" s="11">
        <v>6.8987680975573899E-4</v>
      </c>
      <c r="G20" s="5">
        <v>8.0897933999937699E-4</v>
      </c>
    </row>
    <row r="21" spans="1:7" x14ac:dyDescent="0.25">
      <c r="A21" s="6">
        <v>0.446896551724138</v>
      </c>
      <c r="B21" s="11">
        <v>1.01640643512322</v>
      </c>
      <c r="C21" s="11">
        <v>0.98519516622735703</v>
      </c>
      <c r="D21" s="11">
        <v>0.96997081065308099</v>
      </c>
      <c r="E21" s="11">
        <v>6.5242796713963597E-4</v>
      </c>
      <c r="F21" s="11">
        <v>6.7763927864951195E-4</v>
      </c>
      <c r="G21" s="5">
        <v>7.9486520758413701E-4</v>
      </c>
    </row>
    <row r="22" spans="1:7" x14ac:dyDescent="0.25">
      <c r="A22" s="6">
        <v>0.47482758620689602</v>
      </c>
      <c r="B22" s="11">
        <v>1.01456472704692</v>
      </c>
      <c r="C22" s="11">
        <v>0.98553879866848304</v>
      </c>
      <c r="D22" s="11">
        <v>0.97075384642910501</v>
      </c>
      <c r="E22" s="11">
        <v>6.34667916459629E-4</v>
      </c>
      <c r="F22" s="11">
        <v>6.6220723959211302E-4</v>
      </c>
      <c r="G22" s="5">
        <v>7.7751095251301803E-4</v>
      </c>
    </row>
    <row r="23" spans="1:7" x14ac:dyDescent="0.25">
      <c r="A23" s="6">
        <v>0.50275862068965504</v>
      </c>
      <c r="B23" s="11">
        <v>1.01410477976118</v>
      </c>
      <c r="C23" s="11">
        <v>0.98582722611698403</v>
      </c>
      <c r="D23" s="11">
        <v>0.97160798143485105</v>
      </c>
      <c r="E23" s="11">
        <v>6.27190635962438E-4</v>
      </c>
      <c r="F23" s="11">
        <v>6.4547576445180802E-4</v>
      </c>
      <c r="G23" s="5">
        <v>7.5923224866645698E-4</v>
      </c>
    </row>
    <row r="24" spans="1:7" x14ac:dyDescent="0.25">
      <c r="A24" s="6">
        <v>0.53068965517241395</v>
      </c>
      <c r="B24" s="11">
        <v>1.01376427397328</v>
      </c>
      <c r="C24" s="11">
        <v>0.98605646408245096</v>
      </c>
      <c r="D24" s="11">
        <v>0.97255242494464</v>
      </c>
      <c r="E24" s="11">
        <v>6.1454511093695795E-4</v>
      </c>
      <c r="F24" s="11">
        <v>6.2814891996803895E-4</v>
      </c>
      <c r="G24" s="5">
        <v>7.4109973267630802E-4</v>
      </c>
    </row>
    <row r="25" spans="1:7" x14ac:dyDescent="0.25">
      <c r="A25" s="6">
        <v>0.55862068965517198</v>
      </c>
      <c r="B25" s="11">
        <v>1.01177693628031</v>
      </c>
      <c r="C25" s="11">
        <v>0.986034274119854</v>
      </c>
      <c r="D25" s="11">
        <v>0.97302037643029904</v>
      </c>
      <c r="E25" s="11">
        <v>6.1957407093206698E-4</v>
      </c>
      <c r="F25" s="11">
        <v>6.2599388483803404E-4</v>
      </c>
      <c r="G25" s="5">
        <v>7.4026243926645795E-4</v>
      </c>
    </row>
    <row r="26" spans="1:7" x14ac:dyDescent="0.25">
      <c r="A26" s="6">
        <v>0.586551724137931</v>
      </c>
      <c r="B26" s="11">
        <v>1.0130509840981401</v>
      </c>
      <c r="C26" s="11">
        <v>0.98638913009116003</v>
      </c>
      <c r="D26" s="11">
        <v>0.97367743162333298</v>
      </c>
      <c r="E26" s="11">
        <v>5.9675548976291699E-4</v>
      </c>
      <c r="F26" s="11">
        <v>6.0689507824174998E-4</v>
      </c>
      <c r="G26" s="5">
        <v>7.1669072984320895E-4</v>
      </c>
    </row>
    <row r="27" spans="1:7" x14ac:dyDescent="0.25">
      <c r="A27" s="6">
        <v>0.61448275862068902</v>
      </c>
      <c r="B27" s="11">
        <v>1.0127777780345699</v>
      </c>
      <c r="C27" s="11">
        <v>0.98683173634569099</v>
      </c>
      <c r="D27" s="11">
        <v>0.97428161664620705</v>
      </c>
      <c r="E27" s="11">
        <v>5.8827355127417501E-4</v>
      </c>
      <c r="F27" s="11">
        <v>5.9783745728234495E-4</v>
      </c>
      <c r="G27" s="5">
        <v>7.0534232164460697E-4</v>
      </c>
    </row>
    <row r="28" spans="1:7" x14ac:dyDescent="0.25">
      <c r="A28" s="6">
        <v>0.64241379310344804</v>
      </c>
      <c r="B28" s="11">
        <v>1.01168223922838</v>
      </c>
      <c r="C28" s="11">
        <v>0.98675117375189603</v>
      </c>
      <c r="D28" s="11">
        <v>0.97480361976227103</v>
      </c>
      <c r="E28" s="11">
        <v>5.7166230615296205E-4</v>
      </c>
      <c r="F28" s="11">
        <v>5.8204785168616499E-4</v>
      </c>
      <c r="G28" s="5">
        <v>6.8644047651970897E-4</v>
      </c>
    </row>
    <row r="29" spans="1:7" x14ac:dyDescent="0.25">
      <c r="A29" s="6">
        <v>0.67034482758620695</v>
      </c>
      <c r="B29" s="11">
        <v>1.00996402711732</v>
      </c>
      <c r="C29" s="11">
        <v>0.98667353124126</v>
      </c>
      <c r="D29" s="11">
        <v>0.97539604136459601</v>
      </c>
      <c r="E29" s="11">
        <v>5.6450141021627796E-4</v>
      </c>
      <c r="F29" s="11">
        <v>5.7515021735522005E-4</v>
      </c>
      <c r="G29" s="5">
        <v>6.7905712962834305E-4</v>
      </c>
    </row>
    <row r="30" spans="1:7" x14ac:dyDescent="0.25">
      <c r="A30" s="6">
        <v>0.69827586206896497</v>
      </c>
      <c r="B30" s="11">
        <v>1.00924945387543</v>
      </c>
      <c r="C30" s="11">
        <v>0.98701327445805198</v>
      </c>
      <c r="D30" s="11">
        <v>0.97595066763876703</v>
      </c>
      <c r="E30" s="11">
        <v>5.4232482121790396E-4</v>
      </c>
      <c r="F30" s="11">
        <v>5.6312243050888797E-4</v>
      </c>
      <c r="G30" s="5">
        <v>6.6287673778775002E-4</v>
      </c>
    </row>
    <row r="31" spans="1:7" x14ac:dyDescent="0.25">
      <c r="A31" s="6">
        <v>0.72620689655172399</v>
      </c>
      <c r="B31" s="11">
        <v>1.0084263404017</v>
      </c>
      <c r="C31" s="11">
        <v>0.98762271220292497</v>
      </c>
      <c r="D31" s="11">
        <v>0.97658473167118498</v>
      </c>
      <c r="E31" s="11">
        <v>5.3318130940100501E-4</v>
      </c>
      <c r="F31" s="11">
        <v>5.6126209395968702E-4</v>
      </c>
      <c r="G31" s="5">
        <v>6.6095791548913502E-4</v>
      </c>
    </row>
    <row r="32" spans="1:7" x14ac:dyDescent="0.25">
      <c r="A32" s="6">
        <v>0.75413793103448301</v>
      </c>
      <c r="B32" s="11">
        <v>1.00553680681705</v>
      </c>
      <c r="C32" s="11">
        <v>0.98717326672419503</v>
      </c>
      <c r="D32" s="11">
        <v>0.97694004682093905</v>
      </c>
      <c r="E32" s="11">
        <v>5.1857325289895399E-4</v>
      </c>
      <c r="F32" s="11">
        <v>5.4620852898288198E-4</v>
      </c>
      <c r="G32" s="5">
        <v>6.4130615751249005E-4</v>
      </c>
    </row>
    <row r="33" spans="1:7" x14ac:dyDescent="0.25">
      <c r="A33" s="6">
        <v>0.78206896551724103</v>
      </c>
      <c r="B33" s="11">
        <v>1.0043178422507799</v>
      </c>
      <c r="C33" s="11">
        <v>0.98707198139090502</v>
      </c>
      <c r="D33" s="11">
        <v>0.97711927431621703</v>
      </c>
      <c r="E33" s="11">
        <v>5.1906481804875196E-4</v>
      </c>
      <c r="F33" s="11">
        <v>5.4505846634870505E-4</v>
      </c>
      <c r="G33" s="5">
        <v>6.4064361057888995E-4</v>
      </c>
    </row>
    <row r="34" spans="1:7" x14ac:dyDescent="0.25">
      <c r="A34" s="3">
        <v>0.81</v>
      </c>
      <c r="B34" s="2">
        <v>1.0036309044509</v>
      </c>
      <c r="C34" s="2">
        <v>0.98785488817143097</v>
      </c>
      <c r="D34" s="2">
        <v>0.97757211410010603</v>
      </c>
      <c r="E34" s="2">
        <v>5.1514806726504097E-4</v>
      </c>
      <c r="F34" s="2">
        <v>5.49100242123725E-4</v>
      </c>
      <c r="G34" s="1">
        <v>6.4385086529910002E-4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2"/>
  <sheetViews>
    <sheetView topLeftCell="E1" workbookViewId="0">
      <selection activeCell="O22" sqref="O22"/>
    </sheetView>
  </sheetViews>
  <sheetFormatPr defaultRowHeight="15" x14ac:dyDescent="0.25"/>
  <cols>
    <col min="1" max="1" width="18.140625" bestFit="1" customWidth="1"/>
  </cols>
  <sheetData>
    <row r="1" spans="1:19" x14ac:dyDescent="0.25">
      <c r="A1" s="10" t="s">
        <v>98</v>
      </c>
      <c r="B1" s="4"/>
      <c r="C1" s="4"/>
      <c r="E1" s="10" t="s">
        <v>104</v>
      </c>
      <c r="F1" s="4"/>
      <c r="G1" s="4"/>
      <c r="I1" s="10" t="s">
        <v>100</v>
      </c>
      <c r="J1" s="4"/>
      <c r="K1" s="4"/>
      <c r="M1" s="10" t="s">
        <v>103</v>
      </c>
      <c r="N1" s="4"/>
      <c r="O1" s="4"/>
      <c r="Q1" s="10" t="s">
        <v>105</v>
      </c>
      <c r="R1" s="4"/>
      <c r="S1" s="4"/>
    </row>
    <row r="2" spans="1:19" x14ac:dyDescent="0.25">
      <c r="A2" s="4" t="s">
        <v>155</v>
      </c>
      <c r="B2" s="4" t="s">
        <v>156</v>
      </c>
      <c r="C2" s="4" t="s">
        <v>28</v>
      </c>
      <c r="E2" s="4" t="s">
        <v>155</v>
      </c>
      <c r="F2" s="4" t="s">
        <v>156</v>
      </c>
      <c r="G2" s="4" t="s">
        <v>28</v>
      </c>
      <c r="I2" s="4" t="s">
        <v>155</v>
      </c>
      <c r="J2" s="4" t="s">
        <v>156</v>
      </c>
      <c r="K2" s="4" t="s">
        <v>28</v>
      </c>
      <c r="M2" s="4" t="s">
        <v>155</v>
      </c>
      <c r="N2" s="4" t="s">
        <v>156</v>
      </c>
      <c r="O2" s="4" t="s">
        <v>28</v>
      </c>
      <c r="Q2" s="4" t="s">
        <v>155</v>
      </c>
      <c r="R2" s="4" t="s">
        <v>156</v>
      </c>
      <c r="S2" s="4" t="s">
        <v>28</v>
      </c>
    </row>
    <row r="3" spans="1:19" x14ac:dyDescent="0.25">
      <c r="A3" s="9">
        <v>0.01</v>
      </c>
      <c r="B3" s="8">
        <v>29664</v>
      </c>
      <c r="C3" s="7">
        <v>25985.5339968931</v>
      </c>
      <c r="E3" s="9">
        <v>0.01</v>
      </c>
      <c r="F3" s="8">
        <v>24989</v>
      </c>
      <c r="G3" s="7">
        <v>21321.204602402198</v>
      </c>
      <c r="I3" s="9">
        <v>0.01</v>
      </c>
      <c r="J3" s="8">
        <v>7768</v>
      </c>
      <c r="K3" s="7">
        <v>6717.8249366528898</v>
      </c>
      <c r="M3" s="9">
        <v>0.01</v>
      </c>
      <c r="N3" s="8">
        <v>9496</v>
      </c>
      <c r="O3" s="7">
        <v>8146.7835192901002</v>
      </c>
      <c r="Q3" s="9">
        <v>0.01</v>
      </c>
      <c r="R3" s="8">
        <v>11106</v>
      </c>
      <c r="S3" s="7">
        <v>9458.4469677439702</v>
      </c>
    </row>
    <row r="4" spans="1:19" x14ac:dyDescent="0.25">
      <c r="A4" s="6">
        <v>0.03</v>
      </c>
      <c r="B4" s="11">
        <v>60081</v>
      </c>
      <c r="C4" s="5">
        <v>60517.150387808098</v>
      </c>
      <c r="E4" s="6">
        <v>0.03</v>
      </c>
      <c r="F4" s="11">
        <v>45022</v>
      </c>
      <c r="G4" s="5">
        <v>46442.472615655701</v>
      </c>
      <c r="I4" s="6">
        <v>0.03</v>
      </c>
      <c r="J4" s="11">
        <v>16371</v>
      </c>
      <c r="K4" s="5">
        <v>16444.4459360439</v>
      </c>
      <c r="M4" s="6">
        <v>0.03</v>
      </c>
      <c r="N4" s="11">
        <v>19888</v>
      </c>
      <c r="O4" s="5">
        <v>19841.7980545399</v>
      </c>
      <c r="Q4" s="6">
        <v>0.03</v>
      </c>
      <c r="R4" s="11">
        <v>22839</v>
      </c>
      <c r="S4" s="5">
        <v>22771.037418855802</v>
      </c>
    </row>
    <row r="5" spans="1:19" x14ac:dyDescent="0.25">
      <c r="A5" s="6">
        <v>0.05</v>
      </c>
      <c r="B5" s="11">
        <v>57280</v>
      </c>
      <c r="C5" s="5">
        <v>62602.9272003929</v>
      </c>
      <c r="E5" s="6">
        <v>0.05</v>
      </c>
      <c r="F5" s="11">
        <v>37179</v>
      </c>
      <c r="G5" s="5">
        <v>42177.293051301502</v>
      </c>
      <c r="I5" s="6">
        <v>0.05</v>
      </c>
      <c r="J5" s="11">
        <v>17554</v>
      </c>
      <c r="K5" s="5">
        <v>18831.1193090874</v>
      </c>
      <c r="M5" s="6">
        <v>0.05</v>
      </c>
      <c r="N5" s="11">
        <v>20676</v>
      </c>
      <c r="O5" s="5">
        <v>22351.843661972602</v>
      </c>
      <c r="Q5" s="6">
        <v>0.05</v>
      </c>
      <c r="R5" s="11">
        <v>22876</v>
      </c>
      <c r="S5" s="5">
        <v>25273.809814957101</v>
      </c>
    </row>
    <row r="6" spans="1:19" x14ac:dyDescent="0.25">
      <c r="A6" s="6">
        <v>7.0000000000000007E-2</v>
      </c>
      <c r="B6" s="11">
        <v>45908</v>
      </c>
      <c r="C6" s="5">
        <v>47376.898516713598</v>
      </c>
      <c r="E6" s="6">
        <v>7.0000000000000007E-2</v>
      </c>
      <c r="F6" s="11">
        <v>26857</v>
      </c>
      <c r="G6" s="5">
        <v>27042.6513176197</v>
      </c>
      <c r="I6" s="6">
        <v>7.0000000000000007E-2</v>
      </c>
      <c r="J6" s="11">
        <v>15757</v>
      </c>
      <c r="K6" s="5">
        <v>16502.760938240601</v>
      </c>
      <c r="M6" s="6">
        <v>7.0000000000000007E-2</v>
      </c>
      <c r="N6" s="11">
        <v>17732</v>
      </c>
      <c r="O6" s="5">
        <v>18832.832496002098</v>
      </c>
      <c r="Q6" s="6">
        <v>7.0000000000000007E-2</v>
      </c>
      <c r="R6" s="11">
        <v>20338</v>
      </c>
      <c r="S6" s="5">
        <v>21340.4325990773</v>
      </c>
    </row>
    <row r="7" spans="1:19" x14ac:dyDescent="0.25">
      <c r="A7" s="6">
        <v>0.09</v>
      </c>
      <c r="B7" s="11">
        <v>36600</v>
      </c>
      <c r="C7" s="5">
        <v>33993.690533181201</v>
      </c>
      <c r="E7" s="6">
        <v>0.09</v>
      </c>
      <c r="F7" s="11">
        <v>20201</v>
      </c>
      <c r="G7" s="5">
        <v>17397.243468092602</v>
      </c>
      <c r="I7" s="6">
        <v>0.09</v>
      </c>
      <c r="J7" s="11">
        <v>14331</v>
      </c>
      <c r="K7" s="5">
        <v>13752.262086070599</v>
      </c>
      <c r="M7" s="6">
        <v>0.09</v>
      </c>
      <c r="N7" s="11">
        <v>15162</v>
      </c>
      <c r="O7" s="5">
        <v>14709.6117858704</v>
      </c>
      <c r="Q7" s="6">
        <v>0.09</v>
      </c>
      <c r="R7" s="11">
        <v>18070</v>
      </c>
      <c r="S7" s="5">
        <v>17364.294608090899</v>
      </c>
    </row>
    <row r="8" spans="1:19" x14ac:dyDescent="0.25">
      <c r="A8" s="6">
        <v>0.11</v>
      </c>
      <c r="B8" s="11">
        <v>30916</v>
      </c>
      <c r="C8" s="5">
        <v>28043.688717441401</v>
      </c>
      <c r="E8" s="6">
        <v>0.11</v>
      </c>
      <c r="F8" s="11">
        <v>16670</v>
      </c>
      <c r="G8" s="5">
        <v>14494.09210369</v>
      </c>
      <c r="I8" s="6">
        <v>0.11</v>
      </c>
      <c r="J8" s="11">
        <v>13139</v>
      </c>
      <c r="K8" s="5">
        <v>12449.8083426875</v>
      </c>
      <c r="M8" s="6">
        <v>0.11</v>
      </c>
      <c r="N8" s="11">
        <v>13566</v>
      </c>
      <c r="O8" s="5">
        <v>12519.3587633487</v>
      </c>
      <c r="Q8" s="6">
        <v>0.11</v>
      </c>
      <c r="R8" s="11">
        <v>17047</v>
      </c>
      <c r="S8" s="5">
        <v>15734.9001247756</v>
      </c>
    </row>
    <row r="9" spans="1:19" x14ac:dyDescent="0.25">
      <c r="A9" s="6">
        <v>0.13</v>
      </c>
      <c r="B9" s="11">
        <v>27343</v>
      </c>
      <c r="C9" s="5">
        <v>26408.133334074999</v>
      </c>
      <c r="E9" s="6">
        <v>0.13</v>
      </c>
      <c r="F9" s="11">
        <v>14516</v>
      </c>
      <c r="G9" s="5">
        <v>14275.7473740778</v>
      </c>
      <c r="I9" s="6">
        <v>0.13</v>
      </c>
      <c r="J9" s="11">
        <v>12683</v>
      </c>
      <c r="K9" s="5">
        <v>12240.7152984439</v>
      </c>
      <c r="M9" s="6">
        <v>0.13</v>
      </c>
      <c r="N9" s="11">
        <v>12826</v>
      </c>
      <c r="O9" s="5">
        <v>11934.433740607201</v>
      </c>
      <c r="Q9" s="6">
        <v>0.13</v>
      </c>
      <c r="R9" s="11">
        <v>16483</v>
      </c>
      <c r="S9" s="5">
        <v>15671.023852092399</v>
      </c>
    </row>
    <row r="10" spans="1:19" x14ac:dyDescent="0.25">
      <c r="A10" s="6">
        <v>0.15</v>
      </c>
      <c r="B10" s="11">
        <v>24847</v>
      </c>
      <c r="C10" s="5">
        <v>25748.4734788528</v>
      </c>
      <c r="E10" s="6">
        <v>0.15</v>
      </c>
      <c r="F10" s="11">
        <v>13865</v>
      </c>
      <c r="G10" s="5">
        <v>14368.332761928101</v>
      </c>
      <c r="I10" s="6">
        <v>0.15</v>
      </c>
      <c r="J10" s="11">
        <v>12257</v>
      </c>
      <c r="K10" s="5">
        <v>12314.7819101891</v>
      </c>
      <c r="M10" s="6">
        <v>0.15</v>
      </c>
      <c r="N10" s="11">
        <v>12061</v>
      </c>
      <c r="O10" s="5">
        <v>11924.242540359801</v>
      </c>
      <c r="Q10" s="6">
        <v>0.15</v>
      </c>
      <c r="R10" s="11">
        <v>16194</v>
      </c>
      <c r="S10" s="5">
        <v>15969.162169991199</v>
      </c>
    </row>
    <row r="11" spans="1:19" x14ac:dyDescent="0.25">
      <c r="A11" s="6">
        <v>0.17</v>
      </c>
      <c r="B11" s="11">
        <v>23563</v>
      </c>
      <c r="C11" s="5">
        <v>24767.185186161299</v>
      </c>
      <c r="E11" s="6">
        <v>0.17</v>
      </c>
      <c r="F11" s="11">
        <v>12981</v>
      </c>
      <c r="G11" s="5">
        <v>14162.5339185346</v>
      </c>
      <c r="I11" s="6">
        <v>0.17</v>
      </c>
      <c r="J11" s="11">
        <v>12048</v>
      </c>
      <c r="K11" s="5">
        <v>12237.977952081401</v>
      </c>
      <c r="M11" s="6">
        <v>0.17</v>
      </c>
      <c r="N11" s="11">
        <v>11515</v>
      </c>
      <c r="O11" s="5">
        <v>11881.748538221</v>
      </c>
      <c r="Q11" s="6">
        <v>0.17</v>
      </c>
      <c r="R11" s="11">
        <v>15597</v>
      </c>
      <c r="S11" s="5">
        <v>16051.3397318676</v>
      </c>
    </row>
    <row r="12" spans="1:19" x14ac:dyDescent="0.25">
      <c r="A12" s="6">
        <v>0.19</v>
      </c>
      <c r="B12" s="11">
        <v>21884</v>
      </c>
      <c r="C12" s="5">
        <v>23311.642419796201</v>
      </c>
      <c r="E12" s="6">
        <v>0.19</v>
      </c>
      <c r="F12" s="11">
        <v>12561</v>
      </c>
      <c r="G12" s="5">
        <v>13643.627399553399</v>
      </c>
      <c r="I12" s="6">
        <v>0.19</v>
      </c>
      <c r="J12" s="11">
        <v>11685</v>
      </c>
      <c r="K12" s="5">
        <v>11911.7722790159</v>
      </c>
      <c r="M12" s="6">
        <v>0.19</v>
      </c>
      <c r="N12" s="11">
        <v>11065</v>
      </c>
      <c r="O12" s="5">
        <v>11630.7318839216</v>
      </c>
      <c r="Q12" s="6">
        <v>0.19</v>
      </c>
      <c r="R12" s="11">
        <v>15126</v>
      </c>
      <c r="S12" s="5">
        <v>15796.3761026839</v>
      </c>
    </row>
    <row r="13" spans="1:19" x14ac:dyDescent="0.25">
      <c r="A13" s="6">
        <v>0.21</v>
      </c>
      <c r="B13" s="11">
        <v>20656</v>
      </c>
      <c r="C13" s="5">
        <v>21548.367450649501</v>
      </c>
      <c r="E13" s="6">
        <v>0.21</v>
      </c>
      <c r="F13" s="11">
        <v>12264</v>
      </c>
      <c r="G13" s="5">
        <v>12906.8971298082</v>
      </c>
      <c r="I13" s="6">
        <v>0.21</v>
      </c>
      <c r="J13" s="11">
        <v>11004</v>
      </c>
      <c r="K13" s="5">
        <v>11373.135687833401</v>
      </c>
      <c r="M13" s="6">
        <v>0.21</v>
      </c>
      <c r="N13" s="11">
        <v>10676</v>
      </c>
      <c r="O13" s="5">
        <v>11181.1693677904</v>
      </c>
      <c r="Q13" s="6">
        <v>0.21</v>
      </c>
      <c r="R13" s="11">
        <v>14688</v>
      </c>
      <c r="S13" s="5">
        <v>15248.4186599401</v>
      </c>
    </row>
    <row r="14" spans="1:19" x14ac:dyDescent="0.25">
      <c r="A14" s="6">
        <v>0.23</v>
      </c>
      <c r="B14" s="11">
        <v>19377</v>
      </c>
      <c r="C14" s="5">
        <v>19668.799751390201</v>
      </c>
      <c r="E14" s="6">
        <v>0.23</v>
      </c>
      <c r="F14" s="11">
        <v>11822</v>
      </c>
      <c r="G14" s="5">
        <v>12050.790293248099</v>
      </c>
      <c r="I14" s="6">
        <v>0.23</v>
      </c>
      <c r="J14" s="11">
        <v>10580</v>
      </c>
      <c r="K14" s="5">
        <v>10690.025021547901</v>
      </c>
      <c r="M14" s="6">
        <v>0.23</v>
      </c>
      <c r="N14" s="11">
        <v>10203</v>
      </c>
      <c r="O14" s="5">
        <v>10590.782547163901</v>
      </c>
      <c r="Q14" s="6">
        <v>0.23</v>
      </c>
      <c r="R14" s="11">
        <v>14087</v>
      </c>
      <c r="S14" s="5">
        <v>14487.982223073101</v>
      </c>
    </row>
    <row r="15" spans="1:19" x14ac:dyDescent="0.25">
      <c r="A15" s="6">
        <v>0.25</v>
      </c>
      <c r="B15" s="11">
        <v>17808</v>
      </c>
      <c r="C15" s="5">
        <v>17820.951512989501</v>
      </c>
      <c r="E15" s="6">
        <v>0.25</v>
      </c>
      <c r="F15" s="11">
        <v>11136</v>
      </c>
      <c r="G15" s="5">
        <v>11156.938777707101</v>
      </c>
      <c r="I15" s="6">
        <v>0.25</v>
      </c>
      <c r="J15" s="11">
        <v>9808</v>
      </c>
      <c r="K15" s="5">
        <v>9927.6185899038501</v>
      </c>
      <c r="M15" s="6">
        <v>0.25</v>
      </c>
      <c r="N15" s="11">
        <v>9782</v>
      </c>
      <c r="O15" s="5">
        <v>9919.2184708413897</v>
      </c>
      <c r="Q15" s="6">
        <v>0.25</v>
      </c>
      <c r="R15" s="11">
        <v>13593</v>
      </c>
      <c r="S15" s="5">
        <v>13594.6182384567</v>
      </c>
    </row>
    <row r="16" spans="1:19" x14ac:dyDescent="0.25">
      <c r="A16" s="6">
        <v>0.27</v>
      </c>
      <c r="B16" s="11">
        <v>16771</v>
      </c>
      <c r="C16" s="5">
        <v>16099.3692185011</v>
      </c>
      <c r="E16" s="6">
        <v>0.27</v>
      </c>
      <c r="F16" s="11">
        <v>10433</v>
      </c>
      <c r="G16" s="5">
        <v>10285.089492762099</v>
      </c>
      <c r="I16" s="6">
        <v>0.27</v>
      </c>
      <c r="J16" s="11">
        <v>9071</v>
      </c>
      <c r="K16" s="5">
        <v>9139.0749157462706</v>
      </c>
      <c r="M16" s="6">
        <v>0.27</v>
      </c>
      <c r="N16" s="11">
        <v>9333</v>
      </c>
      <c r="O16" s="5">
        <v>9216.0764110789205</v>
      </c>
      <c r="Q16" s="6">
        <v>0.27</v>
      </c>
      <c r="R16" s="11">
        <v>12385</v>
      </c>
      <c r="S16" s="5">
        <v>12636.5043446282</v>
      </c>
    </row>
    <row r="17" spans="1:19" x14ac:dyDescent="0.25">
      <c r="A17" s="6">
        <v>0.28999999999999998</v>
      </c>
      <c r="B17" s="11">
        <v>15114</v>
      </c>
      <c r="C17" s="5">
        <v>14550.4413086081</v>
      </c>
      <c r="E17" s="6">
        <v>0.28999999999999998</v>
      </c>
      <c r="F17" s="11">
        <v>9931</v>
      </c>
      <c r="G17" s="5">
        <v>9472.8189560061601</v>
      </c>
      <c r="I17" s="6">
        <v>0.28999999999999998</v>
      </c>
      <c r="J17" s="11">
        <v>8368</v>
      </c>
      <c r="K17" s="5">
        <v>8363.2607562686408</v>
      </c>
      <c r="M17" s="6">
        <v>0.28999999999999998</v>
      </c>
      <c r="N17" s="11">
        <v>8728</v>
      </c>
      <c r="O17" s="5">
        <v>8518.0830765797691</v>
      </c>
      <c r="Q17" s="6">
        <v>0.28999999999999998</v>
      </c>
      <c r="R17" s="11">
        <v>12033</v>
      </c>
      <c r="S17" s="5">
        <v>11666.899092290399</v>
      </c>
    </row>
    <row r="18" spans="1:19" x14ac:dyDescent="0.25">
      <c r="A18" s="6">
        <v>0.31</v>
      </c>
      <c r="B18" s="11">
        <v>13821</v>
      </c>
      <c r="C18" s="5">
        <v>13183.5070878236</v>
      </c>
      <c r="E18" s="6">
        <v>0.31</v>
      </c>
      <c r="F18" s="11">
        <v>9196</v>
      </c>
      <c r="G18" s="5">
        <v>8738.2366880930804</v>
      </c>
      <c r="I18" s="6">
        <v>0.31</v>
      </c>
      <c r="J18" s="11">
        <v>7639</v>
      </c>
      <c r="K18" s="5">
        <v>7625.2271358642902</v>
      </c>
      <c r="M18" s="6">
        <v>0.31</v>
      </c>
      <c r="N18" s="11">
        <v>8123</v>
      </c>
      <c r="O18" s="5">
        <v>7849.2614763237498</v>
      </c>
      <c r="Q18" s="6">
        <v>0.31</v>
      </c>
      <c r="R18" s="11">
        <v>10970</v>
      </c>
      <c r="S18" s="5">
        <v>10723.4915635616</v>
      </c>
    </row>
    <row r="19" spans="1:19" x14ac:dyDescent="0.25">
      <c r="A19" s="6">
        <v>0.33</v>
      </c>
      <c r="B19" s="11">
        <v>12552</v>
      </c>
      <c r="C19" s="5">
        <v>11983.692333671501</v>
      </c>
      <c r="E19" s="6">
        <v>0.33</v>
      </c>
      <c r="F19" s="11">
        <v>8419</v>
      </c>
      <c r="G19" s="5">
        <v>8084.4124318651402</v>
      </c>
      <c r="I19" s="6">
        <v>0.33</v>
      </c>
      <c r="J19" s="11">
        <v>7259</v>
      </c>
      <c r="K19" s="5">
        <v>6938.2343152711201</v>
      </c>
      <c r="M19" s="6">
        <v>0.33</v>
      </c>
      <c r="N19" s="11">
        <v>7397</v>
      </c>
      <c r="O19" s="5">
        <v>7222.6239089568899</v>
      </c>
      <c r="Q19" s="6">
        <v>0.33</v>
      </c>
      <c r="R19" s="11">
        <v>9985</v>
      </c>
      <c r="S19" s="5">
        <v>9829.6647270940502</v>
      </c>
    </row>
    <row r="20" spans="1:19" x14ac:dyDescent="0.25">
      <c r="A20" s="6">
        <v>0.35</v>
      </c>
      <c r="B20" s="11">
        <v>11308</v>
      </c>
      <c r="C20" s="5">
        <v>10923.7432335047</v>
      </c>
      <c r="E20" s="6">
        <v>0.35</v>
      </c>
      <c r="F20" s="11">
        <v>8062</v>
      </c>
      <c r="G20" s="5">
        <v>7504.3647353242504</v>
      </c>
      <c r="I20" s="6">
        <v>0.35</v>
      </c>
      <c r="J20" s="11">
        <v>6594</v>
      </c>
      <c r="K20" s="5">
        <v>6306.5661020817197</v>
      </c>
      <c r="M20" s="6">
        <v>0.35</v>
      </c>
      <c r="N20" s="11">
        <v>6853</v>
      </c>
      <c r="O20" s="5">
        <v>6642.6645316940803</v>
      </c>
      <c r="Q20" s="6">
        <v>0.35</v>
      </c>
      <c r="R20" s="11">
        <v>9234</v>
      </c>
      <c r="S20" s="5">
        <v>8996.9767218610705</v>
      </c>
    </row>
    <row r="21" spans="1:19" x14ac:dyDescent="0.25">
      <c r="A21" s="6">
        <v>0.37</v>
      </c>
      <c r="B21" s="11">
        <v>10394</v>
      </c>
      <c r="C21" s="5">
        <v>9973.2591643568103</v>
      </c>
      <c r="E21" s="6">
        <v>0.37</v>
      </c>
      <c r="F21" s="11">
        <v>7255</v>
      </c>
      <c r="G21" s="5">
        <v>6985.7064828740604</v>
      </c>
      <c r="I21" s="6">
        <v>0.37</v>
      </c>
      <c r="J21" s="11">
        <v>5936</v>
      </c>
      <c r="K21" s="5">
        <v>5728.5059055252896</v>
      </c>
      <c r="M21" s="6">
        <v>0.37</v>
      </c>
      <c r="N21" s="11">
        <v>6251</v>
      </c>
      <c r="O21" s="5">
        <v>6108.0748758150403</v>
      </c>
      <c r="Q21" s="6">
        <v>0.37</v>
      </c>
      <c r="R21" s="11">
        <v>8523</v>
      </c>
      <c r="S21" s="5">
        <v>8228.20228498709</v>
      </c>
    </row>
    <row r="22" spans="1:19" x14ac:dyDescent="0.25">
      <c r="A22" s="6">
        <v>0.39</v>
      </c>
      <c r="B22" s="11">
        <v>9209</v>
      </c>
      <c r="C22" s="5">
        <v>9104.7671619706398</v>
      </c>
      <c r="E22" s="6">
        <v>0.39</v>
      </c>
      <c r="F22" s="11">
        <v>6654</v>
      </c>
      <c r="G22" s="5">
        <v>6514.3851694599898</v>
      </c>
      <c r="I22" s="6">
        <v>0.39</v>
      </c>
      <c r="J22" s="11">
        <v>5233</v>
      </c>
      <c r="K22" s="5">
        <v>5199.0134737701301</v>
      </c>
      <c r="M22" s="6">
        <v>0.39</v>
      </c>
      <c r="N22" s="11">
        <v>5731</v>
      </c>
      <c r="O22" s="5">
        <v>5614.2467980257998</v>
      </c>
      <c r="Q22" s="6">
        <v>0.39</v>
      </c>
      <c r="R22" s="11">
        <v>7676</v>
      </c>
      <c r="S22" s="5">
        <v>7520.3823836669399</v>
      </c>
    </row>
    <row r="23" spans="1:19" x14ac:dyDescent="0.25">
      <c r="A23" s="6">
        <v>0.41</v>
      </c>
      <c r="B23" s="11">
        <v>8307</v>
      </c>
      <c r="C23" s="5">
        <v>8296.85779707234</v>
      </c>
      <c r="E23" s="6">
        <v>0.41</v>
      </c>
      <c r="F23" s="11">
        <v>6120</v>
      </c>
      <c r="G23" s="5">
        <v>6077.2883120910501</v>
      </c>
      <c r="I23" s="6">
        <v>0.41</v>
      </c>
      <c r="J23" s="11">
        <v>4764</v>
      </c>
      <c r="K23" s="5">
        <v>4711.8325714989696</v>
      </c>
      <c r="M23" s="6">
        <v>0.41</v>
      </c>
      <c r="N23" s="11">
        <v>5266</v>
      </c>
      <c r="O23" s="5">
        <v>5155.2935246945199</v>
      </c>
      <c r="Q23" s="6">
        <v>0.41</v>
      </c>
      <c r="R23" s="11">
        <v>6898</v>
      </c>
      <c r="S23" s="5">
        <v>6867.4910870217</v>
      </c>
    </row>
    <row r="24" spans="1:19" x14ac:dyDescent="0.25">
      <c r="A24" s="6">
        <v>0.43</v>
      </c>
      <c r="B24" s="11">
        <v>7519</v>
      </c>
      <c r="C24" s="5">
        <v>7535.0421124361201</v>
      </c>
      <c r="E24" s="6">
        <v>0.43</v>
      </c>
      <c r="F24" s="11">
        <v>5597</v>
      </c>
      <c r="G24" s="5">
        <v>5663.74500398297</v>
      </c>
      <c r="I24" s="6">
        <v>0.43</v>
      </c>
      <c r="J24" s="11">
        <v>4271</v>
      </c>
      <c r="K24" s="5">
        <v>4260.9354261773997</v>
      </c>
      <c r="M24" s="6">
        <v>0.43</v>
      </c>
      <c r="N24" s="11">
        <v>4695</v>
      </c>
      <c r="O24" s="5">
        <v>4725.47779377198</v>
      </c>
      <c r="Q24" s="6">
        <v>0.43</v>
      </c>
      <c r="R24" s="11">
        <v>6322</v>
      </c>
      <c r="S24" s="5">
        <v>6262.5028956967399</v>
      </c>
    </row>
    <row r="25" spans="1:19" x14ac:dyDescent="0.25">
      <c r="A25" s="6">
        <v>0.45</v>
      </c>
      <c r="B25" s="11">
        <v>6345</v>
      </c>
      <c r="C25" s="5">
        <v>6811.1270098966297</v>
      </c>
      <c r="E25" s="6">
        <v>0.45</v>
      </c>
      <c r="F25" s="11">
        <v>5174</v>
      </c>
      <c r="G25" s="5">
        <v>5266.1174254146999</v>
      </c>
      <c r="I25" s="6">
        <v>0.45</v>
      </c>
      <c r="J25" s="11">
        <v>3804</v>
      </c>
      <c r="K25" s="5">
        <v>3841.3426732077</v>
      </c>
      <c r="M25" s="6">
        <v>0.45</v>
      </c>
      <c r="N25" s="11">
        <v>4300</v>
      </c>
      <c r="O25" s="5">
        <v>4320.0609883071802</v>
      </c>
      <c r="Q25" s="6">
        <v>0.45</v>
      </c>
      <c r="R25" s="11">
        <v>5758</v>
      </c>
      <c r="S25" s="5">
        <v>5698.7975318501603</v>
      </c>
    </row>
    <row r="26" spans="1:19" x14ac:dyDescent="0.25">
      <c r="A26" s="6">
        <v>0.47</v>
      </c>
      <c r="B26" s="11">
        <v>5834</v>
      </c>
      <c r="C26" s="5">
        <v>6121.8340909180397</v>
      </c>
      <c r="E26" s="6">
        <v>0.47</v>
      </c>
      <c r="F26" s="11">
        <v>4702</v>
      </c>
      <c r="G26" s="5">
        <v>4879.7452157916996</v>
      </c>
      <c r="I26" s="6">
        <v>0.47</v>
      </c>
      <c r="J26" s="11">
        <v>3334</v>
      </c>
      <c r="K26" s="5">
        <v>3449.4380654129</v>
      </c>
      <c r="M26" s="6">
        <v>0.47</v>
      </c>
      <c r="N26" s="11">
        <v>3791</v>
      </c>
      <c r="O26" s="5">
        <v>3935.6674877072101</v>
      </c>
      <c r="Q26" s="6">
        <v>0.47</v>
      </c>
      <c r="R26" s="11">
        <v>5123</v>
      </c>
      <c r="S26" s="5">
        <v>5170.9530081026896</v>
      </c>
    </row>
    <row r="27" spans="1:19" x14ac:dyDescent="0.25">
      <c r="A27" s="6">
        <v>0.49</v>
      </c>
      <c r="B27" s="11">
        <v>5060</v>
      </c>
      <c r="C27" s="5">
        <v>5467.2074661320703</v>
      </c>
      <c r="E27" s="6">
        <v>0.49</v>
      </c>
      <c r="F27" s="11">
        <v>4323</v>
      </c>
      <c r="G27" s="5">
        <v>4502.5031966471597</v>
      </c>
      <c r="I27" s="6">
        <v>0.49</v>
      </c>
      <c r="J27" s="11">
        <v>3026</v>
      </c>
      <c r="K27" s="5">
        <v>3082.9293123078101</v>
      </c>
      <c r="M27" s="6">
        <v>0.49</v>
      </c>
      <c r="N27" s="11">
        <v>3508</v>
      </c>
      <c r="O27" s="5">
        <v>3570.2954765804002</v>
      </c>
      <c r="Q27" s="6">
        <v>0.49</v>
      </c>
      <c r="R27" s="11">
        <v>4605</v>
      </c>
      <c r="S27" s="5">
        <v>4675.0456806429202</v>
      </c>
    </row>
    <row r="28" spans="1:19" x14ac:dyDescent="0.25">
      <c r="A28" s="6">
        <v>0.51</v>
      </c>
      <c r="B28" s="11">
        <v>4268</v>
      </c>
      <c r="C28" s="5">
        <v>4849.1530454676704</v>
      </c>
      <c r="E28" s="6">
        <v>0.51</v>
      </c>
      <c r="F28" s="11">
        <v>4030</v>
      </c>
      <c r="G28" s="5">
        <v>4134.1874822681802</v>
      </c>
      <c r="I28" s="6">
        <v>0.51</v>
      </c>
      <c r="J28" s="11">
        <v>2611</v>
      </c>
      <c r="K28" s="5">
        <v>2740.6020263686901</v>
      </c>
      <c r="M28" s="6">
        <v>0.51</v>
      </c>
      <c r="N28" s="11">
        <v>3071</v>
      </c>
      <c r="O28" s="5">
        <v>3223.1082176856798</v>
      </c>
      <c r="Q28" s="6">
        <v>0.51</v>
      </c>
      <c r="R28" s="11">
        <v>4087</v>
      </c>
      <c r="S28" s="5">
        <v>4208.6023259989897</v>
      </c>
    </row>
    <row r="29" spans="1:19" x14ac:dyDescent="0.25">
      <c r="A29" s="6">
        <v>0.53</v>
      </c>
      <c r="B29" s="11">
        <v>3938</v>
      </c>
      <c r="C29" s="5">
        <v>4270.2772557595199</v>
      </c>
      <c r="E29" s="6">
        <v>0.53</v>
      </c>
      <c r="F29" s="11">
        <v>3498</v>
      </c>
      <c r="G29" s="5">
        <v>3775.8824162675901</v>
      </c>
      <c r="I29" s="6">
        <v>0.53</v>
      </c>
      <c r="J29" s="11">
        <v>2331</v>
      </c>
      <c r="K29" s="5">
        <v>2421.98740793057</v>
      </c>
      <c r="M29" s="6">
        <v>0.53</v>
      </c>
      <c r="N29" s="11">
        <v>2779</v>
      </c>
      <c r="O29" s="5">
        <v>2894.1205384865898</v>
      </c>
      <c r="Q29" s="6">
        <v>0.53</v>
      </c>
      <c r="R29" s="11">
        <v>3618</v>
      </c>
      <c r="S29" s="5">
        <v>3770.3443969846999</v>
      </c>
    </row>
    <row r="30" spans="1:19" x14ac:dyDescent="0.25">
      <c r="A30" s="6">
        <v>0.55000000000000004</v>
      </c>
      <c r="B30" s="11">
        <v>3339</v>
      </c>
      <c r="C30" s="5">
        <v>3733.06890711197</v>
      </c>
      <c r="E30" s="6">
        <v>0.55000000000000004</v>
      </c>
      <c r="F30" s="11">
        <v>3201</v>
      </c>
      <c r="G30" s="5">
        <v>3429.3996657908901</v>
      </c>
      <c r="I30" s="6">
        <v>0.55000000000000004</v>
      </c>
      <c r="J30" s="11">
        <v>2043</v>
      </c>
      <c r="K30" s="5">
        <v>2127.02911954413</v>
      </c>
      <c r="M30" s="6">
        <v>0.55000000000000004</v>
      </c>
      <c r="N30" s="11">
        <v>2495</v>
      </c>
      <c r="O30" s="5">
        <v>2583.86570905799</v>
      </c>
      <c r="Q30" s="6">
        <v>0.55000000000000004</v>
      </c>
      <c r="R30" s="11">
        <v>3098</v>
      </c>
      <c r="S30" s="5">
        <v>3359.8406888144</v>
      </c>
    </row>
    <row r="31" spans="1:19" x14ac:dyDescent="0.25">
      <c r="A31" s="6">
        <v>0.56999999999999995</v>
      </c>
      <c r="B31" s="11">
        <v>3000</v>
      </c>
      <c r="C31" s="5">
        <v>3239.3946055451202</v>
      </c>
      <c r="E31" s="6">
        <v>0.56999999999999995</v>
      </c>
      <c r="F31" s="11">
        <v>2874</v>
      </c>
      <c r="G31" s="5">
        <v>3096.8315522287398</v>
      </c>
      <c r="I31" s="6">
        <v>0.56999999999999995</v>
      </c>
      <c r="J31" s="11">
        <v>1760</v>
      </c>
      <c r="K31" s="5">
        <v>1855.80035842813</v>
      </c>
      <c r="M31" s="6">
        <v>0.56999999999999995</v>
      </c>
      <c r="N31" s="11">
        <v>2242</v>
      </c>
      <c r="O31" s="5">
        <v>2293.0970349775498</v>
      </c>
      <c r="Q31" s="6">
        <v>0.56999999999999995</v>
      </c>
      <c r="R31" s="11">
        <v>2742</v>
      </c>
      <c r="S31" s="5">
        <v>2977.15268742951</v>
      </c>
    </row>
    <row r="32" spans="1:19" x14ac:dyDescent="0.25">
      <c r="A32" s="6">
        <v>0.59</v>
      </c>
      <c r="B32" s="11">
        <v>2691</v>
      </c>
      <c r="C32" s="5">
        <v>2790.2450195912302</v>
      </c>
      <c r="E32" s="6">
        <v>0.59</v>
      </c>
      <c r="F32" s="11">
        <v>2588</v>
      </c>
      <c r="G32" s="5">
        <v>2780.2267475615899</v>
      </c>
      <c r="I32" s="6">
        <v>0.59</v>
      </c>
      <c r="J32" s="11">
        <v>1518</v>
      </c>
      <c r="K32" s="5">
        <v>1608.29395268035</v>
      </c>
      <c r="M32" s="6">
        <v>0.59</v>
      </c>
      <c r="N32" s="11">
        <v>1918</v>
      </c>
      <c r="O32" s="5">
        <v>2022.55197471618</v>
      </c>
      <c r="Q32" s="6">
        <v>0.59</v>
      </c>
      <c r="R32" s="11">
        <v>2477</v>
      </c>
      <c r="S32" s="5">
        <v>2622.5250640700901</v>
      </c>
    </row>
    <row r="33" spans="1:19" x14ac:dyDescent="0.25">
      <c r="A33" s="6">
        <v>0.61</v>
      </c>
      <c r="B33" s="11">
        <v>2266</v>
      </c>
      <c r="C33" s="5">
        <v>2385.6625985044202</v>
      </c>
      <c r="E33" s="6">
        <v>0.61</v>
      </c>
      <c r="F33" s="11">
        <v>2318</v>
      </c>
      <c r="G33" s="5">
        <v>2481.3767221672301</v>
      </c>
      <c r="I33" s="6">
        <v>0.61</v>
      </c>
      <c r="J33" s="11">
        <v>1254</v>
      </c>
      <c r="K33" s="5">
        <v>1384.28843602707</v>
      </c>
      <c r="M33" s="6">
        <v>0.61</v>
      </c>
      <c r="N33" s="11">
        <v>1688</v>
      </c>
      <c r="O33" s="5">
        <v>1772.7869241478199</v>
      </c>
      <c r="Q33" s="6">
        <v>0.61</v>
      </c>
      <c r="R33" s="11">
        <v>2229</v>
      </c>
      <c r="S33" s="5">
        <v>2296.14705056606</v>
      </c>
    </row>
    <row r="34" spans="1:19" x14ac:dyDescent="0.25">
      <c r="A34" s="6">
        <v>0.63</v>
      </c>
      <c r="B34" s="11">
        <v>2008</v>
      </c>
      <c r="C34" s="5">
        <v>2024.7887808505</v>
      </c>
      <c r="E34" s="6">
        <v>0.63</v>
      </c>
      <c r="F34" s="11">
        <v>2070</v>
      </c>
      <c r="G34" s="5">
        <v>2201.6924844238501</v>
      </c>
      <c r="I34" s="6">
        <v>0.63</v>
      </c>
      <c r="J34" s="11">
        <v>1120</v>
      </c>
      <c r="K34" s="5">
        <v>1183.2811653778999</v>
      </c>
      <c r="M34" s="6">
        <v>0.63</v>
      </c>
      <c r="N34" s="11">
        <v>1431</v>
      </c>
      <c r="O34" s="5">
        <v>1544.07821499441</v>
      </c>
      <c r="Q34" s="6">
        <v>0.63</v>
      </c>
      <c r="R34" s="11">
        <v>1906</v>
      </c>
      <c r="S34" s="5">
        <v>1997.9908436446599</v>
      </c>
    </row>
    <row r="35" spans="1:19" x14ac:dyDescent="0.25">
      <c r="A35" s="6">
        <v>0.65</v>
      </c>
      <c r="B35" s="11">
        <v>1814</v>
      </c>
      <c r="C35" s="5">
        <v>1705.9816477955701</v>
      </c>
      <c r="E35" s="6">
        <v>0.65</v>
      </c>
      <c r="F35" s="11">
        <v>1898</v>
      </c>
      <c r="G35" s="5">
        <v>1942.1494269347299</v>
      </c>
      <c r="I35" s="6">
        <v>0.65</v>
      </c>
      <c r="J35" s="11">
        <v>964</v>
      </c>
      <c r="K35" s="5">
        <v>1004.47403594612</v>
      </c>
      <c r="M35" s="6">
        <v>0.65</v>
      </c>
      <c r="N35" s="11">
        <v>1327</v>
      </c>
      <c r="O35" s="5">
        <v>1336.3782418404601</v>
      </c>
      <c r="Q35" s="6">
        <v>0.65</v>
      </c>
      <c r="R35" s="11">
        <v>1670</v>
      </c>
      <c r="S35" s="5">
        <v>1727.72075207749</v>
      </c>
    </row>
    <row r="36" spans="1:19" x14ac:dyDescent="0.25">
      <c r="A36" s="6">
        <v>0.67</v>
      </c>
      <c r="B36" s="11">
        <v>1500</v>
      </c>
      <c r="C36" s="5">
        <v>1426.96827617903</v>
      </c>
      <c r="E36" s="6">
        <v>0.67</v>
      </c>
      <c r="F36" s="11">
        <v>1599</v>
      </c>
      <c r="G36" s="5">
        <v>1703.28025056653</v>
      </c>
      <c r="I36" s="6">
        <v>0.67</v>
      </c>
      <c r="J36" s="11">
        <v>887</v>
      </c>
      <c r="K36" s="5">
        <v>846.79623468518696</v>
      </c>
      <c r="M36" s="6">
        <v>0.67</v>
      </c>
      <c r="N36" s="11">
        <v>1127</v>
      </c>
      <c r="O36" s="5">
        <v>1149.3133310952701</v>
      </c>
      <c r="Q36" s="6">
        <v>0.67</v>
      </c>
      <c r="R36" s="11">
        <v>1484</v>
      </c>
      <c r="S36" s="5">
        <v>1484.6603427586599</v>
      </c>
    </row>
    <row r="37" spans="1:19" x14ac:dyDescent="0.25">
      <c r="A37" s="6">
        <v>0.69</v>
      </c>
      <c r="B37" s="11">
        <v>1313</v>
      </c>
      <c r="C37" s="5">
        <v>1185.00737758888</v>
      </c>
      <c r="E37" s="6">
        <v>0.69</v>
      </c>
      <c r="F37" s="11">
        <v>1478</v>
      </c>
      <c r="G37" s="5">
        <v>1485.19966716622</v>
      </c>
      <c r="I37" s="6">
        <v>0.69</v>
      </c>
      <c r="J37" s="11">
        <v>723</v>
      </c>
      <c r="K37" s="5">
        <v>708.94993763782497</v>
      </c>
      <c r="M37" s="6">
        <v>0.69</v>
      </c>
      <c r="N37" s="11">
        <v>968</v>
      </c>
      <c r="O37" s="5">
        <v>982.210383763138</v>
      </c>
      <c r="Q37" s="6">
        <v>0.69</v>
      </c>
      <c r="R37" s="11">
        <v>1296</v>
      </c>
      <c r="S37" s="5">
        <v>1267.8027293505099</v>
      </c>
    </row>
    <row r="38" spans="1:19" x14ac:dyDescent="0.25">
      <c r="A38" s="6">
        <v>0.71</v>
      </c>
      <c r="B38" s="11">
        <v>1125</v>
      </c>
      <c r="C38" s="5">
        <v>977.04651796672601</v>
      </c>
      <c r="E38" s="6">
        <v>0.71</v>
      </c>
      <c r="F38" s="11">
        <v>1271</v>
      </c>
      <c r="G38" s="5">
        <v>1287.6484932350199</v>
      </c>
      <c r="I38" s="6">
        <v>0.71</v>
      </c>
      <c r="J38" s="11">
        <v>595</v>
      </c>
      <c r="K38" s="5">
        <v>589.46751055535401</v>
      </c>
      <c r="M38" s="6">
        <v>0.71</v>
      </c>
      <c r="N38" s="11">
        <v>864</v>
      </c>
      <c r="O38" s="5">
        <v>834.14115936375003</v>
      </c>
      <c r="Q38" s="6">
        <v>0.71</v>
      </c>
      <c r="R38" s="11">
        <v>1051</v>
      </c>
      <c r="S38" s="5">
        <v>1075.84978418286</v>
      </c>
    </row>
    <row r="39" spans="1:19" x14ac:dyDescent="0.25">
      <c r="A39" s="6">
        <v>0.73</v>
      </c>
      <c r="B39" s="11">
        <v>969</v>
      </c>
      <c r="C39" s="5">
        <v>799.864499911493</v>
      </c>
      <c r="E39" s="6">
        <v>0.73</v>
      </c>
      <c r="F39" s="11">
        <v>1168</v>
      </c>
      <c r="G39" s="5">
        <v>1110.0481593966799</v>
      </c>
      <c r="I39" s="6">
        <v>0.73</v>
      </c>
      <c r="J39" s="11">
        <v>505</v>
      </c>
      <c r="K39" s="5">
        <v>486.77169818473999</v>
      </c>
      <c r="M39" s="6">
        <v>0.73</v>
      </c>
      <c r="N39" s="11">
        <v>733</v>
      </c>
      <c r="O39" s="5">
        <v>703.97541423583402</v>
      </c>
      <c r="Q39" s="6">
        <v>0.73</v>
      </c>
      <c r="R39" s="11">
        <v>962</v>
      </c>
      <c r="S39" s="5">
        <v>907.26814172468505</v>
      </c>
    </row>
    <row r="40" spans="1:19" x14ac:dyDescent="0.25">
      <c r="A40" s="6">
        <v>0.75</v>
      </c>
      <c r="B40" s="11">
        <v>770</v>
      </c>
      <c r="C40" s="5">
        <v>650.19386247657803</v>
      </c>
      <c r="E40" s="6">
        <v>0.75</v>
      </c>
      <c r="F40" s="11">
        <v>1063</v>
      </c>
      <c r="G40" s="5">
        <v>951.55935450439699</v>
      </c>
      <c r="I40" s="6">
        <v>0.75</v>
      </c>
      <c r="J40" s="11">
        <v>477</v>
      </c>
      <c r="K40" s="5">
        <v>399.23297176330499</v>
      </c>
      <c r="M40" s="6">
        <v>0.75</v>
      </c>
      <c r="N40" s="11">
        <v>599</v>
      </c>
      <c r="O40" s="5">
        <v>590.43641957192699</v>
      </c>
      <c r="Q40" s="6">
        <v>0.75</v>
      </c>
      <c r="R40" s="11">
        <v>812</v>
      </c>
      <c r="S40" s="5">
        <v>760.35248132376296</v>
      </c>
    </row>
    <row r="41" spans="1:19" x14ac:dyDescent="0.25">
      <c r="A41" s="6">
        <v>0.77</v>
      </c>
      <c r="B41" s="11">
        <v>773</v>
      </c>
      <c r="C41" s="5">
        <v>524.82142867947096</v>
      </c>
      <c r="E41" s="6">
        <v>0.77</v>
      </c>
      <c r="F41" s="11">
        <v>947</v>
      </c>
      <c r="G41" s="5">
        <v>811.14052715171101</v>
      </c>
      <c r="I41" s="6">
        <v>0.77</v>
      </c>
      <c r="J41" s="11">
        <v>397</v>
      </c>
      <c r="K41" s="5">
        <v>325.22042092011498</v>
      </c>
      <c r="M41" s="6">
        <v>0.77</v>
      </c>
      <c r="N41" s="11">
        <v>550</v>
      </c>
      <c r="O41" s="5">
        <v>492.15439344844901</v>
      </c>
      <c r="Q41" s="6">
        <v>0.77</v>
      </c>
      <c r="R41" s="11">
        <v>729</v>
      </c>
      <c r="S41" s="5">
        <v>633.28916185867001</v>
      </c>
    </row>
    <row r="42" spans="1:19" x14ac:dyDescent="0.25">
      <c r="A42" s="6">
        <v>0.79</v>
      </c>
      <c r="B42" s="11">
        <v>671</v>
      </c>
      <c r="C42" s="5">
        <v>420.66682472085699</v>
      </c>
      <c r="E42" s="6">
        <v>0.79</v>
      </c>
      <c r="F42" s="11">
        <v>861</v>
      </c>
      <c r="G42" s="5">
        <v>687.60341071545702</v>
      </c>
      <c r="I42" s="6">
        <v>0.79</v>
      </c>
      <c r="J42" s="11">
        <v>330</v>
      </c>
      <c r="K42" s="5">
        <v>263.14427789545101</v>
      </c>
      <c r="M42" s="6">
        <v>0.79</v>
      </c>
      <c r="N42" s="11">
        <v>530</v>
      </c>
      <c r="O42" s="5">
        <v>407.71499656493398</v>
      </c>
      <c r="Q42" s="6">
        <v>0.79</v>
      </c>
      <c r="R42" s="11">
        <v>685</v>
      </c>
      <c r="S42" s="5">
        <v>524.21553904801601</v>
      </c>
    </row>
    <row r="43" spans="1:19" x14ac:dyDescent="0.25">
      <c r="A43" s="6">
        <v>0.81</v>
      </c>
      <c r="B43" s="11">
        <v>605</v>
      </c>
      <c r="C43" s="5">
        <v>334.84020261145798</v>
      </c>
      <c r="E43" s="6">
        <v>0.81</v>
      </c>
      <c r="F43" s="11">
        <v>771</v>
      </c>
      <c r="G43" s="5">
        <v>579.66376675753497</v>
      </c>
      <c r="I43" s="6">
        <v>0.81</v>
      </c>
      <c r="J43" s="11">
        <v>267</v>
      </c>
      <c r="K43" s="5">
        <v>211.48939380546699</v>
      </c>
      <c r="M43" s="6">
        <v>0.81</v>
      </c>
      <c r="N43" s="11">
        <v>441</v>
      </c>
      <c r="O43" s="5">
        <v>335.70127286226699</v>
      </c>
      <c r="Q43" s="6">
        <v>0.81</v>
      </c>
      <c r="R43" s="11">
        <v>474</v>
      </c>
      <c r="S43" s="5">
        <v>431.272119584949</v>
      </c>
    </row>
    <row r="44" spans="1:19" x14ac:dyDescent="0.25">
      <c r="A44" s="6">
        <v>0.83</v>
      </c>
      <c r="B44" s="11">
        <v>482</v>
      </c>
      <c r="C44" s="5">
        <v>264.68121763225702</v>
      </c>
      <c r="E44" s="6">
        <v>0.83</v>
      </c>
      <c r="F44" s="11">
        <v>684</v>
      </c>
      <c r="G44" s="5">
        <v>485.98627916390097</v>
      </c>
      <c r="I44" s="6">
        <v>0.83</v>
      </c>
      <c r="J44" s="11">
        <v>244</v>
      </c>
      <c r="K44" s="5">
        <v>168.83982982595899</v>
      </c>
      <c r="M44" s="6">
        <v>0.83</v>
      </c>
      <c r="N44" s="11">
        <v>346</v>
      </c>
      <c r="O44" s="5">
        <v>274.728317523692</v>
      </c>
      <c r="Q44" s="6">
        <v>0.83</v>
      </c>
      <c r="R44" s="11">
        <v>469</v>
      </c>
      <c r="S44" s="5">
        <v>352.64609515611602</v>
      </c>
    </row>
    <row r="45" spans="1:19" x14ac:dyDescent="0.25">
      <c r="A45" s="6">
        <v>0.85</v>
      </c>
      <c r="B45" s="11">
        <v>422</v>
      </c>
      <c r="C45" s="5">
        <v>207.78177550169099</v>
      </c>
      <c r="E45" s="6">
        <v>0.85</v>
      </c>
      <c r="F45" s="11">
        <v>584</v>
      </c>
      <c r="G45" s="5">
        <v>405.22306814588399</v>
      </c>
      <c r="I45" s="6">
        <v>0.85</v>
      </c>
      <c r="J45" s="11">
        <v>218</v>
      </c>
      <c r="K45" s="5">
        <v>133.89526642824401</v>
      </c>
      <c r="M45" s="6">
        <v>0.85</v>
      </c>
      <c r="N45" s="11">
        <v>291</v>
      </c>
      <c r="O45" s="5">
        <v>223.47059137381899</v>
      </c>
      <c r="Q45" s="6">
        <v>0.85</v>
      </c>
      <c r="R45" s="11">
        <v>425</v>
      </c>
      <c r="S45" s="5">
        <v>286.60580629535002</v>
      </c>
    </row>
    <row r="46" spans="1:19" x14ac:dyDescent="0.25">
      <c r="A46" s="6">
        <v>0.87</v>
      </c>
      <c r="B46" s="11">
        <v>382</v>
      </c>
      <c r="C46" s="5">
        <v>161.99526243901801</v>
      </c>
      <c r="E46" s="6">
        <v>0.87</v>
      </c>
      <c r="F46" s="11">
        <v>516</v>
      </c>
      <c r="G46" s="5">
        <v>336.04568935187302</v>
      </c>
      <c r="I46" s="6">
        <v>0.87</v>
      </c>
      <c r="J46" s="11">
        <v>210</v>
      </c>
      <c r="K46" s="5">
        <v>105.480247065093</v>
      </c>
      <c r="M46" s="6">
        <v>0.87</v>
      </c>
      <c r="N46" s="11">
        <v>295</v>
      </c>
      <c r="O46" s="5">
        <v>180.68223279786099</v>
      </c>
      <c r="Q46" s="6">
        <v>0.87</v>
      </c>
      <c r="R46" s="11">
        <v>346</v>
      </c>
      <c r="S46" s="5">
        <v>231.526380879903</v>
      </c>
    </row>
    <row r="47" spans="1:19" x14ac:dyDescent="0.25">
      <c r="A47" s="6">
        <v>0.89</v>
      </c>
      <c r="B47" s="11">
        <v>294</v>
      </c>
      <c r="C47" s="5">
        <v>125.43497231446101</v>
      </c>
      <c r="E47" s="6">
        <v>0.89</v>
      </c>
      <c r="F47" s="11">
        <v>480</v>
      </c>
      <c r="G47" s="5">
        <v>277.17077666167899</v>
      </c>
      <c r="I47" s="6">
        <v>0.89</v>
      </c>
      <c r="J47" s="11">
        <v>195</v>
      </c>
      <c r="K47" s="5">
        <v>82.547420666586504</v>
      </c>
      <c r="M47" s="6">
        <v>0.89</v>
      </c>
      <c r="N47" s="11">
        <v>255</v>
      </c>
      <c r="O47" s="5">
        <v>145.21099570496199</v>
      </c>
      <c r="Q47" s="6">
        <v>0.89</v>
      </c>
      <c r="R47" s="11">
        <v>329</v>
      </c>
      <c r="S47" s="5">
        <v>185.90724351121801</v>
      </c>
    </row>
    <row r="48" spans="1:19" x14ac:dyDescent="0.25">
      <c r="A48" s="6">
        <v>0.91</v>
      </c>
      <c r="B48" s="11">
        <v>256</v>
      </c>
      <c r="C48" s="5">
        <v>96.464302976170103</v>
      </c>
      <c r="E48" s="6">
        <v>0.91</v>
      </c>
      <c r="F48" s="11">
        <v>472</v>
      </c>
      <c r="G48" s="5">
        <v>227.37970111913299</v>
      </c>
      <c r="I48" s="6">
        <v>0.91</v>
      </c>
      <c r="J48" s="11">
        <v>166</v>
      </c>
      <c r="K48" s="5">
        <v>64.175978076899796</v>
      </c>
      <c r="M48" s="6">
        <v>0.91</v>
      </c>
      <c r="N48" s="11">
        <v>199</v>
      </c>
      <c r="O48" s="5">
        <v>116.006603411379</v>
      </c>
      <c r="Q48" s="6">
        <v>0.91</v>
      </c>
      <c r="R48" s="11">
        <v>256</v>
      </c>
      <c r="S48" s="5">
        <v>148.38245924972799</v>
      </c>
    </row>
    <row r="49" spans="1:19" x14ac:dyDescent="0.25">
      <c r="A49" s="6">
        <v>0.93</v>
      </c>
      <c r="B49" s="11">
        <v>218</v>
      </c>
      <c r="C49" s="5">
        <v>73.681053908880898</v>
      </c>
      <c r="E49" s="6">
        <v>0.93</v>
      </c>
      <c r="F49" s="11">
        <v>326</v>
      </c>
      <c r="G49" s="5">
        <v>185.53276790252099</v>
      </c>
      <c r="I49" s="6">
        <v>0.93</v>
      </c>
      <c r="J49" s="11">
        <v>122</v>
      </c>
      <c r="K49" s="5">
        <v>49.566428057408999</v>
      </c>
      <c r="M49" s="6">
        <v>0.93</v>
      </c>
      <c r="N49" s="11">
        <v>185</v>
      </c>
      <c r="O49" s="5">
        <v>92.124383141212803</v>
      </c>
      <c r="Q49" s="6">
        <v>0.93</v>
      </c>
      <c r="R49" s="11">
        <v>229</v>
      </c>
      <c r="S49" s="5">
        <v>117.725006121465</v>
      </c>
    </row>
    <row r="50" spans="1:19" x14ac:dyDescent="0.25">
      <c r="A50" s="6">
        <v>0.95</v>
      </c>
      <c r="B50" s="11">
        <v>202</v>
      </c>
      <c r="C50" s="5">
        <v>55.897857753600903</v>
      </c>
      <c r="E50" s="6">
        <v>0.95</v>
      </c>
      <c r="F50" s="11">
        <v>309</v>
      </c>
      <c r="G50" s="5">
        <v>150.57856891952</v>
      </c>
      <c r="I50" s="6">
        <v>0.95</v>
      </c>
      <c r="J50" s="11">
        <v>132</v>
      </c>
      <c r="K50" s="5">
        <v>38.032756931498099</v>
      </c>
      <c r="M50" s="6">
        <v>0.95</v>
      </c>
      <c r="N50" s="11">
        <v>151</v>
      </c>
      <c r="O50" s="5">
        <v>72.725056839935505</v>
      </c>
      <c r="Q50" s="6">
        <v>0.95</v>
      </c>
      <c r="R50" s="11">
        <v>215</v>
      </c>
      <c r="S50" s="5">
        <v>92.846103109758303</v>
      </c>
    </row>
    <row r="51" spans="1:19" x14ac:dyDescent="0.25">
      <c r="A51" s="6">
        <v>0.97</v>
      </c>
      <c r="B51" s="11">
        <v>194</v>
      </c>
      <c r="C51" s="5">
        <v>42.120450455114998</v>
      </c>
      <c r="E51" s="6">
        <v>0.97</v>
      </c>
      <c r="F51" s="11">
        <v>264</v>
      </c>
      <c r="G51" s="5">
        <v>121.559159230335</v>
      </c>
      <c r="I51" s="6">
        <v>0.97</v>
      </c>
      <c r="J51" s="11">
        <v>97</v>
      </c>
      <c r="K51" s="5">
        <v>28.992883938957402</v>
      </c>
      <c r="M51" s="6">
        <v>0.97</v>
      </c>
      <c r="N51" s="11">
        <v>136</v>
      </c>
      <c r="O51" s="5">
        <v>57.0715289983509</v>
      </c>
      <c r="Q51" s="6">
        <v>0.97</v>
      </c>
      <c r="R51" s="11">
        <v>176</v>
      </c>
      <c r="S51" s="5">
        <v>72.790683236040607</v>
      </c>
    </row>
    <row r="52" spans="1:19" x14ac:dyDescent="0.25">
      <c r="A52" s="3">
        <v>0.99</v>
      </c>
      <c r="B52" s="2">
        <v>155</v>
      </c>
      <c r="C52" s="1">
        <v>31.525154020420398</v>
      </c>
      <c r="E52" s="3">
        <v>0.99</v>
      </c>
      <c r="F52" s="2">
        <v>245</v>
      </c>
      <c r="G52" s="1">
        <v>97.611738883401699</v>
      </c>
      <c r="I52" s="3">
        <v>0.99</v>
      </c>
      <c r="J52" s="2">
        <v>78</v>
      </c>
      <c r="K52" s="1">
        <v>21.958178306430099</v>
      </c>
      <c r="M52" s="3">
        <v>0.99</v>
      </c>
      <c r="N52" s="2">
        <v>141</v>
      </c>
      <c r="O52" s="1">
        <v>44.523445494096798</v>
      </c>
      <c r="Q52" s="3">
        <v>0.99</v>
      </c>
      <c r="R52" s="2">
        <v>167</v>
      </c>
      <c r="S52" s="1">
        <v>56.730017574470601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4"/>
  <sheetViews>
    <sheetView workbookViewId="0">
      <selection activeCell="O22" sqref="O22"/>
    </sheetView>
  </sheetViews>
  <sheetFormatPr defaultRowHeight="15" x14ac:dyDescent="0.25"/>
  <cols>
    <col min="5" max="5" width="17.7109375" bestFit="1" customWidth="1"/>
    <col min="6" max="6" width="16" bestFit="1" customWidth="1"/>
    <col min="7" max="7" width="15.140625" bestFit="1" customWidth="1"/>
  </cols>
  <sheetData>
    <row r="1" spans="1:35" x14ac:dyDescent="0.25">
      <c r="A1" s="10" t="s">
        <v>104</v>
      </c>
      <c r="J1" s="10" t="s">
        <v>100</v>
      </c>
      <c r="S1" s="10" t="s">
        <v>99</v>
      </c>
      <c r="AB1" s="10" t="s">
        <v>225</v>
      </c>
    </row>
    <row r="3" spans="1:35" x14ac:dyDescent="0.25">
      <c r="B3" s="4" t="s">
        <v>77</v>
      </c>
      <c r="C3" s="4" t="s">
        <v>78</v>
      </c>
      <c r="D3" s="4" t="s">
        <v>79</v>
      </c>
      <c r="E3" s="4" t="s">
        <v>152</v>
      </c>
      <c r="F3" s="4" t="s">
        <v>153</v>
      </c>
      <c r="G3" s="4" t="s">
        <v>154</v>
      </c>
      <c r="H3" s="4" t="s">
        <v>76</v>
      </c>
      <c r="I3" s="4"/>
      <c r="K3" s="4" t="s">
        <v>77</v>
      </c>
      <c r="L3" s="4" t="s">
        <v>78</v>
      </c>
      <c r="M3" s="4" t="s">
        <v>79</v>
      </c>
      <c r="N3" s="4" t="s">
        <v>152</v>
      </c>
      <c r="O3" s="4" t="s">
        <v>153</v>
      </c>
      <c r="P3" s="4" t="s">
        <v>154</v>
      </c>
      <c r="Q3" s="4" t="s">
        <v>76</v>
      </c>
      <c r="T3" s="4" t="s">
        <v>77</v>
      </c>
      <c r="U3" s="4" t="s">
        <v>78</v>
      </c>
      <c r="V3" s="4" t="s">
        <v>79</v>
      </c>
      <c r="W3" s="4" t="s">
        <v>152</v>
      </c>
      <c r="X3" s="4" t="s">
        <v>153</v>
      </c>
      <c r="Y3" s="4" t="s">
        <v>154</v>
      </c>
      <c r="Z3" s="4" t="s">
        <v>76</v>
      </c>
      <c r="AC3" s="4" t="s">
        <v>77</v>
      </c>
      <c r="AD3" s="4" t="s">
        <v>78</v>
      </c>
      <c r="AE3" s="4" t="s">
        <v>79</v>
      </c>
      <c r="AF3" s="4" t="s">
        <v>152</v>
      </c>
      <c r="AG3" s="4" t="s">
        <v>153</v>
      </c>
      <c r="AH3" s="4" t="s">
        <v>154</v>
      </c>
      <c r="AI3" s="4" t="s">
        <v>76</v>
      </c>
    </row>
    <row r="4" spans="1:35" x14ac:dyDescent="0.25">
      <c r="A4" s="4" t="s">
        <v>31</v>
      </c>
      <c r="B4" s="9">
        <v>4945.9219078323304</v>
      </c>
      <c r="C4" s="8">
        <v>3705.6250544280301</v>
      </c>
      <c r="D4" s="8">
        <v>6144.6278927759604</v>
      </c>
      <c r="E4" s="8">
        <v>5.6265017958742503E-2</v>
      </c>
      <c r="F4" s="8">
        <v>0.72135046026801497</v>
      </c>
      <c r="G4" s="8">
        <v>3.5070815331638001</v>
      </c>
      <c r="H4" s="7">
        <v>147478.67648933499</v>
      </c>
      <c r="I4" s="11"/>
      <c r="J4" s="4" t="s">
        <v>31</v>
      </c>
      <c r="K4" s="9">
        <v>1306.37607206758</v>
      </c>
      <c r="L4" s="8">
        <v>2590.9499655084201</v>
      </c>
      <c r="M4" s="8">
        <v>3591.5194796368501</v>
      </c>
      <c r="N4" s="8">
        <v>8.4240687812819001E-2</v>
      </c>
      <c r="O4" s="8">
        <v>0.693101058886338</v>
      </c>
      <c r="P4" s="8">
        <v>2.6643683926370598</v>
      </c>
      <c r="Q4" s="7">
        <v>4435.4611571560099</v>
      </c>
      <c r="S4" s="4" t="s">
        <v>31</v>
      </c>
      <c r="T4" s="9">
        <v>1988.69574799263</v>
      </c>
      <c r="U4" s="8">
        <v>2074.0688985124898</v>
      </c>
      <c r="V4" s="8">
        <v>2846.9796370955301</v>
      </c>
      <c r="W4" s="8">
        <v>6.52167648543346E-2</v>
      </c>
      <c r="X4" s="8">
        <v>0.79995608515962602</v>
      </c>
      <c r="Y4" s="8">
        <v>3.50034596346282</v>
      </c>
      <c r="Z4" s="7">
        <v>13900.1104116118</v>
      </c>
      <c r="AB4" s="4" t="s">
        <v>31</v>
      </c>
      <c r="AC4" s="9">
        <v>2502.5383766079199</v>
      </c>
      <c r="AD4" s="8">
        <v>3534.6129738182499</v>
      </c>
      <c r="AE4" s="8">
        <v>4108.5202861821699</v>
      </c>
      <c r="AF4" s="8">
        <v>5.9751935391758597E-2</v>
      </c>
      <c r="AG4" s="8">
        <v>0.91825866627206798</v>
      </c>
      <c r="AH4" s="8">
        <v>3.3371663882512501</v>
      </c>
      <c r="AI4" s="7">
        <v>32876.917900391098</v>
      </c>
    </row>
    <row r="5" spans="1:35" x14ac:dyDescent="0.25">
      <c r="A5" s="4" t="s">
        <v>32</v>
      </c>
      <c r="B5" s="6">
        <v>7272.6977549687999</v>
      </c>
      <c r="C5" s="11">
        <v>4456.8029621313399</v>
      </c>
      <c r="D5" s="11">
        <v>7936.3107090737903</v>
      </c>
      <c r="E5" s="11">
        <v>4.1403685423234603E-2</v>
      </c>
      <c r="F5" s="11">
        <v>0.50705147460594702</v>
      </c>
      <c r="G5" s="11">
        <v>3.1168456551930599</v>
      </c>
      <c r="H5" s="5">
        <v>164511.68412227699</v>
      </c>
      <c r="I5" s="11"/>
      <c r="J5" s="4" t="s">
        <v>32</v>
      </c>
      <c r="K5" s="6">
        <v>874.09429614699002</v>
      </c>
      <c r="L5" s="11">
        <v>2536.0184756867302</v>
      </c>
      <c r="M5" s="11">
        <v>4269.2536298116302</v>
      </c>
      <c r="N5" s="11">
        <v>0.13973438422870099</v>
      </c>
      <c r="O5" s="11">
        <v>1.0483239860273701</v>
      </c>
      <c r="P5" s="11">
        <v>3.0590726713590701</v>
      </c>
      <c r="Q5" s="5">
        <v>4360.2391393417402</v>
      </c>
      <c r="S5" s="4" t="s">
        <v>32</v>
      </c>
      <c r="T5" s="6">
        <v>1774.8530251575</v>
      </c>
      <c r="U5" s="11">
        <v>2613.6762129527201</v>
      </c>
      <c r="V5" s="11">
        <v>5784.0606174372297</v>
      </c>
      <c r="W5" s="11">
        <v>0.13306899793864099</v>
      </c>
      <c r="X5" s="11">
        <v>1.1225835213886901</v>
      </c>
      <c r="Y5" s="11">
        <v>4.4685798974459399</v>
      </c>
      <c r="Z5" s="5">
        <v>8345.72736776069</v>
      </c>
      <c r="AB5" s="4" t="s">
        <v>32</v>
      </c>
      <c r="AC5" s="6">
        <v>855.276091177117</v>
      </c>
      <c r="AD5" s="11">
        <v>3357.6910025992302</v>
      </c>
      <c r="AE5" s="11">
        <v>3240.7707241363701</v>
      </c>
      <c r="AF5" s="11">
        <v>8.3465299384090696E-2</v>
      </c>
      <c r="AG5" s="11">
        <v>1.38358237879098</v>
      </c>
      <c r="AH5" s="11">
        <v>4.0539416560494903</v>
      </c>
      <c r="AI5" s="5">
        <v>6921.3491831947003</v>
      </c>
    </row>
    <row r="6" spans="1:35" x14ac:dyDescent="0.25">
      <c r="A6" s="4" t="s">
        <v>33</v>
      </c>
      <c r="B6" s="6">
        <v>5794.3511069712604</v>
      </c>
      <c r="C6" s="11">
        <v>4514.2067692058199</v>
      </c>
      <c r="D6" s="11">
        <v>9527.7473692789699</v>
      </c>
      <c r="E6" s="11">
        <v>5.71234643574874E-2</v>
      </c>
      <c r="F6" s="11">
        <v>0.74077108360893096</v>
      </c>
      <c r="G6" s="11">
        <v>3.9002200039810302</v>
      </c>
      <c r="H6" s="5">
        <v>98261.318636249795</v>
      </c>
      <c r="I6" s="11"/>
      <c r="J6" s="4" t="s">
        <v>33</v>
      </c>
      <c r="K6" s="6">
        <v>2035.6580613056301</v>
      </c>
      <c r="L6" s="11">
        <v>2593.2049997394902</v>
      </c>
      <c r="M6" s="11">
        <v>4003.7507030910901</v>
      </c>
      <c r="N6" s="11">
        <v>5.2526858994565502E-2</v>
      </c>
      <c r="O6" s="11">
        <v>0.57244363603701698</v>
      </c>
      <c r="P6" s="11">
        <v>2.5155851889526701</v>
      </c>
      <c r="Q6" s="5">
        <v>47011.398054859499</v>
      </c>
      <c r="S6" s="4" t="s">
        <v>33</v>
      </c>
      <c r="T6" s="6">
        <v>2689.0054910878398</v>
      </c>
      <c r="U6" s="11">
        <v>3211.6966251533499</v>
      </c>
      <c r="V6" s="11">
        <v>4139.5677973936099</v>
      </c>
      <c r="W6" s="11">
        <v>8.6264911040999301E-2</v>
      </c>
      <c r="X6" s="11">
        <v>0.91088851186365505</v>
      </c>
      <c r="Y6" s="11">
        <v>3.6723852036736102</v>
      </c>
      <c r="Z6" s="5">
        <v>10328.4569983855</v>
      </c>
      <c r="AB6" s="4" t="s">
        <v>33</v>
      </c>
      <c r="AC6" s="6">
        <v>1973.1936507450901</v>
      </c>
      <c r="AD6" s="11">
        <v>3770.70703255534</v>
      </c>
      <c r="AE6" s="11">
        <v>6999.1276570304599</v>
      </c>
      <c r="AF6" s="11">
        <v>0.10559966082949999</v>
      </c>
      <c r="AG6" s="11">
        <v>1.1074808667640099</v>
      </c>
      <c r="AH6" s="11">
        <v>3.5639824166904202</v>
      </c>
      <c r="AI6" s="5">
        <v>10103.3679826605</v>
      </c>
    </row>
    <row r="7" spans="1:35" x14ac:dyDescent="0.25">
      <c r="A7" s="4" t="s">
        <v>34</v>
      </c>
      <c r="B7" s="6">
        <v>5977.0836654143404</v>
      </c>
      <c r="C7" s="11">
        <v>5203.8488760724804</v>
      </c>
      <c r="D7" s="11">
        <v>8850.5574881327193</v>
      </c>
      <c r="E7" s="11">
        <v>4.5885555832728499E-2</v>
      </c>
      <c r="F7" s="11">
        <v>0.59361120794680799</v>
      </c>
      <c r="G7" s="11">
        <v>2.9566248415750902</v>
      </c>
      <c r="H7" s="5">
        <v>131380.67013906801</v>
      </c>
      <c r="I7" s="11"/>
      <c r="J7" s="4" t="s">
        <v>34</v>
      </c>
      <c r="K7" s="6">
        <v>2360.0785437066002</v>
      </c>
      <c r="L7" s="11">
        <v>3982.8548159023799</v>
      </c>
      <c r="M7" s="11">
        <v>3677.4523519408499</v>
      </c>
      <c r="N7" s="11">
        <v>7.6389724822662902E-2</v>
      </c>
      <c r="O7" s="11">
        <v>0.93168526552323305</v>
      </c>
      <c r="P7" s="11">
        <v>3.0684854836604898</v>
      </c>
      <c r="Q7" s="5">
        <v>17955.536631294999</v>
      </c>
      <c r="S7" s="4" t="s">
        <v>34</v>
      </c>
      <c r="T7" s="6">
        <v>3190.1172197536198</v>
      </c>
      <c r="U7" s="11">
        <v>2802.6828360414102</v>
      </c>
      <c r="V7" s="11">
        <v>7290.9785213756504</v>
      </c>
      <c r="W7" s="11">
        <v>8.2144078944133003E-2</v>
      </c>
      <c r="X7" s="11">
        <v>0.66502964781082197</v>
      </c>
      <c r="Y7" s="11">
        <v>3.2044348796613602</v>
      </c>
      <c r="Z7" s="5">
        <v>45540.357129951102</v>
      </c>
      <c r="AB7" s="4" t="s">
        <v>34</v>
      </c>
      <c r="AC7" s="6">
        <v>1950.99041388354</v>
      </c>
      <c r="AD7" s="11">
        <v>4262.7083140069199</v>
      </c>
      <c r="AE7" s="11">
        <v>5520.6874940441603</v>
      </c>
      <c r="AF7" s="11">
        <v>5.7360223831237102E-2</v>
      </c>
      <c r="AG7" s="11">
        <v>0.85727395655663996</v>
      </c>
      <c r="AH7" s="11">
        <v>3.0658722458191501</v>
      </c>
      <c r="AI7" s="5">
        <v>22381.583989275401</v>
      </c>
    </row>
    <row r="8" spans="1:35" x14ac:dyDescent="0.25">
      <c r="A8" s="4" t="s">
        <v>35</v>
      </c>
      <c r="B8" s="6">
        <v>4873.5259163298597</v>
      </c>
      <c r="C8" s="11">
        <v>3837.66723539554</v>
      </c>
      <c r="D8" s="11">
        <v>8325.9213490483708</v>
      </c>
      <c r="E8" s="11">
        <v>4.9932483932102603E-2</v>
      </c>
      <c r="F8" s="11">
        <v>0.64032168470287898</v>
      </c>
      <c r="G8" s="11">
        <v>3.5766986483854901</v>
      </c>
      <c r="H8" s="5">
        <v>144050.42115179499</v>
      </c>
      <c r="I8" s="11"/>
      <c r="J8" s="4" t="s">
        <v>35</v>
      </c>
      <c r="K8" s="6">
        <v>1302.5297659016901</v>
      </c>
      <c r="L8" s="11">
        <v>3515.31960482455</v>
      </c>
      <c r="M8" s="11">
        <v>4454.7054885309199</v>
      </c>
      <c r="N8" s="11">
        <v>7.4116697373660098E-2</v>
      </c>
      <c r="O8" s="11">
        <v>0.76879806137964701</v>
      </c>
      <c r="P8" s="11">
        <v>2.8122045242095401</v>
      </c>
      <c r="Q8" s="5">
        <v>18640.661640108501</v>
      </c>
      <c r="S8" s="4" t="s">
        <v>35</v>
      </c>
      <c r="T8" s="6">
        <v>1910.3191919886899</v>
      </c>
      <c r="U8" s="11">
        <v>3334.0950400637798</v>
      </c>
      <c r="V8" s="11">
        <v>8185.8186992607698</v>
      </c>
      <c r="W8" s="11">
        <v>7.9321081779519603E-2</v>
      </c>
      <c r="X8" s="11">
        <v>1.0369561250406401</v>
      </c>
      <c r="Y8" s="11">
        <v>3.99069900236436</v>
      </c>
      <c r="Z8" s="5">
        <v>46619.409764048898</v>
      </c>
      <c r="AB8" s="4" t="s">
        <v>35</v>
      </c>
      <c r="AC8" s="6">
        <v>4535.3879184512698</v>
      </c>
      <c r="AD8" s="11">
        <v>4447.8176387815802</v>
      </c>
      <c r="AE8" s="11">
        <v>5974.1830580248698</v>
      </c>
      <c r="AF8" s="11">
        <v>5.5873440291950502E-2</v>
      </c>
      <c r="AG8" s="11">
        <v>0.49509768359572698</v>
      </c>
      <c r="AH8" s="11">
        <v>2.18032962838894</v>
      </c>
      <c r="AI8" s="5">
        <v>56804.331641774901</v>
      </c>
    </row>
    <row r="9" spans="1:35" x14ac:dyDescent="0.25">
      <c r="A9" s="4" t="s">
        <v>36</v>
      </c>
      <c r="B9" s="6">
        <v>6624.8385638326099</v>
      </c>
      <c r="C9" s="11">
        <v>4705.3260007059698</v>
      </c>
      <c r="D9" s="11">
        <v>9371.8607679025499</v>
      </c>
      <c r="E9" s="11">
        <v>5.1882792742904402E-2</v>
      </c>
      <c r="F9" s="11">
        <v>0.61178779438480202</v>
      </c>
      <c r="G9" s="11">
        <v>3.4463663919388101</v>
      </c>
      <c r="H9" s="5">
        <v>217481.91788163601</v>
      </c>
      <c r="I9" s="11"/>
      <c r="J9" s="4" t="s">
        <v>36</v>
      </c>
      <c r="K9" s="6">
        <v>2012.19152593837</v>
      </c>
      <c r="L9" s="11">
        <v>3089.60231539283</v>
      </c>
      <c r="M9" s="11">
        <v>6024.6012571117799</v>
      </c>
      <c r="N9" s="11">
        <v>6.3853589992060797E-2</v>
      </c>
      <c r="O9" s="11">
        <v>0.67113909891407897</v>
      </c>
      <c r="P9" s="11">
        <v>2.5028940117060601</v>
      </c>
      <c r="Q9" s="5">
        <v>17264.275331600002</v>
      </c>
      <c r="S9" s="4" t="s">
        <v>36</v>
      </c>
      <c r="T9" s="6">
        <v>1585.1378991353599</v>
      </c>
      <c r="U9" s="11">
        <v>3050.1334880241502</v>
      </c>
      <c r="V9" s="11">
        <v>6394.3306487421096</v>
      </c>
      <c r="W9" s="11">
        <v>7.6539165231488002E-2</v>
      </c>
      <c r="X9" s="11">
        <v>0.74335335736603503</v>
      </c>
      <c r="Y9" s="11">
        <v>3.1825148857383798</v>
      </c>
      <c r="Z9" s="5">
        <v>16973.496225699801</v>
      </c>
      <c r="AB9" s="4" t="s">
        <v>36</v>
      </c>
      <c r="AC9" s="6">
        <v>1490.61231171342</v>
      </c>
      <c r="AD9" s="11">
        <v>3563.1494425675401</v>
      </c>
      <c r="AE9" s="11">
        <v>8321.4585396755701</v>
      </c>
      <c r="AF9" s="11">
        <v>9.8608859009579899E-2</v>
      </c>
      <c r="AG9" s="11">
        <v>1.09546007187726</v>
      </c>
      <c r="AH9" s="11">
        <v>3.8226668002070201</v>
      </c>
      <c r="AI9" s="5">
        <v>11414.227347836901</v>
      </c>
    </row>
    <row r="10" spans="1:35" x14ac:dyDescent="0.25">
      <c r="A10" s="4" t="s">
        <v>37</v>
      </c>
      <c r="B10" s="6">
        <v>3238.1863986071098</v>
      </c>
      <c r="C10" s="11">
        <v>2309.0757049375802</v>
      </c>
      <c r="D10" s="11">
        <v>5401.1775751883397</v>
      </c>
      <c r="E10" s="11">
        <v>5.91965722874572E-2</v>
      </c>
      <c r="F10" s="11">
        <v>0.72431310489213596</v>
      </c>
      <c r="G10" s="11">
        <v>4.2790954944782102</v>
      </c>
      <c r="H10" s="5">
        <v>49016.069874520799</v>
      </c>
      <c r="I10" s="11"/>
      <c r="J10" s="4" t="s">
        <v>37</v>
      </c>
      <c r="K10" s="6">
        <v>447.09660543948598</v>
      </c>
      <c r="L10" s="11">
        <v>1849.7978458955299</v>
      </c>
      <c r="M10" s="11">
        <v>2237.5325166233101</v>
      </c>
      <c r="N10" s="11">
        <v>6.7666679885128297E-2</v>
      </c>
      <c r="O10" s="11">
        <v>0.70239771592450095</v>
      </c>
      <c r="P10" s="11">
        <v>2.69795285257565</v>
      </c>
      <c r="Q10" s="5">
        <v>2637.95682557806</v>
      </c>
      <c r="S10" s="4" t="s">
        <v>37</v>
      </c>
      <c r="T10" s="6">
        <v>2698.2544601853701</v>
      </c>
      <c r="U10" s="11">
        <v>3773.33113023641</v>
      </c>
      <c r="V10" s="11">
        <v>5605.7663980914604</v>
      </c>
      <c r="W10" s="11">
        <v>9.1901067487911395E-2</v>
      </c>
      <c r="X10" s="11">
        <v>1.19051288832469</v>
      </c>
      <c r="Y10" s="11">
        <v>3.8993591573801401</v>
      </c>
      <c r="Z10" s="5">
        <v>28121.572211709699</v>
      </c>
      <c r="AB10" s="4" t="s">
        <v>37</v>
      </c>
      <c r="AC10" s="6">
        <v>1973.34813278197</v>
      </c>
      <c r="AD10" s="11">
        <v>3481.6765589259699</v>
      </c>
      <c r="AE10" s="11">
        <v>7152.1416192032202</v>
      </c>
      <c r="AF10" s="11">
        <v>8.73170031366612E-2</v>
      </c>
      <c r="AG10" s="11">
        <v>0.84462284668701904</v>
      </c>
      <c r="AH10" s="11">
        <v>3.2812785472553601</v>
      </c>
      <c r="AI10" s="5">
        <v>12868.372451862</v>
      </c>
    </row>
    <row r="11" spans="1:35" x14ac:dyDescent="0.25">
      <c r="A11" s="4" t="s">
        <v>38</v>
      </c>
      <c r="B11" s="6">
        <v>4799.7185313581804</v>
      </c>
      <c r="C11" s="11">
        <v>2638.4518134314799</v>
      </c>
      <c r="D11" s="11">
        <v>6756.4100614304798</v>
      </c>
      <c r="E11" s="11">
        <v>4.34310417518824E-2</v>
      </c>
      <c r="F11" s="11">
        <v>0.61490904849838401</v>
      </c>
      <c r="G11" s="11">
        <v>3.51026326412974</v>
      </c>
      <c r="H11" s="5">
        <v>71780.675004285906</v>
      </c>
      <c r="I11" s="11"/>
      <c r="J11" s="4" t="s">
        <v>38</v>
      </c>
      <c r="K11" s="6">
        <v>1128.60680058815</v>
      </c>
      <c r="L11" s="11">
        <v>2013.5308537165999</v>
      </c>
      <c r="M11" s="11">
        <v>1992.3918191942</v>
      </c>
      <c r="N11" s="11">
        <v>5.0628127823741001E-2</v>
      </c>
      <c r="O11" s="11">
        <v>0.79927875359342304</v>
      </c>
      <c r="P11" s="11">
        <v>3.0867827555427998</v>
      </c>
      <c r="Q11" s="5">
        <v>10094.1271581032</v>
      </c>
      <c r="S11" s="4" t="s">
        <v>38</v>
      </c>
      <c r="T11" s="6">
        <v>2872.8396322531698</v>
      </c>
      <c r="U11" s="11">
        <v>3435.2306684555901</v>
      </c>
      <c r="V11" s="11">
        <v>6158.3762058974198</v>
      </c>
      <c r="W11" s="11">
        <v>9.3423618129029704E-2</v>
      </c>
      <c r="X11" s="11">
        <v>0.76002499445726202</v>
      </c>
      <c r="Y11" s="11">
        <v>3.0433067678238102</v>
      </c>
      <c r="Z11" s="5">
        <v>22641.843797126799</v>
      </c>
      <c r="AB11" s="4" t="s">
        <v>38</v>
      </c>
      <c r="AC11" s="6">
        <v>1314.73301925083</v>
      </c>
      <c r="AD11" s="11">
        <v>2418.60452603775</v>
      </c>
      <c r="AE11" s="11">
        <v>7086.88137688806</v>
      </c>
      <c r="AF11" s="11">
        <v>6.5199595679719405E-2</v>
      </c>
      <c r="AG11" s="11">
        <v>0.85033157682863303</v>
      </c>
      <c r="AH11" s="11">
        <v>3.63759297210725</v>
      </c>
      <c r="AI11" s="5">
        <v>13290.810955189199</v>
      </c>
    </row>
    <row r="12" spans="1:35" x14ac:dyDescent="0.25">
      <c r="A12" s="4" t="s">
        <v>39</v>
      </c>
      <c r="B12" s="6">
        <v>4063.3812274303</v>
      </c>
      <c r="C12" s="11">
        <v>3671.9895621901401</v>
      </c>
      <c r="D12" s="11">
        <v>8900.6483878792005</v>
      </c>
      <c r="E12" s="11">
        <v>5.3344752732189402E-2</v>
      </c>
      <c r="F12" s="11">
        <v>0.77171805614942801</v>
      </c>
      <c r="G12" s="11">
        <v>4.5011379913812997</v>
      </c>
      <c r="H12" s="5">
        <v>157932.69665776801</v>
      </c>
      <c r="I12" s="11"/>
      <c r="J12" s="4" t="s">
        <v>39</v>
      </c>
      <c r="K12" s="6">
        <v>2278.5942884349001</v>
      </c>
      <c r="L12" s="11">
        <v>4485.3820830126997</v>
      </c>
      <c r="M12" s="11">
        <v>5868.7233969997496</v>
      </c>
      <c r="N12" s="11">
        <v>7.3015470700210805E-2</v>
      </c>
      <c r="O12" s="11">
        <v>0.79515948368497902</v>
      </c>
      <c r="P12" s="11">
        <v>2.7847742323976199</v>
      </c>
      <c r="Q12" s="5">
        <v>14482.7953184448</v>
      </c>
      <c r="S12" s="4" t="s">
        <v>39</v>
      </c>
      <c r="T12" s="6">
        <v>2280.7427372713901</v>
      </c>
      <c r="U12" s="11">
        <v>2739.8594419690498</v>
      </c>
      <c r="V12" s="11">
        <v>5140.7649396507804</v>
      </c>
      <c r="W12" s="11">
        <v>7.3914237779356906E-2</v>
      </c>
      <c r="X12" s="11">
        <v>0.99899666116545804</v>
      </c>
      <c r="Y12" s="11">
        <v>3.4103427133021098</v>
      </c>
      <c r="Z12" s="5">
        <v>14416.984439861501</v>
      </c>
      <c r="AB12" s="4" t="s">
        <v>39</v>
      </c>
      <c r="AC12" s="6">
        <v>2048.8174394359798</v>
      </c>
      <c r="AD12" s="11">
        <v>6146.9350805723998</v>
      </c>
      <c r="AE12" s="11">
        <v>9542.6647230984508</v>
      </c>
      <c r="AF12" s="11">
        <v>7.7124294025557899E-2</v>
      </c>
      <c r="AG12" s="11">
        <v>1.27841745053738</v>
      </c>
      <c r="AH12" s="11">
        <v>4.0853016801977997</v>
      </c>
      <c r="AI12" s="5">
        <v>30397.307793353801</v>
      </c>
    </row>
    <row r="13" spans="1:35" x14ac:dyDescent="0.25">
      <c r="A13" s="4" t="s">
        <v>40</v>
      </c>
      <c r="B13" s="6">
        <v>4248.7772665479997</v>
      </c>
      <c r="C13" s="11">
        <v>3076.7438321005702</v>
      </c>
      <c r="D13" s="11">
        <v>7248.0198470863597</v>
      </c>
      <c r="E13" s="11">
        <v>4.2304135455683303E-2</v>
      </c>
      <c r="F13" s="11">
        <v>0.52357621968136903</v>
      </c>
      <c r="G13" s="11">
        <v>3.35745375982953</v>
      </c>
      <c r="H13" s="5">
        <v>108980.936637837</v>
      </c>
      <c r="I13" s="11"/>
      <c r="J13" s="4" t="s">
        <v>40</v>
      </c>
      <c r="K13" s="6">
        <v>1408.34025183843</v>
      </c>
      <c r="L13" s="11">
        <v>2726.43359058751</v>
      </c>
      <c r="M13" s="11">
        <v>4366.1058235811497</v>
      </c>
      <c r="N13" s="11">
        <v>9.0714740256389398E-2</v>
      </c>
      <c r="O13" s="11">
        <v>0.82690461903166401</v>
      </c>
      <c r="P13" s="11">
        <v>3.01747287400377</v>
      </c>
      <c r="Q13" s="5">
        <v>9722.5152804138306</v>
      </c>
      <c r="S13" s="4" t="s">
        <v>40</v>
      </c>
      <c r="T13" s="6">
        <v>1481.69889710439</v>
      </c>
      <c r="U13" s="11">
        <v>2277.7365723449002</v>
      </c>
      <c r="V13" s="11">
        <v>3930.8247099064802</v>
      </c>
      <c r="W13" s="11">
        <v>8.3740057252872702E-2</v>
      </c>
      <c r="X13" s="11">
        <v>0.84140652136403504</v>
      </c>
      <c r="Y13" s="11">
        <v>3.40703951981711</v>
      </c>
      <c r="Z13" s="5">
        <v>18798.044122805699</v>
      </c>
      <c r="AB13" s="4" t="s">
        <v>40</v>
      </c>
      <c r="AC13" s="6">
        <v>1451.03064527327</v>
      </c>
      <c r="AD13" s="11">
        <v>2250.87504234891</v>
      </c>
      <c r="AE13" s="11">
        <v>7159.1006123158504</v>
      </c>
      <c r="AF13" s="11">
        <v>7.5313857402149201E-2</v>
      </c>
      <c r="AG13" s="11">
        <v>0.96672893727041798</v>
      </c>
      <c r="AH13" s="11">
        <v>4.2972103378561703</v>
      </c>
      <c r="AI13" s="5">
        <v>10383.622950397399</v>
      </c>
    </row>
    <row r="14" spans="1:35" x14ac:dyDescent="0.25">
      <c r="A14" s="4" t="s">
        <v>41</v>
      </c>
      <c r="B14" s="6">
        <v>3388.9802224151399</v>
      </c>
      <c r="C14" s="11">
        <v>3168.65812796608</v>
      </c>
      <c r="D14" s="11">
        <v>7428.1148208884497</v>
      </c>
      <c r="E14" s="11">
        <v>5.9713931795542102E-2</v>
      </c>
      <c r="F14" s="11">
        <v>0.81024478662906096</v>
      </c>
      <c r="G14" s="11">
        <v>3.9875250038308701</v>
      </c>
      <c r="H14" s="5">
        <v>47074.614176943403</v>
      </c>
      <c r="I14" s="11"/>
      <c r="J14" s="4" t="s">
        <v>41</v>
      </c>
      <c r="K14" s="6">
        <v>1484.5416105703</v>
      </c>
      <c r="L14" s="11">
        <v>3055.68367052846</v>
      </c>
      <c r="M14" s="11">
        <v>3158.8716640204798</v>
      </c>
      <c r="N14" s="11">
        <v>9.5653263622658802E-2</v>
      </c>
      <c r="O14" s="11">
        <v>0.95020322602626595</v>
      </c>
      <c r="P14" s="11">
        <v>3.0878893003389298</v>
      </c>
      <c r="Q14" s="5">
        <v>13400.0456787904</v>
      </c>
      <c r="S14" s="4" t="s">
        <v>41</v>
      </c>
      <c r="T14" s="6">
        <v>1866.05930536345</v>
      </c>
      <c r="U14" s="11">
        <v>1769.9133949350201</v>
      </c>
      <c r="V14" s="11">
        <v>4353.2284133696003</v>
      </c>
      <c r="W14" s="11">
        <v>8.60712999190308E-2</v>
      </c>
      <c r="X14" s="11">
        <v>0.74626173583405997</v>
      </c>
      <c r="Y14" s="11">
        <v>3.2734708518811302</v>
      </c>
      <c r="Z14" s="5">
        <v>17220.883730333</v>
      </c>
      <c r="AB14" s="4" t="s">
        <v>41</v>
      </c>
      <c r="AC14" s="6">
        <v>1909.4839850394301</v>
      </c>
      <c r="AD14" s="11">
        <v>3908.5364376603402</v>
      </c>
      <c r="AE14" s="11">
        <v>5608.1410640885997</v>
      </c>
      <c r="AF14" s="11">
        <v>8.2372631669296398E-2</v>
      </c>
      <c r="AG14" s="11">
        <v>0.99139891042860895</v>
      </c>
      <c r="AH14" s="11">
        <v>3.3085933836047601</v>
      </c>
      <c r="AI14" s="5">
        <v>27076.7241339957</v>
      </c>
    </row>
    <row r="15" spans="1:35" x14ac:dyDescent="0.25">
      <c r="A15" s="4" t="s">
        <v>42</v>
      </c>
      <c r="B15" s="6">
        <v>3171.5835546982298</v>
      </c>
      <c r="C15" s="11">
        <v>3054.66241248405</v>
      </c>
      <c r="D15" s="11">
        <v>4407.37674368442</v>
      </c>
      <c r="E15" s="11">
        <v>5.4020583651311099E-2</v>
      </c>
      <c r="F15" s="11">
        <v>0.794862741951608</v>
      </c>
      <c r="G15" s="11">
        <v>3.62391510437363</v>
      </c>
      <c r="H15" s="5">
        <v>32647.882239341401</v>
      </c>
      <c r="I15" s="11"/>
      <c r="J15" s="4" t="s">
        <v>42</v>
      </c>
      <c r="K15" s="6">
        <v>1305.66400087594</v>
      </c>
      <c r="L15" s="11">
        <v>3279.69770402729</v>
      </c>
      <c r="M15" s="11">
        <v>10113.487075287099</v>
      </c>
      <c r="N15" s="11">
        <v>7.7036459177252103E-2</v>
      </c>
      <c r="O15" s="11">
        <v>0.99740344596025399</v>
      </c>
      <c r="P15" s="11">
        <v>3.7290725787914401</v>
      </c>
      <c r="Q15" s="5">
        <v>26310.745734014701</v>
      </c>
      <c r="S15" s="4" t="s">
        <v>42</v>
      </c>
      <c r="T15" s="6">
        <v>1997.9471831501801</v>
      </c>
      <c r="U15" s="11">
        <v>4464.5346842788103</v>
      </c>
      <c r="V15" s="11">
        <v>4687.3218776412796</v>
      </c>
      <c r="W15" s="11">
        <v>6.8372858070344905E-2</v>
      </c>
      <c r="X15" s="11">
        <v>0.801510714035918</v>
      </c>
      <c r="Y15" s="11">
        <v>2.9546725039604498</v>
      </c>
      <c r="Z15" s="5">
        <v>14161.880704978001</v>
      </c>
      <c r="AB15" s="4" t="s">
        <v>42</v>
      </c>
      <c r="AC15" s="6">
        <v>1810.33515832444</v>
      </c>
      <c r="AD15" s="11">
        <v>3482.2523019372402</v>
      </c>
      <c r="AE15" s="11">
        <v>7555.7858913011496</v>
      </c>
      <c r="AF15" s="11">
        <v>8.5365652217427104E-2</v>
      </c>
      <c r="AG15" s="11">
        <v>0.77426241593379097</v>
      </c>
      <c r="AH15" s="11">
        <v>3.1778762211679399</v>
      </c>
      <c r="AI15" s="5">
        <v>37818.279689766001</v>
      </c>
    </row>
    <row r="16" spans="1:35" x14ac:dyDescent="0.25">
      <c r="A16" s="4" t="s">
        <v>43</v>
      </c>
      <c r="B16" s="6">
        <v>2985.1588266685199</v>
      </c>
      <c r="C16" s="11">
        <v>2906.7247792092198</v>
      </c>
      <c r="D16" s="11">
        <v>5652.2835800171797</v>
      </c>
      <c r="E16" s="11">
        <v>6.0248184709040802E-2</v>
      </c>
      <c r="F16" s="11">
        <v>0.87142263493636896</v>
      </c>
      <c r="G16" s="11">
        <v>3.97169167993655</v>
      </c>
      <c r="H16" s="5">
        <v>36984.722429669499</v>
      </c>
      <c r="I16" s="11"/>
      <c r="J16" s="4" t="s">
        <v>43</v>
      </c>
      <c r="K16" s="6">
        <v>197.663865461711</v>
      </c>
      <c r="L16" s="11">
        <v>1092.8698289254201</v>
      </c>
      <c r="M16" s="11">
        <v>5625.7975938521204</v>
      </c>
      <c r="N16" s="11">
        <v>5.9735233684811997E-2</v>
      </c>
      <c r="O16" s="11">
        <v>1.18697400410147</v>
      </c>
      <c r="P16" s="11">
        <v>4.9153202792353703</v>
      </c>
      <c r="Q16" s="5">
        <v>8143.5124001055301</v>
      </c>
      <c r="S16" s="4" t="s">
        <v>43</v>
      </c>
      <c r="T16" s="6">
        <v>2812.08203802153</v>
      </c>
      <c r="U16" s="11">
        <v>4254.8225563907899</v>
      </c>
      <c r="V16" s="11">
        <v>4856.4083178066003</v>
      </c>
      <c r="W16" s="11">
        <v>8.7034596666898001E-2</v>
      </c>
      <c r="X16" s="11">
        <v>0.89081085531383897</v>
      </c>
      <c r="Y16" s="11">
        <v>3.1267702731204001</v>
      </c>
      <c r="Z16" s="5">
        <v>16645.389992071799</v>
      </c>
      <c r="AB16" s="4" t="s">
        <v>43</v>
      </c>
      <c r="AC16" s="6">
        <v>1123.9357781348699</v>
      </c>
      <c r="AD16" s="11">
        <v>3374.15772994692</v>
      </c>
      <c r="AE16" s="11">
        <v>6715.8191039206904</v>
      </c>
      <c r="AF16" s="11">
        <v>0.10558459870501399</v>
      </c>
      <c r="AG16" s="11">
        <v>1.14166614859269</v>
      </c>
      <c r="AH16" s="11">
        <v>3.6714494550351202</v>
      </c>
      <c r="AI16" s="5">
        <v>20445.205848161699</v>
      </c>
    </row>
    <row r="17" spans="1:35" x14ac:dyDescent="0.25">
      <c r="A17" s="4" t="s">
        <v>44</v>
      </c>
      <c r="B17" s="6">
        <v>5431.6603759336504</v>
      </c>
      <c r="C17" s="11">
        <v>4146.3157427530496</v>
      </c>
      <c r="D17" s="11">
        <v>9664.7537122759095</v>
      </c>
      <c r="E17" s="11">
        <v>7.5781041678933403E-2</v>
      </c>
      <c r="F17" s="11">
        <v>0.80050037896567305</v>
      </c>
      <c r="G17" s="11">
        <v>4.4541397511541998</v>
      </c>
      <c r="H17" s="5">
        <v>100068.473473212</v>
      </c>
      <c r="I17" s="11"/>
      <c r="J17" s="4" t="s">
        <v>44</v>
      </c>
      <c r="K17" s="6">
        <v>1879.71803867982</v>
      </c>
      <c r="L17" s="11">
        <v>3078.5986971073398</v>
      </c>
      <c r="M17" s="11">
        <v>8417.6321799487796</v>
      </c>
      <c r="N17" s="11">
        <v>0.10061058337182301</v>
      </c>
      <c r="O17" s="11">
        <v>0.87316511709079003</v>
      </c>
      <c r="P17" s="11">
        <v>3.649965428827</v>
      </c>
      <c r="Q17" s="5">
        <v>10428.7960030135</v>
      </c>
      <c r="S17" s="4" t="s">
        <v>44</v>
      </c>
      <c r="T17" s="6">
        <v>3169.1826695874402</v>
      </c>
      <c r="U17" s="11">
        <v>5196.6012376277004</v>
      </c>
      <c r="V17" s="11">
        <v>10935.488647477099</v>
      </c>
      <c r="W17" s="11">
        <v>9.9526170446728193E-2</v>
      </c>
      <c r="X17" s="11">
        <v>1.23303891921689</v>
      </c>
      <c r="Y17" s="11">
        <v>4.4961559993794298</v>
      </c>
      <c r="Z17" s="5">
        <v>42181.695895885699</v>
      </c>
      <c r="AB17" s="4" t="s">
        <v>44</v>
      </c>
      <c r="AC17" s="6">
        <v>2819.1673070394199</v>
      </c>
      <c r="AD17" s="11">
        <v>4739.2636359848102</v>
      </c>
      <c r="AE17" s="11">
        <v>9578.2691308452504</v>
      </c>
      <c r="AF17" s="11">
        <v>7.8164216176644694E-2</v>
      </c>
      <c r="AG17" s="11">
        <v>0.93242404259559297</v>
      </c>
      <c r="AH17" s="11">
        <v>3.2406048995723298</v>
      </c>
      <c r="AI17" s="5">
        <v>36553.927705103699</v>
      </c>
    </row>
    <row r="18" spans="1:35" x14ac:dyDescent="0.25">
      <c r="A18" s="4" t="s">
        <v>45</v>
      </c>
      <c r="B18" s="6">
        <v>4171.8464396502704</v>
      </c>
      <c r="C18" s="11">
        <v>3754.42313516484</v>
      </c>
      <c r="D18" s="11">
        <v>9113.5110096143708</v>
      </c>
      <c r="E18" s="11">
        <v>6.0816453864990301E-2</v>
      </c>
      <c r="F18" s="11">
        <v>0.82621367824198599</v>
      </c>
      <c r="G18" s="11">
        <v>4.1145627668745099</v>
      </c>
      <c r="H18" s="5">
        <v>53318.360832348197</v>
      </c>
      <c r="I18" s="11"/>
      <c r="J18" s="4" t="s">
        <v>45</v>
      </c>
      <c r="K18" s="6">
        <v>3334.6697084671</v>
      </c>
      <c r="L18" s="11">
        <v>5744.0148646105899</v>
      </c>
      <c r="M18" s="11">
        <v>8534.2179896030502</v>
      </c>
      <c r="N18" s="11">
        <v>7.2372276209193898E-2</v>
      </c>
      <c r="O18" s="11">
        <v>0.83776370179373705</v>
      </c>
      <c r="P18" s="11">
        <v>2.70401762690082</v>
      </c>
      <c r="Q18" s="5">
        <v>38167.4413476884</v>
      </c>
      <c r="S18" s="4" t="s">
        <v>45</v>
      </c>
      <c r="T18" s="6">
        <v>2016.9087070574101</v>
      </c>
      <c r="U18" s="11">
        <v>4637.1719658298198</v>
      </c>
      <c r="V18" s="11">
        <v>6918.8300926686898</v>
      </c>
      <c r="W18" s="11">
        <v>7.9353149683398197E-2</v>
      </c>
      <c r="X18" s="11">
        <v>1.0817641321281899</v>
      </c>
      <c r="Y18" s="11">
        <v>4.0116597097611004</v>
      </c>
      <c r="Z18" s="5">
        <v>37760.148503802702</v>
      </c>
      <c r="AB18" s="4" t="s">
        <v>45</v>
      </c>
      <c r="AC18" s="6">
        <v>1758.8589498019401</v>
      </c>
      <c r="AD18" s="11">
        <v>4345.06219137469</v>
      </c>
      <c r="AE18" s="11">
        <v>6500.9974749687699</v>
      </c>
      <c r="AF18" s="11">
        <v>7.7245484595071703E-2</v>
      </c>
      <c r="AG18" s="11">
        <v>1.13187836862361</v>
      </c>
      <c r="AH18" s="11">
        <v>3.6537059932024301</v>
      </c>
      <c r="AI18" s="5">
        <v>20720.281292623</v>
      </c>
    </row>
    <row r="19" spans="1:35" x14ac:dyDescent="0.25">
      <c r="A19" s="4" t="s">
        <v>46</v>
      </c>
      <c r="B19" s="6">
        <v>1593.3363623611799</v>
      </c>
      <c r="C19" s="11">
        <v>2138.31292858196</v>
      </c>
      <c r="D19" s="11">
        <v>4482.8823062460797</v>
      </c>
      <c r="E19" s="11">
        <v>5.4622895118428903E-2</v>
      </c>
      <c r="F19" s="11">
        <v>0.91010688355940605</v>
      </c>
      <c r="G19" s="11">
        <v>4.4653526294690797</v>
      </c>
      <c r="H19" s="5">
        <v>8633.0744744869007</v>
      </c>
      <c r="I19" s="11"/>
      <c r="J19" s="4" t="s">
        <v>46</v>
      </c>
      <c r="K19" s="6">
        <v>771.03193607471997</v>
      </c>
      <c r="L19" s="11">
        <v>3133.70841877164</v>
      </c>
      <c r="M19" s="11">
        <v>7634.7147887586598</v>
      </c>
      <c r="N19" s="11">
        <v>0.11530914924444299</v>
      </c>
      <c r="O19" s="11">
        <v>1.2815830760831599</v>
      </c>
      <c r="P19" s="11">
        <v>4.0751727397358604</v>
      </c>
      <c r="Q19" s="5">
        <v>16110.0219034785</v>
      </c>
      <c r="S19" s="4" t="s">
        <v>46</v>
      </c>
      <c r="T19" s="6">
        <v>2686.1393916862398</v>
      </c>
      <c r="U19" s="11">
        <v>4264.5973470133504</v>
      </c>
      <c r="V19" s="11">
        <v>10777.6181105459</v>
      </c>
      <c r="W19" s="11">
        <v>4.87674210607901E-2</v>
      </c>
      <c r="X19" s="11">
        <v>0.68611193250184399</v>
      </c>
      <c r="Y19" s="11">
        <v>3.2803320836767602</v>
      </c>
      <c r="Z19" s="5">
        <v>61414.496753322703</v>
      </c>
      <c r="AB19" s="4" t="s">
        <v>46</v>
      </c>
      <c r="AC19" s="6">
        <v>987.642168535579</v>
      </c>
      <c r="AD19" s="11">
        <v>3107.3047584005999</v>
      </c>
      <c r="AE19" s="11">
        <v>7225.4280311318598</v>
      </c>
      <c r="AF19" s="11">
        <v>7.2191676508144897E-2</v>
      </c>
      <c r="AG19" s="11">
        <v>1.2603651785877701</v>
      </c>
      <c r="AH19" s="11">
        <v>4.7110058808937501</v>
      </c>
      <c r="AI19" s="5">
        <v>12425.098745970899</v>
      </c>
    </row>
    <row r="20" spans="1:35" x14ac:dyDescent="0.25">
      <c r="A20" s="4" t="s">
        <v>47</v>
      </c>
      <c r="B20" s="6">
        <v>4468.8961519888298</v>
      </c>
      <c r="C20" s="11">
        <v>3656.3254329879701</v>
      </c>
      <c r="D20" s="11">
        <v>7751.2718432512402</v>
      </c>
      <c r="E20" s="11">
        <v>6.04383536574193E-2</v>
      </c>
      <c r="F20" s="11">
        <v>0.75154121001422602</v>
      </c>
      <c r="G20" s="11">
        <v>3.9492566828516802</v>
      </c>
      <c r="H20" s="5">
        <v>82874.372007307102</v>
      </c>
      <c r="I20" s="11"/>
      <c r="J20" s="4" t="s">
        <v>47</v>
      </c>
      <c r="K20" s="6">
        <v>2219.1643408386799</v>
      </c>
      <c r="L20" s="11">
        <v>3797.8052941402998</v>
      </c>
      <c r="M20" s="11">
        <v>5749.8528564441503</v>
      </c>
      <c r="N20" s="11">
        <v>7.2336485100326697E-2</v>
      </c>
      <c r="O20" s="11">
        <v>0.96513762510497203</v>
      </c>
      <c r="P20" s="11">
        <v>3.1590176243260601</v>
      </c>
      <c r="Q20" s="5">
        <v>20058.7942004586</v>
      </c>
      <c r="S20" s="4" t="s">
        <v>47</v>
      </c>
      <c r="T20" s="6">
        <v>2324.8846121280199</v>
      </c>
      <c r="U20" s="11">
        <v>4932.4092266144298</v>
      </c>
      <c r="V20" s="11">
        <v>9029.9206369705007</v>
      </c>
      <c r="W20" s="11">
        <v>0.116566244209685</v>
      </c>
      <c r="X20" s="11">
        <v>1.2739118428329901</v>
      </c>
      <c r="Y20" s="11">
        <v>4.30600032552932</v>
      </c>
      <c r="Z20" s="5">
        <v>40089.317647941403</v>
      </c>
      <c r="AB20" s="4" t="s">
        <v>47</v>
      </c>
      <c r="AC20" s="6">
        <v>2072.3189827158399</v>
      </c>
      <c r="AD20" s="11">
        <v>4179.05546972707</v>
      </c>
      <c r="AE20" s="11">
        <v>10589.7662323473</v>
      </c>
      <c r="AF20" s="11">
        <v>8.8907723433541905E-2</v>
      </c>
      <c r="AG20" s="11">
        <v>0.98196163214029997</v>
      </c>
      <c r="AH20" s="11">
        <v>3.6897432606980698</v>
      </c>
      <c r="AI20" s="5">
        <v>34301.108028383002</v>
      </c>
    </row>
    <row r="21" spans="1:35" x14ac:dyDescent="0.25">
      <c r="A21" s="4" t="s">
        <v>48</v>
      </c>
      <c r="B21" s="6">
        <v>2782.9446702197902</v>
      </c>
      <c r="C21" s="11">
        <v>3198.6741455945998</v>
      </c>
      <c r="D21" s="11">
        <v>6261.8534268087196</v>
      </c>
      <c r="E21" s="11">
        <v>6.5638267343159196E-2</v>
      </c>
      <c r="F21" s="11">
        <v>0.97727167934399395</v>
      </c>
      <c r="G21" s="11">
        <v>4.1505512834514802</v>
      </c>
      <c r="H21" s="5">
        <v>38121.273423558501</v>
      </c>
      <c r="I21" s="11"/>
      <c r="J21" s="4" t="s">
        <v>48</v>
      </c>
      <c r="K21" s="6">
        <v>1542.6823088246599</v>
      </c>
      <c r="L21" s="11">
        <v>3133.1355400872999</v>
      </c>
      <c r="M21" s="11">
        <v>5880.01917494175</v>
      </c>
      <c r="N21" s="11">
        <v>8.4852479038991804E-2</v>
      </c>
      <c r="O21" s="11">
        <v>0.87687582515118101</v>
      </c>
      <c r="P21" s="11">
        <v>3.0525146438567599</v>
      </c>
      <c r="Q21" s="5">
        <v>9202.1661999181706</v>
      </c>
      <c r="S21" s="4" t="s">
        <v>48</v>
      </c>
      <c r="T21" s="6">
        <v>1213.0107666061599</v>
      </c>
      <c r="U21" s="11">
        <v>2814.5724554007302</v>
      </c>
      <c r="V21" s="11">
        <v>8667.3379535937293</v>
      </c>
      <c r="W21" s="11">
        <v>0.108547172102788</v>
      </c>
      <c r="X21" s="11">
        <v>1.14967484653107</v>
      </c>
      <c r="Y21" s="11">
        <v>4.5925077591373196</v>
      </c>
      <c r="Z21" s="5">
        <v>25773.7002706731</v>
      </c>
      <c r="AB21" s="4" t="s">
        <v>48</v>
      </c>
      <c r="AC21" s="6">
        <v>1150.1836734558799</v>
      </c>
      <c r="AD21" s="11">
        <v>3518.2728330119598</v>
      </c>
      <c r="AE21" s="11">
        <v>8002.4557073444003</v>
      </c>
      <c r="AF21" s="11">
        <v>0.118757845386744</v>
      </c>
      <c r="AG21" s="11">
        <v>1.44905423653321</v>
      </c>
      <c r="AH21" s="11">
        <v>4.7473678420505099</v>
      </c>
      <c r="AI21" s="5">
        <v>17731.2053453351</v>
      </c>
    </row>
    <row r="22" spans="1:35" x14ac:dyDescent="0.25">
      <c r="A22" s="4" t="s">
        <v>49</v>
      </c>
      <c r="B22" s="6">
        <v>2572.7337922092902</v>
      </c>
      <c r="C22" s="11">
        <v>3274.4687361841102</v>
      </c>
      <c r="D22" s="11">
        <v>7430.6118396894199</v>
      </c>
      <c r="E22" s="11">
        <v>8.1621619106238899E-2</v>
      </c>
      <c r="F22" s="11">
        <v>1.06485891308125</v>
      </c>
      <c r="G22" s="11">
        <v>4.6560180799469499</v>
      </c>
      <c r="H22" s="5">
        <v>50493.031550003601</v>
      </c>
      <c r="I22" s="11"/>
      <c r="J22" s="4" t="s">
        <v>49</v>
      </c>
      <c r="K22" s="6">
        <v>2406.09057027567</v>
      </c>
      <c r="L22" s="11">
        <v>4972.7124028161197</v>
      </c>
      <c r="M22" s="11">
        <v>8898.9577230825907</v>
      </c>
      <c r="N22" s="11">
        <v>7.3920633672814401E-2</v>
      </c>
      <c r="O22" s="11">
        <v>0.80157807576668105</v>
      </c>
      <c r="P22" s="11">
        <v>2.76852097042504</v>
      </c>
      <c r="Q22" s="5">
        <v>25162.9795169727</v>
      </c>
      <c r="S22" s="4" t="s">
        <v>49</v>
      </c>
      <c r="T22" s="6">
        <v>1320.70741548006</v>
      </c>
      <c r="U22" s="11">
        <v>2946.3484512735699</v>
      </c>
      <c r="V22" s="11">
        <v>5957.5392873891196</v>
      </c>
      <c r="W22" s="11">
        <v>6.6544851314518594E-2</v>
      </c>
      <c r="X22" s="11">
        <v>0.71405400025687904</v>
      </c>
      <c r="Y22" s="11">
        <v>3.00479172244455</v>
      </c>
      <c r="Z22" s="5">
        <v>14179.793086490399</v>
      </c>
      <c r="AB22" s="4" t="s">
        <v>49</v>
      </c>
      <c r="AC22" s="6">
        <v>1310.2704028163901</v>
      </c>
      <c r="AD22" s="11">
        <v>2839.69700488942</v>
      </c>
      <c r="AE22" s="11">
        <v>7167.5868383529396</v>
      </c>
      <c r="AF22" s="11">
        <v>8.6165270776763406E-2</v>
      </c>
      <c r="AG22" s="11">
        <v>0.97594087815508801</v>
      </c>
      <c r="AH22" s="11">
        <v>3.7799479993596998</v>
      </c>
      <c r="AI22" s="5">
        <v>11871.0774553095</v>
      </c>
    </row>
    <row r="23" spans="1:35" x14ac:dyDescent="0.25">
      <c r="A23" s="4" t="s">
        <v>50</v>
      </c>
      <c r="B23" s="6">
        <v>3504.9309540332802</v>
      </c>
      <c r="C23" s="11">
        <v>2899.0465123356298</v>
      </c>
      <c r="D23" s="11">
        <v>6456.8082428327898</v>
      </c>
      <c r="E23" s="11">
        <v>7.7513675593608306E-2</v>
      </c>
      <c r="F23" s="11">
        <v>1.0831472370161199</v>
      </c>
      <c r="G23" s="11">
        <v>4.6147024674158796</v>
      </c>
      <c r="H23" s="5">
        <v>35195.651252473799</v>
      </c>
      <c r="I23" s="11"/>
      <c r="J23" s="4" t="s">
        <v>50</v>
      </c>
      <c r="K23" s="6">
        <v>823.67715193959305</v>
      </c>
      <c r="L23" s="11">
        <v>2899.0704092108899</v>
      </c>
      <c r="M23" s="11">
        <v>5179.2795800418598</v>
      </c>
      <c r="N23" s="11">
        <v>6.6750932489594197E-2</v>
      </c>
      <c r="O23" s="11">
        <v>0.86118661638749705</v>
      </c>
      <c r="P23" s="11">
        <v>3.1685659000872701</v>
      </c>
      <c r="Q23" s="5">
        <v>8116.0443704516701</v>
      </c>
      <c r="S23" s="4" t="s">
        <v>50</v>
      </c>
      <c r="T23" s="6">
        <v>1942.9718820244</v>
      </c>
      <c r="U23" s="11">
        <v>3812.7654939927402</v>
      </c>
      <c r="V23" s="11">
        <v>6853.1219648324404</v>
      </c>
      <c r="W23" s="11">
        <v>8.2687097333741799E-2</v>
      </c>
      <c r="X23" s="11">
        <v>1.01793541363617</v>
      </c>
      <c r="Y23" s="11">
        <v>3.5591824628834301</v>
      </c>
      <c r="Z23" s="5">
        <v>33326.114241023701</v>
      </c>
      <c r="AB23" s="4" t="s">
        <v>50</v>
      </c>
      <c r="AC23" s="6">
        <v>1864.19963989844</v>
      </c>
      <c r="AD23" s="11">
        <v>3328.25609120439</v>
      </c>
      <c r="AE23" s="11">
        <v>5124.6587528097698</v>
      </c>
      <c r="AF23" s="11">
        <v>5.7520230471464102E-2</v>
      </c>
      <c r="AG23" s="11">
        <v>0.73576399167175299</v>
      </c>
      <c r="AH23" s="11">
        <v>2.9214590718638598</v>
      </c>
      <c r="AI23" s="5">
        <v>24475.500683722599</v>
      </c>
    </row>
    <row r="24" spans="1:35" x14ac:dyDescent="0.25">
      <c r="A24" s="4" t="s">
        <v>51</v>
      </c>
      <c r="B24" s="6">
        <v>3010.4792046771399</v>
      </c>
      <c r="C24" s="11">
        <v>3487.9255647274499</v>
      </c>
      <c r="D24" s="11">
        <v>5737.0801896533303</v>
      </c>
      <c r="E24" s="11">
        <v>5.9565576259078497E-2</v>
      </c>
      <c r="F24" s="11">
        <v>0.74281070887218803</v>
      </c>
      <c r="G24" s="11">
        <v>3.34577912595759</v>
      </c>
      <c r="H24" s="5">
        <v>40924.086954726998</v>
      </c>
      <c r="I24" s="11"/>
      <c r="J24" s="4" t="s">
        <v>51</v>
      </c>
      <c r="K24" s="6">
        <v>1325.96417180456</v>
      </c>
      <c r="L24" s="11">
        <v>2393.2265130985802</v>
      </c>
      <c r="M24" s="11">
        <v>6312.4220422356402</v>
      </c>
      <c r="N24" s="11">
        <v>6.9725904267786701E-2</v>
      </c>
      <c r="O24" s="11">
        <v>0.883863064527458</v>
      </c>
      <c r="P24" s="11">
        <v>3.37619872149968</v>
      </c>
      <c r="Q24" s="5">
        <v>22784.070504607</v>
      </c>
      <c r="S24" s="4" t="s">
        <v>51</v>
      </c>
      <c r="T24" s="6">
        <v>5657.7268252671902</v>
      </c>
      <c r="U24" s="11">
        <v>5593.6640203741799</v>
      </c>
      <c r="V24" s="11">
        <v>14021.6604361478</v>
      </c>
      <c r="W24" s="11">
        <v>6.7915521115857996E-2</v>
      </c>
      <c r="X24" s="11">
        <v>0.857077398977514</v>
      </c>
      <c r="Y24" s="11">
        <v>3.7033971459153898</v>
      </c>
      <c r="Z24" s="5">
        <v>71322.307427456995</v>
      </c>
      <c r="AB24" s="4" t="s">
        <v>51</v>
      </c>
      <c r="AC24" s="6">
        <v>3378.9990833013999</v>
      </c>
      <c r="AD24" s="11">
        <v>5479.4070751216204</v>
      </c>
      <c r="AE24" s="11">
        <v>8219.0542693278803</v>
      </c>
      <c r="AF24" s="11">
        <v>8.8692429972289905E-2</v>
      </c>
      <c r="AG24" s="11">
        <v>0.97821543072794903</v>
      </c>
      <c r="AH24" s="11">
        <v>3.6940988711427099</v>
      </c>
      <c r="AI24" s="5">
        <v>54298.949185473597</v>
      </c>
    </row>
    <row r="25" spans="1:35" x14ac:dyDescent="0.25">
      <c r="A25" s="4" t="s">
        <v>52</v>
      </c>
      <c r="B25" s="6">
        <v>4507.4218112264698</v>
      </c>
      <c r="C25" s="11">
        <v>4385.6519551398296</v>
      </c>
      <c r="D25" s="11">
        <v>5681.97494048111</v>
      </c>
      <c r="E25" s="11">
        <v>5.9172074170960598E-2</v>
      </c>
      <c r="F25" s="11">
        <v>0.72496161108035395</v>
      </c>
      <c r="G25" s="11">
        <v>3.2945656982327498</v>
      </c>
      <c r="H25" s="5">
        <v>79268.895809988506</v>
      </c>
      <c r="I25" s="11"/>
      <c r="J25" s="4" t="s">
        <v>52</v>
      </c>
      <c r="K25" s="6">
        <v>1538.87532651213</v>
      </c>
      <c r="L25" s="11">
        <v>2265.624303048</v>
      </c>
      <c r="M25" s="11">
        <v>5731.1389373706097</v>
      </c>
      <c r="N25" s="11">
        <v>0.108755652018261</v>
      </c>
      <c r="O25" s="11">
        <v>0.90271853472005104</v>
      </c>
      <c r="P25" s="11">
        <v>3.35425592704703</v>
      </c>
      <c r="Q25" s="5">
        <v>14912.388309019399</v>
      </c>
      <c r="S25" s="4" t="s">
        <v>52</v>
      </c>
      <c r="T25" s="6">
        <v>2596.5845216276298</v>
      </c>
      <c r="U25" s="11">
        <v>2626.6612050991498</v>
      </c>
      <c r="V25" s="11">
        <v>5165.0655646429695</v>
      </c>
      <c r="W25" s="11">
        <v>7.2894151306747104E-2</v>
      </c>
      <c r="X25" s="11">
        <v>0.62846000724297502</v>
      </c>
      <c r="Y25" s="11">
        <v>3.2319626054808102</v>
      </c>
      <c r="Z25" s="5">
        <v>37852.629555567197</v>
      </c>
      <c r="AB25" s="4" t="s">
        <v>52</v>
      </c>
      <c r="AC25" s="6">
        <v>3390.7918906044802</v>
      </c>
      <c r="AD25" s="11">
        <v>4883.55884280193</v>
      </c>
      <c r="AE25" s="11">
        <v>8998.7956714525608</v>
      </c>
      <c r="AF25" s="11">
        <v>5.4023164302846899E-2</v>
      </c>
      <c r="AG25" s="11">
        <v>0.83374735541191503</v>
      </c>
      <c r="AH25" s="11">
        <v>3.1972122966377201</v>
      </c>
      <c r="AI25" s="5">
        <v>54034.378272022899</v>
      </c>
    </row>
    <row r="26" spans="1:35" x14ac:dyDescent="0.25">
      <c r="A26" s="4" t="s">
        <v>53</v>
      </c>
      <c r="B26" s="6">
        <v>4241.45345146818</v>
      </c>
      <c r="C26" s="11">
        <v>3542.3905745840598</v>
      </c>
      <c r="D26" s="11">
        <v>7109.8404021358901</v>
      </c>
      <c r="E26" s="11">
        <v>5.2193998265286402E-2</v>
      </c>
      <c r="F26" s="11">
        <v>0.766840755929587</v>
      </c>
      <c r="G26" s="11">
        <v>3.75938732474259</v>
      </c>
      <c r="H26" s="5">
        <v>73288.525527207006</v>
      </c>
      <c r="I26" s="11"/>
      <c r="J26" s="4" t="s">
        <v>53</v>
      </c>
      <c r="K26" s="6">
        <v>2054.79363666261</v>
      </c>
      <c r="L26" s="11">
        <v>3385.1453454898001</v>
      </c>
      <c r="M26" s="11">
        <v>5808.6701468022002</v>
      </c>
      <c r="N26" s="11">
        <v>7.5334270510939202E-2</v>
      </c>
      <c r="O26" s="11">
        <v>0.762167256466592</v>
      </c>
      <c r="P26" s="11">
        <v>2.8739405662444502</v>
      </c>
      <c r="Q26" s="5">
        <v>23366.352764873202</v>
      </c>
      <c r="S26" s="4" t="s">
        <v>53</v>
      </c>
      <c r="T26" s="6">
        <v>3198.72570026221</v>
      </c>
      <c r="U26" s="11">
        <v>4262.9387468367804</v>
      </c>
      <c r="V26" s="11">
        <v>11397.453529775599</v>
      </c>
      <c r="W26" s="11">
        <v>7.0820927986302795E-2</v>
      </c>
      <c r="X26" s="11">
        <v>0.79252736032500803</v>
      </c>
      <c r="Y26" s="11">
        <v>3.7054434394267899</v>
      </c>
      <c r="Z26" s="5">
        <v>46597.782194280298</v>
      </c>
      <c r="AB26" s="4" t="s">
        <v>53</v>
      </c>
      <c r="AC26" s="6">
        <v>1754.2570320186701</v>
      </c>
      <c r="AD26" s="11">
        <v>3419.3250194570401</v>
      </c>
      <c r="AE26" s="11">
        <v>7047.9801134951304</v>
      </c>
      <c r="AF26" s="11">
        <v>8.9554790391402697E-2</v>
      </c>
      <c r="AG26" s="11">
        <v>0.87515145486787904</v>
      </c>
      <c r="AH26" s="11">
        <v>3.5144733894929101</v>
      </c>
      <c r="AI26" s="5">
        <v>16917.3022108363</v>
      </c>
    </row>
    <row r="27" spans="1:35" x14ac:dyDescent="0.25">
      <c r="A27" s="4" t="s">
        <v>54</v>
      </c>
      <c r="B27" s="6">
        <v>3786.9341315663701</v>
      </c>
      <c r="C27" s="11">
        <v>4277.7430627279</v>
      </c>
      <c r="D27" s="11">
        <v>6343.2919794916897</v>
      </c>
      <c r="E27" s="11">
        <v>6.04424623545766E-2</v>
      </c>
      <c r="F27" s="11">
        <v>0.97059989562876703</v>
      </c>
      <c r="G27" s="11">
        <v>3.9509625336632799</v>
      </c>
      <c r="H27" s="5">
        <v>69152.152285959994</v>
      </c>
      <c r="I27" s="11"/>
      <c r="J27" s="4" t="s">
        <v>54</v>
      </c>
      <c r="K27" s="6">
        <v>2426.6713535263798</v>
      </c>
      <c r="L27" s="11">
        <v>3254.6604014230302</v>
      </c>
      <c r="M27" s="11">
        <v>7351.4799057424698</v>
      </c>
      <c r="N27" s="11">
        <v>7.9723137008128303E-2</v>
      </c>
      <c r="O27" s="11">
        <v>0.79590623258683801</v>
      </c>
      <c r="P27" s="11">
        <v>2.9920714928113501</v>
      </c>
      <c r="Q27" s="5">
        <v>12605.1307350798</v>
      </c>
      <c r="S27" s="4" t="s">
        <v>54</v>
      </c>
      <c r="T27" s="3">
        <v>4131.6696243855504</v>
      </c>
      <c r="U27" s="2">
        <v>6964.8335023753198</v>
      </c>
      <c r="V27" s="2">
        <v>14662.3710127421</v>
      </c>
      <c r="W27" s="2">
        <v>9.19408945545378E-2</v>
      </c>
      <c r="X27" s="2">
        <v>0.84544841486438305</v>
      </c>
      <c r="Y27" s="2">
        <v>3.27692018395825</v>
      </c>
      <c r="Z27" s="1">
        <v>71897.333513043195</v>
      </c>
      <c r="AB27" s="4" t="s">
        <v>54</v>
      </c>
      <c r="AC27" s="6">
        <v>1619.9983503948599</v>
      </c>
      <c r="AD27" s="11">
        <v>3559.9187438080398</v>
      </c>
      <c r="AE27" s="11">
        <v>4632.6218775578</v>
      </c>
      <c r="AF27" s="11">
        <v>7.7101579712454904E-2</v>
      </c>
      <c r="AG27" s="11">
        <v>0.88315814669048298</v>
      </c>
      <c r="AH27" s="11">
        <v>3.5852490215164199</v>
      </c>
      <c r="AI27" s="5">
        <v>17922.504296155501</v>
      </c>
    </row>
    <row r="28" spans="1:35" x14ac:dyDescent="0.25">
      <c r="A28" s="4" t="s">
        <v>55</v>
      </c>
      <c r="B28" s="6">
        <v>4323.9315574809598</v>
      </c>
      <c r="C28" s="11">
        <v>5492.8626444111396</v>
      </c>
      <c r="D28" s="11">
        <v>8273.62390283678</v>
      </c>
      <c r="E28" s="11">
        <v>7.1893625972865596E-2</v>
      </c>
      <c r="F28" s="11">
        <v>0.95260519910060404</v>
      </c>
      <c r="G28" s="11">
        <v>4.2858375638442503</v>
      </c>
      <c r="H28" s="5">
        <v>73961.116092008102</v>
      </c>
      <c r="I28" s="11"/>
      <c r="J28" s="4" t="s">
        <v>55</v>
      </c>
      <c r="K28" s="6">
        <v>2276.7779804756501</v>
      </c>
      <c r="L28" s="11">
        <v>3801.98339808128</v>
      </c>
      <c r="M28" s="11">
        <v>8344.8215297535098</v>
      </c>
      <c r="N28" s="11">
        <v>7.2302491069808197E-2</v>
      </c>
      <c r="O28" s="11">
        <v>0.76556556961984101</v>
      </c>
      <c r="P28" s="11">
        <v>3.3127278357609899</v>
      </c>
      <c r="Q28" s="5">
        <v>21547.081684602199</v>
      </c>
      <c r="S28" s="4"/>
      <c r="AB28" s="4" t="s">
        <v>55</v>
      </c>
      <c r="AC28" s="6">
        <v>1888.49927527194</v>
      </c>
      <c r="AD28" s="11">
        <v>4337.8708662849103</v>
      </c>
      <c r="AE28" s="11">
        <v>7967.6161512057597</v>
      </c>
      <c r="AF28" s="11">
        <v>5.4413671212118098E-2</v>
      </c>
      <c r="AG28" s="11">
        <v>0.890170658336083</v>
      </c>
      <c r="AH28" s="11">
        <v>3.3780673095795701</v>
      </c>
      <c r="AI28" s="5">
        <v>59172.240613839698</v>
      </c>
    </row>
    <row r="29" spans="1:35" x14ac:dyDescent="0.25">
      <c r="A29" s="4" t="s">
        <v>56</v>
      </c>
      <c r="B29" s="6">
        <v>2289.7326037213902</v>
      </c>
      <c r="C29" s="11">
        <v>2481.4673324994901</v>
      </c>
      <c r="D29" s="11">
        <v>5803.2850985356799</v>
      </c>
      <c r="E29" s="11">
        <v>6.8486559330053903E-2</v>
      </c>
      <c r="F29" s="11">
        <v>1.0633761230749601</v>
      </c>
      <c r="G29" s="11">
        <v>5.4851202620433899</v>
      </c>
      <c r="H29" s="5">
        <v>39967.079084098899</v>
      </c>
      <c r="I29" s="11"/>
      <c r="J29" s="4" t="s">
        <v>56</v>
      </c>
      <c r="K29" s="6">
        <v>1042.2835430749201</v>
      </c>
      <c r="L29" s="11">
        <v>2741.60305701876</v>
      </c>
      <c r="M29" s="11">
        <v>9112.9417464573798</v>
      </c>
      <c r="N29" s="11">
        <v>8.9517294223433297E-2</v>
      </c>
      <c r="O29" s="11">
        <v>0.99833400441078701</v>
      </c>
      <c r="P29" s="11">
        <v>4.0181255556444304</v>
      </c>
      <c r="Q29" s="5">
        <v>16732.093077723599</v>
      </c>
      <c r="AB29" s="4" t="s">
        <v>56</v>
      </c>
      <c r="AC29" s="6">
        <v>2597.5507629918902</v>
      </c>
      <c r="AD29" s="11">
        <v>4585.3251275914099</v>
      </c>
      <c r="AE29" s="11">
        <v>10012.922120151699</v>
      </c>
      <c r="AF29" s="11">
        <v>6.2365170875784998E-2</v>
      </c>
      <c r="AG29" s="11">
        <v>0.56784466120580102</v>
      </c>
      <c r="AH29" s="11">
        <v>2.4194323617451299</v>
      </c>
      <c r="AI29" s="5">
        <v>30626.640792727099</v>
      </c>
    </row>
    <row r="30" spans="1:35" x14ac:dyDescent="0.25">
      <c r="A30" s="4" t="s">
        <v>57</v>
      </c>
      <c r="B30" s="6">
        <v>4767.9470748843896</v>
      </c>
      <c r="C30" s="11">
        <v>5211.8206451058804</v>
      </c>
      <c r="D30" s="11">
        <v>10543.3341160282</v>
      </c>
      <c r="E30" s="11">
        <v>7.1922002197494103E-2</v>
      </c>
      <c r="F30" s="11">
        <v>1.34159387664047</v>
      </c>
      <c r="G30" s="11">
        <v>5.9608015237915701</v>
      </c>
      <c r="H30" s="5">
        <v>189564.392476721</v>
      </c>
      <c r="I30" s="11"/>
      <c r="J30" s="4" t="s">
        <v>57</v>
      </c>
      <c r="K30" s="6">
        <v>1406.3455103035201</v>
      </c>
      <c r="L30" s="11">
        <v>3028.0360886598801</v>
      </c>
      <c r="M30" s="11">
        <v>5425.8846111842004</v>
      </c>
      <c r="N30" s="11">
        <v>0.112833268450259</v>
      </c>
      <c r="O30" s="11">
        <v>1.0887974695840601</v>
      </c>
      <c r="P30" s="11">
        <v>0</v>
      </c>
      <c r="Q30" s="5">
        <v>14638.495084255899</v>
      </c>
      <c r="AB30" s="4" t="s">
        <v>57</v>
      </c>
      <c r="AC30" s="6">
        <v>1345.55565808355</v>
      </c>
      <c r="AD30" s="11">
        <v>3321.6326617505001</v>
      </c>
      <c r="AE30" s="11">
        <v>9209.7346661949505</v>
      </c>
      <c r="AF30" s="11">
        <v>9.3911612723760696E-2</v>
      </c>
      <c r="AG30" s="11">
        <v>1.3181869514650899</v>
      </c>
      <c r="AH30" s="11">
        <v>4.5312643735926699</v>
      </c>
      <c r="AI30" s="5">
        <v>31745.3085455984</v>
      </c>
    </row>
    <row r="31" spans="1:35" x14ac:dyDescent="0.25">
      <c r="A31" s="4" t="s">
        <v>58</v>
      </c>
      <c r="B31" s="6">
        <v>3106.1706425317602</v>
      </c>
      <c r="C31" s="11">
        <v>3645.6531473855098</v>
      </c>
      <c r="D31" s="11">
        <v>7444.8120939708397</v>
      </c>
      <c r="E31" s="11">
        <v>7.4807972612593407E-2</v>
      </c>
      <c r="F31" s="11">
        <v>1.0535297968353099</v>
      </c>
      <c r="G31" s="11">
        <v>4.4626577546353197</v>
      </c>
      <c r="H31" s="5">
        <v>24370.567617332301</v>
      </c>
      <c r="I31" s="11"/>
      <c r="J31" s="4" t="s">
        <v>58</v>
      </c>
      <c r="K31" s="3">
        <v>1626.9644415313701</v>
      </c>
      <c r="L31" s="2">
        <v>2890.3768980668001</v>
      </c>
      <c r="M31" s="2">
        <v>6282.6732594197802</v>
      </c>
      <c r="N31" s="2">
        <v>7.4527730194795402E-2</v>
      </c>
      <c r="O31" s="2">
        <v>0.71040897322164298</v>
      </c>
      <c r="P31" s="2">
        <v>2.9848501409648498</v>
      </c>
      <c r="Q31" s="1">
        <v>8931.46981320538</v>
      </c>
      <c r="AB31" s="4" t="s">
        <v>58</v>
      </c>
      <c r="AC31" s="6">
        <v>1906.7936427022</v>
      </c>
      <c r="AD31" s="11">
        <v>5034.8686742701902</v>
      </c>
      <c r="AE31" s="11">
        <v>7752.6207238823399</v>
      </c>
      <c r="AF31" s="11">
        <v>6.6297119245348493E-2</v>
      </c>
      <c r="AG31" s="11">
        <v>0.84680143674196895</v>
      </c>
      <c r="AH31" s="11">
        <v>3.6415736529937202</v>
      </c>
      <c r="AI31" s="5">
        <v>60644.295388340499</v>
      </c>
    </row>
    <row r="32" spans="1:35" x14ac:dyDescent="0.25">
      <c r="A32" s="4" t="s">
        <v>59</v>
      </c>
      <c r="B32" s="6">
        <v>2230.31886425625</v>
      </c>
      <c r="C32" s="11">
        <v>3245.03667608761</v>
      </c>
      <c r="D32" s="11">
        <v>4370.6601735226204</v>
      </c>
      <c r="E32" s="11">
        <v>4.04146261511142E-2</v>
      </c>
      <c r="F32" s="11">
        <v>0.55690122011544596</v>
      </c>
      <c r="G32" s="11">
        <v>6.7183172167561498</v>
      </c>
      <c r="H32" s="5">
        <v>117245.044550049</v>
      </c>
      <c r="I32" s="11"/>
      <c r="AB32" s="4" t="s">
        <v>59</v>
      </c>
      <c r="AC32" s="6">
        <v>3627.84854876294</v>
      </c>
      <c r="AD32" s="11">
        <v>6086.0622471107899</v>
      </c>
      <c r="AE32" s="11">
        <v>8217.6715347833797</v>
      </c>
      <c r="AF32" s="11">
        <v>7.2846418083839598E-2</v>
      </c>
      <c r="AG32" s="11">
        <v>1.0742859754512</v>
      </c>
      <c r="AH32" s="11">
        <v>3.7299894656044899</v>
      </c>
      <c r="AI32" s="5">
        <v>70584.825083069896</v>
      </c>
    </row>
    <row r="33" spans="1:35" x14ac:dyDescent="0.25">
      <c r="A33" s="4" t="s">
        <v>60</v>
      </c>
      <c r="B33" s="3">
        <v>2180.1138389828502</v>
      </c>
      <c r="C33" s="2">
        <v>2583.1068536595899</v>
      </c>
      <c r="D33" s="2">
        <v>4111.8735095029797</v>
      </c>
      <c r="E33" s="2">
        <v>6.9027683251282695E-2</v>
      </c>
      <c r="F33" s="2">
        <v>1.07109035075088</v>
      </c>
      <c r="G33" s="2">
        <v>4.4917048040355203</v>
      </c>
      <c r="H33" s="1">
        <v>31601.553558715001</v>
      </c>
      <c r="I33" s="11"/>
      <c r="AB33" s="4" t="s">
        <v>60</v>
      </c>
      <c r="AC33" s="6">
        <v>1434.0803858714701</v>
      </c>
      <c r="AD33" s="11">
        <v>3900.8946270706001</v>
      </c>
      <c r="AE33" s="11">
        <v>9539.3129499537099</v>
      </c>
      <c r="AF33" s="11">
        <v>6.2485148400020903E-2</v>
      </c>
      <c r="AG33" s="11">
        <v>0.94794084605965101</v>
      </c>
      <c r="AH33" s="11">
        <v>3.6934262270971701</v>
      </c>
      <c r="AI33" s="5">
        <v>39582.653171880498</v>
      </c>
    </row>
    <row r="34" spans="1:35" x14ac:dyDescent="0.25">
      <c r="AB34" s="4" t="s">
        <v>61</v>
      </c>
      <c r="AC34" s="3">
        <v>1476.7288926574799</v>
      </c>
      <c r="AD34" s="2">
        <v>4479.7311734164496</v>
      </c>
      <c r="AE34" s="2">
        <v>7191.4660682541498</v>
      </c>
      <c r="AF34" s="2">
        <v>8.4991277186172401E-2</v>
      </c>
      <c r="AG34" s="2">
        <v>1.1467189042783801</v>
      </c>
      <c r="AH34" s="2">
        <v>3.9727147721249301</v>
      </c>
      <c r="AI34" s="1">
        <v>32695.577637790298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workbookViewId="0">
      <selection activeCell="O22" sqref="O22"/>
    </sheetView>
  </sheetViews>
  <sheetFormatPr defaultRowHeight="15" x14ac:dyDescent="0.25"/>
  <cols>
    <col min="3" max="3" width="20.5703125" bestFit="1" customWidth="1"/>
    <col min="4" max="4" width="20.42578125" bestFit="1" customWidth="1"/>
    <col min="7" max="7" width="20.5703125" bestFit="1" customWidth="1"/>
    <col min="8" max="8" width="20.42578125" bestFit="1" customWidth="1"/>
  </cols>
  <sheetData>
    <row r="1" spans="1:8" s="16" customFormat="1" x14ac:dyDescent="0.25">
      <c r="A1" s="10" t="s">
        <v>226</v>
      </c>
      <c r="B1" s="10" t="s">
        <v>227</v>
      </c>
      <c r="E1" s="10"/>
      <c r="F1" s="16" t="s">
        <v>96</v>
      </c>
    </row>
    <row r="2" spans="1:8" x14ac:dyDescent="0.25">
      <c r="A2" s="4" t="s">
        <v>226</v>
      </c>
      <c r="B2" s="4" t="s">
        <v>228</v>
      </c>
      <c r="C2" s="4" t="s">
        <v>229</v>
      </c>
      <c r="D2" s="4" t="s">
        <v>230</v>
      </c>
      <c r="E2" s="4"/>
      <c r="F2" s="4" t="s">
        <v>228</v>
      </c>
      <c r="G2" s="4" t="s">
        <v>229</v>
      </c>
      <c r="H2" s="4" t="s">
        <v>230</v>
      </c>
    </row>
    <row r="3" spans="1:8" x14ac:dyDescent="0.25">
      <c r="A3">
        <v>0</v>
      </c>
      <c r="B3">
        <v>0.62612852526134244</v>
      </c>
      <c r="C3">
        <v>0.64080918066432035</v>
      </c>
      <c r="D3">
        <v>0.61915168592500835</v>
      </c>
      <c r="F3">
        <v>1.5089214396205657E-2</v>
      </c>
      <c r="G3">
        <v>9.7584466266007301E-3</v>
      </c>
      <c r="H3">
        <v>4.9850970484499699E-2</v>
      </c>
    </row>
    <row r="4" spans="1:8" x14ac:dyDescent="0.25">
      <c r="A4">
        <v>0.26200000000000001</v>
      </c>
      <c r="B4">
        <v>0.67545378461790662</v>
      </c>
      <c r="C4">
        <v>0.70377502879530518</v>
      </c>
      <c r="D4">
        <v>0.67646172833006091</v>
      </c>
      <c r="F4">
        <v>1.6537246350004583E-2</v>
      </c>
      <c r="G4">
        <v>1.1100347371191744E-2</v>
      </c>
      <c r="H4">
        <v>7.0970340306593355E-2</v>
      </c>
    </row>
    <row r="5" spans="1:8" x14ac:dyDescent="0.25">
      <c r="A5">
        <v>0.52400000000000002</v>
      </c>
      <c r="B5">
        <v>0.70373693971106321</v>
      </c>
      <c r="C5">
        <v>0.72508036507902107</v>
      </c>
      <c r="D5">
        <v>0.67966478534677144</v>
      </c>
      <c r="F5">
        <v>1.6981400559204021E-2</v>
      </c>
      <c r="G5">
        <v>1.1063438955790468E-2</v>
      </c>
      <c r="H5">
        <v>6.9753262286848597E-2</v>
      </c>
    </row>
    <row r="6" spans="1:8" x14ac:dyDescent="0.25">
      <c r="A6">
        <v>0.78600000000000003</v>
      </c>
      <c r="B6">
        <v>0.74075930245679955</v>
      </c>
      <c r="C6">
        <v>0.74335419209006826</v>
      </c>
      <c r="D6">
        <v>0.70090999700469536</v>
      </c>
      <c r="F6">
        <v>2.0698365586478126E-2</v>
      </c>
      <c r="G6">
        <v>1.1028478983007944E-2</v>
      </c>
      <c r="H6">
        <v>6.9368600135270478E-2</v>
      </c>
    </row>
    <row r="7" spans="1:8" x14ac:dyDescent="0.25">
      <c r="A7">
        <v>1.048</v>
      </c>
      <c r="B7">
        <v>0.75381134827863172</v>
      </c>
      <c r="C7">
        <v>0.76434642790134666</v>
      </c>
      <c r="D7">
        <v>0.71376856994613069</v>
      </c>
      <c r="F7">
        <v>1.5737399333055638E-2</v>
      </c>
      <c r="G7">
        <v>1.1301249723089804E-2</v>
      </c>
      <c r="H7">
        <v>5.5912708045832628E-2</v>
      </c>
    </row>
    <row r="8" spans="1:8" x14ac:dyDescent="0.25">
      <c r="A8">
        <v>1.31</v>
      </c>
      <c r="B8">
        <v>0.76810366322476387</v>
      </c>
      <c r="C8">
        <v>0.77680577642331428</v>
      </c>
      <c r="D8">
        <v>0.70874613493035821</v>
      </c>
      <c r="F8">
        <v>1.9353682136381219E-2</v>
      </c>
      <c r="G8">
        <v>1.1170719925622517E-2</v>
      </c>
      <c r="H8">
        <v>4.3758273859112573E-2</v>
      </c>
    </row>
    <row r="9" spans="1:8" x14ac:dyDescent="0.25">
      <c r="A9">
        <v>1.5720000000000001</v>
      </c>
      <c r="B9">
        <v>0.78093407157429795</v>
      </c>
      <c r="C9">
        <v>0.78090694466368293</v>
      </c>
      <c r="D9">
        <v>0.73669538080223862</v>
      </c>
      <c r="F9">
        <v>1.3444618455141614E-2</v>
      </c>
      <c r="G9">
        <v>9.4749652786515776E-3</v>
      </c>
      <c r="H9">
        <v>5.9918331779180919E-2</v>
      </c>
    </row>
    <row r="10" spans="1:8" x14ac:dyDescent="0.25">
      <c r="A10">
        <v>1.8340000000000005</v>
      </c>
      <c r="B10">
        <v>0.78840361471851161</v>
      </c>
      <c r="C10">
        <v>0.79164502278586191</v>
      </c>
      <c r="D10">
        <v>0.73128332542596319</v>
      </c>
      <c r="F10">
        <v>1.4280160224385236E-2</v>
      </c>
      <c r="G10">
        <v>1.0743511693932185E-2</v>
      </c>
      <c r="H10">
        <v>5.3037745654893803E-2</v>
      </c>
    </row>
    <row r="11" spans="1:8" x14ac:dyDescent="0.25">
      <c r="A11">
        <v>2.0960000000000001</v>
      </c>
      <c r="B11">
        <v>0.79344418901338476</v>
      </c>
      <c r="C11">
        <v>0.79810492948943268</v>
      </c>
      <c r="D11">
        <v>0.74647812669966151</v>
      </c>
      <c r="F11">
        <v>1.3483675204788693E-2</v>
      </c>
      <c r="G11">
        <v>1.1133196770971894E-2</v>
      </c>
      <c r="H11">
        <v>6.0168228860077971E-2</v>
      </c>
    </row>
    <row r="12" spans="1:8" x14ac:dyDescent="0.25">
      <c r="A12">
        <v>2.3579999999999997</v>
      </c>
      <c r="B12">
        <v>0.80454344182546855</v>
      </c>
      <c r="C12">
        <v>0.81046676654396388</v>
      </c>
      <c r="D12">
        <v>0.75641461691183998</v>
      </c>
      <c r="F12">
        <v>2.8602347305065615E-2</v>
      </c>
      <c r="G12">
        <v>1.2056389299079739E-2</v>
      </c>
      <c r="H12">
        <v>6.1897361855437864E-2</v>
      </c>
    </row>
    <row r="13" spans="1:8" x14ac:dyDescent="0.25">
      <c r="A13">
        <v>2.62</v>
      </c>
      <c r="B13">
        <v>0.81241837454053289</v>
      </c>
      <c r="C13">
        <v>0.80552769654941969</v>
      </c>
      <c r="D13">
        <v>0.75027072915809556</v>
      </c>
      <c r="F13">
        <v>1.7228486394816264E-2</v>
      </c>
      <c r="G13">
        <v>1.033819051626734E-2</v>
      </c>
      <c r="H13">
        <v>5.2979544713628243E-2</v>
      </c>
    </row>
    <row r="14" spans="1:8" x14ac:dyDescent="0.25">
      <c r="A14">
        <v>2.8820000000000006</v>
      </c>
      <c r="B14">
        <v>0.80632234859165042</v>
      </c>
      <c r="C14">
        <v>0.81783413895562951</v>
      </c>
      <c r="D14">
        <v>0.77006775913041081</v>
      </c>
      <c r="F14">
        <v>1.9190857656031807E-2</v>
      </c>
      <c r="G14">
        <v>1.0174712702097152E-2</v>
      </c>
      <c r="H14">
        <v>7.1209543965701741E-2</v>
      </c>
    </row>
    <row r="15" spans="1:8" x14ac:dyDescent="0.25">
      <c r="A15">
        <v>3.1440000000000001</v>
      </c>
      <c r="B15">
        <v>0.83260696707361226</v>
      </c>
      <c r="C15">
        <v>0.81953795786398709</v>
      </c>
      <c r="D15">
        <v>0.75622931950283823</v>
      </c>
      <c r="F15">
        <v>2.0658939717374709E-2</v>
      </c>
      <c r="G15">
        <v>9.4658967038409696E-3</v>
      </c>
      <c r="H15">
        <v>5.1402778620014709E-2</v>
      </c>
    </row>
    <row r="16" spans="1:8" x14ac:dyDescent="0.25">
      <c r="A16">
        <v>3.4059999999999997</v>
      </c>
      <c r="B16">
        <v>0.82966586362912509</v>
      </c>
      <c r="C16">
        <v>0.83183539573840681</v>
      </c>
      <c r="D16">
        <v>0.75848456867604697</v>
      </c>
      <c r="F16">
        <v>1.4410834041531005E-2</v>
      </c>
      <c r="G16">
        <v>1.0240065314005125E-2</v>
      </c>
      <c r="H16">
        <v>5.9396202132716909E-2</v>
      </c>
    </row>
    <row r="17" spans="1:8" x14ac:dyDescent="0.25">
      <c r="A17">
        <v>3.6680000000000001</v>
      </c>
      <c r="B17">
        <v>0.83520642822117297</v>
      </c>
      <c r="C17">
        <v>0.82379255794277673</v>
      </c>
      <c r="D17">
        <v>0.77190597061535526</v>
      </c>
      <c r="F17">
        <v>1.2140831847089641E-2</v>
      </c>
      <c r="G17">
        <v>9.8626825691343449E-3</v>
      </c>
      <c r="H17">
        <v>6.3758567238715022E-2</v>
      </c>
    </row>
    <row r="18" spans="1:8" x14ac:dyDescent="0.25">
      <c r="A18">
        <v>3.9300000000000006</v>
      </c>
      <c r="B18">
        <v>0.82763359701501227</v>
      </c>
      <c r="C18">
        <v>0.82288639014995502</v>
      </c>
      <c r="D18">
        <v>0.75892443355399164</v>
      </c>
      <c r="F18">
        <v>1.540564143370874E-2</v>
      </c>
      <c r="G18">
        <v>1.0267797414789849E-2</v>
      </c>
      <c r="H18">
        <v>5.1417058800373762E-2</v>
      </c>
    </row>
    <row r="19" spans="1:8" x14ac:dyDescent="0.25">
      <c r="A19">
        <v>4.1920000000000002</v>
      </c>
      <c r="B19">
        <v>0.82790266327164408</v>
      </c>
      <c r="C19">
        <v>0.82959460647213912</v>
      </c>
      <c r="D19">
        <v>0.75276376602809092</v>
      </c>
      <c r="F19">
        <v>1.5900695779869412E-2</v>
      </c>
      <c r="G19">
        <v>1.0723184625744319E-2</v>
      </c>
      <c r="H19">
        <v>5.2070270311674258E-2</v>
      </c>
    </row>
    <row r="20" spans="1:8" x14ac:dyDescent="0.25">
      <c r="A20">
        <v>4.4539999999999997</v>
      </c>
      <c r="B20">
        <v>0.83072850130383102</v>
      </c>
      <c r="C20">
        <v>0.83071143438425299</v>
      </c>
      <c r="D20">
        <v>0.78068985397876678</v>
      </c>
      <c r="F20">
        <v>1.4894947488558427E-2</v>
      </c>
      <c r="G20">
        <v>1.097135471547816E-2</v>
      </c>
      <c r="H20">
        <v>6.0362412765206888E-2</v>
      </c>
    </row>
    <row r="21" spans="1:8" x14ac:dyDescent="0.25">
      <c r="A21">
        <v>4.7160000000000002</v>
      </c>
      <c r="B21">
        <v>0.84219784569356071</v>
      </c>
      <c r="C21">
        <v>0.83895077093768777</v>
      </c>
      <c r="D21">
        <v>0.77228000130433183</v>
      </c>
      <c r="F21">
        <v>1.9869388975710792E-2</v>
      </c>
      <c r="G21">
        <v>1.0750866478934154E-2</v>
      </c>
      <c r="H21">
        <v>5.1030240267322856E-2</v>
      </c>
    </row>
    <row r="22" spans="1:8" x14ac:dyDescent="0.25">
      <c r="A22">
        <v>4.9780000000000006</v>
      </c>
      <c r="B22">
        <v>0.84197246818536542</v>
      </c>
      <c r="C22">
        <v>0.83493309614579991</v>
      </c>
      <c r="D22">
        <v>0.76865823159439428</v>
      </c>
      <c r="F22">
        <v>1.8243356056265068E-2</v>
      </c>
      <c r="G22">
        <v>1.0037009585362727E-2</v>
      </c>
      <c r="H22">
        <v>5.7803005550523597E-2</v>
      </c>
    </row>
    <row r="23" spans="1:8" x14ac:dyDescent="0.25">
      <c r="A23">
        <v>5.3710000000000004</v>
      </c>
      <c r="B23">
        <v>0.84461063574059048</v>
      </c>
      <c r="C23">
        <v>0.8344246212647819</v>
      </c>
      <c r="D23">
        <v>0.76485734598627775</v>
      </c>
      <c r="F23">
        <v>1.4810114965379739E-2</v>
      </c>
      <c r="G23">
        <v>9.4667349773414743E-3</v>
      </c>
      <c r="H23">
        <v>5.4552017178319978E-2</v>
      </c>
    </row>
    <row r="24" spans="1:8" x14ac:dyDescent="0.25">
      <c r="A24">
        <v>5.8950000000000005</v>
      </c>
      <c r="B24">
        <v>0.85142764196172938</v>
      </c>
      <c r="C24">
        <v>0.84101483178908509</v>
      </c>
      <c r="D24">
        <v>0.77549749500071852</v>
      </c>
      <c r="F24">
        <v>1.4778047796492584E-2</v>
      </c>
      <c r="G24">
        <v>1.0688245826156947E-2</v>
      </c>
      <c r="H24">
        <v>5.8134414242145917E-2</v>
      </c>
    </row>
    <row r="25" spans="1:8" x14ac:dyDescent="0.25">
      <c r="A25">
        <v>6.4190000000000005</v>
      </c>
      <c r="B25">
        <v>0.85292381477002832</v>
      </c>
      <c r="C25">
        <v>0.84581656807331163</v>
      </c>
      <c r="D25">
        <v>0.77337575378767109</v>
      </c>
      <c r="F25">
        <v>1.5274214055368222E-2</v>
      </c>
      <c r="G25">
        <v>1.1220521774518181E-2</v>
      </c>
      <c r="H25">
        <v>4.8799469282468144E-2</v>
      </c>
    </row>
    <row r="26" spans="1:8" x14ac:dyDescent="0.25">
      <c r="A26">
        <v>6.9430000000000005</v>
      </c>
      <c r="B26">
        <v>0.85301334734394707</v>
      </c>
      <c r="C26">
        <v>0.8456168865941901</v>
      </c>
      <c r="D26">
        <v>0.78343514036219819</v>
      </c>
      <c r="F26">
        <v>1.2177364031810045E-2</v>
      </c>
      <c r="G26">
        <v>9.5708071952929803E-3</v>
      </c>
      <c r="H26">
        <v>6.0393408964587413E-2</v>
      </c>
    </row>
    <row r="27" spans="1:8" x14ac:dyDescent="0.25">
      <c r="A27">
        <v>7.4669999999999996</v>
      </c>
      <c r="B27">
        <v>0.85793650441325198</v>
      </c>
      <c r="C27">
        <v>0.84896554881075015</v>
      </c>
      <c r="D27">
        <v>0.78104374191110693</v>
      </c>
      <c r="F27">
        <v>1.3609005013323267E-2</v>
      </c>
      <c r="G27">
        <v>9.6121902098721887E-3</v>
      </c>
      <c r="H27">
        <v>5.3397002162336546E-2</v>
      </c>
    </row>
    <row r="28" spans="1:8" x14ac:dyDescent="0.25">
      <c r="A28">
        <v>7.9909999999999997</v>
      </c>
      <c r="B28">
        <v>0.85805286760258814</v>
      </c>
      <c r="C28">
        <v>0.85072417675485856</v>
      </c>
      <c r="D28">
        <v>0.78227945228419549</v>
      </c>
      <c r="F28">
        <v>1.6703404120464352E-2</v>
      </c>
      <c r="G28">
        <v>9.384225696966883E-3</v>
      </c>
      <c r="H28">
        <v>4.9936912138081449E-2</v>
      </c>
    </row>
    <row r="29" spans="1:8" x14ac:dyDescent="0.25">
      <c r="A29">
        <v>8.5150000000000006</v>
      </c>
      <c r="B29">
        <v>0.86237262786509328</v>
      </c>
      <c r="C29">
        <v>0.85908568543887154</v>
      </c>
      <c r="D29">
        <v>0.79919267878090106</v>
      </c>
      <c r="F29">
        <v>1.2981997880739981E-2</v>
      </c>
      <c r="G29">
        <v>9.6703521845433061E-3</v>
      </c>
      <c r="H29">
        <v>5.5525537589323888E-2</v>
      </c>
    </row>
    <row r="30" spans="1:8" x14ac:dyDescent="0.25">
      <c r="A30">
        <v>9.0390000000000015</v>
      </c>
      <c r="B30">
        <v>0.8641547835769986</v>
      </c>
      <c r="C30">
        <v>0.86110551946574609</v>
      </c>
      <c r="D30">
        <v>0.77850291377450187</v>
      </c>
      <c r="F30">
        <v>1.1072961296075304E-2</v>
      </c>
      <c r="G30">
        <v>1.0117803427566104E-2</v>
      </c>
      <c r="H30">
        <v>3.6632811558379996E-2</v>
      </c>
    </row>
    <row r="31" spans="1:8" x14ac:dyDescent="0.25">
      <c r="A31">
        <v>9.5629999999999988</v>
      </c>
      <c r="B31">
        <v>0.87011875760238266</v>
      </c>
      <c r="C31">
        <v>0.86497658166404778</v>
      </c>
      <c r="D31">
        <v>0.78931639799079456</v>
      </c>
      <c r="F31">
        <v>1.104056644929011E-2</v>
      </c>
      <c r="G31">
        <v>8.7112651772071736E-3</v>
      </c>
      <c r="H31">
        <v>4.6693657793562465E-2</v>
      </c>
    </row>
    <row r="32" spans="1:8" x14ac:dyDescent="0.25">
      <c r="A32">
        <v>10.218</v>
      </c>
      <c r="B32">
        <v>0.87744959667526501</v>
      </c>
      <c r="C32">
        <v>0.86378871965706117</v>
      </c>
      <c r="D32">
        <v>0.78811984076851682</v>
      </c>
      <c r="F32">
        <v>6.0503162671928894E-3</v>
      </c>
      <c r="G32">
        <v>9.0058457856718524E-3</v>
      </c>
      <c r="H32">
        <v>4.2222041712881749E-2</v>
      </c>
    </row>
    <row r="33" spans="1:8" x14ac:dyDescent="0.25">
      <c r="A33">
        <v>11.004000000000001</v>
      </c>
      <c r="B33">
        <v>0.8780508709889504</v>
      </c>
      <c r="C33">
        <v>0.86627876823080197</v>
      </c>
      <c r="D33">
        <v>0.78747704336910651</v>
      </c>
      <c r="F33">
        <v>8.6023753811743809E-3</v>
      </c>
      <c r="G33">
        <v>8.9573608565706279E-3</v>
      </c>
      <c r="H33">
        <v>3.8110346640949706E-2</v>
      </c>
    </row>
    <row r="34" spans="1:8" x14ac:dyDescent="0.25">
      <c r="A34">
        <v>11.79</v>
      </c>
      <c r="B34">
        <v>0.88200811008592706</v>
      </c>
      <c r="C34">
        <v>0.87332984014224868</v>
      </c>
      <c r="D34">
        <v>0.79375709468669131</v>
      </c>
      <c r="F34">
        <v>1.0887652250551948E-2</v>
      </c>
      <c r="G34">
        <v>9.5288287244537102E-3</v>
      </c>
      <c r="H34">
        <v>3.8827557394011017E-2</v>
      </c>
    </row>
    <row r="35" spans="1:8" x14ac:dyDescent="0.25">
      <c r="A35">
        <v>12.576000000000001</v>
      </c>
      <c r="B35">
        <v>0.88960140522191067</v>
      </c>
      <c r="C35">
        <v>0.86863804979058556</v>
      </c>
      <c r="D35">
        <v>0.78732551703018638</v>
      </c>
      <c r="F35">
        <v>8.7599066256526959E-3</v>
      </c>
      <c r="G35">
        <v>9.5693397778566624E-3</v>
      </c>
      <c r="H35">
        <v>3.7425566467553274E-2</v>
      </c>
    </row>
    <row r="36" spans="1:8" x14ac:dyDescent="0.25">
      <c r="A36">
        <v>13.362</v>
      </c>
      <c r="B36">
        <v>0.8784964424200512</v>
      </c>
      <c r="C36">
        <v>0.87367251009636859</v>
      </c>
      <c r="D36">
        <v>0.80134462835133025</v>
      </c>
      <c r="F36">
        <v>8.4269896300034307E-3</v>
      </c>
      <c r="G36">
        <v>8.8631676130683252E-3</v>
      </c>
      <c r="H36">
        <v>4.002031444393956E-2</v>
      </c>
    </row>
    <row r="37" spans="1:8" x14ac:dyDescent="0.25">
      <c r="A37">
        <v>14.148</v>
      </c>
      <c r="B37">
        <v>0.87940353224380263</v>
      </c>
      <c r="C37">
        <v>0.87288450493427794</v>
      </c>
      <c r="D37">
        <v>0.80016632043994462</v>
      </c>
      <c r="F37">
        <v>9.5073392632282483E-3</v>
      </c>
      <c r="G37">
        <v>8.7454032719266588E-3</v>
      </c>
      <c r="H37">
        <v>4.4386880183456476E-2</v>
      </c>
    </row>
    <row r="38" spans="1:8" x14ac:dyDescent="0.25">
      <c r="A38">
        <v>14.934000000000001</v>
      </c>
      <c r="B38">
        <v>0.88895584735678146</v>
      </c>
      <c r="C38">
        <v>0.87339094249936777</v>
      </c>
      <c r="D38">
        <v>0.80356882537030061</v>
      </c>
      <c r="F38">
        <v>9.6359425515823351E-3</v>
      </c>
      <c r="G38">
        <v>8.6625102749484616E-3</v>
      </c>
      <c r="H38">
        <v>4.1974644347763858E-2</v>
      </c>
    </row>
    <row r="39" spans="1:8" x14ac:dyDescent="0.25">
      <c r="A39">
        <v>15.850999999999999</v>
      </c>
      <c r="B39">
        <v>0.8918707225454755</v>
      </c>
      <c r="C39">
        <v>0.87765014668134744</v>
      </c>
      <c r="D39">
        <v>0.79938762517355744</v>
      </c>
      <c r="F39">
        <v>8.2898584175156494E-3</v>
      </c>
      <c r="G39">
        <v>8.5632472507165287E-3</v>
      </c>
      <c r="H39">
        <v>3.9886467168661892E-2</v>
      </c>
    </row>
    <row r="40" spans="1:8" x14ac:dyDescent="0.25">
      <c r="A40">
        <v>16.899000000000001</v>
      </c>
      <c r="B40">
        <v>0.89114116446351144</v>
      </c>
      <c r="C40">
        <v>0.87920778491176965</v>
      </c>
      <c r="D40">
        <v>0.80617208330585932</v>
      </c>
      <c r="F40">
        <v>1.0315136081393351E-2</v>
      </c>
      <c r="G40">
        <v>9.7831441789953382E-3</v>
      </c>
      <c r="H40">
        <v>4.2666543233869002E-2</v>
      </c>
    </row>
    <row r="41" spans="1:8" x14ac:dyDescent="0.25">
      <c r="A41">
        <v>17.946999999999999</v>
      </c>
      <c r="B41">
        <v>0.9010211868363609</v>
      </c>
      <c r="C41">
        <v>0.88351750432881249</v>
      </c>
      <c r="D41">
        <v>0.81494641463231732</v>
      </c>
      <c r="F41">
        <v>1.0247400743172378E-2</v>
      </c>
      <c r="G41">
        <v>1.0104710627315336E-2</v>
      </c>
      <c r="H41">
        <v>5.1874215702192035E-2</v>
      </c>
    </row>
    <row r="42" spans="1:8" x14ac:dyDescent="0.25">
      <c r="A42">
        <v>18.995000000000001</v>
      </c>
      <c r="B42">
        <v>0.89777670352414163</v>
      </c>
      <c r="C42">
        <v>0.8813900235620884</v>
      </c>
      <c r="D42">
        <v>0.8064703075423425</v>
      </c>
      <c r="F42">
        <v>6.8789600819898706E-3</v>
      </c>
      <c r="G42">
        <v>9.3581353734610902E-3</v>
      </c>
      <c r="H42">
        <v>4.4198049395120724E-2</v>
      </c>
    </row>
    <row r="43" spans="1:8" x14ac:dyDescent="0.25">
      <c r="A43">
        <v>20.042999999999999</v>
      </c>
      <c r="B43">
        <v>0.90037957472554975</v>
      </c>
      <c r="C43">
        <v>0.88249031722264615</v>
      </c>
      <c r="D43">
        <v>0.80875240176451024</v>
      </c>
      <c r="F43">
        <v>4.8049555593944948E-3</v>
      </c>
      <c r="G43">
        <v>8.1782608440677824E-3</v>
      </c>
      <c r="H43">
        <v>4.2414715740781948E-2</v>
      </c>
    </row>
    <row r="44" spans="1:8" x14ac:dyDescent="0.25">
      <c r="A44">
        <v>21.222000000000001</v>
      </c>
      <c r="B44">
        <v>0.90481020049836747</v>
      </c>
      <c r="C44">
        <v>0.8838595021019896</v>
      </c>
      <c r="D44">
        <v>0.80532300883751484</v>
      </c>
      <c r="F44">
        <v>5.5636412659010627E-3</v>
      </c>
      <c r="G44">
        <v>8.3772836462567921E-3</v>
      </c>
      <c r="H44">
        <v>4.2959008706436305E-2</v>
      </c>
    </row>
    <row r="45" spans="1:8" x14ac:dyDescent="0.25">
      <c r="A45">
        <v>22.532</v>
      </c>
      <c r="B45">
        <v>0.90785522908971661</v>
      </c>
      <c r="C45">
        <v>0.88607749032320038</v>
      </c>
      <c r="D45">
        <v>0.81591951852685185</v>
      </c>
      <c r="F45">
        <v>5.7543192914318152E-3</v>
      </c>
      <c r="G45">
        <v>8.6398895524336713E-3</v>
      </c>
      <c r="H45">
        <v>4.5153563748031929E-2</v>
      </c>
    </row>
    <row r="46" spans="1:8" x14ac:dyDescent="0.25">
      <c r="A46">
        <v>23.841999999999999</v>
      </c>
      <c r="B46">
        <v>0.91277563370073356</v>
      </c>
      <c r="C46">
        <v>0.88660510424195393</v>
      </c>
      <c r="D46">
        <v>0.81573080623729111</v>
      </c>
      <c r="F46">
        <v>7.198197035916995E-3</v>
      </c>
      <c r="G46">
        <v>8.8313981650948916E-3</v>
      </c>
      <c r="H46">
        <v>4.591195895174139E-2</v>
      </c>
    </row>
    <row r="47" spans="1:8" x14ac:dyDescent="0.25">
      <c r="A47">
        <v>25.152000000000001</v>
      </c>
      <c r="B47">
        <v>0.91270861791105351</v>
      </c>
      <c r="C47">
        <v>0.88608357621595646</v>
      </c>
      <c r="D47">
        <v>0.81465004560424381</v>
      </c>
      <c r="F47">
        <v>1.0458543638623389E-2</v>
      </c>
      <c r="G47">
        <v>9.0283906028077263E-3</v>
      </c>
      <c r="H47">
        <v>4.0681487997244282E-2</v>
      </c>
    </row>
    <row r="48" spans="1:8" x14ac:dyDescent="0.25">
      <c r="A48">
        <v>26.593</v>
      </c>
      <c r="B48">
        <v>0.91703329458642213</v>
      </c>
      <c r="C48">
        <v>0.89215921199523074</v>
      </c>
      <c r="D48">
        <v>0.82381757455043414</v>
      </c>
      <c r="F48">
        <v>1.0916225202871289E-2</v>
      </c>
      <c r="G48">
        <v>9.0649437443119391E-3</v>
      </c>
      <c r="H48">
        <v>4.246612828843789E-2</v>
      </c>
    </row>
    <row r="49" spans="1:8" x14ac:dyDescent="0.25">
      <c r="A49">
        <v>28.164999999999999</v>
      </c>
      <c r="B49">
        <v>0.91658924886686644</v>
      </c>
      <c r="C49">
        <v>0.88973843605768144</v>
      </c>
      <c r="D49">
        <v>0.82467403235105208</v>
      </c>
      <c r="F49">
        <v>8.9765153326192577E-3</v>
      </c>
      <c r="G49">
        <v>8.0441964987855562E-3</v>
      </c>
      <c r="H49">
        <v>4.2593158201086369E-2</v>
      </c>
    </row>
    <row r="50" spans="1:8" x14ac:dyDescent="0.25">
      <c r="A50">
        <v>29.737000000000002</v>
      </c>
      <c r="B50">
        <v>0.91919516989284378</v>
      </c>
      <c r="C50">
        <v>0.89348621374566595</v>
      </c>
      <c r="D50">
        <v>0.82834776034087976</v>
      </c>
      <c r="F50">
        <v>7.2718905594014345E-3</v>
      </c>
      <c r="G50">
        <v>8.209748463285059E-3</v>
      </c>
      <c r="H50">
        <v>4.7423934346368442E-2</v>
      </c>
    </row>
    <row r="51" spans="1:8" x14ac:dyDescent="0.25">
      <c r="A51">
        <v>31.440000000000005</v>
      </c>
      <c r="B51">
        <v>0.91393590073685271</v>
      </c>
      <c r="C51">
        <v>0.89288906356203857</v>
      </c>
      <c r="D51">
        <v>0.82661374985195901</v>
      </c>
      <c r="F51">
        <v>1.0267264924763427E-2</v>
      </c>
      <c r="G51">
        <v>7.7715366339554349E-3</v>
      </c>
      <c r="H51">
        <v>4.4868059099408025E-2</v>
      </c>
    </row>
    <row r="52" spans="1:8" x14ac:dyDescent="0.25">
      <c r="A52">
        <v>33.274000000000001</v>
      </c>
      <c r="B52">
        <v>0.91709045036169989</v>
      </c>
      <c r="C52">
        <v>0.89624667685730142</v>
      </c>
      <c r="D52">
        <v>0.81577043215967948</v>
      </c>
      <c r="F52">
        <v>1.0059017107834094E-2</v>
      </c>
      <c r="G52">
        <v>8.1337528857807345E-3</v>
      </c>
      <c r="H52">
        <v>3.3187590251538238E-2</v>
      </c>
    </row>
    <row r="53" spans="1:8" x14ac:dyDescent="0.25">
      <c r="A53">
        <v>35.108000000000004</v>
      </c>
      <c r="B53">
        <v>0.92428142017885528</v>
      </c>
      <c r="C53">
        <v>0.89709486977965336</v>
      </c>
      <c r="D53">
        <v>0.82205461618092357</v>
      </c>
      <c r="F53">
        <v>7.9576766353475666E-3</v>
      </c>
      <c r="G53">
        <v>8.2751135544271819E-3</v>
      </c>
      <c r="H53">
        <v>4.0865275120053932E-2</v>
      </c>
    </row>
    <row r="54" spans="1:8" x14ac:dyDescent="0.25">
      <c r="A54">
        <v>37.073000000000008</v>
      </c>
      <c r="B54">
        <v>0.93129609932373847</v>
      </c>
      <c r="C54">
        <v>0.89924325661410343</v>
      </c>
      <c r="D54">
        <v>0.82686942314746992</v>
      </c>
      <c r="F54">
        <v>1.0641907925301465E-2</v>
      </c>
      <c r="G54">
        <v>8.170191389317679E-3</v>
      </c>
      <c r="H54">
        <v>4.0066366386033163E-2</v>
      </c>
    </row>
    <row r="55" spans="1:8" x14ac:dyDescent="0.25">
      <c r="A55">
        <v>39.169000000000004</v>
      </c>
      <c r="B55">
        <v>0.9303403233538684</v>
      </c>
      <c r="C55">
        <v>0.89788039925990559</v>
      </c>
      <c r="D55">
        <v>0.82964397198391249</v>
      </c>
      <c r="F55">
        <v>8.0751636337040109E-3</v>
      </c>
      <c r="G55">
        <v>7.392795611534107E-3</v>
      </c>
      <c r="H55">
        <v>3.8357539786594959E-2</v>
      </c>
    </row>
    <row r="56" spans="1:8" x14ac:dyDescent="0.25">
      <c r="A56">
        <v>41.396000000000001</v>
      </c>
      <c r="B56">
        <v>0.92984746013381847</v>
      </c>
      <c r="C56">
        <v>0.89939997195764465</v>
      </c>
      <c r="D56">
        <v>0.82865876950487471</v>
      </c>
      <c r="F56">
        <v>8.4002475183791239E-3</v>
      </c>
      <c r="G56">
        <v>8.1036560857085521E-3</v>
      </c>
      <c r="H56">
        <v>4.1900159243387247E-2</v>
      </c>
    </row>
    <row r="57" spans="1:8" x14ac:dyDescent="0.25">
      <c r="A57">
        <v>43.754000000000005</v>
      </c>
      <c r="B57">
        <v>0.93067898714360253</v>
      </c>
      <c r="C57">
        <v>0.90166996339735761</v>
      </c>
      <c r="D57">
        <v>0.82687652284135837</v>
      </c>
      <c r="F57">
        <v>1.0138201776677404E-2</v>
      </c>
      <c r="G57">
        <v>8.4588701864385905E-3</v>
      </c>
      <c r="H57">
        <v>4.2531166058255999E-2</v>
      </c>
    </row>
    <row r="58" spans="1:8" x14ac:dyDescent="0.25">
      <c r="A58">
        <v>46.243000000000009</v>
      </c>
      <c r="B58">
        <v>0.93607260623126931</v>
      </c>
      <c r="C58">
        <v>0.90390187724425641</v>
      </c>
      <c r="D58">
        <v>0.82639111436733059</v>
      </c>
      <c r="F58">
        <v>1.2707987963707009E-2</v>
      </c>
      <c r="G58">
        <v>9.1089698714062039E-3</v>
      </c>
      <c r="H58">
        <v>4.0174941308006307E-2</v>
      </c>
    </row>
    <row r="59" spans="1:8" x14ac:dyDescent="0.25">
      <c r="A59">
        <v>48.863</v>
      </c>
      <c r="B59">
        <v>0.93807335335409825</v>
      </c>
      <c r="C59">
        <v>0.90359893020125148</v>
      </c>
      <c r="D59">
        <v>0.83013266916113293</v>
      </c>
      <c r="F59">
        <v>8.7416000394472965E-3</v>
      </c>
      <c r="G59">
        <v>8.8895148764681856E-3</v>
      </c>
      <c r="H59">
        <v>4.7505070753459819E-2</v>
      </c>
    </row>
    <row r="60" spans="1:8" x14ac:dyDescent="0.25">
      <c r="A60">
        <v>51.614000000000004</v>
      </c>
      <c r="B60">
        <v>0.93644720251830615</v>
      </c>
      <c r="C60">
        <v>0.90487475140223861</v>
      </c>
      <c r="D60">
        <v>0.82910245894054468</v>
      </c>
      <c r="F60">
        <v>9.6072675067525194E-3</v>
      </c>
      <c r="G60">
        <v>9.1054977354337423E-3</v>
      </c>
      <c r="H60">
        <v>4.3361839210698659E-2</v>
      </c>
    </row>
    <row r="61" spans="1:8" x14ac:dyDescent="0.25">
      <c r="A61">
        <v>54.496000000000009</v>
      </c>
      <c r="B61">
        <v>0.94144575964607924</v>
      </c>
      <c r="C61">
        <v>0.91043332367252894</v>
      </c>
      <c r="D61">
        <v>0.83618834844415924</v>
      </c>
      <c r="F61">
        <v>1.0689234415489253E-2</v>
      </c>
      <c r="G61">
        <v>8.9519453327875208E-3</v>
      </c>
      <c r="H61">
        <v>4.9087242738957634E-2</v>
      </c>
    </row>
    <row r="62" spans="1:8" x14ac:dyDescent="0.25">
      <c r="A62">
        <v>57.509</v>
      </c>
      <c r="B62">
        <v>0.94192847896614895</v>
      </c>
      <c r="C62">
        <v>0.90887361881780993</v>
      </c>
      <c r="D62">
        <v>0.83263077796928298</v>
      </c>
      <c r="F62">
        <v>1.0143134743699695E-2</v>
      </c>
      <c r="G62">
        <v>8.8202965779286893E-3</v>
      </c>
      <c r="H62">
        <v>4.6887695833020653E-2</v>
      </c>
    </row>
    <row r="63" spans="1:8" x14ac:dyDescent="0.25">
      <c r="A63">
        <v>60.653000000000006</v>
      </c>
      <c r="B63">
        <v>0.94495467882376438</v>
      </c>
      <c r="C63">
        <v>0.91302812434272596</v>
      </c>
      <c r="D63">
        <v>0.82842741426290067</v>
      </c>
      <c r="F63">
        <v>6.5744887155044862E-3</v>
      </c>
      <c r="G63">
        <v>9.7917730509039808E-3</v>
      </c>
      <c r="H63">
        <v>4.6934874852811906E-2</v>
      </c>
    </row>
    <row r="64" spans="1:8" x14ac:dyDescent="0.25">
      <c r="A64">
        <v>63.927999999999997</v>
      </c>
      <c r="B64">
        <v>0.94773382108431836</v>
      </c>
      <c r="C64">
        <v>0.91261889218122616</v>
      </c>
      <c r="D64">
        <v>0.83046544814583401</v>
      </c>
      <c r="F64">
        <v>6.7967919291772975E-3</v>
      </c>
      <c r="G64">
        <v>9.364052736348211E-3</v>
      </c>
      <c r="H64">
        <v>4.2165972680948752E-2</v>
      </c>
    </row>
    <row r="65" spans="1:8" x14ac:dyDescent="0.25">
      <c r="A65">
        <v>67.465000000000003</v>
      </c>
      <c r="B65">
        <v>0.95686661390883321</v>
      </c>
      <c r="C65">
        <v>0.91568933957545251</v>
      </c>
      <c r="D65">
        <v>0.82393305374708692</v>
      </c>
      <c r="F65">
        <v>7.2468174396438023E-3</v>
      </c>
      <c r="G65">
        <v>9.1884363835289824E-3</v>
      </c>
      <c r="H65">
        <v>4.4245146683313426E-2</v>
      </c>
    </row>
    <row r="66" spans="1:8" x14ac:dyDescent="0.25">
      <c r="A66">
        <v>71.13300000000001</v>
      </c>
      <c r="B66">
        <v>0.95952806182688077</v>
      </c>
      <c r="C66">
        <v>0.91390141135791958</v>
      </c>
      <c r="D66">
        <v>0.82837184844781953</v>
      </c>
      <c r="F66">
        <v>7.9666860046000414E-3</v>
      </c>
      <c r="G66">
        <v>9.428339979774495E-3</v>
      </c>
      <c r="H66">
        <v>4.9767401351144602E-2</v>
      </c>
    </row>
    <row r="67" spans="1:8" x14ac:dyDescent="0.25">
      <c r="A67">
        <v>74.931999999999988</v>
      </c>
      <c r="B67">
        <v>0.96295759359997335</v>
      </c>
      <c r="C67">
        <v>0.91691874354579173</v>
      </c>
      <c r="D67">
        <v>0.82153701866317896</v>
      </c>
      <c r="F67">
        <v>7.4337182758711911E-3</v>
      </c>
      <c r="G67">
        <v>9.3883998904182343E-3</v>
      </c>
      <c r="H67">
        <v>4.6337924475074455E-2</v>
      </c>
    </row>
    <row r="68" spans="1:8" x14ac:dyDescent="0.25">
      <c r="A68">
        <v>78.992999999999995</v>
      </c>
      <c r="B68">
        <v>0.96251184857803607</v>
      </c>
      <c r="C68">
        <v>0.91453922307404811</v>
      </c>
      <c r="D68">
        <v>0.82974693461710802</v>
      </c>
      <c r="F68">
        <v>5.6134785108554889E-3</v>
      </c>
      <c r="G68">
        <v>9.2442434321416325E-3</v>
      </c>
      <c r="H68">
        <v>4.4416800539951014E-2</v>
      </c>
    </row>
    <row r="69" spans="1:8" x14ac:dyDescent="0.25">
      <c r="A69">
        <v>83.316000000000003</v>
      </c>
      <c r="B69">
        <v>0.95704493905256072</v>
      </c>
      <c r="C69">
        <v>0.91643912965573837</v>
      </c>
      <c r="D69">
        <v>0.83230675110626406</v>
      </c>
      <c r="F69">
        <v>6.7617465810025255E-3</v>
      </c>
      <c r="G69">
        <v>9.3511449392455412E-3</v>
      </c>
      <c r="H69">
        <v>5.0223576770396232E-2</v>
      </c>
    </row>
    <row r="70" spans="1:8" x14ac:dyDescent="0.25">
      <c r="A70">
        <v>87.90100000000001</v>
      </c>
      <c r="B70">
        <v>0.96624127910072377</v>
      </c>
      <c r="C70">
        <v>0.91790440713124977</v>
      </c>
      <c r="D70">
        <v>0.82743702856010048</v>
      </c>
      <c r="F70">
        <v>7.3441065385904478E-3</v>
      </c>
      <c r="G70">
        <v>9.7680358569985654E-3</v>
      </c>
      <c r="H70">
        <v>5.2720260046264435E-2</v>
      </c>
    </row>
    <row r="71" spans="1:8" x14ac:dyDescent="0.25">
      <c r="A71">
        <v>92.74799999999999</v>
      </c>
      <c r="B71">
        <v>0.96897849201729247</v>
      </c>
      <c r="C71">
        <v>0.91706477748884996</v>
      </c>
      <c r="D71">
        <v>0.83018587553949041</v>
      </c>
      <c r="F71">
        <v>9.6934326881367109E-3</v>
      </c>
      <c r="G71">
        <v>1.0227162629899008E-2</v>
      </c>
      <c r="H71">
        <v>5.3621983506118548E-2</v>
      </c>
    </row>
    <row r="72" spans="1:8" x14ac:dyDescent="0.25">
      <c r="A72">
        <v>97.856999999999999</v>
      </c>
      <c r="B72">
        <v>0.97038339907583016</v>
      </c>
      <c r="C72">
        <v>0.91689210089747353</v>
      </c>
      <c r="D72">
        <v>0.83506183233177189</v>
      </c>
      <c r="F72">
        <v>1.1291653985182332E-2</v>
      </c>
      <c r="G72">
        <v>1.0382231086797866E-2</v>
      </c>
      <c r="H72">
        <v>4.9993609190496606E-2</v>
      </c>
    </row>
    <row r="73" spans="1:8" x14ac:dyDescent="0.25">
      <c r="A73">
        <v>103.22800000000001</v>
      </c>
      <c r="B73">
        <v>0.9689470027995124</v>
      </c>
      <c r="C73">
        <v>0.92028903137453011</v>
      </c>
      <c r="D73">
        <v>0.83399966762554034</v>
      </c>
      <c r="F73">
        <v>7.9833582865129309E-3</v>
      </c>
      <c r="G73">
        <v>1.0701268415089244E-2</v>
      </c>
      <c r="H73">
        <v>5.4114881791028267E-2</v>
      </c>
    </row>
    <row r="74" spans="1:8" x14ac:dyDescent="0.25">
      <c r="A74">
        <v>108.86099999999999</v>
      </c>
      <c r="B74">
        <v>0.97471499097390957</v>
      </c>
      <c r="C74">
        <v>0.92249077530954415</v>
      </c>
      <c r="D74">
        <v>0.84277743635876168</v>
      </c>
      <c r="F74">
        <v>1.1935787162180703E-2</v>
      </c>
      <c r="G74">
        <v>1.169682797978416E-2</v>
      </c>
      <c r="H74">
        <v>5.5546265004436345E-2</v>
      </c>
    </row>
    <row r="75" spans="1:8" x14ac:dyDescent="0.25">
      <c r="A75">
        <v>114.756</v>
      </c>
      <c r="B75">
        <v>0.97364080619707216</v>
      </c>
      <c r="C75">
        <v>0.9250160410301892</v>
      </c>
      <c r="D75">
        <v>0.83911177282499017</v>
      </c>
      <c r="F75">
        <v>1.0884790983571183E-2</v>
      </c>
      <c r="G75">
        <v>1.2401767039980131E-2</v>
      </c>
      <c r="H75">
        <v>5.2691910784664266E-2</v>
      </c>
    </row>
    <row r="76" spans="1:8" x14ac:dyDescent="0.25">
      <c r="A76">
        <v>120.91300000000001</v>
      </c>
      <c r="B76">
        <v>0.96981597010995024</v>
      </c>
      <c r="C76">
        <v>0.92445686382866388</v>
      </c>
      <c r="D76">
        <v>0.84202917680401923</v>
      </c>
      <c r="F76">
        <v>9.1874763903110109E-3</v>
      </c>
      <c r="G76">
        <v>1.2435190588140389E-2</v>
      </c>
      <c r="H76">
        <v>5.4741587042237541E-2</v>
      </c>
    </row>
    <row r="77" spans="1:8" x14ac:dyDescent="0.25">
      <c r="A77">
        <v>127.33199999999999</v>
      </c>
      <c r="B77">
        <v>0.97171990223174998</v>
      </c>
      <c r="C77">
        <v>0.92428836783936763</v>
      </c>
      <c r="D77">
        <v>0.84014957269519619</v>
      </c>
      <c r="F77">
        <v>8.5679563493072288E-3</v>
      </c>
      <c r="G77">
        <v>1.1997217915565607E-2</v>
      </c>
      <c r="H77">
        <v>5.3804972153029408E-2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selection activeCell="O22" sqref="O22"/>
    </sheetView>
  </sheetViews>
  <sheetFormatPr defaultRowHeight="15" x14ac:dyDescent="0.25"/>
  <cols>
    <col min="1" max="1" width="18.28515625" customWidth="1"/>
    <col min="9" max="9" width="27.7109375" bestFit="1" customWidth="1"/>
  </cols>
  <sheetData>
    <row r="1" spans="1:15" x14ac:dyDescent="0.25">
      <c r="A1" s="4" t="s">
        <v>116</v>
      </c>
      <c r="B1" s="4" t="s">
        <v>134</v>
      </c>
      <c r="C1" s="4" t="s">
        <v>135</v>
      </c>
      <c r="D1" s="4" t="s">
        <v>136</v>
      </c>
      <c r="E1" s="4" t="s">
        <v>137</v>
      </c>
      <c r="F1" s="4" t="s">
        <v>138</v>
      </c>
      <c r="G1" s="4" t="s">
        <v>139</v>
      </c>
      <c r="H1" s="4"/>
      <c r="I1" s="4" t="s">
        <v>116</v>
      </c>
      <c r="J1" s="4" t="s">
        <v>134</v>
      </c>
      <c r="K1" s="4" t="s">
        <v>135</v>
      </c>
      <c r="L1" s="4" t="s">
        <v>136</v>
      </c>
      <c r="M1" s="4" t="s">
        <v>137</v>
      </c>
      <c r="N1" s="4" t="s">
        <v>138</v>
      </c>
      <c r="O1" s="4" t="s">
        <v>139</v>
      </c>
    </row>
    <row r="2" spans="1:15" x14ac:dyDescent="0.25">
      <c r="A2" s="4" t="s">
        <v>106</v>
      </c>
      <c r="B2" s="9">
        <v>0</v>
      </c>
      <c r="C2" s="8">
        <v>958.84714271366897</v>
      </c>
      <c r="D2" s="8">
        <v>1231.1745236418001</v>
      </c>
      <c r="E2" s="8">
        <v>2364.7678282737602</v>
      </c>
      <c r="F2" s="8">
        <v>6827.35238475181</v>
      </c>
      <c r="G2" s="7">
        <v>22395.127156334202</v>
      </c>
      <c r="I2" s="4" t="s">
        <v>106</v>
      </c>
      <c r="J2" s="9">
        <v>0</v>
      </c>
      <c r="K2" s="8">
        <v>958.84714271366897</v>
      </c>
      <c r="L2" s="8">
        <v>1231.1745236418001</v>
      </c>
      <c r="M2" s="8">
        <v>2364.7678282737602</v>
      </c>
      <c r="N2" s="8">
        <v>6827.35238475181</v>
      </c>
      <c r="O2" s="7">
        <v>22395.127156334202</v>
      </c>
    </row>
    <row r="3" spans="1:15" x14ac:dyDescent="0.25">
      <c r="A3" s="4" t="s">
        <v>107</v>
      </c>
      <c r="B3" s="3">
        <v>958.84714271366897</v>
      </c>
      <c r="C3" s="2">
        <v>1231.1745236418001</v>
      </c>
      <c r="D3" s="2">
        <v>2364.7678282737602</v>
      </c>
      <c r="E3" s="2">
        <v>6827.35238475181</v>
      </c>
      <c r="F3" s="2">
        <v>22395.127156334202</v>
      </c>
      <c r="G3" s="1">
        <v>65440.255837786397</v>
      </c>
      <c r="I3" s="4" t="s">
        <v>107</v>
      </c>
      <c r="J3" s="3">
        <v>958.84714271366897</v>
      </c>
      <c r="K3" s="2">
        <v>1231.1745236418001</v>
      </c>
      <c r="L3" s="2">
        <v>2364.7678282737602</v>
      </c>
      <c r="M3" s="2">
        <v>6827.35238475181</v>
      </c>
      <c r="N3" s="2">
        <v>22395.127156334202</v>
      </c>
      <c r="O3" s="1">
        <v>65440.255837786397</v>
      </c>
    </row>
    <row r="4" spans="1:15" x14ac:dyDescent="0.25">
      <c r="A4" s="4"/>
    </row>
    <row r="5" spans="1:15" x14ac:dyDescent="0.25">
      <c r="A5" s="4" t="s">
        <v>108</v>
      </c>
      <c r="B5" s="9">
        <v>51.933333333333302</v>
      </c>
      <c r="C5" s="8">
        <v>81.368421052631604</v>
      </c>
      <c r="D5" s="8">
        <v>95.2173913043478</v>
      </c>
      <c r="E5" s="8">
        <v>262.61111111111097</v>
      </c>
      <c r="F5" s="8">
        <v>390.75</v>
      </c>
      <c r="G5" s="7">
        <v>427.230769230769</v>
      </c>
      <c r="I5" s="4" t="s">
        <v>112</v>
      </c>
      <c r="J5" s="9">
        <v>11.961019454651799</v>
      </c>
      <c r="K5" s="8">
        <v>23.067963264553502</v>
      </c>
      <c r="L5" s="8">
        <v>21.578030275854601</v>
      </c>
      <c r="M5" s="8">
        <v>65.234479329176196</v>
      </c>
      <c r="N5" s="8">
        <v>64.055149849346407</v>
      </c>
      <c r="O5" s="7">
        <v>85.716761767248599</v>
      </c>
    </row>
    <row r="6" spans="1:15" x14ac:dyDescent="0.25">
      <c r="A6" s="4" t="s">
        <v>142</v>
      </c>
      <c r="B6" s="3">
        <v>170.125</v>
      </c>
      <c r="C6" s="2">
        <v>392.230769230769</v>
      </c>
      <c r="D6" s="2">
        <v>550</v>
      </c>
      <c r="E6" s="2">
        <v>592.57142857142901</v>
      </c>
      <c r="F6" s="2">
        <v>480.8125</v>
      </c>
      <c r="G6" s="1">
        <v>261.35294117647101</v>
      </c>
      <c r="I6" s="4" t="s">
        <v>145</v>
      </c>
      <c r="J6" s="3">
        <v>55.086749767979597</v>
      </c>
      <c r="K6" s="2">
        <v>79.754846060195405</v>
      </c>
      <c r="L6" s="2">
        <v>125.60677220791</v>
      </c>
      <c r="M6" s="2">
        <v>78.197800653534202</v>
      </c>
      <c r="N6" s="2">
        <v>111.611836041006</v>
      </c>
      <c r="O6" s="1">
        <v>52.1684427162741</v>
      </c>
    </row>
    <row r="7" spans="1:15" x14ac:dyDescent="0.25">
      <c r="A7" s="4"/>
      <c r="I7" s="4"/>
    </row>
    <row r="8" spans="1:15" x14ac:dyDescent="0.25">
      <c r="A8" s="4" t="s">
        <v>110</v>
      </c>
      <c r="B8" s="9">
        <v>0.4</v>
      </c>
      <c r="C8" s="8">
        <v>0.157894736842105</v>
      </c>
      <c r="D8" s="8">
        <v>0.30434782608695699</v>
      </c>
      <c r="E8" s="8">
        <v>0.66666666666666696</v>
      </c>
      <c r="F8" s="8">
        <v>0.8125</v>
      </c>
      <c r="G8" s="7">
        <v>1.3846153846153799</v>
      </c>
      <c r="I8" s="4" t="s">
        <v>114</v>
      </c>
      <c r="J8" s="9">
        <v>0.169030850945703</v>
      </c>
      <c r="K8" s="8">
        <v>8.8302157137669604E-2</v>
      </c>
      <c r="L8" s="8">
        <v>0.10030496079406701</v>
      </c>
      <c r="M8" s="8">
        <v>0.186016332951081</v>
      </c>
      <c r="N8" s="8">
        <v>0.169148192751537</v>
      </c>
      <c r="O8" s="7">
        <v>0.301350237783158</v>
      </c>
    </row>
    <row r="9" spans="1:15" x14ac:dyDescent="0.25">
      <c r="A9" s="4" t="s">
        <v>143</v>
      </c>
      <c r="B9" s="3">
        <v>0.1875</v>
      </c>
      <c r="C9" s="2">
        <v>0.76923076923076905</v>
      </c>
      <c r="D9" s="2">
        <v>0.625</v>
      </c>
      <c r="E9" s="2">
        <v>1.5714285714285701</v>
      </c>
      <c r="F9" s="2">
        <v>1.0625</v>
      </c>
      <c r="G9" s="1">
        <v>1.1176470588235301</v>
      </c>
      <c r="I9" s="4" t="s">
        <v>144</v>
      </c>
      <c r="J9" s="3">
        <v>0.10408329997330699</v>
      </c>
      <c r="K9" s="2">
        <v>0.33652319867709501</v>
      </c>
      <c r="L9" s="2">
        <v>0.28121456692899299</v>
      </c>
      <c r="M9" s="2">
        <v>0.26004746299338999</v>
      </c>
      <c r="N9" s="2">
        <v>0.23979157616563601</v>
      </c>
      <c r="O9" s="1">
        <v>0.23188010340031601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selection activeCell="O22" sqref="O22"/>
    </sheetView>
  </sheetViews>
  <sheetFormatPr defaultRowHeight="15" x14ac:dyDescent="0.25"/>
  <cols>
    <col min="1" max="1" width="18.28515625" customWidth="1"/>
    <col min="9" max="9" width="27.7109375" bestFit="1" customWidth="1"/>
  </cols>
  <sheetData>
    <row r="1" spans="1:15" x14ac:dyDescent="0.25">
      <c r="A1" s="4" t="s">
        <v>116</v>
      </c>
      <c r="B1" s="4" t="s">
        <v>134</v>
      </c>
      <c r="C1" s="4" t="s">
        <v>135</v>
      </c>
      <c r="D1" s="4" t="s">
        <v>136</v>
      </c>
      <c r="E1" s="4" t="s">
        <v>137</v>
      </c>
      <c r="F1" s="4" t="s">
        <v>138</v>
      </c>
      <c r="G1" s="4" t="s">
        <v>139</v>
      </c>
      <c r="H1" s="4"/>
      <c r="I1" s="4" t="s">
        <v>116</v>
      </c>
      <c r="J1" s="4" t="s">
        <v>134</v>
      </c>
      <c r="K1" s="4" t="s">
        <v>135</v>
      </c>
      <c r="L1" s="4" t="s">
        <v>136</v>
      </c>
      <c r="M1" s="4" t="s">
        <v>137</v>
      </c>
      <c r="N1" s="4" t="s">
        <v>138</v>
      </c>
      <c r="O1" s="4" t="s">
        <v>139</v>
      </c>
    </row>
    <row r="2" spans="1:15" x14ac:dyDescent="0.25">
      <c r="A2" s="4" t="s">
        <v>106</v>
      </c>
      <c r="B2" s="9">
        <v>0</v>
      </c>
      <c r="C2" s="8">
        <v>1534.8685351843701</v>
      </c>
      <c r="D2" s="8">
        <v>2983.0096128025002</v>
      </c>
      <c r="E2" s="8">
        <v>5362.3161463128799</v>
      </c>
      <c r="F2" s="8">
        <v>9952.3443252179204</v>
      </c>
      <c r="G2" s="7">
        <v>19306.5600568353</v>
      </c>
      <c r="I2" s="4" t="s">
        <v>106</v>
      </c>
      <c r="J2" s="9">
        <v>0</v>
      </c>
      <c r="K2" s="8">
        <v>1534.8685351843701</v>
      </c>
      <c r="L2" s="8">
        <v>2983.0096128025002</v>
      </c>
      <c r="M2" s="8">
        <v>5362.3161463128799</v>
      </c>
      <c r="N2" s="8">
        <v>9952.3443252179204</v>
      </c>
      <c r="O2" s="7">
        <v>19306.5600568353</v>
      </c>
    </row>
    <row r="3" spans="1:15" x14ac:dyDescent="0.25">
      <c r="A3" s="4" t="s">
        <v>107</v>
      </c>
      <c r="B3" s="3">
        <v>1534.8685351843701</v>
      </c>
      <c r="C3" s="2">
        <v>2983.0096128025002</v>
      </c>
      <c r="D3" s="2">
        <v>5362.3161463128799</v>
      </c>
      <c r="E3" s="2">
        <v>9952.3443252179204</v>
      </c>
      <c r="F3" s="2">
        <v>19306.5600568353</v>
      </c>
      <c r="G3" s="1">
        <v>63306.707026113101</v>
      </c>
      <c r="I3" s="4" t="s">
        <v>107</v>
      </c>
      <c r="J3" s="3">
        <v>1534.8685351843701</v>
      </c>
      <c r="K3" s="2">
        <v>2983.0096128025002</v>
      </c>
      <c r="L3" s="2">
        <v>5362.3161463128799</v>
      </c>
      <c r="M3" s="2">
        <v>9952.3443252179204</v>
      </c>
      <c r="N3" s="2">
        <v>19306.5600568353</v>
      </c>
      <c r="O3" s="1">
        <v>63306.707026113101</v>
      </c>
    </row>
    <row r="4" spans="1:15" x14ac:dyDescent="0.25">
      <c r="A4" s="4"/>
    </row>
    <row r="5" spans="1:15" x14ac:dyDescent="0.25">
      <c r="A5" s="4" t="s">
        <v>108</v>
      </c>
      <c r="B5" s="9">
        <v>231.642857142857</v>
      </c>
      <c r="C5" s="8">
        <v>319</v>
      </c>
      <c r="D5" s="8">
        <v>578.26666666666699</v>
      </c>
      <c r="E5" s="8">
        <v>652.30769230769204</v>
      </c>
      <c r="F5" s="8">
        <v>447.5</v>
      </c>
      <c r="G5" s="7">
        <v>654.93333333333305</v>
      </c>
      <c r="I5" s="4" t="s">
        <v>112</v>
      </c>
      <c r="J5" s="9">
        <v>51.283595672715599</v>
      </c>
      <c r="K5" s="8">
        <v>90.960071975991497</v>
      </c>
      <c r="L5" s="8">
        <v>151.496732189</v>
      </c>
      <c r="M5" s="8">
        <v>165.843692499535</v>
      </c>
      <c r="N5" s="8">
        <v>113.128163962302</v>
      </c>
      <c r="O5" s="7">
        <v>87.704365811018405</v>
      </c>
    </row>
    <row r="6" spans="1:15" x14ac:dyDescent="0.25">
      <c r="A6" s="4" t="s">
        <v>142</v>
      </c>
      <c r="B6" s="3">
        <v>454.1875</v>
      </c>
      <c r="C6" s="2">
        <v>591.86666666666702</v>
      </c>
      <c r="D6" s="2">
        <v>1021.71428571429</v>
      </c>
      <c r="E6" s="2">
        <v>938.70588235294099</v>
      </c>
      <c r="F6" s="2">
        <v>544</v>
      </c>
      <c r="G6" s="1">
        <v>465.28571428571399</v>
      </c>
      <c r="I6" s="4" t="s">
        <v>145</v>
      </c>
      <c r="J6" s="3">
        <v>101.743739911167</v>
      </c>
      <c r="K6" s="2">
        <v>115.486940098581</v>
      </c>
      <c r="L6" s="2">
        <v>93.5977436492458</v>
      </c>
      <c r="M6" s="2">
        <v>136.75053601088601</v>
      </c>
      <c r="N6" s="2">
        <v>87.088708873747805</v>
      </c>
      <c r="O6" s="1">
        <v>98.788485336929995</v>
      </c>
    </row>
    <row r="7" spans="1:15" x14ac:dyDescent="0.25">
      <c r="A7" s="4"/>
      <c r="I7" s="4"/>
    </row>
    <row r="8" spans="1:15" x14ac:dyDescent="0.25">
      <c r="A8" s="4" t="s">
        <v>110</v>
      </c>
      <c r="B8" s="9">
        <v>0.57142857142857095</v>
      </c>
      <c r="C8" s="8">
        <v>1.3333333333333299</v>
      </c>
      <c r="D8" s="8">
        <v>1.2666666666666699</v>
      </c>
      <c r="E8" s="8">
        <v>2.0769230769230802</v>
      </c>
      <c r="F8" s="8">
        <v>1.9</v>
      </c>
      <c r="G8" s="7">
        <v>1.4</v>
      </c>
      <c r="I8" s="4" t="s">
        <v>114</v>
      </c>
      <c r="J8" s="9">
        <v>0.35608465375867399</v>
      </c>
      <c r="K8" s="8">
        <v>0.39982989580349199</v>
      </c>
      <c r="L8" s="8">
        <v>0.29392951165735198</v>
      </c>
      <c r="M8" s="8">
        <v>0.38118124993124403</v>
      </c>
      <c r="N8" s="8">
        <v>0.39907299991262202</v>
      </c>
      <c r="O8" s="7">
        <v>0.34699879432831798</v>
      </c>
    </row>
    <row r="9" spans="1:15" x14ac:dyDescent="0.25">
      <c r="A9" s="4" t="s">
        <v>143</v>
      </c>
      <c r="B9" s="3">
        <v>1.1875</v>
      </c>
      <c r="C9" s="2">
        <v>2.6666666666666701</v>
      </c>
      <c r="D9" s="2">
        <v>2.5714285714285698</v>
      </c>
      <c r="E9" s="2">
        <v>1.70588235294118</v>
      </c>
      <c r="F9" s="2">
        <v>1.75</v>
      </c>
      <c r="G9" s="1">
        <v>0.71428571428571397</v>
      </c>
      <c r="I9" s="4" t="s">
        <v>144</v>
      </c>
      <c r="J9" s="3">
        <v>0.36780127484523201</v>
      </c>
      <c r="K9" s="2">
        <v>0.37343778907995501</v>
      </c>
      <c r="L9" s="2">
        <v>0.35608465375867399</v>
      </c>
      <c r="M9" s="2">
        <v>0.38288283417500202</v>
      </c>
      <c r="N9" s="2">
        <v>0.348125172508499</v>
      </c>
      <c r="O9" s="1">
        <v>0.33403701436419098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selection activeCell="O22" sqref="O22"/>
    </sheetView>
  </sheetViews>
  <sheetFormatPr defaultRowHeight="15" x14ac:dyDescent="0.25"/>
  <cols>
    <col min="1" max="1" width="18.28515625" customWidth="1"/>
    <col min="9" max="9" width="27.7109375" bestFit="1" customWidth="1"/>
  </cols>
  <sheetData>
    <row r="1" spans="1:15" x14ac:dyDescent="0.25">
      <c r="A1" s="4" t="s">
        <v>116</v>
      </c>
      <c r="B1" s="4" t="s">
        <v>134</v>
      </c>
      <c r="C1" s="4" t="s">
        <v>135</v>
      </c>
      <c r="D1" s="4" t="s">
        <v>136</v>
      </c>
      <c r="E1" s="4" t="s">
        <v>137</v>
      </c>
      <c r="F1" s="4" t="s">
        <v>138</v>
      </c>
      <c r="G1" s="4" t="s">
        <v>139</v>
      </c>
      <c r="H1" s="4"/>
      <c r="I1" s="4" t="s">
        <v>116</v>
      </c>
      <c r="J1" s="4" t="s">
        <v>134</v>
      </c>
      <c r="K1" s="4" t="s">
        <v>135</v>
      </c>
      <c r="L1" s="4" t="s">
        <v>136</v>
      </c>
      <c r="M1" s="4" t="s">
        <v>137</v>
      </c>
      <c r="N1" s="4" t="s">
        <v>138</v>
      </c>
      <c r="O1" s="4" t="s">
        <v>139</v>
      </c>
    </row>
    <row r="2" spans="1:15" x14ac:dyDescent="0.25">
      <c r="A2" s="4" t="s">
        <v>106</v>
      </c>
      <c r="B2" s="9">
        <v>0</v>
      </c>
      <c r="C2" s="8">
        <v>3334.7087944139398</v>
      </c>
      <c r="D2" s="8">
        <v>5994.3330447076396</v>
      </c>
      <c r="E2" s="8">
        <v>9272.7227120877797</v>
      </c>
      <c r="F2" s="8">
        <v>22294.546154114199</v>
      </c>
      <c r="G2" s="7">
        <v>45346.659918003199</v>
      </c>
      <c r="I2" s="4" t="s">
        <v>106</v>
      </c>
      <c r="J2" s="9">
        <v>0</v>
      </c>
      <c r="K2" s="8">
        <v>3334.7087944139398</v>
      </c>
      <c r="L2" s="8">
        <v>5994.3330447076396</v>
      </c>
      <c r="M2" s="8">
        <v>9272.7227120877797</v>
      </c>
      <c r="N2" s="8">
        <v>22294.546154114199</v>
      </c>
      <c r="O2" s="7">
        <v>45346.659918003199</v>
      </c>
    </row>
    <row r="3" spans="1:15" x14ac:dyDescent="0.25">
      <c r="A3" s="4" t="s">
        <v>107</v>
      </c>
      <c r="B3" s="3">
        <v>3334.7087944139398</v>
      </c>
      <c r="C3" s="2">
        <v>5994.3330447076396</v>
      </c>
      <c r="D3" s="2">
        <v>9272.7227120877797</v>
      </c>
      <c r="E3" s="2">
        <v>22294.546154114199</v>
      </c>
      <c r="F3" s="2">
        <v>45346.659918003199</v>
      </c>
      <c r="G3" s="1">
        <v>65535</v>
      </c>
      <c r="I3" s="4" t="s">
        <v>107</v>
      </c>
      <c r="J3" s="3">
        <v>3334.7087944139398</v>
      </c>
      <c r="K3" s="2">
        <v>5994.3330447076396</v>
      </c>
      <c r="L3" s="2">
        <v>9272.7227120877797</v>
      </c>
      <c r="M3" s="2">
        <v>22294.546154114199</v>
      </c>
      <c r="N3" s="2">
        <v>45346.659918003199</v>
      </c>
      <c r="O3" s="1">
        <v>65535</v>
      </c>
    </row>
    <row r="4" spans="1:15" x14ac:dyDescent="0.25">
      <c r="A4" s="4"/>
    </row>
    <row r="5" spans="1:15" x14ac:dyDescent="0.25">
      <c r="A5" s="4" t="s">
        <v>108</v>
      </c>
      <c r="B5" s="9">
        <v>3660.6</v>
      </c>
      <c r="C5" s="8">
        <v>3563.2</v>
      </c>
      <c r="D5" s="8">
        <v>3733.55</v>
      </c>
      <c r="E5" s="8">
        <v>3952.125</v>
      </c>
      <c r="F5" s="8">
        <v>3231.8571428571399</v>
      </c>
      <c r="G5" s="7">
        <v>2789</v>
      </c>
      <c r="I5" s="4" t="s">
        <v>112</v>
      </c>
      <c r="J5" s="9">
        <v>205.87840179710599</v>
      </c>
      <c r="K5" s="8">
        <v>286.46008376706999</v>
      </c>
      <c r="L5" s="8">
        <v>355.21013619930102</v>
      </c>
      <c r="M5" s="8">
        <v>666.34903636555703</v>
      </c>
      <c r="N5" s="8">
        <v>326.60184864778699</v>
      </c>
      <c r="O5" s="7">
        <v>326.81236357833001</v>
      </c>
    </row>
    <row r="6" spans="1:15" x14ac:dyDescent="0.25">
      <c r="A6" s="4" t="s">
        <v>142</v>
      </c>
      <c r="B6" s="3">
        <v>4312.7272727272702</v>
      </c>
      <c r="C6" s="2">
        <v>4065.1666666666702</v>
      </c>
      <c r="D6" s="2">
        <v>4475.5</v>
      </c>
      <c r="E6" s="2">
        <v>3806.1666666666702</v>
      </c>
      <c r="F6" s="2">
        <v>3660</v>
      </c>
      <c r="G6" s="1">
        <v>3354.25</v>
      </c>
      <c r="I6" s="4" t="s">
        <v>145</v>
      </c>
      <c r="J6" s="3">
        <v>309.976163306442</v>
      </c>
      <c r="K6" s="2">
        <v>372.53648849704399</v>
      </c>
      <c r="L6" s="2">
        <v>1115.7027112990299</v>
      </c>
      <c r="M6" s="2">
        <v>318.367997231034</v>
      </c>
      <c r="N6" s="2">
        <v>352.18062758255797</v>
      </c>
      <c r="O6" s="1">
        <v>233.606723447056</v>
      </c>
    </row>
    <row r="7" spans="1:15" x14ac:dyDescent="0.25">
      <c r="A7" s="4"/>
      <c r="I7" s="4"/>
    </row>
    <row r="8" spans="1:15" x14ac:dyDescent="0.25">
      <c r="A8" s="4" t="s">
        <v>110</v>
      </c>
      <c r="B8" s="9">
        <v>0.53333333333333299</v>
      </c>
      <c r="C8" s="8">
        <v>0.33333333333333298</v>
      </c>
      <c r="D8" s="8">
        <v>0.2</v>
      </c>
      <c r="E8" s="8">
        <v>0.375</v>
      </c>
      <c r="F8" s="8">
        <v>0</v>
      </c>
      <c r="G8" s="7">
        <v>0.2</v>
      </c>
      <c r="I8" s="4" t="s">
        <v>114</v>
      </c>
      <c r="J8" s="9">
        <v>0.13801311186847101</v>
      </c>
      <c r="K8" s="8">
        <v>0.19342948582466599</v>
      </c>
      <c r="L8" s="8">
        <v>9.4150230631570103E-2</v>
      </c>
      <c r="M8" s="8">
        <v>0.195615199108988</v>
      </c>
      <c r="N8" s="8">
        <v>0</v>
      </c>
      <c r="O8" s="7">
        <v>0.140545673785261</v>
      </c>
    </row>
    <row r="9" spans="1:15" x14ac:dyDescent="0.25">
      <c r="A9" s="4" t="s">
        <v>143</v>
      </c>
      <c r="B9" s="3">
        <v>0.45454545454545497</v>
      </c>
      <c r="C9" s="2">
        <v>0.25</v>
      </c>
      <c r="D9" s="2">
        <v>0.33333333333333298</v>
      </c>
      <c r="E9" s="2">
        <v>0.22222222222222199</v>
      </c>
      <c r="F9" s="2">
        <v>0.46153846153846201</v>
      </c>
      <c r="G9" s="1">
        <v>0.25</v>
      </c>
      <c r="I9" s="4" t="s">
        <v>144</v>
      </c>
      <c r="J9" s="3">
        <v>0.16514456476895401</v>
      </c>
      <c r="K9" s="2">
        <v>0.13636363636363599</v>
      </c>
      <c r="L9" s="2">
        <v>0.23094010767584999</v>
      </c>
      <c r="M9" s="2">
        <v>0.103754953375082</v>
      </c>
      <c r="N9" s="2">
        <v>0.14978617237882</v>
      </c>
      <c r="O9" s="1">
        <v>0.13636363636363599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40</vt:i4>
      </vt:variant>
    </vt:vector>
  </HeadingPairs>
  <TitlesOfParts>
    <vt:vector size="40" baseType="lpstr">
      <vt:lpstr>fig 1d</vt:lpstr>
      <vt:lpstr>fig 1e-f</vt:lpstr>
      <vt:lpstr>fig 1g</vt:lpstr>
      <vt:lpstr>fig 2d</vt:lpstr>
      <vt:lpstr>fig 2e</vt:lpstr>
      <vt:lpstr>fig 3a</vt:lpstr>
      <vt:lpstr>fig 3b</vt:lpstr>
      <vt:lpstr>fig 3c</vt:lpstr>
      <vt:lpstr>fig 4b</vt:lpstr>
      <vt:lpstr>fig 4d</vt:lpstr>
      <vt:lpstr>fig 5b</vt:lpstr>
      <vt:lpstr>fig 5c</vt:lpstr>
      <vt:lpstr>fig 5d-e-f (CDKN1A)</vt:lpstr>
      <vt:lpstr>fig 5d-e-f (MDM2)</vt:lpstr>
      <vt:lpstr>fig 6c</vt:lpstr>
      <vt:lpstr>fig 6d</vt:lpstr>
      <vt:lpstr>fig 6e</vt:lpstr>
      <vt:lpstr>fig 6f</vt:lpstr>
      <vt:lpstr>fig 6g (CDKN1A)</vt:lpstr>
      <vt:lpstr>fig 6g (MDM2)</vt:lpstr>
      <vt:lpstr>fig6h</vt:lpstr>
      <vt:lpstr>SupplFig 1b</vt:lpstr>
      <vt:lpstr>SupplFig 1c</vt:lpstr>
      <vt:lpstr>SupplFig 2a</vt:lpstr>
      <vt:lpstr>SupplFig 2b</vt:lpstr>
      <vt:lpstr>SupplFig 2c</vt:lpstr>
      <vt:lpstr>SupplFig 3c</vt:lpstr>
      <vt:lpstr>SupplFig 3d</vt:lpstr>
      <vt:lpstr>SupplFig 3e</vt:lpstr>
      <vt:lpstr>SupplFig 3g</vt:lpstr>
      <vt:lpstr>SupplFig 4a</vt:lpstr>
      <vt:lpstr>SupplFig 4b</vt:lpstr>
      <vt:lpstr>SupplFig 4c</vt:lpstr>
      <vt:lpstr>SupplFig 4d</vt:lpstr>
      <vt:lpstr>SupplFig 5a</vt:lpstr>
      <vt:lpstr>SupplFig5b</vt:lpstr>
      <vt:lpstr>SupplFig6</vt:lpstr>
      <vt:lpstr>SupplFig7_CDKN1A</vt:lpstr>
      <vt:lpstr>SupplFig7_MDM2</vt:lpstr>
      <vt:lpstr>SupplFig7_GAPDH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Mazza Davide</dc:creator>
  <cp:lastModifiedBy>Mazza Davide</cp:lastModifiedBy>
  <dcterms:created xsi:type="dcterms:W3CDTF">2023-08-01T15:23:47Z</dcterms:created>
  <dcterms:modified xsi:type="dcterms:W3CDTF">2023-08-28T15:23:49Z</dcterms:modified>
</cp:coreProperties>
</file>