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nichi/Downloads/"/>
    </mc:Choice>
  </mc:AlternateContent>
  <xr:revisionPtr revIDLastSave="0" documentId="8_{476C28D2-877C-4541-8D09-BFEFB491D94F}" xr6:coauthVersionLast="47" xr6:coauthVersionMax="47" xr10:uidLastSave="{00000000-0000-0000-0000-000000000000}"/>
  <bookViews>
    <workbookView xWindow="1340" yWindow="760" windowWidth="28800" windowHeight="17500" firstSheet="7" activeTab="13" xr2:uid="{765DADAB-41F3-684E-B028-0A1EACD120C2}"/>
  </bookViews>
  <sheets>
    <sheet name="Fig.2a" sheetId="3" r:id="rId1"/>
    <sheet name="Fig.2b" sheetId="4" r:id="rId2"/>
    <sheet name="Fig.2c" sheetId="2" r:id="rId3"/>
    <sheet name="Fig.2d" sheetId="1" r:id="rId4"/>
    <sheet name="Fig.2e" sheetId="52" r:id="rId5"/>
    <sheet name="Fig.2f" sheetId="35" r:id="rId6"/>
    <sheet name="Fig.2g" sheetId="6" r:id="rId7"/>
    <sheet name="Fig.2h" sheetId="5" r:id="rId8"/>
    <sheet name="Suppl Fig.2a" sheetId="34" r:id="rId9"/>
    <sheet name="Suppl Fig.2b" sheetId="46" r:id="rId10"/>
    <sheet name="Suppl Fig.2c" sheetId="37" r:id="rId11"/>
    <sheet name="Suppl Fig.2d" sheetId="53" r:id="rId12"/>
    <sheet name="Suppl Fig.2e" sheetId="47" r:id="rId13"/>
    <sheet name="Suppl Fig.2f" sheetId="32" r:id="rId14"/>
    <sheet name="Fig.3b" sheetId="8" r:id="rId15"/>
    <sheet name="Fig.3c" sheetId="9" r:id="rId16"/>
    <sheet name="Fig.3d" sheetId="10" r:id="rId17"/>
    <sheet name="Fig.3f" sheetId="11" r:id="rId18"/>
    <sheet name="Fig.3g and Suppl Fig.3k" sheetId="13" r:id="rId19"/>
    <sheet name="Fig.3h and Suppl Fig.3n" sheetId="12" r:id="rId20"/>
    <sheet name="Suppl Fig.3d" sheetId="48" r:id="rId21"/>
    <sheet name="Suppl Fig.3e" sheetId="54" r:id="rId22"/>
    <sheet name="Suppl Fig.3f" sheetId="55" r:id="rId23"/>
    <sheet name="Suppl Fig.3g" sheetId="56" r:id="rId24"/>
    <sheet name="Suppl Fig.3i" sheetId="38" r:id="rId25"/>
    <sheet name="Suppl Fig.3j" sheetId="51" r:id="rId26"/>
    <sheet name="Suppl Fig.3l" sheetId="57" r:id="rId27"/>
    <sheet name="Suppl Fig.3m" sheetId="58" r:id="rId28"/>
    <sheet name="Fig.4a" sheetId="39" r:id="rId29"/>
    <sheet name="Fig.4b" sheetId="40" r:id="rId30"/>
    <sheet name="Fig.4d" sheetId="16" r:id="rId31"/>
    <sheet name="Fig.4e" sheetId="15" r:id="rId32"/>
    <sheet name="Fig.4f" sheetId="14" r:id="rId33"/>
    <sheet name="Fig.4g" sheetId="31" r:id="rId34"/>
    <sheet name="Fig.5b" sheetId="41" r:id="rId35"/>
    <sheet name="Fig.5c" sheetId="42" r:id="rId36"/>
    <sheet name="Fig.5d" sheetId="43" r:id="rId37"/>
    <sheet name="Fig.5e" sheetId="44" r:id="rId38"/>
    <sheet name="Fig.5g" sheetId="22" r:id="rId39"/>
    <sheet name="Fig.5h" sheetId="23" r:id="rId40"/>
    <sheet name="Suppl Fig.4a" sheetId="59" r:id="rId41"/>
    <sheet name="Suppl Fig.4b" sheetId="17" r:id="rId42"/>
    <sheet name="Suppl Fig.4c" sheetId="19" r:id="rId43"/>
    <sheet name="Suppl Fig.4d" sheetId="49" r:id="rId44"/>
    <sheet name="Suppl Fig.4e" sheetId="60" r:id="rId45"/>
    <sheet name="Fig.6a" sheetId="18" r:id="rId46"/>
    <sheet name="Fig.6b" sheetId="20" r:id="rId47"/>
    <sheet name="Fig.6c" sheetId="21" r:id="rId48"/>
    <sheet name="Fig.6d" sheetId="61" r:id="rId49"/>
    <sheet name="Fig.6e" sheetId="62" r:id="rId50"/>
    <sheet name="Fig.6g" sheetId="63" r:id="rId51"/>
    <sheet name="Fig.6h" sheetId="64" r:id="rId52"/>
    <sheet name="Fig.7a" sheetId="45" r:id="rId53"/>
    <sheet name="Fig.7b" sheetId="24" r:id="rId54"/>
    <sheet name="Fig.7c" sheetId="25" r:id="rId55"/>
    <sheet name="Fig.7d" sheetId="26" r:id="rId56"/>
    <sheet name="Fig.7e" sheetId="27" r:id="rId57"/>
    <sheet name="Fig.7f" sheetId="28" r:id="rId58"/>
    <sheet name="Suppl Fig.5a" sheetId="50" r:id="rId59"/>
    <sheet name="Suppl Fig.5b" sheetId="66" r:id="rId60"/>
    <sheet name="Suppl Fig.5c" sheetId="65" r:id="rId6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88" i="66" l="1"/>
  <c r="J5" i="42"/>
  <c r="G5" i="42"/>
  <c r="D5" i="42"/>
  <c r="B9" i="57"/>
  <c r="B8" i="57"/>
  <c r="G4" i="54"/>
  <c r="D4" i="54"/>
  <c r="G4" i="8"/>
  <c r="D4" i="8"/>
  <c r="M6" i="52"/>
  <c r="J6" i="52"/>
  <c r="G6" i="52"/>
  <c r="D6" i="52"/>
  <c r="G5" i="1"/>
  <c r="D5" i="1"/>
  <c r="B77" i="17" l="1"/>
  <c r="AI21" i="27"/>
  <c r="AI20" i="27"/>
  <c r="AB24" i="14" l="1"/>
  <c r="AB23" i="14"/>
  <c r="S6" i="50" l="1"/>
  <c r="R6" i="50" s="1"/>
  <c r="P6" i="50"/>
  <c r="O6" i="50"/>
  <c r="M6" i="50"/>
  <c r="J6" i="50"/>
  <c r="G6" i="50"/>
  <c r="D6" i="50"/>
  <c r="B72" i="24"/>
  <c r="B47" i="45"/>
  <c r="B63" i="20"/>
  <c r="B90" i="44"/>
  <c r="B89" i="44"/>
  <c r="B88" i="44"/>
  <c r="G8" i="4"/>
  <c r="G7" i="4"/>
  <c r="G6" i="4"/>
  <c r="G5" i="4"/>
  <c r="G4" i="4"/>
  <c r="D6" i="4"/>
  <c r="D7" i="4"/>
  <c r="D8" i="4"/>
  <c r="D4" i="4"/>
  <c r="AM20" i="15"/>
  <c r="AP20" i="15"/>
  <c r="AO20" i="15"/>
  <c r="AN20" i="15"/>
</calcChain>
</file>

<file path=xl/sharedStrings.xml><?xml version="1.0" encoding="utf-8"?>
<sst xmlns="http://schemas.openxmlformats.org/spreadsheetml/2006/main" count="1769" uniqueCount="374">
  <si>
    <t>Probability</t>
    <phoneticPr fontId="1"/>
  </si>
  <si>
    <t>LED ON</t>
    <phoneticPr fontId="1"/>
  </si>
  <si>
    <t>LED OFF</t>
    <phoneticPr fontId="1"/>
  </si>
  <si>
    <t>DMSO</t>
    <phoneticPr fontId="1"/>
  </si>
  <si>
    <t>Phlorizin</t>
    <phoneticPr fontId="1"/>
  </si>
  <si>
    <t>L-Glucose</t>
  </si>
  <si>
    <t>D-glucose</t>
    <phoneticPr fontId="1"/>
  </si>
  <si>
    <t>Number of values</t>
  </si>
  <si>
    <t>25% Percentile</t>
  </si>
  <si>
    <t>Median</t>
  </si>
  <si>
    <t>75% Percentile</t>
  </si>
  <si>
    <t>&lt;0.0001</t>
  </si>
  <si>
    <t>&lt;0.0001</t>
    <phoneticPr fontId="1"/>
  </si>
  <si>
    <t>&lt;0.0005</t>
    <phoneticPr fontId="1"/>
  </si>
  <si>
    <t>Fisher's exact test</t>
    <phoneticPr fontId="1"/>
  </si>
  <si>
    <t>1 vs 4</t>
    <phoneticPr fontId="1"/>
  </si>
  <si>
    <t>2 vs 4</t>
    <phoneticPr fontId="1"/>
  </si>
  <si>
    <t>3 vs 4</t>
    <phoneticPr fontId="1"/>
  </si>
  <si>
    <t>&lt;0.0003</t>
    <phoneticPr fontId="1"/>
  </si>
  <si>
    <t>1 vs 3</t>
    <phoneticPr fontId="1"/>
  </si>
  <si>
    <t>2 vs 3</t>
    <phoneticPr fontId="1"/>
  </si>
  <si>
    <t>&lt;0.0002</t>
    <phoneticPr fontId="1"/>
  </si>
  <si>
    <t>1 vs 2</t>
    <phoneticPr fontId="1"/>
  </si>
  <si>
    <t>4 vs 5</t>
    <phoneticPr fontId="1"/>
  </si>
  <si>
    <t>4 vs 6</t>
    <phoneticPr fontId="1"/>
  </si>
  <si>
    <t>5 vs 6</t>
    <phoneticPr fontId="1"/>
  </si>
  <si>
    <t>7 vs 8</t>
    <phoneticPr fontId="1"/>
  </si>
  <si>
    <t>7 vs 9</t>
    <phoneticPr fontId="1"/>
  </si>
  <si>
    <t>8 vs 9</t>
    <phoneticPr fontId="1"/>
  </si>
  <si>
    <t>10 vs 12</t>
    <phoneticPr fontId="1"/>
  </si>
  <si>
    <t>11 vs 12</t>
    <phoneticPr fontId="1"/>
  </si>
  <si>
    <t>&gt;0.9999</t>
    <phoneticPr fontId="1"/>
  </si>
  <si>
    <t>Fed</t>
  </si>
  <si>
    <t>Starved</t>
  </si>
  <si>
    <t>Fed</t>
    <phoneticPr fontId="1"/>
  </si>
  <si>
    <t>Starved</t>
    <phoneticPr fontId="1"/>
  </si>
  <si>
    <t>Refed</t>
    <phoneticPr fontId="1"/>
  </si>
  <si>
    <t>&lt;0.0004</t>
    <phoneticPr fontId="1"/>
  </si>
  <si>
    <t>6 vs 8</t>
    <phoneticPr fontId="1"/>
  </si>
  <si>
    <t>9 vs 10</t>
    <phoneticPr fontId="1"/>
  </si>
  <si>
    <t xml:space="preserve">1 vs 3 </t>
    <phoneticPr fontId="1"/>
  </si>
  <si>
    <t>Locomotion speed (mm/s)</t>
    <phoneticPr fontId="1"/>
  </si>
  <si>
    <t>Relative intensity of Ilp2</t>
    <phoneticPr fontId="1"/>
  </si>
  <si>
    <t>&gt;0.9999</t>
  </si>
  <si>
    <t>Rolling duration (s)</t>
    <phoneticPr fontId="1"/>
  </si>
  <si>
    <t>Tested larvae</t>
    <phoneticPr fontId="1"/>
  </si>
  <si>
    <r>
      <t>LED intensity (µW/mm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)</t>
    </r>
    <phoneticPr fontId="1"/>
  </si>
  <si>
    <t>+&gt;Kir2.1</t>
    <phoneticPr fontId="1"/>
  </si>
  <si>
    <t>SDGs&gt;Kir2.1</t>
    <phoneticPr fontId="1"/>
  </si>
  <si>
    <r>
      <t>ppk&gt;ReaChR</t>
    </r>
    <r>
      <rPr>
        <sz val="12"/>
        <rFont val="Arial"/>
        <family val="2"/>
      </rPr>
      <t xml:space="preserve">; </t>
    </r>
    <r>
      <rPr>
        <i/>
        <sz val="12"/>
        <rFont val="Arial"/>
        <family val="2"/>
      </rPr>
      <t>+&gt;Kir2.1</t>
    </r>
    <phoneticPr fontId="1"/>
  </si>
  <si>
    <r>
      <t>ppk&gt;ReaChR</t>
    </r>
    <r>
      <rPr>
        <sz val="12"/>
        <rFont val="Arial"/>
        <family val="2"/>
      </rPr>
      <t xml:space="preserve">; </t>
    </r>
    <r>
      <rPr>
        <i/>
        <sz val="12"/>
        <rFont val="Arial"/>
        <family val="2"/>
      </rPr>
      <t>SDGs&gt;Kir2.1</t>
    </r>
    <phoneticPr fontId="1"/>
  </si>
  <si>
    <t>ppk&gt;ReaChR; +&gt;Kir2.1</t>
    <phoneticPr fontId="1"/>
  </si>
  <si>
    <t>ppk&gt;ReaChR; SDGs&gt;Kir2.1</t>
    <phoneticPr fontId="1"/>
  </si>
  <si>
    <t>Larva #</t>
    <phoneticPr fontId="1"/>
  </si>
  <si>
    <t>Rolling latency (s)</t>
    <phoneticPr fontId="1"/>
  </si>
  <si>
    <t>Mann–Whitney U-test</t>
  </si>
  <si>
    <t>Mann–Whitney U-test</t>
    <phoneticPr fontId="1"/>
  </si>
  <si>
    <t>Fisher's exact test with Bonferroni correction</t>
  </si>
  <si>
    <t>+&gt;NaChBac</t>
    <phoneticPr fontId="1"/>
  </si>
  <si>
    <t>SDGs&gt;NaChBac</t>
    <phoneticPr fontId="1"/>
  </si>
  <si>
    <t>Mann–Whitney U-test with Bonferroni correction</t>
  </si>
  <si>
    <t>Group 1</t>
    <phoneticPr fontId="1"/>
  </si>
  <si>
    <t>Group 2</t>
  </si>
  <si>
    <t>Group 3</t>
  </si>
  <si>
    <t>Group 4</t>
  </si>
  <si>
    <t>+&gt;CsChrimson</t>
    <phoneticPr fontId="1"/>
  </si>
  <si>
    <t>SDGs&gt;+</t>
    <phoneticPr fontId="1"/>
  </si>
  <si>
    <t>SDGs&gt;CsChrimson</t>
    <phoneticPr fontId="1"/>
  </si>
  <si>
    <t>Rolling probability (%)</t>
  </si>
  <si>
    <t>Rolling probability (%)</t>
    <phoneticPr fontId="1"/>
  </si>
  <si>
    <t>Stop probability (%)</t>
    <phoneticPr fontId="1"/>
  </si>
  <si>
    <t>Rolled larvae</t>
    <phoneticPr fontId="1"/>
  </si>
  <si>
    <t>Larvae that halted rolling</t>
    <phoneticPr fontId="1"/>
  </si>
  <si>
    <t>R16C06&gt;Kir2.1</t>
    <phoneticPr fontId="1"/>
  </si>
  <si>
    <t>+&gt;NachBac</t>
    <phoneticPr fontId="1"/>
  </si>
  <si>
    <t>SDGs&gt;NachBac</t>
    <phoneticPr fontId="1"/>
  </si>
  <si>
    <t>Frame (2 fps)</t>
    <phoneticPr fontId="1"/>
  </si>
  <si>
    <t>Rolling pobability (%)</t>
    <phoneticPr fontId="1"/>
  </si>
  <si>
    <t>Roling probability (%)</t>
    <phoneticPr fontId="1"/>
  </si>
  <si>
    <t>ppk&gt;+</t>
    <phoneticPr fontId="1"/>
  </si>
  <si>
    <r>
      <t>ppk&gt;IR-GABA</t>
    </r>
    <r>
      <rPr>
        <i/>
        <vertAlign val="subscript"/>
        <sz val="12"/>
        <rFont val="Arial"/>
        <family val="2"/>
      </rPr>
      <t>B</t>
    </r>
    <r>
      <rPr>
        <i/>
        <sz val="12"/>
        <rFont val="Arial"/>
        <family val="2"/>
      </rPr>
      <t>-R3</t>
    </r>
    <phoneticPr fontId="1"/>
  </si>
  <si>
    <t>ppk&gt;IR-Rdl</t>
    <phoneticPr fontId="1"/>
  </si>
  <si>
    <t>ppk&gt;CsChrimson</t>
    <phoneticPr fontId="1"/>
  </si>
  <si>
    <t>ppk&gt;CsChrimson, PTX</t>
    <phoneticPr fontId="1"/>
  </si>
  <si>
    <r>
      <t>ΔF/F</t>
    </r>
    <r>
      <rPr>
        <b/>
        <vertAlign val="subscript"/>
        <sz val="12"/>
        <color theme="1"/>
        <rFont val="Arial"/>
        <family val="2"/>
      </rPr>
      <t>0</t>
    </r>
    <r>
      <rPr>
        <b/>
        <sz val="12"/>
        <color theme="1"/>
        <rFont val="Arial"/>
        <family val="2"/>
      </rPr>
      <t xml:space="preserve"> (%)</t>
    </r>
    <phoneticPr fontId="1"/>
  </si>
  <si>
    <t>Sample #1</t>
    <phoneticPr fontId="1"/>
  </si>
  <si>
    <t>Sample #2</t>
  </si>
  <si>
    <t>Sample #3</t>
  </si>
  <si>
    <t>Sample #4</t>
  </si>
  <si>
    <t>Sample #5</t>
  </si>
  <si>
    <t>Sample #6</t>
  </si>
  <si>
    <t>Sample #7</t>
  </si>
  <si>
    <t>Sample #8</t>
  </si>
  <si>
    <t>Sample #9</t>
  </si>
  <si>
    <t>Sample #10</t>
  </si>
  <si>
    <r>
      <t>ppk&gt;ChR2, RGECO</t>
    </r>
    <r>
      <rPr>
        <sz val="12"/>
        <rFont val="Arial"/>
        <family val="2"/>
      </rPr>
      <t xml:space="preserve">; </t>
    </r>
    <r>
      <rPr>
        <i/>
        <sz val="12"/>
        <rFont val="Arial"/>
        <family val="2"/>
      </rPr>
      <t>SDGs&gt;+</t>
    </r>
    <phoneticPr fontId="1"/>
  </si>
  <si>
    <r>
      <t>ppk&gt;ChR2, RGECO</t>
    </r>
    <r>
      <rPr>
        <sz val="12"/>
        <rFont val="Arial"/>
        <family val="2"/>
      </rPr>
      <t xml:space="preserve">; </t>
    </r>
    <r>
      <rPr>
        <i/>
        <sz val="12"/>
        <rFont val="Arial"/>
        <family val="2"/>
      </rPr>
      <t>SDGs&gt;Kir2.1</t>
    </r>
    <phoneticPr fontId="1"/>
  </si>
  <si>
    <r>
      <t>Peak ΔF/F</t>
    </r>
    <r>
      <rPr>
        <b/>
        <vertAlign val="subscript"/>
        <sz val="12"/>
        <color theme="1"/>
        <rFont val="Arial"/>
        <family val="2"/>
      </rPr>
      <t>0</t>
    </r>
    <phoneticPr fontId="1"/>
  </si>
  <si>
    <t>ppk&gt;ChR2, RGECO; SDGs&gt;+</t>
    <phoneticPr fontId="1"/>
  </si>
  <si>
    <t>ppk&gt;ChR2, RGECO; SDGs&gt;Kir2.1</t>
    <phoneticPr fontId="1"/>
  </si>
  <si>
    <t>Sample #</t>
    <phoneticPr fontId="1"/>
  </si>
  <si>
    <t>ppk&gt;ChR2, RGECO; SDGs&gt;NachBac</t>
    <phoneticPr fontId="1"/>
  </si>
  <si>
    <r>
      <t>ppk&gt;ChR2, RGECO</t>
    </r>
    <r>
      <rPr>
        <sz val="12"/>
        <rFont val="Arial"/>
        <family val="2"/>
      </rPr>
      <t xml:space="preserve">; </t>
    </r>
    <r>
      <rPr>
        <i/>
        <sz val="12"/>
        <rFont val="Arial"/>
        <family val="2"/>
      </rPr>
      <t>SDGs&gt;NachBac</t>
    </r>
    <phoneticPr fontId="1"/>
  </si>
  <si>
    <t>Sample #11</t>
  </si>
  <si>
    <t>Sample #12</t>
  </si>
  <si>
    <t>Sample #13</t>
  </si>
  <si>
    <t>Sample #14</t>
  </si>
  <si>
    <t>Sample #15</t>
  </si>
  <si>
    <t>Sample #16</t>
  </si>
  <si>
    <t>Sample #17</t>
  </si>
  <si>
    <t>Sample #18</t>
  </si>
  <si>
    <t>Sample #19</t>
  </si>
  <si>
    <r>
      <rPr>
        <i/>
        <sz val="12"/>
        <rFont val="Arial"/>
        <family val="2"/>
      </rPr>
      <t>ppk&gt;ChR2, RGEC</t>
    </r>
    <r>
      <rPr>
        <sz val="12"/>
        <rFont val="Arial"/>
        <family val="2"/>
      </rPr>
      <t>O; without GABA application</t>
    </r>
    <phoneticPr fontId="1"/>
  </si>
  <si>
    <r>
      <rPr>
        <i/>
        <sz val="12"/>
        <color theme="1"/>
        <rFont val="Arial"/>
        <family val="2"/>
      </rPr>
      <t>ppk&gt;ChR2, RGECO</t>
    </r>
    <r>
      <rPr>
        <sz val="12"/>
        <color theme="1"/>
        <rFont val="Arial"/>
        <family val="2"/>
      </rPr>
      <t xml:space="preserve">; without GABA application																		</t>
    </r>
    <phoneticPr fontId="1"/>
  </si>
  <si>
    <r>
      <rPr>
        <i/>
        <sz val="12"/>
        <color theme="1"/>
        <rFont val="Arial"/>
        <family val="2"/>
      </rPr>
      <t>ppk&gt;ChR2, RGECO</t>
    </r>
    <r>
      <rPr>
        <sz val="12"/>
        <color theme="1"/>
        <rFont val="Arial"/>
        <family val="2"/>
      </rPr>
      <t xml:space="preserve">; with GABA application																		</t>
    </r>
    <phoneticPr fontId="1"/>
  </si>
  <si>
    <t>Sample #2</t>
    <phoneticPr fontId="1"/>
  </si>
  <si>
    <r>
      <rPr>
        <i/>
        <sz val="12"/>
        <color theme="1"/>
        <rFont val="Arial"/>
        <family val="2"/>
      </rPr>
      <t>ppk&gt;ChR2, RGECO</t>
    </r>
    <r>
      <rPr>
        <sz val="12"/>
        <color theme="1"/>
        <rFont val="Arial"/>
        <family val="2"/>
      </rPr>
      <t>; with GABA application</t>
    </r>
    <phoneticPr fontId="1"/>
  </si>
  <si>
    <t>Group 2</t>
    <phoneticPr fontId="1"/>
  </si>
  <si>
    <t>Group 3</t>
    <phoneticPr fontId="1"/>
  </si>
  <si>
    <t>Group 4</t>
    <phoneticPr fontId="1"/>
  </si>
  <si>
    <r>
      <rPr>
        <i/>
        <sz val="12"/>
        <color theme="1"/>
        <rFont val="Arial"/>
        <family val="2"/>
      </rPr>
      <t>ppk&gt;ChR2, RGECO</t>
    </r>
    <r>
      <rPr>
        <sz val="12"/>
        <color theme="1"/>
        <rFont val="Arial"/>
        <family val="2"/>
      </rPr>
      <t>; without ATR</t>
    </r>
    <phoneticPr fontId="1"/>
  </si>
  <si>
    <r>
      <t>ppk&gt;ChR2, RGECO</t>
    </r>
    <r>
      <rPr>
        <sz val="12"/>
        <rFont val="Arial"/>
        <family val="2"/>
      </rPr>
      <t>; with ATR</t>
    </r>
    <phoneticPr fontId="1"/>
  </si>
  <si>
    <r>
      <t>ppk&gt;ChR2, RGECO, IR-GABA</t>
    </r>
    <r>
      <rPr>
        <i/>
        <vertAlign val="subscript"/>
        <sz val="12"/>
        <rFont val="Arial"/>
        <family val="2"/>
      </rPr>
      <t>B</t>
    </r>
    <r>
      <rPr>
        <i/>
        <sz val="12"/>
        <rFont val="Arial"/>
        <family val="2"/>
      </rPr>
      <t>-R1</t>
    </r>
    <r>
      <rPr>
        <sz val="12"/>
        <rFont val="Arial"/>
        <family val="2"/>
      </rPr>
      <t>; with ATR</t>
    </r>
    <phoneticPr fontId="1"/>
  </si>
  <si>
    <r>
      <t>ppk&gt;ChR2, RGECO, IR-GABA</t>
    </r>
    <r>
      <rPr>
        <i/>
        <vertAlign val="subscript"/>
        <sz val="12"/>
        <rFont val="Arial"/>
        <family val="2"/>
      </rPr>
      <t>B</t>
    </r>
    <r>
      <rPr>
        <i/>
        <sz val="12"/>
        <rFont val="Arial"/>
        <family val="2"/>
      </rPr>
      <t>-R2</t>
    </r>
    <r>
      <rPr>
        <sz val="12"/>
        <rFont val="Arial"/>
        <family val="2"/>
      </rPr>
      <t>; with ATR</t>
    </r>
    <phoneticPr fontId="1"/>
  </si>
  <si>
    <r>
      <t>ΔF/F</t>
    </r>
    <r>
      <rPr>
        <b/>
        <vertAlign val="subscript"/>
        <sz val="12"/>
        <color theme="1"/>
        <rFont val="Arial"/>
        <family val="2"/>
      </rPr>
      <t>0</t>
    </r>
    <phoneticPr fontId="1"/>
  </si>
  <si>
    <r>
      <t>ppk&gt;ChR2, RGECO</t>
    </r>
    <r>
      <rPr>
        <sz val="12"/>
        <rFont val="Arial"/>
        <family val="2"/>
      </rPr>
      <t>; without ATR</t>
    </r>
    <phoneticPr fontId="1"/>
  </si>
  <si>
    <t>Rolling latencty (s)</t>
    <phoneticPr fontId="1"/>
  </si>
  <si>
    <r>
      <rPr>
        <i/>
        <sz val="12"/>
        <rFont val="Arial"/>
        <family val="2"/>
      </rPr>
      <t>ppk&gt;ChR2, RGECO</t>
    </r>
    <r>
      <rPr>
        <sz val="12"/>
        <rFont val="Arial"/>
        <family val="2"/>
      </rPr>
      <t>; without ATR</t>
    </r>
    <phoneticPr fontId="1"/>
  </si>
  <si>
    <r>
      <t>ppk&gt;ChR2, RGECO, PTX</t>
    </r>
    <r>
      <rPr>
        <sz val="12"/>
        <rFont val="Arial"/>
        <family val="2"/>
      </rPr>
      <t>; with ATR</t>
    </r>
    <phoneticPr fontId="1"/>
  </si>
  <si>
    <r>
      <rPr>
        <i/>
        <sz val="12"/>
        <rFont val="Arial"/>
        <family val="2"/>
      </rPr>
      <t>ppk&gt;ChR2, RGECO, PTX</t>
    </r>
    <r>
      <rPr>
        <sz val="12"/>
        <rFont val="Arial"/>
        <family val="2"/>
      </rPr>
      <t>; with ATR</t>
    </r>
    <phoneticPr fontId="1"/>
  </si>
  <si>
    <t>Frame (1 fps)</t>
    <phoneticPr fontId="1"/>
  </si>
  <si>
    <r>
      <rPr>
        <i/>
        <sz val="12"/>
        <rFont val="Arial"/>
        <family val="2"/>
      </rPr>
      <t>ppk&gt;ChR2</t>
    </r>
    <r>
      <rPr>
        <sz val="12"/>
        <rFont val="Arial"/>
        <family val="2"/>
      </rPr>
      <t xml:space="preserve">; </t>
    </r>
    <r>
      <rPr>
        <i/>
        <sz val="12"/>
        <rFont val="Arial"/>
        <family val="2"/>
      </rPr>
      <t>SDGs&gt;RGECO</t>
    </r>
    <r>
      <rPr>
        <sz val="12"/>
        <rFont val="Arial"/>
        <family val="2"/>
      </rPr>
      <t>; without ATR</t>
    </r>
    <phoneticPr fontId="1"/>
  </si>
  <si>
    <r>
      <rPr>
        <i/>
        <sz val="12"/>
        <rFont val="Arial"/>
        <family val="2"/>
      </rPr>
      <t>ppk&gt;ChR2</t>
    </r>
    <r>
      <rPr>
        <sz val="12"/>
        <rFont val="Arial"/>
        <family val="2"/>
      </rPr>
      <t xml:space="preserve">; </t>
    </r>
    <r>
      <rPr>
        <i/>
        <sz val="12"/>
        <rFont val="Arial"/>
        <family val="2"/>
      </rPr>
      <t>SDGs&gt;RGECO</t>
    </r>
    <r>
      <rPr>
        <sz val="12"/>
        <rFont val="Arial"/>
        <family val="2"/>
      </rPr>
      <t>; with ATR</t>
    </r>
    <phoneticPr fontId="1"/>
  </si>
  <si>
    <t>without ATR</t>
    <phoneticPr fontId="1"/>
  </si>
  <si>
    <t>with ATR</t>
    <phoneticPr fontId="1"/>
  </si>
  <si>
    <t>Group 5</t>
  </si>
  <si>
    <t>Group 6</t>
  </si>
  <si>
    <t>ppk&gt;ChR2, RGECO</t>
    <phoneticPr fontId="1"/>
  </si>
  <si>
    <r>
      <rPr>
        <i/>
        <sz val="12"/>
        <color theme="1"/>
        <rFont val="Arial"/>
        <family val="2"/>
      </rPr>
      <t>ppk&gt;ChR2, RGECO</t>
    </r>
    <r>
      <rPr>
        <sz val="12"/>
        <color theme="1"/>
        <rFont val="Arial"/>
        <family val="2"/>
      </rPr>
      <t xml:space="preserve">; </t>
    </r>
    <r>
      <rPr>
        <i/>
        <sz val="12"/>
        <color theme="1"/>
        <rFont val="Arial"/>
        <family val="2"/>
      </rPr>
      <t>SDGs&gt;Kir2.1</t>
    </r>
    <phoneticPr fontId="1"/>
  </si>
  <si>
    <t>Group 7</t>
  </si>
  <si>
    <t>Group 8</t>
  </si>
  <si>
    <t>Group 9</t>
  </si>
  <si>
    <t>Group 10</t>
  </si>
  <si>
    <t>Group 11</t>
  </si>
  <si>
    <t>Group 12</t>
  </si>
  <si>
    <t>1 h starvation</t>
    <phoneticPr fontId="1"/>
  </si>
  <si>
    <t>3 h starvation</t>
    <phoneticPr fontId="1"/>
  </si>
  <si>
    <t>6 h starvation</t>
    <phoneticPr fontId="1"/>
  </si>
  <si>
    <t>12 h starvation</t>
    <phoneticPr fontId="1"/>
  </si>
  <si>
    <t>Sucrose</t>
    <phoneticPr fontId="1"/>
  </si>
  <si>
    <t>Refeeding duration (min)</t>
    <phoneticPr fontId="1"/>
  </si>
  <si>
    <t>Rollig latency (s)</t>
    <phoneticPr fontId="1"/>
  </si>
  <si>
    <t>D-glucose (mM)</t>
    <phoneticPr fontId="1"/>
  </si>
  <si>
    <t>1 vs 6</t>
    <phoneticPr fontId="1"/>
  </si>
  <si>
    <t>2 vs 6</t>
    <phoneticPr fontId="1"/>
  </si>
  <si>
    <t>Arabinose</t>
    <phoneticPr fontId="1"/>
  </si>
  <si>
    <t>Kruskal–Wallis one-way ANOVA with Dunn's multiple comparisons test</t>
    <phoneticPr fontId="1"/>
  </si>
  <si>
    <t>1 vs 5</t>
    <phoneticPr fontId="1"/>
  </si>
  <si>
    <t>1 vs 7</t>
    <phoneticPr fontId="1"/>
  </si>
  <si>
    <t>2 vs 5</t>
    <phoneticPr fontId="1"/>
  </si>
  <si>
    <t>2 vs 7</t>
    <phoneticPr fontId="1"/>
  </si>
  <si>
    <t>3 vs 5</t>
    <phoneticPr fontId="1"/>
  </si>
  <si>
    <t>3 vs 6</t>
    <phoneticPr fontId="1"/>
  </si>
  <si>
    <t>3 vs 7</t>
    <phoneticPr fontId="1"/>
  </si>
  <si>
    <t>4 vs 7</t>
    <phoneticPr fontId="1"/>
  </si>
  <si>
    <t>5 vs 7</t>
    <phoneticPr fontId="1"/>
  </si>
  <si>
    <t>6 vs 7</t>
    <phoneticPr fontId="1"/>
  </si>
  <si>
    <t>D-fructose</t>
    <phoneticPr fontId="1"/>
  </si>
  <si>
    <t>CN&gt;Kir2.1</t>
    <phoneticPr fontId="1"/>
  </si>
  <si>
    <t>Refed with 60 mM D-Glu</t>
    <phoneticPr fontId="1"/>
  </si>
  <si>
    <t>Refed with 600 mM D-Glu</t>
    <phoneticPr fontId="1"/>
  </si>
  <si>
    <t>Refed with 60 mM D-Fru</t>
    <phoneticPr fontId="1"/>
  </si>
  <si>
    <t>Fefed with 600 mM D-Fru</t>
    <phoneticPr fontId="1"/>
  </si>
  <si>
    <t xml:space="preserve">Mann–Whitney U-test </t>
  </si>
  <si>
    <t>Mann–Whitney U-test  with Bonferroni correction</t>
  </si>
  <si>
    <t>Mann–Whitney U-test with Bonferroni correction</t>
    <phoneticPr fontId="1"/>
  </si>
  <si>
    <t>22˚C</t>
    <phoneticPr fontId="1"/>
  </si>
  <si>
    <t>31˚C</t>
    <phoneticPr fontId="1"/>
  </si>
  <si>
    <r>
      <t>+&gt;shi</t>
    </r>
    <r>
      <rPr>
        <i/>
        <vertAlign val="superscript"/>
        <sz val="12"/>
        <rFont val="Arial"/>
        <family val="2"/>
      </rPr>
      <t>ts</t>
    </r>
    <phoneticPr fontId="1"/>
  </si>
  <si>
    <r>
      <t>Ilp2&gt;shi</t>
    </r>
    <r>
      <rPr>
        <i/>
        <vertAlign val="superscript"/>
        <sz val="12"/>
        <rFont val="Arial"/>
        <family val="2"/>
      </rPr>
      <t>ts</t>
    </r>
    <phoneticPr fontId="1"/>
  </si>
  <si>
    <t>Group 5</t>
    <phoneticPr fontId="1"/>
  </si>
  <si>
    <t>Group 6</t>
    <phoneticPr fontId="1"/>
  </si>
  <si>
    <r>
      <t>+&gt;InR</t>
    </r>
    <r>
      <rPr>
        <i/>
        <vertAlign val="superscript"/>
        <sz val="12"/>
        <rFont val="Arial"/>
        <family val="2"/>
      </rPr>
      <t>DN</t>
    </r>
    <phoneticPr fontId="1"/>
  </si>
  <si>
    <r>
      <t>SDGs&gt;InR</t>
    </r>
    <r>
      <rPr>
        <i/>
        <vertAlign val="superscript"/>
        <sz val="12"/>
        <rFont val="Arial"/>
        <family val="2"/>
      </rPr>
      <t>DN</t>
    </r>
    <phoneticPr fontId="1"/>
  </si>
  <si>
    <t>P value</t>
  </si>
  <si>
    <t>P value</t>
    <phoneticPr fontId="1"/>
  </si>
  <si>
    <r>
      <t>+&gt;InR</t>
    </r>
    <r>
      <rPr>
        <i/>
        <vertAlign val="superscript"/>
        <sz val="12"/>
        <rFont val="Arial"/>
        <family val="2"/>
      </rPr>
      <t>CA</t>
    </r>
    <phoneticPr fontId="1"/>
  </si>
  <si>
    <r>
      <t>SDGs&gt;InR</t>
    </r>
    <r>
      <rPr>
        <i/>
        <vertAlign val="superscript"/>
        <sz val="12"/>
        <rFont val="Arial"/>
        <family val="2"/>
      </rPr>
      <t>CA</t>
    </r>
    <phoneticPr fontId="1"/>
  </si>
  <si>
    <r>
      <t>+&gt;InR</t>
    </r>
    <r>
      <rPr>
        <i/>
        <vertAlign val="superscript"/>
        <sz val="12"/>
        <rFont val="Arial"/>
        <family val="2"/>
      </rPr>
      <t>DN</t>
    </r>
    <r>
      <rPr>
        <sz val="12"/>
        <rFont val="Arial"/>
        <family val="2"/>
      </rPr>
      <t>; Fed</t>
    </r>
    <phoneticPr fontId="1"/>
  </si>
  <si>
    <r>
      <t>+&gt;InR</t>
    </r>
    <r>
      <rPr>
        <i/>
        <vertAlign val="superscript"/>
        <sz val="12"/>
        <rFont val="Arial"/>
        <family val="2"/>
      </rPr>
      <t>DN</t>
    </r>
    <r>
      <rPr>
        <sz val="12"/>
        <rFont val="Arial"/>
        <family val="2"/>
      </rPr>
      <t>; Refed</t>
    </r>
    <phoneticPr fontId="1"/>
  </si>
  <si>
    <r>
      <t>SDGs&gt;InR</t>
    </r>
    <r>
      <rPr>
        <i/>
        <vertAlign val="superscript"/>
        <sz val="12"/>
        <rFont val="Arial"/>
        <family val="2"/>
      </rPr>
      <t>DN</t>
    </r>
    <r>
      <rPr>
        <sz val="12"/>
        <rFont val="Arial"/>
        <family val="2"/>
      </rPr>
      <t>; Fed</t>
    </r>
    <phoneticPr fontId="1"/>
  </si>
  <si>
    <r>
      <t>SDGs&gt;InR</t>
    </r>
    <r>
      <rPr>
        <i/>
        <vertAlign val="superscript"/>
        <sz val="12"/>
        <rFont val="Arial"/>
        <family val="2"/>
      </rPr>
      <t>DN</t>
    </r>
    <r>
      <rPr>
        <sz val="12"/>
        <rFont val="Arial"/>
        <family val="2"/>
      </rPr>
      <t>; Refed</t>
    </r>
    <phoneticPr fontId="1"/>
  </si>
  <si>
    <r>
      <t>+&gt;InR</t>
    </r>
    <r>
      <rPr>
        <i/>
        <vertAlign val="superscript"/>
        <sz val="12"/>
        <color theme="1"/>
        <rFont val="Arial"/>
        <family val="2"/>
      </rPr>
      <t>DN</t>
    </r>
    <phoneticPr fontId="1"/>
  </si>
  <si>
    <r>
      <t>SDGs&gt;InR</t>
    </r>
    <r>
      <rPr>
        <i/>
        <vertAlign val="superscript"/>
        <sz val="12"/>
        <color theme="1"/>
        <rFont val="Arial"/>
        <family val="2"/>
      </rPr>
      <t>DN</t>
    </r>
    <phoneticPr fontId="1"/>
  </si>
  <si>
    <r>
      <t>F</t>
    </r>
    <r>
      <rPr>
        <b/>
        <vertAlign val="subscript"/>
        <sz val="12"/>
        <color theme="1"/>
        <rFont val="Arial"/>
        <family val="2"/>
      </rPr>
      <t>green</t>
    </r>
    <r>
      <rPr>
        <b/>
        <sz val="12"/>
        <color theme="1"/>
        <rFont val="Arial"/>
        <family val="2"/>
      </rPr>
      <t>/ F</t>
    </r>
    <r>
      <rPr>
        <b/>
        <vertAlign val="subscript"/>
        <sz val="12"/>
        <color theme="1"/>
        <rFont val="Arial"/>
        <family val="2"/>
      </rPr>
      <t>red</t>
    </r>
    <r>
      <rPr>
        <b/>
        <sz val="12"/>
        <color theme="1"/>
        <rFont val="Arial"/>
        <family val="2"/>
      </rPr>
      <t xml:space="preserve"> (%)</t>
    </r>
    <phoneticPr fontId="1"/>
  </si>
  <si>
    <r>
      <t>Mean F</t>
    </r>
    <r>
      <rPr>
        <b/>
        <vertAlign val="subscript"/>
        <sz val="12"/>
        <color theme="1"/>
        <rFont val="Arial"/>
        <family val="2"/>
      </rPr>
      <t>green</t>
    </r>
    <r>
      <rPr>
        <b/>
        <sz val="12"/>
        <color theme="1"/>
        <rFont val="Arial"/>
        <family val="2"/>
      </rPr>
      <t>/ F</t>
    </r>
    <r>
      <rPr>
        <b/>
        <vertAlign val="subscript"/>
        <sz val="12"/>
        <color theme="1"/>
        <rFont val="Arial"/>
        <family val="2"/>
      </rPr>
      <t>red</t>
    </r>
    <r>
      <rPr>
        <b/>
        <sz val="12"/>
        <color theme="1"/>
        <rFont val="Arial"/>
        <family val="2"/>
      </rPr>
      <t xml:space="preserve"> (%)</t>
    </r>
    <phoneticPr fontId="1"/>
  </si>
  <si>
    <r>
      <t>SDGs&gt;InR</t>
    </r>
    <r>
      <rPr>
        <i/>
        <vertAlign val="superscript"/>
        <sz val="12"/>
        <rFont val="Arial"/>
        <family val="2"/>
      </rPr>
      <t>CA</t>
    </r>
    <r>
      <rPr>
        <sz val="12"/>
        <rFont val="Arial"/>
        <family val="2"/>
      </rPr>
      <t>; Fed</t>
    </r>
    <phoneticPr fontId="1"/>
  </si>
  <si>
    <r>
      <t>+&gt;InR</t>
    </r>
    <r>
      <rPr>
        <i/>
        <vertAlign val="superscript"/>
        <sz val="12"/>
        <rFont val="Arial"/>
        <family val="2"/>
      </rPr>
      <t>CA</t>
    </r>
    <r>
      <rPr>
        <sz val="12"/>
        <rFont val="Arial"/>
        <family val="2"/>
      </rPr>
      <t>; Fed</t>
    </r>
    <phoneticPr fontId="1"/>
  </si>
  <si>
    <t>[Stim] 21</t>
    <phoneticPr fontId="1"/>
  </si>
  <si>
    <t>[Stim] 22</t>
    <phoneticPr fontId="1"/>
  </si>
  <si>
    <t>[Stim] 23</t>
  </si>
  <si>
    <t>[Stim] 24</t>
  </si>
  <si>
    <t>[Stim] 25</t>
  </si>
  <si>
    <t>[Stim] 26</t>
  </si>
  <si>
    <t>[Stim] 27</t>
  </si>
  <si>
    <t>[Stim] 11</t>
    <phoneticPr fontId="1"/>
  </si>
  <si>
    <t>[Stim] 12</t>
    <phoneticPr fontId="1"/>
  </si>
  <si>
    <t>[Stim] 13</t>
  </si>
  <si>
    <t>[Stim] 14</t>
  </si>
  <si>
    <t>[Stim] 15</t>
  </si>
  <si>
    <t>[Stim] 16</t>
  </si>
  <si>
    <t>[Stim] 17</t>
  </si>
  <si>
    <t>[Stim] 18</t>
  </si>
  <si>
    <t>[Stim] 19</t>
  </si>
  <si>
    <t>[Stim] 20</t>
  </si>
  <si>
    <t>[Stim] 21</t>
  </si>
  <si>
    <t>[Stim] 22</t>
  </si>
  <si>
    <t>[Stim] 28</t>
  </si>
  <si>
    <t>[Stim] 29</t>
  </si>
  <si>
    <t>[Stim] 30</t>
  </si>
  <si>
    <t>[Stim] 31</t>
  </si>
  <si>
    <t>[Stim] 32</t>
  </si>
  <si>
    <t>[Stim] 33</t>
  </si>
  <si>
    <t>[Stim] 34</t>
  </si>
  <si>
    <t>[Stim] 35</t>
  </si>
  <si>
    <t>[Stim] 36</t>
  </si>
  <si>
    <t>[Stim] 37</t>
  </si>
  <si>
    <t>[Stim] 38</t>
  </si>
  <si>
    <t>[Stim] 39</t>
  </si>
  <si>
    <t>[Stim] 40</t>
  </si>
  <si>
    <t>[Stim] 41</t>
  </si>
  <si>
    <t>[Stim] 42</t>
  </si>
  <si>
    <t>[Stim] 43</t>
  </si>
  <si>
    <t>[Stim] 44</t>
  </si>
  <si>
    <t>[Stim] 45</t>
  </si>
  <si>
    <t>[Stim] 46</t>
  </si>
  <si>
    <t>[Stim] 47</t>
  </si>
  <si>
    <t>[Stim] 48</t>
  </si>
  <si>
    <t>[Stim] 49</t>
  </si>
  <si>
    <t>[Stim] 50</t>
  </si>
  <si>
    <t>[Stim] 51</t>
  </si>
  <si>
    <t>[Stim] 52</t>
  </si>
  <si>
    <t>[Stim] 53</t>
  </si>
  <si>
    <t>[Stim] 54</t>
  </si>
  <si>
    <t>[Stim] 55</t>
  </si>
  <si>
    <t>[Stim] 56</t>
  </si>
  <si>
    <t>[Stim] 57</t>
  </si>
  <si>
    <t>[Stim] 58</t>
  </si>
  <si>
    <t>[Stim] 59</t>
  </si>
  <si>
    <t>[Stim] 60</t>
  </si>
  <si>
    <t>[Stim] 61</t>
  </si>
  <si>
    <t>[Stim] 62</t>
  </si>
  <si>
    <t>[Stim] 63</t>
  </si>
  <si>
    <t>[Stim] 64</t>
  </si>
  <si>
    <t>[Stim] 65</t>
  </si>
  <si>
    <t>[Stim] 66</t>
  </si>
  <si>
    <t>[Stim] 67</t>
  </si>
  <si>
    <t>[Stim] 68</t>
  </si>
  <si>
    <t>[Stim] 69</t>
  </si>
  <si>
    <t>[Stim] 70</t>
  </si>
  <si>
    <t>[Stim] 71</t>
  </si>
  <si>
    <t>&lt;0.0008</t>
    <phoneticPr fontId="1"/>
  </si>
  <si>
    <t>Fisher's exact test with Bonferroni correction</t>
    <phoneticPr fontId="1"/>
  </si>
  <si>
    <t>Fig.2a</t>
    <phoneticPr fontId="1"/>
  </si>
  <si>
    <t>Fig.2b</t>
    <phoneticPr fontId="1"/>
  </si>
  <si>
    <t>ppk&gt;ReaChR; SDGs&gt;+</t>
    <phoneticPr fontId="1"/>
  </si>
  <si>
    <t>Rolling latency (s)</t>
  </si>
  <si>
    <t>Larva #</t>
  </si>
  <si>
    <t>+&gt;Kir2.1</t>
  </si>
  <si>
    <t>SDGs&gt;+</t>
  </si>
  <si>
    <t>SDGs&gt;Kir2.1</t>
  </si>
  <si>
    <t>1 vs 3</t>
  </si>
  <si>
    <t>&lt;0.0002</t>
  </si>
  <si>
    <t>2 vs 3</t>
  </si>
  <si>
    <t>Fig.2c</t>
    <phoneticPr fontId="1"/>
  </si>
  <si>
    <t>Fig.2d</t>
    <phoneticPr fontId="1"/>
  </si>
  <si>
    <t>+&gt;Kir</t>
    <phoneticPr fontId="1"/>
  </si>
  <si>
    <t>SDGs&gt;Kir</t>
    <phoneticPr fontId="1"/>
  </si>
  <si>
    <t>+&gt;GtACR1</t>
    <phoneticPr fontId="1"/>
  </si>
  <si>
    <t>SDGs&gt;GtACR1</t>
    <phoneticPr fontId="1"/>
  </si>
  <si>
    <t>Fig.2e</t>
    <phoneticPr fontId="1"/>
  </si>
  <si>
    <t>Fig.2f</t>
    <phoneticPr fontId="1"/>
  </si>
  <si>
    <t>Fig.2g</t>
    <phoneticPr fontId="1"/>
  </si>
  <si>
    <t>Fig.2h</t>
    <phoneticPr fontId="1"/>
  </si>
  <si>
    <t>Fisher's exact test</t>
  </si>
  <si>
    <t>Tested larvae</t>
  </si>
  <si>
    <t>Rolled larvae</t>
  </si>
  <si>
    <t>Probability</t>
  </si>
  <si>
    <t>Fig.3b</t>
    <phoneticPr fontId="1"/>
  </si>
  <si>
    <t>Fig.3c</t>
    <phoneticPr fontId="1"/>
  </si>
  <si>
    <t>Fig.3d</t>
    <phoneticPr fontId="1"/>
  </si>
  <si>
    <t>SDGs&gt;IR-Gad1 (JF02916)</t>
    <phoneticPr fontId="1"/>
  </si>
  <si>
    <t>SDGs&gt;IR-Gad1 (GD8508)</t>
    <phoneticPr fontId="1"/>
  </si>
  <si>
    <t>SDGs&gt;IR-Gad1 (TRiP.HMC03350)</t>
    <phoneticPr fontId="1"/>
  </si>
  <si>
    <r>
      <t>ppk&gt;CsChrimson, IR-GABA</t>
    </r>
    <r>
      <rPr>
        <i/>
        <vertAlign val="subscript"/>
        <sz val="12"/>
        <rFont val="Arial"/>
        <family val="2"/>
      </rPr>
      <t>B</t>
    </r>
    <r>
      <rPr>
        <i/>
        <sz val="12"/>
        <rFont val="Arial"/>
        <family val="2"/>
      </rPr>
      <t>-R1 (TRiP.HMC03388)</t>
    </r>
    <phoneticPr fontId="1"/>
  </si>
  <si>
    <r>
      <t>ppk&gt;CsChrimson, IR-GABA</t>
    </r>
    <r>
      <rPr>
        <i/>
        <vertAlign val="subscript"/>
        <sz val="12"/>
        <rFont val="Arial"/>
        <family val="2"/>
      </rPr>
      <t>B</t>
    </r>
    <r>
      <rPr>
        <i/>
        <sz val="12"/>
        <rFont val="Arial"/>
        <family val="2"/>
      </rPr>
      <t>-R2 (TRiP.HMC02975)</t>
    </r>
    <phoneticPr fontId="1"/>
  </si>
  <si>
    <t>Fig.3g</t>
    <phoneticPr fontId="1"/>
  </si>
  <si>
    <t>Fig.3h</t>
    <phoneticPr fontId="1"/>
  </si>
  <si>
    <t>Fig.4a</t>
    <phoneticPr fontId="1"/>
  </si>
  <si>
    <t>Fig.4b</t>
    <phoneticPr fontId="1"/>
  </si>
  <si>
    <t>Fig.4d</t>
    <phoneticPr fontId="1"/>
  </si>
  <si>
    <t>Fig.4e</t>
    <phoneticPr fontId="1"/>
  </si>
  <si>
    <t>Fig.4f</t>
    <phoneticPr fontId="1"/>
  </si>
  <si>
    <t>Fig.4g</t>
    <phoneticPr fontId="1"/>
  </si>
  <si>
    <t>Fig.5b</t>
    <phoneticPr fontId="1"/>
  </si>
  <si>
    <t>Group 1</t>
  </si>
  <si>
    <t>Refed</t>
  </si>
  <si>
    <t>Fig.5c</t>
    <phoneticPr fontId="1"/>
  </si>
  <si>
    <t>Fig.5d</t>
    <phoneticPr fontId="1"/>
  </si>
  <si>
    <t>Kruskal-Wallis test</t>
  </si>
  <si>
    <t>Fig.5e</t>
    <phoneticPr fontId="1"/>
  </si>
  <si>
    <t>Fig.5h</t>
    <phoneticPr fontId="1"/>
  </si>
  <si>
    <t>Fig.5g</t>
    <phoneticPr fontId="1"/>
  </si>
  <si>
    <t>CN&gt;CaLexA</t>
    <phoneticPr fontId="1"/>
  </si>
  <si>
    <t xml:space="preserve"> Starved</t>
    <phoneticPr fontId="1"/>
  </si>
  <si>
    <t>Relative intensity of GFP</t>
    <phoneticPr fontId="1"/>
  </si>
  <si>
    <t>Fig.6a</t>
    <phoneticPr fontId="1"/>
  </si>
  <si>
    <t>Fig.6b</t>
    <phoneticPr fontId="1"/>
  </si>
  <si>
    <t>Fig.6c</t>
    <phoneticPr fontId="1"/>
  </si>
  <si>
    <t>CN&gt;GtACR1</t>
    <phoneticPr fontId="1"/>
  </si>
  <si>
    <t>Fig.6d</t>
    <phoneticPr fontId="1"/>
  </si>
  <si>
    <t>CN&gt;+</t>
    <phoneticPr fontId="1"/>
  </si>
  <si>
    <t>CN&gt;NaChBac</t>
    <phoneticPr fontId="1"/>
  </si>
  <si>
    <t>Fig.6e</t>
    <phoneticPr fontId="1"/>
  </si>
  <si>
    <t>ppk&gt;ChR2, RGECO; CN&gt;+</t>
    <phoneticPr fontId="1"/>
  </si>
  <si>
    <t>ppk&gt;ChR2, RGECO; CN&gt;CsChrimson</t>
    <phoneticPr fontId="1"/>
  </si>
  <si>
    <t>Fig.6h</t>
    <phoneticPr fontId="1"/>
  </si>
  <si>
    <t>CN&gt;CsChrimson</t>
    <phoneticPr fontId="1"/>
  </si>
  <si>
    <t>Fig.6g</t>
    <phoneticPr fontId="1"/>
  </si>
  <si>
    <t>Fig.7a</t>
    <phoneticPr fontId="1"/>
  </si>
  <si>
    <t>Fig.7b</t>
    <phoneticPr fontId="1"/>
  </si>
  <si>
    <t>Fig.7c</t>
    <phoneticPr fontId="1"/>
  </si>
  <si>
    <t>Fig.7d</t>
    <phoneticPr fontId="1"/>
  </si>
  <si>
    <t>Fig.7e</t>
    <phoneticPr fontId="1"/>
  </si>
  <si>
    <t>Fig.7f</t>
    <phoneticPr fontId="1"/>
  </si>
  <si>
    <t>21˚C</t>
    <phoneticPr fontId="1"/>
  </si>
  <si>
    <t>30˚C</t>
    <phoneticPr fontId="1"/>
  </si>
  <si>
    <t xml:space="preserve">Mann–Whitney U-test </t>
    <phoneticPr fontId="1"/>
  </si>
  <si>
    <t>Fig.3f</t>
    <phoneticPr fontId="1"/>
  </si>
  <si>
    <r>
      <t>ppk&gt;IR-GABA</t>
    </r>
    <r>
      <rPr>
        <i/>
        <vertAlign val="subscript"/>
        <sz val="12"/>
        <rFont val="Arial"/>
        <family val="2"/>
      </rPr>
      <t>B</t>
    </r>
    <r>
      <rPr>
        <i/>
        <sz val="12"/>
        <rFont val="Arial"/>
        <family val="2"/>
      </rPr>
      <t>-R1 (TRiP.HMC03388)</t>
    </r>
    <phoneticPr fontId="1"/>
  </si>
  <si>
    <r>
      <t>ppk&gt;IR-GABA</t>
    </r>
    <r>
      <rPr>
        <i/>
        <vertAlign val="subscript"/>
        <sz val="12"/>
        <rFont val="Arial"/>
        <family val="2"/>
      </rPr>
      <t>B</t>
    </r>
    <r>
      <rPr>
        <i/>
        <sz val="12"/>
        <rFont val="Arial"/>
        <family val="2"/>
      </rPr>
      <t>-R2 (TRiP.HMC02975)</t>
    </r>
    <phoneticPr fontId="1"/>
  </si>
  <si>
    <r>
      <t>ppk&gt;IR-GABA</t>
    </r>
    <r>
      <rPr>
        <i/>
        <vertAlign val="subscript"/>
        <sz val="12"/>
        <rFont val="Arial"/>
        <family val="2"/>
      </rPr>
      <t>B</t>
    </r>
    <r>
      <rPr>
        <i/>
        <sz val="12"/>
        <rFont val="Arial"/>
        <family val="2"/>
      </rPr>
      <t>-R1 (KK109166)</t>
    </r>
    <phoneticPr fontId="1"/>
  </si>
  <si>
    <r>
      <t>ppk&gt;IR-GABA</t>
    </r>
    <r>
      <rPr>
        <i/>
        <vertAlign val="subscript"/>
        <sz val="12"/>
        <rFont val="Arial"/>
        <family val="2"/>
      </rPr>
      <t>B</t>
    </r>
    <r>
      <rPr>
        <i/>
        <sz val="12"/>
        <rFont val="Arial"/>
        <family val="2"/>
      </rPr>
      <t>-R2 (KK100020)</t>
    </r>
    <phoneticPr fontId="1"/>
  </si>
  <si>
    <r>
      <t>ppk&gt;CsChrimson, IR-GABA</t>
    </r>
    <r>
      <rPr>
        <i/>
        <vertAlign val="subscript"/>
        <sz val="12"/>
        <rFont val="Arial"/>
        <family val="2"/>
      </rPr>
      <t>B</t>
    </r>
    <r>
      <rPr>
        <i/>
        <sz val="12"/>
        <rFont val="Arial"/>
        <family val="2"/>
      </rPr>
      <t>-R1 (KK109166)</t>
    </r>
    <phoneticPr fontId="1"/>
  </si>
  <si>
    <r>
      <t>ppk&gt;CsChrimson, IR-GABA</t>
    </r>
    <r>
      <rPr>
        <i/>
        <vertAlign val="subscript"/>
        <sz val="12"/>
        <rFont val="Arial"/>
        <family val="2"/>
      </rPr>
      <t>B</t>
    </r>
    <r>
      <rPr>
        <i/>
        <sz val="12"/>
        <rFont val="Arial"/>
        <family val="2"/>
      </rPr>
      <t>-R2 (KK100020)</t>
    </r>
    <phoneticPr fontId="1"/>
  </si>
  <si>
    <t>Cell #</t>
    <phoneticPr fontId="1"/>
  </si>
  <si>
    <r>
      <t>+&gt;InR</t>
    </r>
    <r>
      <rPr>
        <i/>
        <vertAlign val="superscript"/>
        <sz val="12"/>
        <rFont val="Arial"/>
        <family val="2"/>
      </rPr>
      <t>DN</t>
    </r>
    <r>
      <rPr>
        <sz val="12"/>
        <rFont val="Arial"/>
        <family val="2"/>
      </rPr>
      <t>;</t>
    </r>
    <r>
      <rPr>
        <i/>
        <sz val="12"/>
        <rFont val="Arial"/>
        <family val="2"/>
      </rPr>
      <t xml:space="preserve"> tub-GAL80</t>
    </r>
    <r>
      <rPr>
        <i/>
        <vertAlign val="superscript"/>
        <sz val="12"/>
        <rFont val="Arial"/>
        <family val="2"/>
      </rPr>
      <t>ts</t>
    </r>
    <phoneticPr fontId="1"/>
  </si>
  <si>
    <r>
      <t>R16C06&gt;InR</t>
    </r>
    <r>
      <rPr>
        <i/>
        <vertAlign val="superscript"/>
        <sz val="12"/>
        <rFont val="Arial"/>
        <family val="2"/>
      </rPr>
      <t>DN</t>
    </r>
    <r>
      <rPr>
        <sz val="12"/>
        <rFont val="Arial"/>
        <family val="2"/>
      </rPr>
      <t>;</t>
    </r>
    <r>
      <rPr>
        <i/>
        <sz val="12"/>
        <rFont val="Arial"/>
        <family val="2"/>
      </rPr>
      <t xml:space="preserve"> tub-GAL80</t>
    </r>
    <r>
      <rPr>
        <i/>
        <vertAlign val="superscript"/>
        <sz val="12"/>
        <rFont val="Arial"/>
        <family val="2"/>
      </rPr>
      <t>ts</t>
    </r>
    <phoneticPr fontId="1"/>
  </si>
  <si>
    <r>
      <t>+&gt;InR</t>
    </r>
    <r>
      <rPr>
        <i/>
        <vertAlign val="superscript"/>
        <sz val="12"/>
        <rFont val="Arial"/>
        <family val="2"/>
      </rPr>
      <t>CA</t>
    </r>
    <r>
      <rPr>
        <sz val="12"/>
        <rFont val="Arial"/>
        <family val="2"/>
      </rPr>
      <t xml:space="preserve">; </t>
    </r>
    <r>
      <rPr>
        <i/>
        <sz val="12"/>
        <rFont val="Arial"/>
        <family val="2"/>
      </rPr>
      <t>tub-GAL80</t>
    </r>
    <r>
      <rPr>
        <i/>
        <vertAlign val="superscript"/>
        <sz val="12"/>
        <rFont val="Arial"/>
        <family val="2"/>
      </rPr>
      <t>ts</t>
    </r>
    <phoneticPr fontId="1"/>
  </si>
  <si>
    <r>
      <t>R16C06&gt;InR</t>
    </r>
    <r>
      <rPr>
        <i/>
        <vertAlign val="superscript"/>
        <sz val="12"/>
        <rFont val="Arial"/>
        <family val="2"/>
      </rPr>
      <t>CA</t>
    </r>
    <r>
      <rPr>
        <sz val="12"/>
        <rFont val="Arial"/>
        <family val="2"/>
      </rPr>
      <t xml:space="preserve">; </t>
    </r>
    <r>
      <rPr>
        <i/>
        <sz val="12"/>
        <rFont val="Arial"/>
        <family val="2"/>
      </rPr>
      <t>tub-GAL80</t>
    </r>
    <r>
      <rPr>
        <i/>
        <vertAlign val="superscript"/>
        <sz val="12"/>
        <rFont val="Arial"/>
        <family val="2"/>
      </rPr>
      <t>ts</t>
    </r>
    <phoneticPr fontId="1"/>
  </si>
  <si>
    <t>Suppl Fig.2a</t>
    <phoneticPr fontId="1"/>
  </si>
  <si>
    <t>Suppl Fig.2b</t>
    <phoneticPr fontId="1"/>
  </si>
  <si>
    <t>Suppl Fig.2c</t>
    <phoneticPr fontId="1"/>
  </si>
  <si>
    <t>Suppl Fig.2d</t>
    <phoneticPr fontId="1"/>
  </si>
  <si>
    <t>Suppl Fig.2e</t>
    <phoneticPr fontId="1"/>
  </si>
  <si>
    <t>Suppl Fig.2f</t>
    <phoneticPr fontId="1"/>
  </si>
  <si>
    <t>Suppl Fig.3k</t>
    <phoneticPr fontId="1"/>
  </si>
  <si>
    <t>Suppl Fig.3n</t>
    <phoneticPr fontId="1"/>
  </si>
  <si>
    <t>Suppl Fig.3d</t>
    <phoneticPr fontId="1"/>
  </si>
  <si>
    <t>Suppl Fig.3e</t>
    <phoneticPr fontId="1"/>
  </si>
  <si>
    <t>Suppl Fig.3f</t>
    <phoneticPr fontId="1"/>
  </si>
  <si>
    <t>Suppl Fig.3g</t>
    <phoneticPr fontId="1"/>
  </si>
  <si>
    <t>Suppl Fig.3i</t>
    <phoneticPr fontId="1"/>
  </si>
  <si>
    <t>Suppl Fig.3j</t>
    <phoneticPr fontId="1"/>
  </si>
  <si>
    <t>Suppl Fig.3l</t>
    <phoneticPr fontId="1"/>
  </si>
  <si>
    <t>Suppl Fig.3m</t>
    <phoneticPr fontId="1"/>
  </si>
  <si>
    <t>Suppl Fig.4a</t>
    <phoneticPr fontId="1"/>
  </si>
  <si>
    <t>Suppl Fig.4b</t>
    <phoneticPr fontId="1"/>
  </si>
  <si>
    <t>Suppl Fig.4c</t>
    <phoneticPr fontId="1"/>
  </si>
  <si>
    <t>Suppl Fig.4d</t>
    <phoneticPr fontId="1"/>
  </si>
  <si>
    <t>Suppl Fig.4e</t>
    <phoneticPr fontId="1"/>
  </si>
  <si>
    <t>Suppl Fig.5a</t>
    <phoneticPr fontId="1"/>
  </si>
  <si>
    <t>Suppl Fig.5b</t>
    <phoneticPr fontId="1"/>
  </si>
  <si>
    <t>Suppl Fig.5c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</si>
</sst>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i/>
      <sz val="12"/>
      <color theme="1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vertAlign val="superscript"/>
      <sz val="12"/>
      <color theme="1"/>
      <name val="Arial"/>
      <family val="2"/>
    </font>
    <font>
      <i/>
      <vertAlign val="subscript"/>
      <sz val="12"/>
      <name val="Arial"/>
      <family val="2"/>
    </font>
    <font>
      <b/>
      <vertAlign val="subscript"/>
      <sz val="12"/>
      <color theme="1"/>
      <name val="Arial"/>
      <family val="2"/>
    </font>
    <font>
      <i/>
      <vertAlign val="superscript"/>
      <sz val="12"/>
      <name val="Arial"/>
      <family val="2"/>
    </font>
    <font>
      <i/>
      <vertAlign val="superscript"/>
      <sz val="12"/>
      <color theme="1"/>
      <name val="Arial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quotePrefix="1" applyFont="1" applyAlignme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7" fillId="0" borderId="0" xfId="0" applyFont="1" applyAlignment="1"/>
    <xf numFmtId="0" fontId="8" fillId="0" borderId="0" xfId="0" applyFont="1" applyAlignment="1">
      <alignment horizontal="center"/>
    </xf>
    <xf numFmtId="1" fontId="2" fillId="0" borderId="0" xfId="0" applyNumberFormat="1" applyFont="1">
      <alignment vertical="center"/>
    </xf>
    <xf numFmtId="0" fontId="9" fillId="0" borderId="0" xfId="0" applyFont="1">
      <alignment vertical="center"/>
    </xf>
    <xf numFmtId="0" fontId="7" fillId="0" borderId="0" xfId="0" applyFont="1" applyAlignment="1">
      <alignment horizontal="center"/>
    </xf>
    <xf numFmtId="0" fontId="3" fillId="0" borderId="0" xfId="0" applyFont="1">
      <alignment vertical="center"/>
    </xf>
    <xf numFmtId="0" fontId="4" fillId="0" borderId="0" xfId="0" quotePrefix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quotePrefix="1" applyFont="1" applyAlignment="1">
      <alignment horizontal="center"/>
    </xf>
    <xf numFmtId="0" fontId="2" fillId="0" borderId="0" xfId="0" quotePrefix="1" applyFont="1">
      <alignment vertical="center"/>
    </xf>
    <xf numFmtId="0" fontId="6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right"/>
    </xf>
    <xf numFmtId="0" fontId="6" fillId="0" borderId="0" xfId="0" applyFont="1" applyAlignment="1"/>
    <xf numFmtId="0" fontId="2" fillId="0" borderId="0" xfId="0" applyFont="1" applyAlignment="1">
      <alignment horizontal="left" vertical="center"/>
    </xf>
    <xf numFmtId="0" fontId="5" fillId="0" borderId="0" xfId="0" quotePrefix="1" applyFont="1" applyAlignment="1"/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/>
    <xf numFmtId="0" fontId="2" fillId="2" borderId="0" xfId="0" applyFont="1" applyFill="1">
      <alignment vertical="center"/>
    </xf>
    <xf numFmtId="0" fontId="4" fillId="2" borderId="0" xfId="0" applyFont="1" applyFill="1" applyAlignment="1">
      <alignment horizontal="right"/>
    </xf>
    <xf numFmtId="0" fontId="15" fillId="0" borderId="0" xfId="0" applyFont="1">
      <alignment vertical="center"/>
    </xf>
    <xf numFmtId="0" fontId="5" fillId="0" borderId="0" xfId="0" quotePrefix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4" fillId="0" borderId="0" xfId="0" applyNumberFormat="1" applyFont="1" applyAlignment="1"/>
    <xf numFmtId="0" fontId="3" fillId="0" borderId="0" xfId="0" applyFont="1" applyAlignment="1">
      <alignment horizontal="center" vertical="center"/>
    </xf>
    <xf numFmtId="0" fontId="5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Alignment="1"/>
    <xf numFmtId="0" fontId="9" fillId="0" borderId="0" xfId="0" applyFont="1" applyAlignment="1"/>
    <xf numFmtId="1" fontId="9" fillId="0" borderId="0" xfId="0" applyNumberFormat="1" applyFont="1" applyAlignment="1"/>
    <xf numFmtId="1" fontId="2" fillId="0" borderId="0" xfId="0" applyNumberFormat="1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467CD-D611-0E48-B5AE-3B3ABF9D0955}">
  <dimension ref="A1:D39"/>
  <sheetViews>
    <sheetView topLeftCell="A13" workbookViewId="0">
      <selection activeCell="A37" sqref="A37"/>
    </sheetView>
  </sheetViews>
  <sheetFormatPr baseColWidth="10" defaultRowHeight="20"/>
  <cols>
    <col min="1" max="1" width="14" style="1" customWidth="1"/>
    <col min="2" max="2" width="21.5703125" style="1" bestFit="1" customWidth="1"/>
    <col min="3" max="3" width="21.5703125" style="1" customWidth="1"/>
    <col min="4" max="4" width="25.140625" style="1" bestFit="1" customWidth="1"/>
  </cols>
  <sheetData>
    <row r="1" spans="1:4">
      <c r="A1" s="15" t="s">
        <v>263</v>
      </c>
      <c r="B1" s="36" t="s">
        <v>44</v>
      </c>
      <c r="C1" s="36"/>
      <c r="D1" s="36"/>
    </row>
    <row r="2" spans="1:4">
      <c r="A2" s="1" t="s">
        <v>53</v>
      </c>
      <c r="B2" s="18" t="s">
        <v>51</v>
      </c>
      <c r="C2" s="18" t="s">
        <v>265</v>
      </c>
      <c r="D2" s="18" t="s">
        <v>52</v>
      </c>
    </row>
    <row r="3" spans="1:4">
      <c r="A3" s="1">
        <v>1</v>
      </c>
      <c r="B3" s="3">
        <v>1.5</v>
      </c>
      <c r="C3" s="3">
        <v>2</v>
      </c>
      <c r="D3" s="3">
        <v>16.5</v>
      </c>
    </row>
    <row r="4" spans="1:4">
      <c r="A4" s="1">
        <v>2</v>
      </c>
      <c r="B4" s="3">
        <v>1</v>
      </c>
      <c r="C4" s="3">
        <v>5</v>
      </c>
      <c r="D4" s="3">
        <v>16.5</v>
      </c>
    </row>
    <row r="5" spans="1:4">
      <c r="A5" s="1">
        <v>3</v>
      </c>
      <c r="B5" s="3">
        <v>1</v>
      </c>
      <c r="C5" s="3">
        <v>1.5</v>
      </c>
      <c r="D5" s="3">
        <v>0</v>
      </c>
    </row>
    <row r="6" spans="1:4">
      <c r="A6" s="1">
        <v>4</v>
      </c>
      <c r="B6" s="3">
        <v>1.5</v>
      </c>
      <c r="C6" s="3">
        <v>1.5</v>
      </c>
      <c r="D6" s="3">
        <v>16.5</v>
      </c>
    </row>
    <row r="7" spans="1:4">
      <c r="A7" s="1">
        <v>5</v>
      </c>
      <c r="B7" s="3">
        <v>1.5</v>
      </c>
      <c r="C7" s="3">
        <v>1.5</v>
      </c>
      <c r="D7" s="3">
        <v>5</v>
      </c>
    </row>
    <row r="8" spans="1:4">
      <c r="A8" s="1">
        <v>6</v>
      </c>
      <c r="B8" s="3">
        <v>1.5</v>
      </c>
      <c r="C8" s="3">
        <v>6.5</v>
      </c>
      <c r="D8" s="3">
        <v>0</v>
      </c>
    </row>
    <row r="9" spans="1:4">
      <c r="A9" s="1">
        <v>7</v>
      </c>
      <c r="B9" s="3">
        <v>1</v>
      </c>
      <c r="C9" s="3">
        <v>2.5</v>
      </c>
      <c r="D9" s="3">
        <v>12.5</v>
      </c>
    </row>
    <row r="10" spans="1:4">
      <c r="A10" s="1">
        <v>8</v>
      </c>
      <c r="B10" s="3">
        <v>2.5</v>
      </c>
      <c r="C10" s="3">
        <v>1.5</v>
      </c>
      <c r="D10" s="3">
        <v>12</v>
      </c>
    </row>
    <row r="11" spans="1:4">
      <c r="A11" s="1">
        <v>9</v>
      </c>
      <c r="B11" s="3">
        <v>3</v>
      </c>
      <c r="C11" s="3">
        <v>1</v>
      </c>
      <c r="D11" s="3">
        <v>12.5</v>
      </c>
    </row>
    <row r="12" spans="1:4">
      <c r="A12" s="1">
        <v>10</v>
      </c>
      <c r="B12" s="3">
        <v>2</v>
      </c>
      <c r="C12" s="3">
        <v>0.5</v>
      </c>
      <c r="D12" s="3">
        <v>7.5</v>
      </c>
    </row>
    <row r="13" spans="1:4">
      <c r="A13" s="1">
        <v>11</v>
      </c>
      <c r="B13" s="3">
        <v>1.5</v>
      </c>
      <c r="C13" s="3">
        <v>2</v>
      </c>
      <c r="D13" s="3">
        <v>3.5</v>
      </c>
    </row>
    <row r="14" spans="1:4">
      <c r="A14" s="1">
        <v>12</v>
      </c>
      <c r="B14" s="3">
        <v>1</v>
      </c>
      <c r="C14" s="3">
        <v>3</v>
      </c>
      <c r="D14" s="3">
        <v>14</v>
      </c>
    </row>
    <row r="15" spans="1:4">
      <c r="A15" s="1">
        <v>13</v>
      </c>
      <c r="B15" s="3">
        <v>3</v>
      </c>
      <c r="C15" s="3">
        <v>3</v>
      </c>
      <c r="D15" s="3">
        <v>16.5</v>
      </c>
    </row>
    <row r="16" spans="1:4">
      <c r="A16" s="1">
        <v>14</v>
      </c>
      <c r="B16" s="3">
        <v>1.5</v>
      </c>
      <c r="C16" s="3">
        <v>1</v>
      </c>
      <c r="D16" s="3">
        <v>14.5</v>
      </c>
    </row>
    <row r="17" spans="1:4">
      <c r="A17" s="1">
        <v>15</v>
      </c>
      <c r="B17" s="3"/>
      <c r="C17" s="3">
        <v>3</v>
      </c>
      <c r="D17" s="3">
        <v>3</v>
      </c>
    </row>
    <row r="18" spans="1:4">
      <c r="A18" s="1">
        <v>16</v>
      </c>
      <c r="B18" s="3"/>
      <c r="C18" s="3">
        <v>1</v>
      </c>
      <c r="D18" s="3">
        <v>16</v>
      </c>
    </row>
    <row r="19" spans="1:4">
      <c r="A19" s="1">
        <v>17</v>
      </c>
      <c r="B19" s="3"/>
      <c r="C19" s="3">
        <v>1.5</v>
      </c>
      <c r="D19" s="3">
        <v>11.5</v>
      </c>
    </row>
    <row r="20" spans="1:4">
      <c r="A20" s="1">
        <v>18</v>
      </c>
      <c r="B20" s="3"/>
      <c r="C20" s="3">
        <v>3</v>
      </c>
      <c r="D20" s="3">
        <v>9</v>
      </c>
    </row>
    <row r="21" spans="1:4">
      <c r="A21" s="1">
        <v>19</v>
      </c>
      <c r="B21" s="3"/>
      <c r="C21" s="3">
        <v>3</v>
      </c>
      <c r="D21" s="3">
        <v>16.5</v>
      </c>
    </row>
    <row r="22" spans="1:4">
      <c r="A22" s="1">
        <v>20</v>
      </c>
      <c r="B22" s="3"/>
      <c r="C22" s="3">
        <v>0.5</v>
      </c>
      <c r="D22" s="3">
        <v>13</v>
      </c>
    </row>
    <row r="23" spans="1:4">
      <c r="A23" s="1">
        <v>21</v>
      </c>
      <c r="B23" s="3"/>
      <c r="C23" s="3">
        <v>1.5</v>
      </c>
      <c r="D23" s="3">
        <v>9.5</v>
      </c>
    </row>
    <row r="24" spans="1:4">
      <c r="A24" s="1">
        <v>22</v>
      </c>
      <c r="B24" s="3"/>
      <c r="C24" s="3">
        <v>1.5</v>
      </c>
      <c r="D24" s="3">
        <v>8.5</v>
      </c>
    </row>
    <row r="25" spans="1:4">
      <c r="A25" s="1">
        <v>23</v>
      </c>
      <c r="B25" s="3"/>
      <c r="C25" s="3">
        <v>2.5</v>
      </c>
      <c r="D25" s="3">
        <v>13.5</v>
      </c>
    </row>
    <row r="26" spans="1:4">
      <c r="A26" s="1">
        <v>24</v>
      </c>
      <c r="B26" s="3"/>
      <c r="C26" s="3">
        <v>2</v>
      </c>
      <c r="D26" s="1">
        <v>8</v>
      </c>
    </row>
    <row r="27" spans="1:4">
      <c r="A27" s="1">
        <v>25</v>
      </c>
      <c r="B27" s="3"/>
      <c r="C27" s="3">
        <v>1.5</v>
      </c>
      <c r="D27" s="1">
        <v>8</v>
      </c>
    </row>
    <row r="28" spans="1:4">
      <c r="A28" s="1">
        <v>25</v>
      </c>
      <c r="C28" s="3">
        <v>2</v>
      </c>
    </row>
    <row r="30" spans="1:4">
      <c r="A30" s="1" t="s">
        <v>7</v>
      </c>
      <c r="B30" s="1">
        <v>14</v>
      </c>
      <c r="C30" s="1">
        <v>26</v>
      </c>
      <c r="D30" s="1">
        <v>25</v>
      </c>
    </row>
    <row r="32" spans="1:4">
      <c r="A32" s="1" t="s">
        <v>8</v>
      </c>
      <c r="B32" s="1">
        <v>1</v>
      </c>
      <c r="C32" s="1">
        <v>1.5</v>
      </c>
      <c r="D32" s="1">
        <v>7.75</v>
      </c>
    </row>
    <row r="33" spans="1:4">
      <c r="A33" s="1" t="s">
        <v>9</v>
      </c>
      <c r="B33" s="1">
        <v>1.5</v>
      </c>
      <c r="C33" s="1">
        <v>1.75</v>
      </c>
      <c r="D33" s="1">
        <v>12</v>
      </c>
    </row>
    <row r="34" spans="1:4">
      <c r="A34" s="1" t="s">
        <v>10</v>
      </c>
      <c r="B34" s="1">
        <v>2.125</v>
      </c>
      <c r="C34" s="1">
        <v>3</v>
      </c>
      <c r="D34" s="1">
        <v>15.25</v>
      </c>
    </row>
    <row r="37" spans="1:4">
      <c r="A37" s="1" t="s">
        <v>175</v>
      </c>
      <c r="B37" s="1" t="s">
        <v>185</v>
      </c>
    </row>
    <row r="38" spans="1:4">
      <c r="A38" s="1" t="s">
        <v>19</v>
      </c>
      <c r="B38" s="1" t="s">
        <v>21</v>
      </c>
    </row>
    <row r="39" spans="1:4">
      <c r="A39" s="1" t="s">
        <v>20</v>
      </c>
      <c r="B39" s="1" t="s">
        <v>21</v>
      </c>
    </row>
  </sheetData>
  <mergeCells count="1">
    <mergeCell ref="B1:D1"/>
  </mergeCells>
  <phoneticPr fontId="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96848-5F47-6649-AC60-7DE9EFC46D45}">
  <dimension ref="A1:H8"/>
  <sheetViews>
    <sheetView workbookViewId="0">
      <selection activeCell="D17" sqref="D17"/>
    </sheetView>
  </sheetViews>
  <sheetFormatPr baseColWidth="10" defaultColWidth="15.7109375" defaultRowHeight="16"/>
  <cols>
    <col min="1" max="1" width="21.140625" style="1" bestFit="1" customWidth="1"/>
    <col min="2" max="16384" width="15.7109375" style="1"/>
  </cols>
  <sheetData>
    <row r="1" spans="1:8">
      <c r="A1" s="15" t="s">
        <v>264</v>
      </c>
      <c r="B1" s="39" t="s">
        <v>68</v>
      </c>
      <c r="C1" s="39"/>
      <c r="D1" s="39"/>
      <c r="E1" s="39"/>
      <c r="F1" s="39"/>
      <c r="G1" s="39"/>
    </row>
    <row r="2" spans="1:8">
      <c r="B2" s="37" t="s">
        <v>49</v>
      </c>
      <c r="C2" s="38"/>
      <c r="D2" s="38"/>
      <c r="E2" s="37" t="s">
        <v>50</v>
      </c>
      <c r="F2" s="38"/>
      <c r="G2" s="38"/>
      <c r="H2" s="1" t="s">
        <v>57</v>
      </c>
    </row>
    <row r="3" spans="1:8" ht="18">
      <c r="A3" s="1" t="s">
        <v>46</v>
      </c>
      <c r="B3" s="6" t="s">
        <v>45</v>
      </c>
      <c r="C3" s="6" t="s">
        <v>71</v>
      </c>
      <c r="D3" s="11" t="s">
        <v>0</v>
      </c>
      <c r="E3" s="6" t="s">
        <v>45</v>
      </c>
      <c r="F3" s="6" t="s">
        <v>71</v>
      </c>
      <c r="G3" s="11" t="s">
        <v>0</v>
      </c>
      <c r="H3" s="1" t="s">
        <v>184</v>
      </c>
    </row>
    <row r="4" spans="1:8">
      <c r="A4" s="48">
        <v>1.8</v>
      </c>
      <c r="B4" s="48">
        <v>7</v>
      </c>
      <c r="C4" s="48">
        <v>0</v>
      </c>
      <c r="D4" s="48">
        <f>C4/B4*100</f>
        <v>0</v>
      </c>
      <c r="E4" s="48">
        <v>9</v>
      </c>
      <c r="F4" s="48">
        <v>4</v>
      </c>
      <c r="G4" s="51">
        <f>F4/E4*100</f>
        <v>44.444444444444443</v>
      </c>
      <c r="H4" s="1" t="s">
        <v>13</v>
      </c>
    </row>
    <row r="5" spans="1:8">
      <c r="A5" s="48">
        <v>3.5</v>
      </c>
      <c r="B5" s="48">
        <v>10</v>
      </c>
      <c r="C5" s="48">
        <v>0</v>
      </c>
      <c r="D5" s="48">
        <v>0</v>
      </c>
      <c r="E5" s="48">
        <v>7</v>
      </c>
      <c r="F5" s="48">
        <v>5</v>
      </c>
      <c r="G5" s="51">
        <f>F5/E5*100</f>
        <v>71.428571428571431</v>
      </c>
      <c r="H5" s="1" t="s">
        <v>13</v>
      </c>
    </row>
    <row r="6" spans="1:8">
      <c r="A6" s="48">
        <v>8.8000000000000007</v>
      </c>
      <c r="B6" s="48">
        <v>8</v>
      </c>
      <c r="C6" s="48">
        <v>5</v>
      </c>
      <c r="D6" s="51">
        <f>C6/B6*100</f>
        <v>62.5</v>
      </c>
      <c r="E6" s="48">
        <v>10</v>
      </c>
      <c r="F6" s="48">
        <v>9</v>
      </c>
      <c r="G6" s="51">
        <f>F6/E6*100</f>
        <v>90</v>
      </c>
      <c r="H6" s="1" t="s">
        <v>13</v>
      </c>
    </row>
    <row r="7" spans="1:8">
      <c r="A7" s="48">
        <v>18</v>
      </c>
      <c r="B7" s="48">
        <v>7</v>
      </c>
      <c r="C7" s="48">
        <v>6</v>
      </c>
      <c r="D7" s="51">
        <f>C7/B7*100</f>
        <v>85.714285714285708</v>
      </c>
      <c r="E7" s="48">
        <v>9</v>
      </c>
      <c r="F7" s="48">
        <v>9</v>
      </c>
      <c r="G7" s="51">
        <f>F7/E7*100</f>
        <v>100</v>
      </c>
      <c r="H7" s="1" t="s">
        <v>13</v>
      </c>
    </row>
    <row r="8" spans="1:8">
      <c r="A8" s="48">
        <v>35</v>
      </c>
      <c r="B8" s="48">
        <v>8</v>
      </c>
      <c r="C8" s="48">
        <v>7</v>
      </c>
      <c r="D8" s="51">
        <f>C8/B8*100</f>
        <v>87.5</v>
      </c>
      <c r="E8" s="48">
        <v>9</v>
      </c>
      <c r="F8" s="48">
        <v>9</v>
      </c>
      <c r="G8" s="51">
        <f>F8/E8*100</f>
        <v>100</v>
      </c>
      <c r="H8" s="1">
        <v>1.5E-3</v>
      </c>
    </row>
  </sheetData>
  <mergeCells count="3">
    <mergeCell ref="E2:G2"/>
    <mergeCell ref="B2:D2"/>
    <mergeCell ref="B1:G1"/>
  </mergeCells>
  <phoneticPr fontId="1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9D854-0837-4D44-9AC2-21D24FA2E084}">
  <dimension ref="A1:E85"/>
  <sheetViews>
    <sheetView workbookViewId="0">
      <selection activeCell="F8" sqref="F8"/>
    </sheetView>
  </sheetViews>
  <sheetFormatPr baseColWidth="10" defaultRowHeight="20"/>
  <sheetData>
    <row r="1" spans="1:4">
      <c r="A1" s="15" t="s">
        <v>274</v>
      </c>
      <c r="B1" s="36" t="s">
        <v>266</v>
      </c>
      <c r="C1" s="36"/>
      <c r="D1" s="36"/>
    </row>
    <row r="2" spans="1:4">
      <c r="A2" s="1" t="s">
        <v>267</v>
      </c>
      <c r="B2" s="17" t="s">
        <v>268</v>
      </c>
      <c r="C2" s="17" t="s">
        <v>269</v>
      </c>
      <c r="D2" s="17" t="s">
        <v>270</v>
      </c>
    </row>
    <row r="3" spans="1:4">
      <c r="A3" s="1">
        <v>1</v>
      </c>
      <c r="B3" s="1">
        <v>2.4329999999999998</v>
      </c>
      <c r="C3" s="1">
        <v>5.9260000000000002</v>
      </c>
      <c r="D3" s="1">
        <v>1.585</v>
      </c>
    </row>
    <row r="4" spans="1:4">
      <c r="A4" s="1">
        <v>2</v>
      </c>
      <c r="B4" s="1">
        <v>1.7330000000000001</v>
      </c>
      <c r="C4" s="1">
        <v>6.7240000000000002</v>
      </c>
      <c r="D4" s="1">
        <v>2.556</v>
      </c>
    </row>
    <row r="5" spans="1:4">
      <c r="A5" s="1">
        <v>3</v>
      </c>
      <c r="B5" s="1">
        <v>0.67500000000000004</v>
      </c>
      <c r="C5" s="1">
        <v>2.504</v>
      </c>
      <c r="D5" s="1">
        <v>0.84199999999999997</v>
      </c>
    </row>
    <row r="6" spans="1:4">
      <c r="A6" s="1">
        <v>4</v>
      </c>
      <c r="B6" s="1">
        <v>1.7909999999999999</v>
      </c>
      <c r="C6" s="1">
        <v>3.6859999999999999</v>
      </c>
      <c r="D6" s="1">
        <v>1.1399999999999999</v>
      </c>
    </row>
    <row r="7" spans="1:4">
      <c r="A7" s="1">
        <v>5</v>
      </c>
      <c r="B7" s="1">
        <v>1.6970000000000001</v>
      </c>
      <c r="C7" s="1">
        <v>6.51</v>
      </c>
      <c r="D7" s="1">
        <v>3.0390000000000001</v>
      </c>
    </row>
    <row r="8" spans="1:4">
      <c r="A8" s="1">
        <v>6</v>
      </c>
      <c r="B8" s="1">
        <v>3.274</v>
      </c>
      <c r="C8" s="1">
        <v>3.4129999999999998</v>
      </c>
      <c r="D8" s="1">
        <v>0.872</v>
      </c>
    </row>
    <row r="9" spans="1:4">
      <c r="A9" s="1">
        <v>7</v>
      </c>
      <c r="B9" s="1">
        <v>2.41</v>
      </c>
      <c r="C9" s="1">
        <v>3.8519999999999999</v>
      </c>
      <c r="D9" s="1">
        <v>2.7730000000000001</v>
      </c>
    </row>
    <row r="10" spans="1:4">
      <c r="A10" s="1">
        <v>8</v>
      </c>
      <c r="B10" s="1">
        <v>1.6879999999999999</v>
      </c>
      <c r="C10" s="1">
        <v>7.3719999999999999</v>
      </c>
      <c r="D10" s="1">
        <v>3.121</v>
      </c>
    </row>
    <row r="11" spans="1:4">
      <c r="A11" s="1">
        <v>9</v>
      </c>
      <c r="B11" s="1">
        <v>5.681</v>
      </c>
      <c r="C11" s="1">
        <v>5.5730000000000004</v>
      </c>
      <c r="D11" s="1">
        <v>2.5299999999999998</v>
      </c>
    </row>
    <row r="12" spans="1:4">
      <c r="A12" s="1">
        <v>10</v>
      </c>
      <c r="B12" s="1">
        <v>4.9740000000000002</v>
      </c>
      <c r="C12" s="1">
        <v>2.6389999999999998</v>
      </c>
      <c r="D12" s="1">
        <v>2.7669999999999999</v>
      </c>
    </row>
    <row r="13" spans="1:4">
      <c r="A13" s="1">
        <v>11</v>
      </c>
      <c r="B13" s="1">
        <v>0.90100000000000002</v>
      </c>
      <c r="C13" s="1">
        <v>3.3860000000000001</v>
      </c>
      <c r="D13" s="1">
        <v>0.64600000000000002</v>
      </c>
    </row>
    <row r="14" spans="1:4">
      <c r="A14" s="1">
        <v>12</v>
      </c>
      <c r="B14" s="1">
        <v>1.79</v>
      </c>
      <c r="C14" s="1">
        <v>4.9870000000000001</v>
      </c>
      <c r="D14" s="1">
        <v>1.927</v>
      </c>
    </row>
    <row r="15" spans="1:4">
      <c r="A15" s="1">
        <v>13</v>
      </c>
      <c r="B15" s="1">
        <v>1.992</v>
      </c>
      <c r="C15" s="1">
        <v>2.79</v>
      </c>
      <c r="D15" s="1">
        <v>2.0009999999999999</v>
      </c>
    </row>
    <row r="16" spans="1:4">
      <c r="A16" s="1">
        <v>14</v>
      </c>
      <c r="B16" s="1">
        <v>6.3879999999999999</v>
      </c>
      <c r="C16" s="1">
        <v>4.5579999999999998</v>
      </c>
      <c r="D16" s="1">
        <v>2.7890000000000001</v>
      </c>
    </row>
    <row r="17" spans="1:4">
      <c r="A17" s="1">
        <v>15</v>
      </c>
      <c r="B17" s="1">
        <v>3.6709999999999998</v>
      </c>
      <c r="C17" s="1">
        <v>2.7930000000000001</v>
      </c>
      <c r="D17" s="1">
        <v>0.97099999999999997</v>
      </c>
    </row>
    <row r="18" spans="1:4">
      <c r="A18" s="1">
        <v>16</v>
      </c>
      <c r="B18" s="1">
        <v>3.6480000000000001</v>
      </c>
      <c r="C18" s="1">
        <v>3.0110000000000001</v>
      </c>
      <c r="D18" s="1">
        <v>2.1120000000000001</v>
      </c>
    </row>
    <row r="19" spans="1:4">
      <c r="A19" s="1">
        <v>17</v>
      </c>
      <c r="B19" s="1">
        <v>3.786</v>
      </c>
      <c r="C19" s="1">
        <v>8.9169999999999998</v>
      </c>
      <c r="D19" s="1">
        <v>1.708</v>
      </c>
    </row>
    <row r="20" spans="1:4">
      <c r="A20" s="1">
        <v>18</v>
      </c>
      <c r="B20" s="1">
        <v>3.327</v>
      </c>
      <c r="C20" s="1">
        <v>4.5060000000000002</v>
      </c>
      <c r="D20" s="1">
        <v>4.6900000000000004</v>
      </c>
    </row>
    <row r="21" spans="1:4">
      <c r="A21" s="1">
        <v>19</v>
      </c>
      <c r="B21" s="1">
        <v>3.21</v>
      </c>
      <c r="C21" s="1">
        <v>3.141</v>
      </c>
      <c r="D21" s="1">
        <v>0.93</v>
      </c>
    </row>
    <row r="22" spans="1:4">
      <c r="A22" s="1">
        <v>20</v>
      </c>
      <c r="B22" s="1">
        <v>6.8810000000000002</v>
      </c>
      <c r="C22" s="1">
        <v>2.3820000000000001</v>
      </c>
      <c r="D22" s="1">
        <v>2.1579999999999999</v>
      </c>
    </row>
    <row r="23" spans="1:4">
      <c r="A23" s="1">
        <v>21</v>
      </c>
      <c r="B23" s="1">
        <v>6.3040000000000003</v>
      </c>
      <c r="C23" s="1">
        <v>3.3</v>
      </c>
      <c r="D23" s="1">
        <v>1.5169999999999999</v>
      </c>
    </row>
    <row r="24" spans="1:4">
      <c r="A24" s="1">
        <v>22</v>
      </c>
      <c r="B24" s="1">
        <v>3.335</v>
      </c>
      <c r="C24" s="1">
        <v>1.909</v>
      </c>
      <c r="D24" s="1">
        <v>3.7170000000000001</v>
      </c>
    </row>
    <row r="25" spans="1:4">
      <c r="A25" s="1">
        <v>23</v>
      </c>
      <c r="B25" s="1">
        <v>4.4109999999999996</v>
      </c>
      <c r="C25" s="1">
        <v>2.0110000000000001</v>
      </c>
      <c r="D25" s="1">
        <v>1.3220000000000001</v>
      </c>
    </row>
    <row r="26" spans="1:4">
      <c r="A26" s="1">
        <v>24</v>
      </c>
      <c r="B26" s="1">
        <v>2.9769999999999999</v>
      </c>
      <c r="C26" s="1">
        <v>4.8010000000000002</v>
      </c>
      <c r="D26" s="1">
        <v>0.88</v>
      </c>
    </row>
    <row r="27" spans="1:4">
      <c r="A27" s="1">
        <v>25</v>
      </c>
      <c r="B27" s="1">
        <v>4.82</v>
      </c>
      <c r="C27" s="1">
        <v>4.3659999999999997</v>
      </c>
      <c r="D27" s="1">
        <v>3.8359999999999999</v>
      </c>
    </row>
    <row r="28" spans="1:4">
      <c r="A28" s="1">
        <v>26</v>
      </c>
      <c r="B28" s="1">
        <v>7.3259999999999996</v>
      </c>
      <c r="C28" s="1">
        <v>4.1319999999999997</v>
      </c>
      <c r="D28" s="1">
        <v>2.1760000000000002</v>
      </c>
    </row>
    <row r="29" spans="1:4">
      <c r="A29" s="1">
        <v>27</v>
      </c>
      <c r="B29" s="1">
        <v>6.0510000000000002</v>
      </c>
      <c r="C29" s="1">
        <v>4.3140000000000001</v>
      </c>
      <c r="D29" s="1">
        <v>2.2850000000000001</v>
      </c>
    </row>
    <row r="30" spans="1:4">
      <c r="A30" s="1">
        <v>28</v>
      </c>
      <c r="B30" s="1">
        <v>1.9079999999999999</v>
      </c>
      <c r="C30" s="1">
        <v>1.3129999999999999</v>
      </c>
      <c r="D30" s="1">
        <v>0.88100000000000001</v>
      </c>
    </row>
    <row r="31" spans="1:4">
      <c r="A31" s="1">
        <v>29</v>
      </c>
      <c r="B31" s="1">
        <v>3.1080000000000001</v>
      </c>
      <c r="C31" s="1">
        <v>3.6070000000000002</v>
      </c>
      <c r="D31" s="1">
        <v>1.8240000000000001</v>
      </c>
    </row>
    <row r="32" spans="1:4">
      <c r="A32" s="1">
        <v>30</v>
      </c>
      <c r="B32" s="1">
        <v>4.2939999999999996</v>
      </c>
      <c r="C32" s="1">
        <v>7.548</v>
      </c>
      <c r="D32" s="1">
        <v>1.885</v>
      </c>
    </row>
    <row r="33" spans="1:4">
      <c r="A33" s="1">
        <v>31</v>
      </c>
      <c r="B33" s="1">
        <v>1.125</v>
      </c>
      <c r="C33" s="1">
        <v>2.4660000000000002</v>
      </c>
      <c r="D33" s="1">
        <v>1.0660000000000001</v>
      </c>
    </row>
    <row r="34" spans="1:4">
      <c r="A34" s="1">
        <v>32</v>
      </c>
      <c r="B34" s="1">
        <v>3.2010000000000001</v>
      </c>
      <c r="C34" s="1">
        <v>4.1840000000000002</v>
      </c>
      <c r="D34" s="1">
        <v>2.2770000000000001</v>
      </c>
    </row>
    <row r="35" spans="1:4">
      <c r="A35" s="1">
        <v>33</v>
      </c>
      <c r="B35" s="1">
        <v>3.5979999999999999</v>
      </c>
      <c r="C35" s="1">
        <v>7.407</v>
      </c>
      <c r="D35" s="1">
        <v>2.2829999999999999</v>
      </c>
    </row>
    <row r="36" spans="1:4">
      <c r="A36" s="1">
        <v>34</v>
      </c>
      <c r="B36" s="1">
        <v>3.964</v>
      </c>
      <c r="C36" s="1">
        <v>2.5030000000000001</v>
      </c>
      <c r="D36" s="1">
        <v>2.323</v>
      </c>
    </row>
    <row r="37" spans="1:4">
      <c r="A37" s="1">
        <v>35</v>
      </c>
      <c r="B37" s="1">
        <v>1.1439999999999999</v>
      </c>
      <c r="C37" s="1">
        <v>9.3659999999999997</v>
      </c>
      <c r="D37" s="1">
        <v>2.012</v>
      </c>
    </row>
    <row r="38" spans="1:4">
      <c r="A38" s="1">
        <v>36</v>
      </c>
      <c r="B38" s="1">
        <v>4.399</v>
      </c>
      <c r="C38" s="1">
        <v>2.3580000000000001</v>
      </c>
      <c r="D38" s="1">
        <v>3.222</v>
      </c>
    </row>
    <row r="39" spans="1:4">
      <c r="A39" s="1">
        <v>37</v>
      </c>
      <c r="B39" s="1">
        <v>4.6150000000000002</v>
      </c>
      <c r="C39" s="1">
        <v>5.109</v>
      </c>
      <c r="D39" s="1">
        <v>1.0740000000000001</v>
      </c>
    </row>
    <row r="40" spans="1:4">
      <c r="A40" s="1">
        <v>38</v>
      </c>
      <c r="B40" s="1">
        <v>1.865</v>
      </c>
      <c r="C40" s="1">
        <v>9.9120000000000008</v>
      </c>
      <c r="D40" s="1">
        <v>1.504</v>
      </c>
    </row>
    <row r="41" spans="1:4">
      <c r="A41" s="1">
        <v>39</v>
      </c>
      <c r="B41" s="1">
        <v>5.62</v>
      </c>
      <c r="C41" s="1">
        <v>2.4990000000000001</v>
      </c>
      <c r="D41" s="1">
        <v>4.0380000000000003</v>
      </c>
    </row>
    <row r="42" spans="1:4">
      <c r="A42" s="1">
        <v>40</v>
      </c>
      <c r="B42" s="1">
        <v>3.1019999999999999</v>
      </c>
      <c r="C42" s="1">
        <v>6.9340000000000002</v>
      </c>
      <c r="D42" s="1">
        <v>2.7949999999999999</v>
      </c>
    </row>
    <row r="43" spans="1:4">
      <c r="A43" s="1">
        <v>41</v>
      </c>
      <c r="B43" s="1">
        <v>1.6519999999999999</v>
      </c>
      <c r="C43" s="1">
        <v>7.415</v>
      </c>
      <c r="D43" s="1">
        <v>2.7240000000000002</v>
      </c>
    </row>
    <row r="44" spans="1:4">
      <c r="A44" s="1">
        <v>42</v>
      </c>
      <c r="B44" s="1">
        <v>5.9340000000000002</v>
      </c>
      <c r="C44" s="1">
        <v>4.141</v>
      </c>
      <c r="D44" s="1">
        <v>1.361</v>
      </c>
    </row>
    <row r="45" spans="1:4">
      <c r="A45" s="1">
        <v>43</v>
      </c>
      <c r="B45" s="1">
        <v>4.4930000000000003</v>
      </c>
      <c r="C45" s="1">
        <v>8.4320000000000004</v>
      </c>
      <c r="D45" s="1">
        <v>5.13</v>
      </c>
    </row>
    <row r="46" spans="1:4">
      <c r="A46" s="1">
        <v>44</v>
      </c>
      <c r="B46" s="1">
        <v>4.5140000000000002</v>
      </c>
      <c r="C46" s="1">
        <v>1.3480000000000001</v>
      </c>
      <c r="D46" s="1">
        <v>1.722</v>
      </c>
    </row>
    <row r="47" spans="1:4">
      <c r="A47" s="1">
        <v>45</v>
      </c>
      <c r="B47" s="1">
        <v>6.6159999999999997</v>
      </c>
      <c r="C47" s="1">
        <v>1.831</v>
      </c>
      <c r="D47" s="1">
        <v>1.153</v>
      </c>
    </row>
    <row r="48" spans="1:4">
      <c r="A48" s="1">
        <v>46</v>
      </c>
      <c r="B48" s="1">
        <v>4.952</v>
      </c>
      <c r="C48" s="1">
        <v>4.7880000000000003</v>
      </c>
      <c r="D48" s="1">
        <v>1.655</v>
      </c>
    </row>
    <row r="49" spans="1:4">
      <c r="A49" s="1">
        <v>47</v>
      </c>
      <c r="B49" s="1">
        <v>2.5099999999999998</v>
      </c>
      <c r="C49" s="1">
        <v>1.897</v>
      </c>
      <c r="D49" s="1">
        <v>2.97</v>
      </c>
    </row>
    <row r="50" spans="1:4">
      <c r="A50" s="1">
        <v>48</v>
      </c>
      <c r="B50" s="1">
        <v>3.2850000000000001</v>
      </c>
      <c r="C50" s="1">
        <v>4.1390000000000002</v>
      </c>
      <c r="D50" s="1">
        <v>3.06</v>
      </c>
    </row>
    <row r="51" spans="1:4">
      <c r="A51" s="1">
        <v>49</v>
      </c>
      <c r="B51" s="1">
        <v>2.1219999999999999</v>
      </c>
      <c r="C51" s="1">
        <v>3.1920000000000002</v>
      </c>
      <c r="D51" s="1">
        <v>2.8540000000000001</v>
      </c>
    </row>
    <row r="52" spans="1:4">
      <c r="A52" s="1">
        <v>50</v>
      </c>
      <c r="B52" s="1">
        <v>3.339</v>
      </c>
      <c r="C52" s="1">
        <v>2.19</v>
      </c>
      <c r="D52" s="1">
        <v>3.2829999999999999</v>
      </c>
    </row>
    <row r="53" spans="1:4">
      <c r="A53" s="1">
        <v>51</v>
      </c>
      <c r="B53" s="1">
        <v>5.4169999999999998</v>
      </c>
      <c r="C53" s="1">
        <v>3.3029999999999999</v>
      </c>
      <c r="D53" s="1">
        <v>3.444</v>
      </c>
    </row>
    <row r="54" spans="1:4">
      <c r="A54" s="1">
        <v>52</v>
      </c>
      <c r="B54" s="1">
        <v>4.6779999999999999</v>
      </c>
      <c r="C54" s="1">
        <v>5.57</v>
      </c>
      <c r="D54" s="1">
        <v>2.82</v>
      </c>
    </row>
    <row r="55" spans="1:4">
      <c r="A55" s="1">
        <v>53</v>
      </c>
      <c r="B55" s="1">
        <v>4.9779999999999998</v>
      </c>
      <c r="C55" s="1">
        <v>4.0270000000000001</v>
      </c>
      <c r="D55" s="1">
        <v>1.391</v>
      </c>
    </row>
    <row r="56" spans="1:4">
      <c r="A56" s="1">
        <v>54</v>
      </c>
      <c r="B56" s="1">
        <v>8.1150000000000002</v>
      </c>
      <c r="C56" s="1">
        <v>4.1719999999999997</v>
      </c>
      <c r="D56" s="1">
        <v>2.855</v>
      </c>
    </row>
    <row r="57" spans="1:4">
      <c r="A57" s="1">
        <v>55</v>
      </c>
      <c r="B57" s="1">
        <v>6.6180000000000003</v>
      </c>
      <c r="C57" s="1">
        <v>6.1479999999999997</v>
      </c>
      <c r="D57" s="1">
        <v>4.7750000000000004</v>
      </c>
    </row>
    <row r="58" spans="1:4">
      <c r="A58" s="1">
        <v>56</v>
      </c>
      <c r="B58" s="1">
        <v>5.1079999999999997</v>
      </c>
      <c r="C58" s="1">
        <v>5.97</v>
      </c>
      <c r="D58" s="1">
        <v>4.17</v>
      </c>
    </row>
    <row r="59" spans="1:4">
      <c r="A59" s="1">
        <v>57</v>
      </c>
      <c r="B59" s="1">
        <v>8.6809999999999992</v>
      </c>
      <c r="C59" s="1">
        <v>9.0269999999999992</v>
      </c>
      <c r="D59" s="1">
        <v>1.641</v>
      </c>
    </row>
    <row r="60" spans="1:4">
      <c r="A60" s="1">
        <v>58</v>
      </c>
      <c r="B60" s="1">
        <v>4.5789999999999997</v>
      </c>
      <c r="C60" s="1">
        <v>4.41</v>
      </c>
      <c r="D60" s="1">
        <v>1.2270000000000001</v>
      </c>
    </row>
    <row r="61" spans="1:4">
      <c r="A61" s="1">
        <v>59</v>
      </c>
      <c r="B61" s="1">
        <v>5.2610000000000001</v>
      </c>
      <c r="C61" s="1">
        <v>6.375</v>
      </c>
      <c r="D61" s="1">
        <v>2.8719999999999999</v>
      </c>
    </row>
    <row r="62" spans="1:4">
      <c r="A62" s="1">
        <v>60</v>
      </c>
      <c r="B62" s="1">
        <v>5.8470000000000004</v>
      </c>
      <c r="C62" s="1">
        <v>4.649</v>
      </c>
      <c r="D62" s="1">
        <v>0.76700000000000002</v>
      </c>
    </row>
    <row r="63" spans="1:4">
      <c r="A63" s="1">
        <v>61</v>
      </c>
      <c r="B63" s="1">
        <v>4.7859999999999996</v>
      </c>
      <c r="C63" s="1">
        <v>4.7110000000000003</v>
      </c>
      <c r="D63" s="1">
        <v>1.992</v>
      </c>
    </row>
    <row r="64" spans="1:4">
      <c r="A64" s="1">
        <v>62</v>
      </c>
      <c r="B64" s="1">
        <v>9.6829999999999998</v>
      </c>
      <c r="C64" s="1">
        <v>3.7570000000000001</v>
      </c>
      <c r="D64" s="1">
        <v>1.4650000000000001</v>
      </c>
    </row>
    <row r="65" spans="1:5">
      <c r="A65" s="1">
        <v>63</v>
      </c>
      <c r="B65" s="1">
        <v>5.57</v>
      </c>
      <c r="C65" s="1">
        <v>3.2280000000000002</v>
      </c>
      <c r="D65" s="1">
        <v>2.5910000000000002</v>
      </c>
    </row>
    <row r="66" spans="1:5">
      <c r="A66" s="1">
        <v>64</v>
      </c>
      <c r="B66" s="1">
        <v>3.5019999999999998</v>
      </c>
      <c r="C66" s="1">
        <v>2.5169999999999999</v>
      </c>
      <c r="D66" s="1">
        <v>3.4380000000000002</v>
      </c>
    </row>
    <row r="67" spans="1:5">
      <c r="A67" s="1">
        <v>65</v>
      </c>
      <c r="B67" s="1">
        <v>2.8769999999999998</v>
      </c>
      <c r="C67" s="1">
        <v>9.6240000000000006</v>
      </c>
      <c r="D67" s="1">
        <v>1.252</v>
      </c>
    </row>
    <row r="68" spans="1:5">
      <c r="A68" s="1">
        <v>66</v>
      </c>
      <c r="B68" s="1">
        <v>1.4219999999999999</v>
      </c>
      <c r="C68" s="1">
        <v>5.0250000000000004</v>
      </c>
      <c r="D68" s="1">
        <v>2.1160000000000001</v>
      </c>
    </row>
    <row r="69" spans="1:5">
      <c r="A69" s="1">
        <v>67</v>
      </c>
      <c r="B69" s="1">
        <v>3.1869999999999998</v>
      </c>
      <c r="C69" s="1">
        <v>4.6239999999999997</v>
      </c>
      <c r="D69" s="1">
        <v>4.0090000000000003</v>
      </c>
    </row>
    <row r="70" spans="1:5">
      <c r="A70" s="1">
        <v>68</v>
      </c>
      <c r="B70" s="1">
        <v>3.6480000000000001</v>
      </c>
      <c r="C70" s="1">
        <v>7.3609999999999998</v>
      </c>
      <c r="D70" s="1">
        <v>0.92</v>
      </c>
    </row>
    <row r="71" spans="1:5">
      <c r="A71" s="1">
        <v>69</v>
      </c>
      <c r="B71" s="1">
        <v>3.8519999999999999</v>
      </c>
      <c r="C71" s="1">
        <v>7.7359999999999998</v>
      </c>
      <c r="D71" s="1">
        <v>3.319</v>
      </c>
    </row>
    <row r="72" spans="1:5">
      <c r="A72" s="1">
        <v>70</v>
      </c>
      <c r="B72" s="1">
        <v>3.1680000000000001</v>
      </c>
      <c r="C72" s="1">
        <v>3.964</v>
      </c>
      <c r="D72" s="1">
        <v>1.885</v>
      </c>
    </row>
    <row r="74" spans="1:5">
      <c r="A74" s="1" t="s">
        <v>7</v>
      </c>
      <c r="B74" s="1">
        <v>70</v>
      </c>
      <c r="C74" s="1">
        <v>70</v>
      </c>
      <c r="D74" s="1">
        <v>70</v>
      </c>
      <c r="E74" s="1"/>
    </row>
    <row r="75" spans="1:5">
      <c r="A75" s="1"/>
      <c r="B75" s="1"/>
      <c r="C75" s="1"/>
      <c r="D75" s="1"/>
      <c r="E75" s="1"/>
    </row>
    <row r="76" spans="1:5">
      <c r="A76" s="1" t="s">
        <v>8</v>
      </c>
      <c r="B76" s="1">
        <v>2.4910000000000001</v>
      </c>
      <c r="C76" s="1">
        <v>2.9569999999999999</v>
      </c>
      <c r="D76" s="1">
        <v>1.3839999999999999</v>
      </c>
      <c r="E76" s="1"/>
    </row>
    <row r="77" spans="1:5">
      <c r="A77" s="1" t="s">
        <v>9</v>
      </c>
      <c r="B77" s="1">
        <v>3.66</v>
      </c>
      <c r="C77" s="1">
        <v>4.1779999999999999</v>
      </c>
      <c r="D77" s="1">
        <v>2.137</v>
      </c>
      <c r="E77" s="1"/>
    </row>
    <row r="78" spans="1:5">
      <c r="A78" s="1" t="s">
        <v>10</v>
      </c>
      <c r="B78" s="1">
        <v>5.1459999999999999</v>
      </c>
      <c r="C78" s="1">
        <v>6.0149999999999997</v>
      </c>
      <c r="D78" s="1">
        <v>2.8969999999999998</v>
      </c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 t="s">
        <v>60</v>
      </c>
      <c r="B81" s="1" t="s">
        <v>184</v>
      </c>
      <c r="C81" s="1"/>
      <c r="D81" s="1"/>
      <c r="E81" s="1"/>
    </row>
    <row r="82" spans="1:5">
      <c r="A82" s="1" t="s">
        <v>271</v>
      </c>
      <c r="B82" s="1" t="s">
        <v>272</v>
      </c>
      <c r="C82" s="1"/>
      <c r="D82" s="1"/>
      <c r="E82" s="1"/>
    </row>
    <row r="83" spans="1:5">
      <c r="A83" s="1" t="s">
        <v>273</v>
      </c>
      <c r="B83" s="1" t="s">
        <v>272</v>
      </c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</sheetData>
  <mergeCells count="1">
    <mergeCell ref="B1:D1"/>
  </mergeCells>
  <phoneticPr fontId="1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3A890-8596-6149-A9EB-C49FBE609742}">
  <dimension ref="A1:J9"/>
  <sheetViews>
    <sheetView zoomScale="85" workbookViewId="0">
      <selection activeCell="G16" sqref="G16"/>
    </sheetView>
  </sheetViews>
  <sheetFormatPr baseColWidth="10" defaultRowHeight="20"/>
  <sheetData>
    <row r="1" spans="1:10">
      <c r="A1" s="15" t="s">
        <v>275</v>
      </c>
      <c r="B1" s="36" t="s">
        <v>69</v>
      </c>
      <c r="C1" s="36"/>
      <c r="D1" s="36"/>
      <c r="E1" s="36"/>
      <c r="F1" s="36"/>
      <c r="G1" s="36"/>
      <c r="H1" s="36"/>
      <c r="I1" s="36"/>
      <c r="J1" s="36"/>
    </row>
    <row r="2" spans="1:10">
      <c r="A2" s="1"/>
      <c r="B2" s="42" t="s">
        <v>61</v>
      </c>
      <c r="C2" s="42"/>
      <c r="D2" s="42"/>
      <c r="E2" s="42" t="s">
        <v>117</v>
      </c>
      <c r="F2" s="42"/>
      <c r="G2" s="42"/>
      <c r="H2" s="42" t="s">
        <v>63</v>
      </c>
      <c r="I2" s="42"/>
      <c r="J2" s="42"/>
    </row>
    <row r="3" spans="1:10">
      <c r="A3" s="1"/>
      <c r="B3" s="40" t="s">
        <v>276</v>
      </c>
      <c r="C3" s="41"/>
      <c r="D3" s="41"/>
      <c r="E3" s="40" t="s">
        <v>66</v>
      </c>
      <c r="F3" s="41"/>
      <c r="G3" s="41"/>
      <c r="H3" s="40" t="s">
        <v>277</v>
      </c>
      <c r="I3" s="41"/>
      <c r="J3" s="41"/>
    </row>
    <row r="4" spans="1:10">
      <c r="A4" s="1"/>
      <c r="B4" s="9" t="s">
        <v>45</v>
      </c>
      <c r="C4" s="9" t="s">
        <v>71</v>
      </c>
      <c r="D4" s="2" t="s">
        <v>0</v>
      </c>
      <c r="E4" s="9" t="s">
        <v>45</v>
      </c>
      <c r="F4" s="9" t="s">
        <v>71</v>
      </c>
      <c r="G4" s="2" t="s">
        <v>0</v>
      </c>
      <c r="H4" s="9" t="s">
        <v>45</v>
      </c>
      <c r="I4" s="9" t="s">
        <v>71</v>
      </c>
      <c r="J4" s="2" t="s">
        <v>0</v>
      </c>
    </row>
    <row r="5" spans="1:10">
      <c r="A5" s="1"/>
      <c r="B5" s="48">
        <v>98</v>
      </c>
      <c r="C5" s="48">
        <v>55</v>
      </c>
      <c r="D5" s="51">
        <f>C5/B5*100</f>
        <v>56.12244897959183</v>
      </c>
      <c r="E5" s="48">
        <v>100</v>
      </c>
      <c r="F5" s="48">
        <v>52</v>
      </c>
      <c r="G5" s="51">
        <f>F5/E5*100</f>
        <v>52</v>
      </c>
      <c r="H5" s="48">
        <v>100</v>
      </c>
      <c r="I5" s="48">
        <v>81</v>
      </c>
      <c r="J5" s="51">
        <v>81</v>
      </c>
    </row>
    <row r="6" spans="1:10">
      <c r="A6" s="1"/>
      <c r="E6" s="1"/>
      <c r="F6" s="1"/>
      <c r="G6" s="1"/>
      <c r="H6" s="1"/>
      <c r="I6" s="1"/>
      <c r="J6" s="1"/>
    </row>
    <row r="7" spans="1:10">
      <c r="A7" s="1" t="s">
        <v>262</v>
      </c>
      <c r="B7" s="1" t="s">
        <v>185</v>
      </c>
      <c r="C7" s="1"/>
      <c r="D7" s="1"/>
      <c r="E7" s="1"/>
      <c r="F7" s="1"/>
      <c r="G7" s="1"/>
      <c r="H7" s="1"/>
      <c r="I7" s="1"/>
      <c r="J7" s="1"/>
    </row>
    <row r="8" spans="1:10">
      <c r="A8" s="1" t="s">
        <v>19</v>
      </c>
      <c r="B8" s="3">
        <v>4.0000000000000002E-4</v>
      </c>
      <c r="C8" s="1"/>
      <c r="D8" s="1"/>
      <c r="E8" s="1"/>
      <c r="F8" s="1"/>
      <c r="G8" s="1"/>
      <c r="H8" s="1"/>
      <c r="I8" s="1"/>
      <c r="J8" s="1"/>
    </row>
    <row r="9" spans="1:10">
      <c r="A9" s="1" t="s">
        <v>20</v>
      </c>
      <c r="B9" s="1" t="s">
        <v>21</v>
      </c>
      <c r="C9" s="1"/>
      <c r="D9" s="1"/>
      <c r="E9" s="1"/>
      <c r="F9" s="1"/>
      <c r="G9" s="1"/>
      <c r="H9" s="1"/>
      <c r="I9" s="1"/>
      <c r="J9" s="1"/>
    </row>
  </sheetData>
  <mergeCells count="7">
    <mergeCell ref="B3:D3"/>
    <mergeCell ref="E3:G3"/>
    <mergeCell ref="H3:J3"/>
    <mergeCell ref="B1:J1"/>
    <mergeCell ref="B2:D2"/>
    <mergeCell ref="E2:G2"/>
    <mergeCell ref="H2:J2"/>
  </mergeCells>
  <phoneticPr fontId="1"/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8AF7A-CF91-8F4E-951D-D241338BABAE}">
  <dimension ref="A1:M12"/>
  <sheetViews>
    <sheetView workbookViewId="0">
      <selection activeCell="B6" sqref="B6:M6"/>
    </sheetView>
  </sheetViews>
  <sheetFormatPr baseColWidth="10" defaultRowHeight="20"/>
  <cols>
    <col min="4" max="4" width="12.140625" bestFit="1" customWidth="1"/>
  </cols>
  <sheetData>
    <row r="1" spans="1:13">
      <c r="A1" s="15" t="s">
        <v>280</v>
      </c>
      <c r="B1" s="36" t="s">
        <v>69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>
      <c r="A2" s="1"/>
      <c r="B2" s="42" t="s">
        <v>61</v>
      </c>
      <c r="C2" s="42"/>
      <c r="D2" s="42"/>
      <c r="E2" s="42" t="s">
        <v>62</v>
      </c>
      <c r="F2" s="42"/>
      <c r="G2" s="42"/>
      <c r="H2" s="42" t="s">
        <v>63</v>
      </c>
      <c r="I2" s="42"/>
      <c r="J2" s="42"/>
      <c r="K2" s="42" t="s">
        <v>64</v>
      </c>
      <c r="L2" s="42"/>
      <c r="M2" s="42"/>
    </row>
    <row r="3" spans="1:13">
      <c r="A3" s="1"/>
      <c r="B3" s="37" t="s">
        <v>278</v>
      </c>
      <c r="C3" s="38"/>
      <c r="D3" s="38"/>
      <c r="E3" s="38" t="s">
        <v>66</v>
      </c>
      <c r="F3" s="38"/>
      <c r="G3" s="38"/>
      <c r="H3" s="38" t="s">
        <v>279</v>
      </c>
      <c r="I3" s="38"/>
      <c r="J3" s="38"/>
      <c r="K3" s="38" t="s">
        <v>279</v>
      </c>
      <c r="L3" s="38"/>
      <c r="M3" s="38"/>
    </row>
    <row r="4" spans="1:13">
      <c r="A4" s="1"/>
      <c r="B4" s="43" t="s">
        <v>1</v>
      </c>
      <c r="C4" s="43"/>
      <c r="D4" s="43"/>
      <c r="E4" s="43" t="s">
        <v>1</v>
      </c>
      <c r="F4" s="43"/>
      <c r="G4" s="43"/>
      <c r="H4" s="43" t="s">
        <v>2</v>
      </c>
      <c r="I4" s="43"/>
      <c r="J4" s="43"/>
      <c r="K4" s="43" t="s">
        <v>1</v>
      </c>
      <c r="L4" s="43"/>
      <c r="M4" s="43"/>
    </row>
    <row r="5" spans="1:13">
      <c r="A5" s="1"/>
      <c r="B5" s="6" t="s">
        <v>45</v>
      </c>
      <c r="C5" s="6" t="s">
        <v>71</v>
      </c>
      <c r="D5" s="11" t="s">
        <v>0</v>
      </c>
      <c r="E5" s="6" t="s">
        <v>45</v>
      </c>
      <c r="F5" s="6" t="s">
        <v>71</v>
      </c>
      <c r="G5" s="11" t="s">
        <v>0</v>
      </c>
      <c r="H5" s="6" t="s">
        <v>45</v>
      </c>
      <c r="I5" s="6" t="s">
        <v>71</v>
      </c>
      <c r="J5" s="11" t="s">
        <v>0</v>
      </c>
      <c r="K5" s="6" t="s">
        <v>45</v>
      </c>
      <c r="L5" s="6" t="s">
        <v>71</v>
      </c>
      <c r="M5" s="11" t="s">
        <v>0</v>
      </c>
    </row>
    <row r="6" spans="1:13">
      <c r="A6" s="1"/>
      <c r="B6" s="48">
        <v>72</v>
      </c>
      <c r="C6" s="48">
        <v>34</v>
      </c>
      <c r="D6" s="51">
        <f>C6/B6*100</f>
        <v>47.222222222222221</v>
      </c>
      <c r="E6" s="48">
        <v>67</v>
      </c>
      <c r="F6" s="48">
        <v>30</v>
      </c>
      <c r="G6" s="51">
        <f>F6/E6*100</f>
        <v>44.776119402985074</v>
      </c>
      <c r="H6" s="48">
        <v>66</v>
      </c>
      <c r="I6" s="48">
        <v>29</v>
      </c>
      <c r="J6" s="51">
        <f>I6/H6*100</f>
        <v>43.939393939393938</v>
      </c>
      <c r="K6" s="48">
        <v>72</v>
      </c>
      <c r="L6" s="48">
        <v>62</v>
      </c>
      <c r="M6" s="51">
        <f>L6/K6*100</f>
        <v>86.111111111111114</v>
      </c>
    </row>
    <row r="7" spans="1:1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>
      <c r="A9" s="1" t="s">
        <v>262</v>
      </c>
      <c r="B9" s="1" t="s">
        <v>185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>
      <c r="A10" s="1" t="s">
        <v>15</v>
      </c>
      <c r="B10" s="1" t="s">
        <v>18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1" t="s">
        <v>16</v>
      </c>
      <c r="B11" s="1" t="s">
        <v>18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1" t="s">
        <v>17</v>
      </c>
      <c r="B12" s="1" t="s">
        <v>18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</sheetData>
  <mergeCells count="13">
    <mergeCell ref="B4:D4"/>
    <mergeCell ref="E4:G4"/>
    <mergeCell ref="H4:J4"/>
    <mergeCell ref="K4:M4"/>
    <mergeCell ref="B1:M1"/>
    <mergeCell ref="B2:D2"/>
    <mergeCell ref="E2:G2"/>
    <mergeCell ref="H2:J2"/>
    <mergeCell ref="K2:M2"/>
    <mergeCell ref="B3:D3"/>
    <mergeCell ref="E3:G3"/>
    <mergeCell ref="H3:J3"/>
    <mergeCell ref="K3:M3"/>
  </mergeCells>
  <phoneticPr fontId="1"/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12401-9C45-494C-96FB-74BA97C8F5C8}">
  <dimension ref="A1:K9"/>
  <sheetViews>
    <sheetView workbookViewId="0">
      <selection activeCell="B4" sqref="B4:J4"/>
    </sheetView>
  </sheetViews>
  <sheetFormatPr baseColWidth="10" defaultRowHeight="20"/>
  <sheetData>
    <row r="1" spans="1:11">
      <c r="A1" s="15" t="s">
        <v>281</v>
      </c>
      <c r="B1" s="36" t="s">
        <v>69</v>
      </c>
      <c r="C1" s="36"/>
      <c r="D1" s="36"/>
      <c r="E1" s="36"/>
      <c r="F1" s="36"/>
      <c r="G1" s="36"/>
      <c r="H1" s="36"/>
      <c r="I1" s="36"/>
      <c r="J1" s="36"/>
      <c r="K1" s="1"/>
    </row>
    <row r="2" spans="1:11">
      <c r="B2" s="37" t="s">
        <v>58</v>
      </c>
      <c r="C2" s="38"/>
      <c r="D2" s="38"/>
      <c r="E2" s="37" t="s">
        <v>66</v>
      </c>
      <c r="F2" s="38"/>
      <c r="G2" s="38"/>
      <c r="H2" s="37" t="s">
        <v>59</v>
      </c>
      <c r="I2" s="38"/>
      <c r="J2" s="38"/>
      <c r="K2" s="23"/>
    </row>
    <row r="3" spans="1:11">
      <c r="B3" s="6" t="s">
        <v>45</v>
      </c>
      <c r="C3" s="6" t="s">
        <v>71</v>
      </c>
      <c r="D3" s="11" t="s">
        <v>0</v>
      </c>
      <c r="E3" s="6" t="s">
        <v>45</v>
      </c>
      <c r="F3" s="6" t="s">
        <v>71</v>
      </c>
      <c r="G3" s="11" t="s">
        <v>0</v>
      </c>
      <c r="H3" s="6" t="s">
        <v>45</v>
      </c>
      <c r="I3" s="6" t="s">
        <v>71</v>
      </c>
      <c r="J3" s="11" t="s">
        <v>0</v>
      </c>
      <c r="K3" s="8"/>
    </row>
    <row r="4" spans="1:11">
      <c r="B4" s="48">
        <v>50</v>
      </c>
      <c r="C4" s="48">
        <v>35</v>
      </c>
      <c r="D4" s="48">
        <v>70</v>
      </c>
      <c r="E4" s="48">
        <v>50</v>
      </c>
      <c r="F4" s="48">
        <v>30</v>
      </c>
      <c r="G4" s="48">
        <v>60</v>
      </c>
      <c r="H4" s="48">
        <v>50</v>
      </c>
      <c r="I4" s="48">
        <v>8</v>
      </c>
      <c r="J4" s="48">
        <v>16</v>
      </c>
      <c r="K4" s="1"/>
    </row>
    <row r="5" spans="1:11">
      <c r="K5" s="1"/>
    </row>
    <row r="7" spans="1:11">
      <c r="A7" s="1" t="s">
        <v>262</v>
      </c>
      <c r="B7" s="1" t="s">
        <v>185</v>
      </c>
    </row>
    <row r="8" spans="1:11">
      <c r="A8" s="1" t="s">
        <v>19</v>
      </c>
      <c r="B8" s="3" t="s">
        <v>21</v>
      </c>
    </row>
    <row r="9" spans="1:11">
      <c r="A9" s="1" t="s">
        <v>20</v>
      </c>
      <c r="B9" s="3" t="s">
        <v>21</v>
      </c>
    </row>
  </sheetData>
  <mergeCells count="4">
    <mergeCell ref="B2:D2"/>
    <mergeCell ref="E2:G2"/>
    <mergeCell ref="H2:J2"/>
    <mergeCell ref="B1:J1"/>
  </mergeCells>
  <phoneticPr fontId="1"/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6F5B4-2942-A544-93E5-5075B49155A0}">
  <dimension ref="A1:N12"/>
  <sheetViews>
    <sheetView zoomScale="75" workbookViewId="0">
      <selection activeCell="B6" sqref="B6:M6"/>
    </sheetView>
  </sheetViews>
  <sheetFormatPr baseColWidth="10" defaultRowHeight="16"/>
  <cols>
    <col min="1" max="1" width="17.85546875" style="1" customWidth="1"/>
    <col min="2" max="2" width="12.5703125" style="1" bestFit="1" customWidth="1"/>
    <col min="3" max="3" width="12.28515625" style="1" bestFit="1" customWidth="1"/>
    <col min="4" max="4" width="10.28515625" style="1" bestFit="1" customWidth="1"/>
    <col min="5" max="5" width="12.5703125" style="1" bestFit="1" customWidth="1"/>
    <col min="6" max="6" width="12.28515625" style="1" bestFit="1" customWidth="1"/>
    <col min="7" max="7" width="10.28515625" style="1" bestFit="1" customWidth="1"/>
    <col min="8" max="8" width="12.5703125" style="1" bestFit="1" customWidth="1"/>
    <col min="9" max="9" width="12.28515625" style="1" bestFit="1" customWidth="1"/>
    <col min="10" max="10" width="10.28515625" style="1" bestFit="1" customWidth="1"/>
    <col min="11" max="11" width="12.5703125" style="1" bestFit="1" customWidth="1"/>
    <col min="12" max="12" width="12.28515625" style="1" bestFit="1" customWidth="1"/>
    <col min="13" max="13" width="10.28515625" style="1" bestFit="1" customWidth="1"/>
    <col min="14" max="16384" width="10.7109375" style="1"/>
  </cols>
  <sheetData>
    <row r="1" spans="1:14">
      <c r="A1" s="15" t="s">
        <v>282</v>
      </c>
      <c r="B1" s="36" t="s">
        <v>69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4">
      <c r="B2" s="42" t="s">
        <v>61</v>
      </c>
      <c r="C2" s="42"/>
      <c r="D2" s="42"/>
      <c r="E2" s="42" t="s">
        <v>62</v>
      </c>
      <c r="F2" s="42"/>
      <c r="G2" s="42"/>
      <c r="H2" s="42" t="s">
        <v>63</v>
      </c>
      <c r="I2" s="42"/>
      <c r="J2" s="42"/>
      <c r="K2" s="42" t="s">
        <v>64</v>
      </c>
      <c r="L2" s="42"/>
      <c r="M2" s="42"/>
    </row>
    <row r="3" spans="1:14">
      <c r="B3" s="37" t="s">
        <v>65</v>
      </c>
      <c r="C3" s="38"/>
      <c r="D3" s="38"/>
      <c r="E3" s="38" t="s">
        <v>66</v>
      </c>
      <c r="F3" s="38"/>
      <c r="G3" s="38"/>
      <c r="H3" s="38" t="s">
        <v>67</v>
      </c>
      <c r="I3" s="38"/>
      <c r="J3" s="38"/>
      <c r="K3" s="38" t="s">
        <v>67</v>
      </c>
      <c r="L3" s="38"/>
      <c r="M3" s="38"/>
      <c r="N3" s="5"/>
    </row>
    <row r="4" spans="1:14">
      <c r="B4" s="43" t="s">
        <v>1</v>
      </c>
      <c r="C4" s="43"/>
      <c r="D4" s="43"/>
      <c r="E4" s="43" t="s">
        <v>1</v>
      </c>
      <c r="F4" s="43"/>
      <c r="G4" s="43"/>
      <c r="H4" s="43" t="s">
        <v>2</v>
      </c>
      <c r="I4" s="43"/>
      <c r="J4" s="43"/>
      <c r="K4" s="43" t="s">
        <v>1</v>
      </c>
      <c r="L4" s="43"/>
      <c r="M4" s="43"/>
      <c r="N4" s="5"/>
    </row>
    <row r="5" spans="1:14">
      <c r="B5" s="6" t="s">
        <v>45</v>
      </c>
      <c r="C5" s="6" t="s">
        <v>71</v>
      </c>
      <c r="D5" s="11" t="s">
        <v>0</v>
      </c>
      <c r="E5" s="6" t="s">
        <v>45</v>
      </c>
      <c r="F5" s="6" t="s">
        <v>71</v>
      </c>
      <c r="G5" s="11" t="s">
        <v>0</v>
      </c>
      <c r="H5" s="6" t="s">
        <v>45</v>
      </c>
      <c r="I5" s="6" t="s">
        <v>71</v>
      </c>
      <c r="J5" s="11" t="s">
        <v>0</v>
      </c>
      <c r="K5" s="6" t="s">
        <v>45</v>
      </c>
      <c r="L5" s="6" t="s">
        <v>71</v>
      </c>
      <c r="M5" s="11" t="s">
        <v>0</v>
      </c>
    </row>
    <row r="6" spans="1:14">
      <c r="B6" s="48">
        <v>50</v>
      </c>
      <c r="C6" s="48">
        <v>29</v>
      </c>
      <c r="D6" s="48">
        <v>58</v>
      </c>
      <c r="E6" s="48">
        <v>50</v>
      </c>
      <c r="F6" s="48">
        <v>24</v>
      </c>
      <c r="G6" s="48">
        <v>48</v>
      </c>
      <c r="H6" s="48">
        <v>50</v>
      </c>
      <c r="I6" s="48">
        <v>25</v>
      </c>
      <c r="J6" s="48">
        <v>50</v>
      </c>
      <c r="K6" s="48">
        <v>50</v>
      </c>
      <c r="L6" s="48">
        <v>12</v>
      </c>
      <c r="M6" s="48">
        <v>24</v>
      </c>
    </row>
    <row r="9" spans="1:14">
      <c r="A9" s="1" t="s">
        <v>57</v>
      </c>
      <c r="B9" s="1" t="s">
        <v>185</v>
      </c>
    </row>
    <row r="10" spans="1:14">
      <c r="A10" s="1" t="s">
        <v>15</v>
      </c>
      <c r="B10" s="1" t="s">
        <v>18</v>
      </c>
    </row>
    <row r="11" spans="1:14">
      <c r="A11" s="1" t="s">
        <v>16</v>
      </c>
      <c r="B11" s="1">
        <v>2.0999999999999999E-3</v>
      </c>
    </row>
    <row r="12" spans="1:14">
      <c r="A12" s="1" t="s">
        <v>17</v>
      </c>
      <c r="B12" s="1">
        <v>5.9999999999999995E-4</v>
      </c>
    </row>
  </sheetData>
  <mergeCells count="13">
    <mergeCell ref="B1:M1"/>
    <mergeCell ref="K3:M3"/>
    <mergeCell ref="K4:M4"/>
    <mergeCell ref="B2:D2"/>
    <mergeCell ref="E2:G2"/>
    <mergeCell ref="H2:J2"/>
    <mergeCell ref="K2:M2"/>
    <mergeCell ref="H4:J4"/>
    <mergeCell ref="B3:D3"/>
    <mergeCell ref="B4:D4"/>
    <mergeCell ref="E3:G3"/>
    <mergeCell ref="E4:G4"/>
    <mergeCell ref="H3:J3"/>
  </mergeCells>
  <phoneticPr fontId="1"/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9FC9D-E91B-2045-BD22-27C845E0429E}">
  <dimension ref="A1:J9"/>
  <sheetViews>
    <sheetView zoomScaleNormal="100" workbookViewId="0">
      <selection activeCell="F32" sqref="F32"/>
    </sheetView>
  </sheetViews>
  <sheetFormatPr baseColWidth="10" defaultColWidth="25.7109375" defaultRowHeight="16"/>
  <cols>
    <col min="1" max="1" width="18.42578125" style="1" customWidth="1"/>
    <col min="2" max="2" width="15.140625" style="1" customWidth="1"/>
    <col min="3" max="3" width="21.85546875" style="1" bestFit="1" customWidth="1"/>
    <col min="4" max="4" width="11" style="1" bestFit="1" customWidth="1"/>
    <col min="5" max="5" width="12.7109375" style="1" bestFit="1" customWidth="1"/>
    <col min="6" max="6" width="21.85546875" style="1" bestFit="1" customWidth="1"/>
    <col min="7" max="7" width="11" style="1" bestFit="1" customWidth="1"/>
    <col min="8" max="8" width="12.7109375" style="1" bestFit="1" customWidth="1"/>
    <col min="9" max="9" width="21.85546875" style="1" bestFit="1" customWidth="1"/>
    <col min="10" max="10" width="11" style="1" bestFit="1" customWidth="1"/>
    <col min="11" max="16384" width="25.7109375" style="1"/>
  </cols>
  <sheetData>
    <row r="1" spans="1:10">
      <c r="A1" s="15" t="s">
        <v>283</v>
      </c>
      <c r="C1" s="36" t="s">
        <v>70</v>
      </c>
      <c r="D1" s="36"/>
      <c r="E1" s="36"/>
      <c r="F1" s="36"/>
      <c r="G1" s="36"/>
      <c r="H1" s="36"/>
      <c r="I1" s="36"/>
      <c r="J1" s="36"/>
    </row>
    <row r="2" spans="1:10">
      <c r="B2" s="42" t="s">
        <v>61</v>
      </c>
      <c r="C2" s="42"/>
      <c r="D2" s="42"/>
      <c r="E2" s="42" t="s">
        <v>62</v>
      </c>
      <c r="F2" s="42"/>
      <c r="G2" s="42"/>
      <c r="H2" s="42" t="s">
        <v>63</v>
      </c>
      <c r="I2" s="42"/>
      <c r="J2" s="42"/>
    </row>
    <row r="3" spans="1:10">
      <c r="B3" s="37" t="s">
        <v>65</v>
      </c>
      <c r="C3" s="38"/>
      <c r="D3" s="38"/>
      <c r="E3" s="38" t="s">
        <v>66</v>
      </c>
      <c r="F3" s="38"/>
      <c r="G3" s="38"/>
      <c r="H3" s="38" t="s">
        <v>67</v>
      </c>
      <c r="I3" s="38"/>
      <c r="J3" s="38"/>
    </row>
    <row r="4" spans="1:10">
      <c r="B4" s="9" t="s">
        <v>45</v>
      </c>
      <c r="C4" s="9" t="s">
        <v>72</v>
      </c>
      <c r="D4" s="2" t="s">
        <v>0</v>
      </c>
      <c r="E4" s="9" t="s">
        <v>45</v>
      </c>
      <c r="F4" s="9" t="s">
        <v>72</v>
      </c>
      <c r="G4" s="2" t="s">
        <v>0</v>
      </c>
      <c r="H4" s="9" t="s">
        <v>45</v>
      </c>
      <c r="I4" s="9" t="s">
        <v>72</v>
      </c>
      <c r="J4" s="2" t="s">
        <v>0</v>
      </c>
    </row>
    <row r="5" spans="1:10">
      <c r="B5" s="48">
        <v>20</v>
      </c>
      <c r="C5" s="48">
        <v>3</v>
      </c>
      <c r="D5" s="48">
        <v>15</v>
      </c>
      <c r="E5" s="48">
        <v>20</v>
      </c>
      <c r="F5" s="48">
        <v>4</v>
      </c>
      <c r="G5" s="48">
        <v>20</v>
      </c>
      <c r="H5" s="48">
        <v>20</v>
      </c>
      <c r="I5" s="48">
        <v>14</v>
      </c>
      <c r="J5" s="48">
        <v>70</v>
      </c>
    </row>
    <row r="7" spans="1:10">
      <c r="A7" s="1" t="s">
        <v>57</v>
      </c>
      <c r="B7" s="1" t="s">
        <v>185</v>
      </c>
    </row>
    <row r="8" spans="1:10">
      <c r="A8" s="1" t="s">
        <v>19</v>
      </c>
      <c r="B8" s="1" t="s">
        <v>21</v>
      </c>
    </row>
    <row r="9" spans="1:10">
      <c r="A9" s="1" t="s">
        <v>20</v>
      </c>
      <c r="B9" s="1" t="s">
        <v>21</v>
      </c>
    </row>
  </sheetData>
  <mergeCells count="7">
    <mergeCell ref="B3:D3"/>
    <mergeCell ref="E3:G3"/>
    <mergeCell ref="H3:J3"/>
    <mergeCell ref="C1:J1"/>
    <mergeCell ref="B2:D2"/>
    <mergeCell ref="E2:G2"/>
    <mergeCell ref="H2:J2"/>
  </mergeCells>
  <phoneticPr fontId="1"/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5EA58-7ADC-8A4B-BDC8-EE3CA5500C36}">
  <dimension ref="A1:C39"/>
  <sheetViews>
    <sheetView zoomScale="75" workbookViewId="0">
      <selection activeCell="I38" sqref="I38"/>
    </sheetView>
  </sheetViews>
  <sheetFormatPr baseColWidth="10" defaultColWidth="13.42578125" defaultRowHeight="16"/>
  <cols>
    <col min="1" max="16384" width="13.42578125" style="1"/>
  </cols>
  <sheetData>
    <row r="1" spans="1:3">
      <c r="A1" s="15" t="s">
        <v>350</v>
      </c>
      <c r="B1" s="36" t="s">
        <v>44</v>
      </c>
      <c r="C1" s="36"/>
    </row>
    <row r="2" spans="1:3">
      <c r="A2" s="1" t="s">
        <v>53</v>
      </c>
      <c r="B2" s="18" t="s">
        <v>47</v>
      </c>
      <c r="C2" s="18" t="s">
        <v>73</v>
      </c>
    </row>
    <row r="3" spans="1:3">
      <c r="A3" s="1">
        <v>1</v>
      </c>
      <c r="B3" s="1">
        <v>2.5</v>
      </c>
      <c r="C3" s="1">
        <v>14.5</v>
      </c>
    </row>
    <row r="4" spans="1:3">
      <c r="A4" s="1">
        <v>2</v>
      </c>
      <c r="B4" s="1">
        <v>2.5</v>
      </c>
      <c r="C4" s="1">
        <v>12.5</v>
      </c>
    </row>
    <row r="5" spans="1:3">
      <c r="A5" s="1">
        <v>3</v>
      </c>
      <c r="B5" s="1">
        <v>3</v>
      </c>
      <c r="C5" s="1">
        <v>8</v>
      </c>
    </row>
    <row r="6" spans="1:3">
      <c r="A6" s="1">
        <v>4</v>
      </c>
      <c r="B6" s="1">
        <v>3</v>
      </c>
      <c r="C6" s="1">
        <v>9</v>
      </c>
    </row>
    <row r="7" spans="1:3">
      <c r="A7" s="1">
        <v>5</v>
      </c>
      <c r="B7" s="1">
        <v>3</v>
      </c>
      <c r="C7" s="1">
        <v>9.5</v>
      </c>
    </row>
    <row r="8" spans="1:3">
      <c r="A8" s="1">
        <v>6</v>
      </c>
      <c r="B8" s="1">
        <v>2</v>
      </c>
      <c r="C8" s="1">
        <v>14</v>
      </c>
    </row>
    <row r="9" spans="1:3">
      <c r="A9" s="1">
        <v>7</v>
      </c>
      <c r="B9" s="1">
        <v>2</v>
      </c>
      <c r="C9" s="1">
        <v>12</v>
      </c>
    </row>
    <row r="10" spans="1:3">
      <c r="A10" s="1">
        <v>8</v>
      </c>
      <c r="B10" s="1">
        <v>1.5</v>
      </c>
      <c r="C10" s="1">
        <v>11</v>
      </c>
    </row>
    <row r="11" spans="1:3">
      <c r="A11" s="1">
        <v>9</v>
      </c>
      <c r="B11" s="1">
        <v>11</v>
      </c>
      <c r="C11" s="1">
        <v>12</v>
      </c>
    </row>
    <row r="12" spans="1:3">
      <c r="A12" s="1">
        <v>10</v>
      </c>
      <c r="C12" s="1">
        <v>13.5</v>
      </c>
    </row>
    <row r="13" spans="1:3">
      <c r="A13" s="1">
        <v>11</v>
      </c>
      <c r="C13" s="1">
        <v>9.5</v>
      </c>
    </row>
    <row r="14" spans="1:3">
      <c r="A14" s="1">
        <v>12</v>
      </c>
      <c r="C14" s="1">
        <v>12</v>
      </c>
    </row>
    <row r="15" spans="1:3">
      <c r="A15" s="1">
        <v>13</v>
      </c>
      <c r="C15" s="1">
        <v>11</v>
      </c>
    </row>
    <row r="16" spans="1:3">
      <c r="A16" s="1">
        <v>14</v>
      </c>
      <c r="C16" s="1">
        <v>13.5</v>
      </c>
    </row>
    <row r="17" spans="1:3">
      <c r="A17" s="1">
        <v>15</v>
      </c>
      <c r="C17" s="1">
        <v>10.5</v>
      </c>
    </row>
    <row r="18" spans="1:3">
      <c r="A18" s="1">
        <v>16</v>
      </c>
      <c r="C18" s="1">
        <v>16.5</v>
      </c>
    </row>
    <row r="19" spans="1:3">
      <c r="A19" s="1">
        <v>17</v>
      </c>
      <c r="C19" s="1">
        <v>9.5</v>
      </c>
    </row>
    <row r="20" spans="1:3">
      <c r="A20" s="1">
        <v>18</v>
      </c>
      <c r="C20" s="1">
        <v>11</v>
      </c>
    </row>
    <row r="21" spans="1:3">
      <c r="A21" s="1">
        <v>19</v>
      </c>
      <c r="C21" s="1">
        <v>12.5</v>
      </c>
    </row>
    <row r="22" spans="1:3">
      <c r="A22" s="1">
        <v>20</v>
      </c>
      <c r="C22" s="1">
        <v>11.5</v>
      </c>
    </row>
    <row r="23" spans="1:3">
      <c r="A23" s="1">
        <v>21</v>
      </c>
      <c r="C23" s="1">
        <v>11</v>
      </c>
    </row>
    <row r="24" spans="1:3">
      <c r="A24" s="1">
        <v>22</v>
      </c>
      <c r="C24" s="1">
        <v>15</v>
      </c>
    </row>
    <row r="25" spans="1:3">
      <c r="A25" s="1">
        <v>23</v>
      </c>
      <c r="C25" s="1">
        <v>7.5</v>
      </c>
    </row>
    <row r="26" spans="1:3">
      <c r="A26" s="1">
        <v>24</v>
      </c>
      <c r="C26" s="1">
        <v>16</v>
      </c>
    </row>
    <row r="27" spans="1:3">
      <c r="A27" s="1">
        <v>25</v>
      </c>
      <c r="C27" s="1">
        <v>14.5</v>
      </c>
    </row>
    <row r="28" spans="1:3">
      <c r="A28" s="1">
        <v>26</v>
      </c>
      <c r="C28" s="1">
        <v>11.5</v>
      </c>
    </row>
    <row r="29" spans="1:3">
      <c r="A29" s="1">
        <v>27</v>
      </c>
      <c r="C29" s="1">
        <v>10.5</v>
      </c>
    </row>
    <row r="31" spans="1:3">
      <c r="A31" s="1" t="s">
        <v>7</v>
      </c>
      <c r="B31" s="1">
        <v>9</v>
      </c>
      <c r="C31" s="1">
        <v>27</v>
      </c>
    </row>
    <row r="33" spans="1:3">
      <c r="A33" s="1" t="s">
        <v>8</v>
      </c>
      <c r="B33" s="1">
        <v>2</v>
      </c>
      <c r="C33" s="1">
        <v>10.5</v>
      </c>
    </row>
    <row r="34" spans="1:3">
      <c r="A34" s="1" t="s">
        <v>9</v>
      </c>
      <c r="B34" s="1">
        <v>2.5</v>
      </c>
      <c r="C34" s="1">
        <v>11.5</v>
      </c>
    </row>
    <row r="35" spans="1:3">
      <c r="A35" s="1" t="s">
        <v>10</v>
      </c>
      <c r="B35" s="1">
        <v>3</v>
      </c>
      <c r="C35" s="1">
        <v>13.5</v>
      </c>
    </row>
    <row r="38" spans="1:3">
      <c r="A38" s="1" t="s">
        <v>55</v>
      </c>
      <c r="B38" s="1" t="s">
        <v>185</v>
      </c>
    </row>
    <row r="39" spans="1:3">
      <c r="B39" s="1" t="s">
        <v>11</v>
      </c>
    </row>
  </sheetData>
  <mergeCells count="1">
    <mergeCell ref="B1:C1"/>
  </mergeCells>
  <phoneticPr fontId="1"/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EE2BC-1BC0-B840-9F03-54D2DF76389B}">
  <dimension ref="A1:C115"/>
  <sheetViews>
    <sheetView topLeftCell="A44" zoomScale="95" workbookViewId="0">
      <selection activeCell="D5" sqref="D5"/>
    </sheetView>
  </sheetViews>
  <sheetFormatPr baseColWidth="10" defaultRowHeight="16"/>
  <cols>
    <col min="1" max="1" width="13.85546875" style="1" customWidth="1"/>
    <col min="2" max="2" width="11.7109375" style="1" bestFit="1" customWidth="1"/>
    <col min="3" max="3" width="12.42578125" style="1" customWidth="1"/>
    <col min="4" max="16384" width="10.7109375" style="1"/>
  </cols>
  <sheetData>
    <row r="1" spans="1:3">
      <c r="A1" s="15" t="s">
        <v>351</v>
      </c>
      <c r="B1" s="36" t="s">
        <v>69</v>
      </c>
      <c r="C1" s="36"/>
    </row>
    <row r="2" spans="1:3">
      <c r="A2" s="1" t="s">
        <v>76</v>
      </c>
      <c r="B2" s="18" t="s">
        <v>47</v>
      </c>
      <c r="C2" s="18" t="s">
        <v>48</v>
      </c>
    </row>
    <row r="3" spans="1:3">
      <c r="A3" s="3">
        <v>1</v>
      </c>
      <c r="B3" s="3">
        <v>0</v>
      </c>
      <c r="C3" s="3">
        <v>0</v>
      </c>
    </row>
    <row r="4" spans="1:3">
      <c r="A4" s="3">
        <v>2</v>
      </c>
      <c r="B4" s="3">
        <v>0</v>
      </c>
      <c r="C4" s="3">
        <v>0</v>
      </c>
    </row>
    <row r="5" spans="1:3">
      <c r="A5" s="3">
        <v>3</v>
      </c>
      <c r="B5" s="3">
        <v>0</v>
      </c>
      <c r="C5" s="3">
        <v>0</v>
      </c>
    </row>
    <row r="6" spans="1:3">
      <c r="A6" s="3">
        <v>4</v>
      </c>
      <c r="B6" s="3">
        <v>0</v>
      </c>
      <c r="C6" s="3">
        <v>0</v>
      </c>
    </row>
    <row r="7" spans="1:3">
      <c r="A7" s="3">
        <v>5</v>
      </c>
      <c r="B7" s="3">
        <v>0</v>
      </c>
      <c r="C7" s="3">
        <v>0</v>
      </c>
    </row>
    <row r="8" spans="1:3">
      <c r="A8" s="3">
        <v>6</v>
      </c>
      <c r="B8" s="3">
        <v>0</v>
      </c>
      <c r="C8" s="3">
        <v>0</v>
      </c>
    </row>
    <row r="9" spans="1:3">
      <c r="A9" s="3">
        <v>7</v>
      </c>
      <c r="B9" s="3">
        <v>0</v>
      </c>
      <c r="C9" s="3">
        <v>0</v>
      </c>
    </row>
    <row r="10" spans="1:3">
      <c r="A10" s="3">
        <v>8</v>
      </c>
      <c r="B10" s="3">
        <v>0</v>
      </c>
      <c r="C10" s="3">
        <v>0</v>
      </c>
    </row>
    <row r="11" spans="1:3">
      <c r="A11" s="3">
        <v>9</v>
      </c>
      <c r="B11" s="3">
        <v>0</v>
      </c>
      <c r="C11" s="3">
        <v>0</v>
      </c>
    </row>
    <row r="12" spans="1:3">
      <c r="A12" s="3">
        <v>10</v>
      </c>
      <c r="B12" s="3">
        <v>0</v>
      </c>
      <c r="C12" s="3">
        <v>0</v>
      </c>
    </row>
    <row r="13" spans="1:3">
      <c r="A13" s="3">
        <v>11</v>
      </c>
      <c r="B13" s="3">
        <v>0</v>
      </c>
      <c r="C13" s="3">
        <v>0</v>
      </c>
    </row>
    <row r="14" spans="1:3">
      <c r="A14" s="3">
        <v>12</v>
      </c>
      <c r="B14" s="3">
        <v>0</v>
      </c>
      <c r="C14" s="3">
        <v>0</v>
      </c>
    </row>
    <row r="15" spans="1:3">
      <c r="A15" s="3">
        <v>13</v>
      </c>
      <c r="B15" s="3">
        <v>0</v>
      </c>
      <c r="C15" s="3">
        <v>0</v>
      </c>
    </row>
    <row r="16" spans="1:3">
      <c r="A16" s="3">
        <v>14</v>
      </c>
      <c r="B16" s="3">
        <v>0</v>
      </c>
      <c r="C16" s="3">
        <v>0</v>
      </c>
    </row>
    <row r="17" spans="1:3">
      <c r="A17" s="3">
        <v>15</v>
      </c>
      <c r="B17" s="3">
        <v>0</v>
      </c>
      <c r="C17" s="3">
        <v>0</v>
      </c>
    </row>
    <row r="18" spans="1:3">
      <c r="A18" s="3">
        <v>16</v>
      </c>
      <c r="B18" s="3">
        <v>0</v>
      </c>
      <c r="C18" s="3">
        <v>0</v>
      </c>
    </row>
    <row r="19" spans="1:3">
      <c r="A19" s="3">
        <v>17</v>
      </c>
      <c r="B19" s="3">
        <v>0</v>
      </c>
      <c r="C19" s="3">
        <v>0</v>
      </c>
    </row>
    <row r="20" spans="1:3">
      <c r="A20" s="3">
        <v>18</v>
      </c>
      <c r="B20" s="3">
        <v>0</v>
      </c>
      <c r="C20" s="3">
        <v>0</v>
      </c>
    </row>
    <row r="21" spans="1:3">
      <c r="A21" s="3">
        <v>19</v>
      </c>
      <c r="B21" s="3">
        <v>0</v>
      </c>
      <c r="C21" s="3">
        <v>0</v>
      </c>
    </row>
    <row r="22" spans="1:3">
      <c r="A22" s="3">
        <v>20</v>
      </c>
      <c r="B22" s="3">
        <v>0</v>
      </c>
      <c r="C22" s="3">
        <v>0</v>
      </c>
    </row>
    <row r="23" spans="1:3">
      <c r="A23" s="3">
        <v>21</v>
      </c>
      <c r="B23" s="3">
        <v>0</v>
      </c>
      <c r="C23" s="3">
        <v>0</v>
      </c>
    </row>
    <row r="24" spans="1:3">
      <c r="A24" s="3">
        <v>22</v>
      </c>
      <c r="B24" s="3">
        <v>0</v>
      </c>
      <c r="C24" s="3">
        <v>0</v>
      </c>
    </row>
    <row r="25" spans="1:3">
      <c r="A25" s="3">
        <v>23</v>
      </c>
      <c r="B25" s="3">
        <v>0</v>
      </c>
      <c r="C25" s="3">
        <v>0</v>
      </c>
    </row>
    <row r="26" spans="1:3">
      <c r="A26" s="3">
        <v>24</v>
      </c>
      <c r="B26" s="3">
        <v>0</v>
      </c>
      <c r="C26" s="3">
        <v>0</v>
      </c>
    </row>
    <row r="27" spans="1:3">
      <c r="A27" s="3">
        <v>25</v>
      </c>
      <c r="B27" s="3">
        <v>0</v>
      </c>
      <c r="C27" s="3">
        <v>0</v>
      </c>
    </row>
    <row r="28" spans="1:3">
      <c r="A28" s="3">
        <v>26</v>
      </c>
      <c r="B28" s="3">
        <v>0</v>
      </c>
      <c r="C28" s="3">
        <v>0</v>
      </c>
    </row>
    <row r="29" spans="1:3">
      <c r="A29" s="3">
        <v>27</v>
      </c>
      <c r="B29" s="3">
        <v>0</v>
      </c>
      <c r="C29" s="3">
        <v>0</v>
      </c>
    </row>
    <row r="30" spans="1:3">
      <c r="A30" s="3">
        <v>28</v>
      </c>
      <c r="B30" s="3">
        <v>0</v>
      </c>
      <c r="C30" s="3">
        <v>0</v>
      </c>
    </row>
    <row r="31" spans="1:3">
      <c r="A31" s="3">
        <v>29</v>
      </c>
      <c r="B31" s="3">
        <v>0</v>
      </c>
      <c r="C31" s="3">
        <v>0</v>
      </c>
    </row>
    <row r="32" spans="1:3">
      <c r="A32" s="3">
        <v>30</v>
      </c>
      <c r="B32" s="3">
        <v>0</v>
      </c>
      <c r="C32" s="3">
        <v>0</v>
      </c>
    </row>
    <row r="33" spans="1:3">
      <c r="A33" s="3">
        <v>31</v>
      </c>
      <c r="B33" s="3">
        <v>0</v>
      </c>
      <c r="C33" s="3">
        <v>0</v>
      </c>
    </row>
    <row r="34" spans="1:3">
      <c r="A34" s="3">
        <v>32</v>
      </c>
      <c r="B34" s="3">
        <v>0</v>
      </c>
      <c r="C34" s="3">
        <v>0</v>
      </c>
    </row>
    <row r="35" spans="1:3">
      <c r="A35" s="3">
        <v>33</v>
      </c>
      <c r="B35" s="3">
        <v>0</v>
      </c>
      <c r="C35" s="3">
        <v>0</v>
      </c>
    </row>
    <row r="36" spans="1:3">
      <c r="A36" s="3">
        <v>34</v>
      </c>
      <c r="B36" s="3">
        <v>0</v>
      </c>
      <c r="C36" s="3">
        <v>0</v>
      </c>
    </row>
    <row r="37" spans="1:3">
      <c r="A37" s="3">
        <v>35</v>
      </c>
      <c r="B37" s="3">
        <v>0</v>
      </c>
      <c r="C37" s="3">
        <v>0</v>
      </c>
    </row>
    <row r="38" spans="1:3">
      <c r="A38" s="3">
        <v>36</v>
      </c>
      <c r="B38" s="3">
        <v>0</v>
      </c>
      <c r="C38" s="3">
        <v>0</v>
      </c>
    </row>
    <row r="39" spans="1:3">
      <c r="A39" s="3">
        <v>37</v>
      </c>
      <c r="B39" s="3">
        <v>0</v>
      </c>
      <c r="C39" s="3">
        <v>0</v>
      </c>
    </row>
    <row r="40" spans="1:3">
      <c r="A40" s="3">
        <v>38</v>
      </c>
      <c r="B40" s="3">
        <v>0</v>
      </c>
      <c r="C40" s="3">
        <v>0</v>
      </c>
    </row>
    <row r="41" spans="1:3">
      <c r="A41" s="3">
        <v>39</v>
      </c>
      <c r="B41" s="3">
        <v>0</v>
      </c>
      <c r="C41" s="3">
        <v>0</v>
      </c>
    </row>
    <row r="42" spans="1:3">
      <c r="A42" s="3">
        <v>40</v>
      </c>
      <c r="B42" s="3">
        <v>0</v>
      </c>
      <c r="C42" s="3">
        <v>0</v>
      </c>
    </row>
    <row r="43" spans="1:3">
      <c r="A43" s="3">
        <v>41</v>
      </c>
      <c r="B43" s="3">
        <v>0</v>
      </c>
      <c r="C43" s="3">
        <v>0</v>
      </c>
    </row>
    <row r="44" spans="1:3">
      <c r="A44" s="3">
        <v>42</v>
      </c>
      <c r="B44" s="3">
        <v>100</v>
      </c>
      <c r="C44" s="3">
        <v>92</v>
      </c>
    </row>
    <row r="45" spans="1:3">
      <c r="A45" s="3">
        <v>43</v>
      </c>
      <c r="B45" s="3">
        <v>100</v>
      </c>
      <c r="C45" s="3">
        <v>92</v>
      </c>
    </row>
    <row r="46" spans="1:3">
      <c r="A46" s="3">
        <v>44</v>
      </c>
      <c r="B46" s="3">
        <v>71.428571399999996</v>
      </c>
      <c r="C46" s="3">
        <v>92</v>
      </c>
    </row>
    <row r="47" spans="1:3">
      <c r="A47" s="3">
        <v>45</v>
      </c>
      <c r="B47" s="3">
        <v>28.571428600000001</v>
      </c>
      <c r="C47" s="3">
        <v>92</v>
      </c>
    </row>
    <row r="48" spans="1:3">
      <c r="A48" s="3">
        <v>46</v>
      </c>
      <c r="B48" s="3">
        <v>21.428571399999999</v>
      </c>
      <c r="C48" s="3">
        <v>92</v>
      </c>
    </row>
    <row r="49" spans="1:3">
      <c r="A49" s="3">
        <v>47</v>
      </c>
      <c r="B49" s="3">
        <v>14.2857143</v>
      </c>
      <c r="C49" s="3">
        <v>92</v>
      </c>
    </row>
    <row r="50" spans="1:3">
      <c r="A50" s="3">
        <v>48</v>
      </c>
      <c r="B50" s="3">
        <v>0</v>
      </c>
      <c r="C50" s="3">
        <v>88</v>
      </c>
    </row>
    <row r="51" spans="1:3">
      <c r="A51" s="3">
        <v>49</v>
      </c>
      <c r="B51" s="3">
        <v>0</v>
      </c>
      <c r="C51" s="3">
        <v>84</v>
      </c>
    </row>
    <row r="52" spans="1:3">
      <c r="A52" s="3">
        <v>50</v>
      </c>
      <c r="B52" s="3">
        <v>0</v>
      </c>
      <c r="C52" s="3">
        <v>84</v>
      </c>
    </row>
    <row r="53" spans="1:3">
      <c r="A53" s="3">
        <v>51</v>
      </c>
      <c r="B53" s="3">
        <v>0</v>
      </c>
      <c r="C53" s="3">
        <v>84</v>
      </c>
    </row>
    <row r="54" spans="1:3">
      <c r="A54" s="3">
        <v>52</v>
      </c>
      <c r="B54" s="3">
        <v>0</v>
      </c>
      <c r="C54" s="3">
        <v>80</v>
      </c>
    </row>
    <row r="55" spans="1:3">
      <c r="A55" s="3">
        <v>53</v>
      </c>
      <c r="B55" s="3">
        <v>0</v>
      </c>
      <c r="C55" s="3">
        <v>80</v>
      </c>
    </row>
    <row r="56" spans="1:3">
      <c r="A56" s="3">
        <v>54</v>
      </c>
      <c r="B56" s="3">
        <v>0</v>
      </c>
      <c r="C56" s="3">
        <v>80</v>
      </c>
    </row>
    <row r="57" spans="1:3">
      <c r="A57" s="3">
        <v>55</v>
      </c>
      <c r="B57" s="3">
        <v>0</v>
      </c>
      <c r="C57" s="3">
        <v>80</v>
      </c>
    </row>
    <row r="58" spans="1:3">
      <c r="A58" s="3">
        <v>56</v>
      </c>
      <c r="B58" s="3">
        <v>0</v>
      </c>
      <c r="C58" s="3">
        <v>80</v>
      </c>
    </row>
    <row r="59" spans="1:3">
      <c r="A59" s="3">
        <v>57</v>
      </c>
      <c r="B59" s="3">
        <v>0</v>
      </c>
      <c r="C59" s="3">
        <v>76</v>
      </c>
    </row>
    <row r="60" spans="1:3">
      <c r="A60" s="3">
        <v>58</v>
      </c>
      <c r="B60" s="3">
        <v>0</v>
      </c>
      <c r="C60" s="3">
        <v>68</v>
      </c>
    </row>
    <row r="61" spans="1:3">
      <c r="A61" s="3">
        <v>59</v>
      </c>
      <c r="B61" s="3">
        <v>0</v>
      </c>
      <c r="C61" s="3">
        <v>64</v>
      </c>
    </row>
    <row r="62" spans="1:3">
      <c r="A62" s="3">
        <v>60</v>
      </c>
      <c r="B62" s="3">
        <v>0</v>
      </c>
      <c r="C62" s="3">
        <v>60</v>
      </c>
    </row>
    <row r="63" spans="1:3">
      <c r="A63" s="3">
        <v>61</v>
      </c>
      <c r="B63" s="3">
        <v>0</v>
      </c>
      <c r="C63" s="3">
        <v>56</v>
      </c>
    </row>
    <row r="64" spans="1:3">
      <c r="A64" s="3">
        <v>62</v>
      </c>
      <c r="B64" s="3">
        <v>0</v>
      </c>
      <c r="C64" s="3">
        <v>56</v>
      </c>
    </row>
    <row r="65" spans="1:3">
      <c r="A65" s="3">
        <v>63</v>
      </c>
      <c r="B65" s="3">
        <v>0</v>
      </c>
      <c r="C65" s="3">
        <v>56</v>
      </c>
    </row>
    <row r="66" spans="1:3">
      <c r="A66" s="3">
        <v>64</v>
      </c>
      <c r="B66" s="3">
        <v>0</v>
      </c>
      <c r="C66" s="3">
        <v>56</v>
      </c>
    </row>
    <row r="67" spans="1:3">
      <c r="A67" s="3">
        <v>65</v>
      </c>
      <c r="B67" s="3">
        <v>0</v>
      </c>
      <c r="C67" s="3">
        <v>52</v>
      </c>
    </row>
    <row r="68" spans="1:3">
      <c r="A68" s="3">
        <v>66</v>
      </c>
      <c r="B68" s="3">
        <v>0</v>
      </c>
      <c r="C68" s="3">
        <v>48</v>
      </c>
    </row>
    <row r="69" spans="1:3">
      <c r="A69" s="3">
        <v>67</v>
      </c>
      <c r="B69" s="3">
        <v>0</v>
      </c>
      <c r="C69" s="3">
        <v>40</v>
      </c>
    </row>
    <row r="70" spans="1:3">
      <c r="A70" s="3">
        <v>68</v>
      </c>
      <c r="B70" s="3">
        <v>0</v>
      </c>
      <c r="C70" s="3">
        <v>36</v>
      </c>
    </row>
    <row r="71" spans="1:3">
      <c r="A71" s="3">
        <v>69</v>
      </c>
      <c r="B71" s="3">
        <v>0</v>
      </c>
      <c r="C71" s="3">
        <v>32</v>
      </c>
    </row>
    <row r="72" spans="1:3">
      <c r="A72" s="3">
        <v>70</v>
      </c>
      <c r="B72" s="3">
        <v>0</v>
      </c>
      <c r="C72" s="3">
        <v>28</v>
      </c>
    </row>
    <row r="73" spans="1:3">
      <c r="A73" s="3">
        <v>71</v>
      </c>
      <c r="B73" s="3">
        <v>0</v>
      </c>
      <c r="C73" s="3">
        <v>24</v>
      </c>
    </row>
    <row r="74" spans="1:3">
      <c r="A74" s="3">
        <v>72</v>
      </c>
      <c r="B74" s="3">
        <v>0</v>
      </c>
      <c r="C74" s="3">
        <v>24</v>
      </c>
    </row>
    <row r="75" spans="1:3">
      <c r="A75" s="3">
        <v>73</v>
      </c>
      <c r="B75" s="3">
        <v>0</v>
      </c>
      <c r="C75" s="3">
        <v>24</v>
      </c>
    </row>
    <row r="76" spans="1:3">
      <c r="A76" s="3">
        <v>74</v>
      </c>
      <c r="B76" s="3">
        <v>0</v>
      </c>
      <c r="C76" s="3">
        <v>20</v>
      </c>
    </row>
    <row r="77" spans="1:3">
      <c r="A77" s="3">
        <v>75</v>
      </c>
      <c r="B77" s="3">
        <v>0</v>
      </c>
      <c r="C77" s="3">
        <v>0</v>
      </c>
    </row>
    <row r="78" spans="1:3">
      <c r="A78" s="3">
        <v>76</v>
      </c>
      <c r="B78" s="3">
        <v>0</v>
      </c>
      <c r="C78" s="3">
        <v>0</v>
      </c>
    </row>
    <row r="79" spans="1:3">
      <c r="A79" s="3">
        <v>77</v>
      </c>
      <c r="B79" s="3">
        <v>0</v>
      </c>
      <c r="C79" s="3">
        <v>0</v>
      </c>
    </row>
    <row r="80" spans="1:3">
      <c r="A80" s="3">
        <v>78</v>
      </c>
      <c r="B80" s="3">
        <v>0</v>
      </c>
      <c r="C80" s="3">
        <v>0</v>
      </c>
    </row>
    <row r="81" spans="1:3">
      <c r="A81" s="3">
        <v>79</v>
      </c>
      <c r="B81" s="3">
        <v>0</v>
      </c>
      <c r="C81" s="3">
        <v>0</v>
      </c>
    </row>
    <row r="82" spans="1:3">
      <c r="A82" s="3">
        <v>80</v>
      </c>
      <c r="B82" s="3">
        <v>0</v>
      </c>
      <c r="C82" s="3">
        <v>0</v>
      </c>
    </row>
    <row r="83" spans="1:3">
      <c r="A83" s="3">
        <v>81</v>
      </c>
      <c r="B83" s="3">
        <v>0</v>
      </c>
      <c r="C83" s="3">
        <v>0</v>
      </c>
    </row>
    <row r="84" spans="1:3">
      <c r="A84" s="3">
        <v>82</v>
      </c>
      <c r="B84" s="3">
        <v>0</v>
      </c>
      <c r="C84" s="3">
        <v>0</v>
      </c>
    </row>
    <row r="85" spans="1:3">
      <c r="A85" s="3">
        <v>83</v>
      </c>
      <c r="B85" s="3">
        <v>0</v>
      </c>
      <c r="C85" s="3">
        <v>0</v>
      </c>
    </row>
    <row r="86" spans="1:3">
      <c r="A86" s="3">
        <v>84</v>
      </c>
      <c r="B86" s="3">
        <v>0</v>
      </c>
      <c r="C86" s="3">
        <v>0</v>
      </c>
    </row>
    <row r="87" spans="1:3">
      <c r="A87" s="3">
        <v>85</v>
      </c>
      <c r="B87" s="3">
        <v>0</v>
      </c>
      <c r="C87" s="3">
        <v>0</v>
      </c>
    </row>
    <row r="88" spans="1:3">
      <c r="A88" s="3">
        <v>86</v>
      </c>
      <c r="B88" s="3">
        <v>0</v>
      </c>
      <c r="C88" s="3">
        <v>0</v>
      </c>
    </row>
    <row r="89" spans="1:3">
      <c r="A89" s="3">
        <v>87</v>
      </c>
      <c r="B89" s="3">
        <v>0</v>
      </c>
      <c r="C89" s="3">
        <v>0</v>
      </c>
    </row>
    <row r="90" spans="1:3">
      <c r="A90" s="3">
        <v>88</v>
      </c>
      <c r="B90" s="3">
        <v>0</v>
      </c>
      <c r="C90" s="3">
        <v>0</v>
      </c>
    </row>
    <row r="91" spans="1:3">
      <c r="A91" s="3">
        <v>89</v>
      </c>
      <c r="B91" s="3">
        <v>0</v>
      </c>
      <c r="C91" s="3">
        <v>0</v>
      </c>
    </row>
    <row r="92" spans="1:3">
      <c r="A92" s="3">
        <v>90</v>
      </c>
      <c r="B92" s="3">
        <v>0</v>
      </c>
      <c r="C92" s="3">
        <v>0</v>
      </c>
    </row>
    <row r="93" spans="1:3">
      <c r="A93" s="3">
        <v>91</v>
      </c>
      <c r="B93" s="3">
        <v>0</v>
      </c>
      <c r="C93" s="3">
        <v>0</v>
      </c>
    </row>
    <row r="94" spans="1:3">
      <c r="A94" s="3">
        <v>92</v>
      </c>
      <c r="B94" s="3">
        <v>0</v>
      </c>
      <c r="C94" s="3">
        <v>0</v>
      </c>
    </row>
    <row r="95" spans="1:3">
      <c r="A95" s="3">
        <v>93</v>
      </c>
      <c r="B95" s="3">
        <v>0</v>
      </c>
      <c r="C95" s="3">
        <v>0</v>
      </c>
    </row>
    <row r="96" spans="1:3">
      <c r="A96" s="3">
        <v>94</v>
      </c>
      <c r="B96" s="3">
        <v>0</v>
      </c>
      <c r="C96" s="3">
        <v>0</v>
      </c>
    </row>
    <row r="97" spans="1:3">
      <c r="A97" s="3">
        <v>95</v>
      </c>
      <c r="B97" s="3">
        <v>0</v>
      </c>
      <c r="C97" s="3">
        <v>0</v>
      </c>
    </row>
    <row r="98" spans="1:3">
      <c r="A98" s="3">
        <v>96</v>
      </c>
      <c r="B98" s="3">
        <v>0</v>
      </c>
      <c r="C98" s="3">
        <v>0</v>
      </c>
    </row>
    <row r="99" spans="1:3">
      <c r="A99" s="3">
        <v>97</v>
      </c>
      <c r="B99" s="3">
        <v>0</v>
      </c>
      <c r="C99" s="3">
        <v>0</v>
      </c>
    </row>
    <row r="100" spans="1:3">
      <c r="A100" s="3">
        <v>98</v>
      </c>
      <c r="B100" s="3">
        <v>0</v>
      </c>
      <c r="C100" s="3">
        <v>0</v>
      </c>
    </row>
    <row r="101" spans="1:3">
      <c r="A101" s="3">
        <v>99</v>
      </c>
      <c r="B101" s="3">
        <v>0</v>
      </c>
      <c r="C101" s="3">
        <v>0</v>
      </c>
    </row>
    <row r="102" spans="1:3">
      <c r="A102" s="3">
        <v>100</v>
      </c>
      <c r="B102" s="3">
        <v>0</v>
      </c>
      <c r="C102" s="3">
        <v>0</v>
      </c>
    </row>
    <row r="103" spans="1:3">
      <c r="A103" s="3">
        <v>101</v>
      </c>
      <c r="B103" s="3">
        <v>0</v>
      </c>
      <c r="C103" s="3">
        <v>0</v>
      </c>
    </row>
    <row r="104" spans="1:3">
      <c r="A104" s="3">
        <v>102</v>
      </c>
      <c r="B104" s="3">
        <v>0</v>
      </c>
      <c r="C104" s="3">
        <v>0</v>
      </c>
    </row>
    <row r="105" spans="1:3">
      <c r="A105" s="3">
        <v>103</v>
      </c>
      <c r="B105" s="3">
        <v>0</v>
      </c>
      <c r="C105" s="3">
        <v>0</v>
      </c>
    </row>
    <row r="106" spans="1:3">
      <c r="A106" s="3">
        <v>104</v>
      </c>
      <c r="B106" s="3">
        <v>0</v>
      </c>
      <c r="C106" s="3">
        <v>0</v>
      </c>
    </row>
    <row r="107" spans="1:3">
      <c r="A107" s="3">
        <v>105</v>
      </c>
      <c r="B107" s="3">
        <v>0</v>
      </c>
      <c r="C107" s="3">
        <v>0</v>
      </c>
    </row>
    <row r="108" spans="1:3">
      <c r="A108" s="3">
        <v>106</v>
      </c>
      <c r="B108" s="3">
        <v>0</v>
      </c>
      <c r="C108" s="3">
        <v>0</v>
      </c>
    </row>
    <row r="109" spans="1:3">
      <c r="A109" s="3">
        <v>107</v>
      </c>
      <c r="B109" s="3">
        <v>0</v>
      </c>
      <c r="C109" s="3">
        <v>0</v>
      </c>
    </row>
    <row r="110" spans="1:3">
      <c r="A110" s="3">
        <v>108</v>
      </c>
      <c r="B110" s="3">
        <v>0</v>
      </c>
      <c r="C110" s="3">
        <v>0</v>
      </c>
    </row>
    <row r="111" spans="1:3">
      <c r="A111" s="3">
        <v>109</v>
      </c>
      <c r="B111" s="3">
        <v>0</v>
      </c>
      <c r="C111" s="3">
        <v>0</v>
      </c>
    </row>
    <row r="112" spans="1:3">
      <c r="A112" s="3">
        <v>110</v>
      </c>
      <c r="B112" s="3">
        <v>0</v>
      </c>
      <c r="C112" s="3">
        <v>0</v>
      </c>
    </row>
    <row r="113" spans="1:3">
      <c r="A113" s="3">
        <v>111</v>
      </c>
      <c r="B113" s="3">
        <v>0</v>
      </c>
      <c r="C113" s="3">
        <v>0</v>
      </c>
    </row>
    <row r="114" spans="1:3">
      <c r="A114" s="3">
        <v>112</v>
      </c>
      <c r="B114" s="3">
        <v>0</v>
      </c>
      <c r="C114" s="3">
        <v>0</v>
      </c>
    </row>
    <row r="115" spans="1:3">
      <c r="A115" s="3">
        <v>113</v>
      </c>
      <c r="B115" s="3">
        <v>0</v>
      </c>
      <c r="C115" s="3">
        <v>0</v>
      </c>
    </row>
  </sheetData>
  <mergeCells count="1">
    <mergeCell ref="B1:C1"/>
  </mergeCells>
  <phoneticPr fontId="1"/>
  <pageMargins left="0.7" right="0.7" top="0.75" bottom="0.75" header="0.3" footer="0.3"/>
  <pageSetup paperSize="9"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752FC-D401-FB43-BA01-E6C593ACE614}">
  <dimension ref="A1:C37"/>
  <sheetViews>
    <sheetView zoomScale="84" zoomScaleNormal="112" workbookViewId="0"/>
  </sheetViews>
  <sheetFormatPr baseColWidth="10" defaultRowHeight="16"/>
  <cols>
    <col min="1" max="1" width="13.140625" style="1" customWidth="1"/>
    <col min="2" max="16384" width="10.7109375" style="1"/>
  </cols>
  <sheetData>
    <row r="1" spans="1:3">
      <c r="A1" s="15" t="s">
        <v>352</v>
      </c>
      <c r="B1" s="36" t="s">
        <v>41</v>
      </c>
      <c r="C1" s="36"/>
    </row>
    <row r="2" spans="1:3">
      <c r="A2" s="1" t="s">
        <v>53</v>
      </c>
      <c r="B2" s="20" t="s">
        <v>47</v>
      </c>
      <c r="C2" s="20" t="s">
        <v>48</v>
      </c>
    </row>
    <row r="3" spans="1:3">
      <c r="A3" s="1">
        <v>1</v>
      </c>
      <c r="B3" s="3">
        <v>1.3869427000000001</v>
      </c>
      <c r="C3" s="3">
        <v>2.0056116899999998</v>
      </c>
    </row>
    <row r="4" spans="1:3">
      <c r="A4" s="1">
        <v>2</v>
      </c>
      <c r="B4" s="3">
        <v>0.90214413999999998</v>
      </c>
      <c r="C4" s="3">
        <v>1.1947632800000001</v>
      </c>
    </row>
    <row r="5" spans="1:3">
      <c r="A5" s="1">
        <v>3</v>
      </c>
      <c r="B5" s="3">
        <v>1.2591510400000001</v>
      </c>
      <c r="C5" s="3">
        <v>1.8800285400000001</v>
      </c>
    </row>
    <row r="6" spans="1:3">
      <c r="A6" s="1">
        <v>4</v>
      </c>
      <c r="B6" s="3">
        <v>1.54582927</v>
      </c>
      <c r="C6" s="3">
        <v>0.51850468999999999</v>
      </c>
    </row>
    <row r="7" spans="1:3">
      <c r="A7" s="1">
        <v>5</v>
      </c>
      <c r="B7" s="3">
        <v>1.3085502499999999</v>
      </c>
      <c r="C7" s="3">
        <v>0.31160334000000001</v>
      </c>
    </row>
    <row r="8" spans="1:3">
      <c r="A8" s="1">
        <v>6</v>
      </c>
      <c r="B8" s="3">
        <v>1.33770418</v>
      </c>
      <c r="C8" s="3">
        <v>1.5682322500000001</v>
      </c>
    </row>
    <row r="9" spans="1:3">
      <c r="A9" s="1">
        <v>7</v>
      </c>
      <c r="B9" s="3">
        <v>2.14837283</v>
      </c>
      <c r="C9" s="3">
        <v>1.8376411800000001</v>
      </c>
    </row>
    <row r="10" spans="1:3">
      <c r="A10" s="1">
        <v>8</v>
      </c>
      <c r="B10" s="3">
        <v>1.49231548</v>
      </c>
      <c r="C10" s="3">
        <v>2.0305902699999998</v>
      </c>
    </row>
    <row r="11" spans="1:3">
      <c r="A11" s="1">
        <v>9</v>
      </c>
      <c r="B11" s="3">
        <v>0.77371709</v>
      </c>
      <c r="C11" s="3">
        <v>1.1966900499999999</v>
      </c>
    </row>
    <row r="12" spans="1:3">
      <c r="A12" s="1">
        <v>10</v>
      </c>
      <c r="B12" s="3">
        <v>1.49323301</v>
      </c>
      <c r="C12" s="3">
        <v>2.2432246899999999</v>
      </c>
    </row>
    <row r="13" spans="1:3">
      <c r="A13" s="1">
        <v>11</v>
      </c>
      <c r="B13" s="3">
        <v>1.8186575</v>
      </c>
      <c r="C13" s="3">
        <v>2.56838743</v>
      </c>
    </row>
    <row r="14" spans="1:3">
      <c r="A14" s="1">
        <v>12</v>
      </c>
      <c r="B14" s="3">
        <v>1.3771938399999999</v>
      </c>
      <c r="C14" s="3">
        <v>1.85644885</v>
      </c>
    </row>
    <row r="15" spans="1:3">
      <c r="A15" s="1">
        <v>13</v>
      </c>
      <c r="B15" s="3">
        <v>1.2880757599999999</v>
      </c>
      <c r="C15" s="3">
        <v>1.4466352099999999</v>
      </c>
    </row>
    <row r="16" spans="1:3">
      <c r="A16" s="1">
        <v>14</v>
      </c>
      <c r="B16" s="3">
        <v>1.8479037199999999</v>
      </c>
      <c r="C16" s="3">
        <v>1.2662473400000001</v>
      </c>
    </row>
    <row r="17" spans="1:3">
      <c r="A17" s="1">
        <v>15</v>
      </c>
      <c r="B17" s="3"/>
      <c r="C17" s="3">
        <v>2.4280184500000002</v>
      </c>
    </row>
    <row r="18" spans="1:3">
      <c r="A18" s="1">
        <v>16</v>
      </c>
      <c r="B18" s="3"/>
      <c r="C18" s="3">
        <v>2.5261112699999999</v>
      </c>
    </row>
    <row r="19" spans="1:3">
      <c r="A19" s="1">
        <v>17</v>
      </c>
      <c r="B19" s="3"/>
      <c r="C19" s="3">
        <v>0.69636637999999995</v>
      </c>
    </row>
    <row r="20" spans="1:3">
      <c r="A20" s="1">
        <v>18</v>
      </c>
      <c r="B20" s="3"/>
      <c r="C20" s="3">
        <v>0.43429672000000002</v>
      </c>
    </row>
    <row r="21" spans="1:3">
      <c r="A21" s="1">
        <v>19</v>
      </c>
      <c r="B21" s="3"/>
      <c r="C21" s="3">
        <v>1.8287145</v>
      </c>
    </row>
    <row r="22" spans="1:3">
      <c r="A22" s="1">
        <v>20</v>
      </c>
      <c r="B22" s="3"/>
      <c r="C22" s="3">
        <v>1.9437192700000001</v>
      </c>
    </row>
    <row r="23" spans="1:3">
      <c r="A23" s="1">
        <v>21</v>
      </c>
      <c r="B23" s="3"/>
      <c r="C23" s="3">
        <v>1.74147991</v>
      </c>
    </row>
    <row r="24" spans="1:3">
      <c r="A24" s="1">
        <v>22</v>
      </c>
      <c r="B24" s="3"/>
      <c r="C24" s="3">
        <v>1.3076212</v>
      </c>
    </row>
    <row r="25" spans="1:3">
      <c r="A25" s="1">
        <v>23</v>
      </c>
      <c r="B25" s="3"/>
      <c r="C25" s="3">
        <v>0.71341867999999997</v>
      </c>
    </row>
    <row r="26" spans="1:3">
      <c r="A26" s="1">
        <v>24</v>
      </c>
      <c r="B26" s="3"/>
      <c r="C26" s="3">
        <v>1.31192193</v>
      </c>
    </row>
    <row r="27" spans="1:3">
      <c r="A27" s="1">
        <v>25</v>
      </c>
      <c r="C27" s="3">
        <v>1.1880126099999999</v>
      </c>
    </row>
    <row r="29" spans="1:3">
      <c r="A29" s="1" t="s">
        <v>7</v>
      </c>
      <c r="B29" s="1">
        <v>14</v>
      </c>
      <c r="C29" s="1">
        <v>25</v>
      </c>
    </row>
    <row r="31" spans="1:3">
      <c r="A31" s="1" t="s">
        <v>8</v>
      </c>
      <c r="B31" s="1">
        <v>1.2809999999999999</v>
      </c>
      <c r="C31" s="1">
        <v>1.1910000000000001</v>
      </c>
    </row>
    <row r="32" spans="1:3">
      <c r="A32" s="1" t="s">
        <v>9</v>
      </c>
      <c r="B32" s="1">
        <v>1.3819999999999999</v>
      </c>
      <c r="C32" s="1">
        <v>1.5680000000000001</v>
      </c>
    </row>
    <row r="33" spans="1:3">
      <c r="A33" s="1" t="s">
        <v>10</v>
      </c>
      <c r="B33" s="1">
        <v>1.6140000000000001</v>
      </c>
      <c r="C33" s="1">
        <v>1.9750000000000001</v>
      </c>
    </row>
    <row r="36" spans="1:3">
      <c r="A36" s="1" t="s">
        <v>55</v>
      </c>
      <c r="B36" s="1" t="s">
        <v>185</v>
      </c>
    </row>
    <row r="37" spans="1:3">
      <c r="B37" s="1">
        <v>0.61270000000000002</v>
      </c>
    </row>
  </sheetData>
  <mergeCells count="1">
    <mergeCell ref="B1:C1"/>
  </mergeCells>
  <phoneticPr fontId="1"/>
  <pageMargins left="0.7" right="0.7" top="0.75" bottom="0.75" header="0.3" footer="0.3"/>
  <pageSetup paperSize="9"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F254E-704C-BE4B-B228-E58568D29523}">
  <dimension ref="A1:F35"/>
  <sheetViews>
    <sheetView zoomScale="75" workbookViewId="0">
      <selection activeCell="C15" sqref="C15"/>
    </sheetView>
  </sheetViews>
  <sheetFormatPr baseColWidth="10" defaultRowHeight="20"/>
  <cols>
    <col min="1" max="6" width="13.42578125" customWidth="1"/>
  </cols>
  <sheetData>
    <row r="1" spans="1:6">
      <c r="A1" s="15" t="s">
        <v>353</v>
      </c>
      <c r="B1" s="36" t="s">
        <v>41</v>
      </c>
      <c r="C1" s="36"/>
      <c r="D1" s="15"/>
      <c r="E1" s="15"/>
      <c r="F1" s="15"/>
    </row>
    <row r="2" spans="1:6">
      <c r="A2" s="1" t="s">
        <v>53</v>
      </c>
      <c r="B2" s="20" t="s">
        <v>74</v>
      </c>
      <c r="C2" s="20" t="s">
        <v>75</v>
      </c>
      <c r="D2" s="1"/>
    </row>
    <row r="3" spans="1:6">
      <c r="A3" s="1">
        <v>1</v>
      </c>
      <c r="B3" s="3">
        <v>1.6357843999999999</v>
      </c>
      <c r="C3" s="3">
        <v>1.27119936</v>
      </c>
      <c r="D3" s="1"/>
    </row>
    <row r="4" spans="1:6">
      <c r="A4" s="1">
        <v>2</v>
      </c>
      <c r="B4" s="3">
        <v>0.99047752</v>
      </c>
      <c r="C4" s="3">
        <v>1.58273738</v>
      </c>
      <c r="D4" s="1"/>
    </row>
    <row r="5" spans="1:6">
      <c r="A5" s="1">
        <v>3</v>
      </c>
      <c r="B5" s="3">
        <v>1.8241574899999999</v>
      </c>
      <c r="C5" s="3">
        <v>1.08369498</v>
      </c>
      <c r="D5" s="1"/>
    </row>
    <row r="6" spans="1:6">
      <c r="A6" s="1">
        <v>4</v>
      </c>
      <c r="B6" s="3">
        <v>1.52387987</v>
      </c>
      <c r="C6" s="3">
        <v>1.54256028</v>
      </c>
      <c r="D6" s="1"/>
    </row>
    <row r="7" spans="1:6">
      <c r="A7" s="1">
        <v>5</v>
      </c>
      <c r="B7" s="3">
        <v>1.41866267</v>
      </c>
      <c r="C7" s="3">
        <v>1.1862316900000001</v>
      </c>
      <c r="D7" s="1"/>
    </row>
    <row r="8" spans="1:6">
      <c r="A8" s="1">
        <v>6</v>
      </c>
      <c r="B8" s="3">
        <v>1.3693721000000001</v>
      </c>
      <c r="C8" s="3">
        <v>1.00656294</v>
      </c>
      <c r="D8" s="1"/>
    </row>
    <row r="9" spans="1:6">
      <c r="A9" s="1">
        <v>7</v>
      </c>
      <c r="B9" s="3">
        <v>1.1473420599999999</v>
      </c>
      <c r="C9" s="3">
        <v>1.66080958</v>
      </c>
      <c r="D9" s="1"/>
    </row>
    <row r="10" spans="1:6">
      <c r="A10" s="1">
        <v>8</v>
      </c>
      <c r="B10" s="3">
        <v>0.65021795000000004</v>
      </c>
      <c r="C10" s="3">
        <v>1.0138197499999999</v>
      </c>
      <c r="D10" s="1"/>
    </row>
    <row r="11" spans="1:6">
      <c r="A11" s="1">
        <v>9</v>
      </c>
      <c r="B11" s="3">
        <v>1.1737701199999999</v>
      </c>
      <c r="C11" s="3">
        <v>1.5332417899999999</v>
      </c>
      <c r="D11" s="1"/>
    </row>
    <row r="12" spans="1:6">
      <c r="A12" s="1">
        <v>10</v>
      </c>
      <c r="B12" s="3">
        <v>1.59138416</v>
      </c>
      <c r="C12" s="3">
        <v>1.27414553</v>
      </c>
      <c r="D12" s="1"/>
    </row>
    <row r="13" spans="1:6">
      <c r="A13" s="1">
        <v>11</v>
      </c>
      <c r="B13" s="3">
        <v>0.97737691000000004</v>
      </c>
      <c r="C13" s="3">
        <v>1.30135058</v>
      </c>
      <c r="D13" s="1"/>
    </row>
    <row r="14" spans="1:6">
      <c r="A14" s="1">
        <v>12</v>
      </c>
      <c r="B14" s="3">
        <v>0.99228143999999996</v>
      </c>
      <c r="C14" s="3">
        <v>1.39936668</v>
      </c>
      <c r="D14" s="1"/>
    </row>
    <row r="15" spans="1:6">
      <c r="A15" s="1">
        <v>13</v>
      </c>
      <c r="B15" s="3">
        <v>1.2649739200000001</v>
      </c>
      <c r="C15" s="3">
        <v>1.05973169</v>
      </c>
      <c r="D15" s="1"/>
    </row>
    <row r="16" spans="1:6">
      <c r="A16" s="1">
        <v>14</v>
      </c>
      <c r="B16" s="3">
        <v>1.63281828</v>
      </c>
      <c r="C16" s="3">
        <v>1.0690253199999999</v>
      </c>
      <c r="D16" s="1"/>
    </row>
    <row r="17" spans="1:4">
      <c r="A17" s="1">
        <v>15</v>
      </c>
      <c r="B17" s="3">
        <v>1.0754930899999999</v>
      </c>
      <c r="C17" s="3">
        <v>1.49720247</v>
      </c>
      <c r="D17" s="1"/>
    </row>
    <row r="18" spans="1:4">
      <c r="A18" s="1">
        <v>16</v>
      </c>
      <c r="B18" s="3">
        <v>1.7351709200000001</v>
      </c>
      <c r="C18" s="3"/>
      <c r="D18" s="1"/>
    </row>
    <row r="19" spans="1:4">
      <c r="A19" s="1">
        <v>17</v>
      </c>
      <c r="B19" s="3">
        <v>1.3729840200000001</v>
      </c>
      <c r="C19" s="3"/>
      <c r="D19" s="1"/>
    </row>
    <row r="20" spans="1:4">
      <c r="A20" s="1">
        <v>18</v>
      </c>
      <c r="B20" s="3">
        <v>0.99758944999999999</v>
      </c>
      <c r="C20" s="3"/>
      <c r="D20" s="1"/>
    </row>
    <row r="21" spans="1:4">
      <c r="A21" s="1">
        <v>19</v>
      </c>
      <c r="B21" s="3">
        <v>1.3534754499999999</v>
      </c>
      <c r="C21" s="3"/>
      <c r="D21" s="1"/>
    </row>
    <row r="22" spans="1:4">
      <c r="A22" s="1">
        <v>20</v>
      </c>
      <c r="B22" s="3">
        <v>1.4648395000000001</v>
      </c>
      <c r="C22" s="3"/>
      <c r="D22" s="1"/>
    </row>
    <row r="23" spans="1:4">
      <c r="A23" s="1">
        <v>21</v>
      </c>
      <c r="B23" s="3">
        <v>1.20398227</v>
      </c>
      <c r="C23" s="3"/>
      <c r="D23" s="1"/>
    </row>
    <row r="24" spans="1:4">
      <c r="A24" s="1">
        <v>22</v>
      </c>
      <c r="B24" s="3">
        <v>1.8888846100000001</v>
      </c>
      <c r="C24" s="3"/>
      <c r="D24" s="1"/>
    </row>
    <row r="25" spans="1:4">
      <c r="A25" s="1"/>
      <c r="B25" s="1"/>
      <c r="C25" s="1"/>
      <c r="D25" s="1"/>
    </row>
    <row r="26" spans="1:4">
      <c r="A26" s="1" t="s">
        <v>7</v>
      </c>
      <c r="B26" s="1">
        <v>22</v>
      </c>
      <c r="C26" s="1">
        <v>15</v>
      </c>
      <c r="D26" s="1"/>
    </row>
    <row r="27" spans="1:4">
      <c r="A27" s="1"/>
      <c r="B27" s="1"/>
      <c r="C27" s="1"/>
      <c r="D27" s="1"/>
    </row>
    <row r="28" spans="1:4">
      <c r="A28" s="1" t="s">
        <v>8</v>
      </c>
      <c r="B28" s="1">
        <v>1.056</v>
      </c>
      <c r="C28" s="1">
        <v>1.069</v>
      </c>
      <c r="D28" s="1"/>
    </row>
    <row r="29" spans="1:4">
      <c r="A29" s="1" t="s">
        <v>9</v>
      </c>
      <c r="B29" s="1">
        <v>1.361</v>
      </c>
      <c r="C29" s="1">
        <v>1.274</v>
      </c>
      <c r="D29" s="1"/>
    </row>
    <row r="30" spans="1:4">
      <c r="A30" s="1" t="s">
        <v>10</v>
      </c>
      <c r="B30" s="1">
        <v>1.6020000000000001</v>
      </c>
      <c r="C30" s="1">
        <v>1.5329999999999999</v>
      </c>
      <c r="D30" s="1"/>
    </row>
    <row r="31" spans="1:4">
      <c r="A31" s="1"/>
      <c r="B31" s="1"/>
      <c r="C31" s="1"/>
      <c r="D31" s="1"/>
    </row>
    <row r="32" spans="1:4">
      <c r="A32" s="1"/>
      <c r="B32" s="1"/>
      <c r="C32" s="1"/>
      <c r="D32" s="1"/>
    </row>
    <row r="33" spans="1:6">
      <c r="A33" s="1" t="s">
        <v>55</v>
      </c>
      <c r="B33" s="1" t="s">
        <v>185</v>
      </c>
      <c r="C33" s="1"/>
      <c r="D33" s="1"/>
    </row>
    <row r="34" spans="1:6">
      <c r="A34" s="1"/>
      <c r="B34" s="1">
        <v>0.86660000000000004</v>
      </c>
      <c r="C34" s="1"/>
      <c r="D34" s="1"/>
    </row>
    <row r="35" spans="1:6">
      <c r="A35" s="1"/>
      <c r="B35" s="1"/>
      <c r="C35" s="1"/>
      <c r="D35" s="1"/>
      <c r="E35" s="1"/>
      <c r="F35" s="1"/>
    </row>
  </sheetData>
  <mergeCells count="1">
    <mergeCell ref="B1:C1"/>
  </mergeCells>
  <phoneticPr fontId="1"/>
  <pageMargins left="0.7" right="0.7" top="0.75" bottom="0.75" header="0.3" footer="0.3"/>
  <pageSetup paperSize="9"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A470F-448E-0F4E-B19F-7C8145CEB00D}">
  <dimension ref="A1:D115"/>
  <sheetViews>
    <sheetView topLeftCell="A31" workbookViewId="0"/>
  </sheetViews>
  <sheetFormatPr baseColWidth="10" defaultRowHeight="20"/>
  <cols>
    <col min="1" max="1" width="13.5703125" style="1" customWidth="1"/>
    <col min="2" max="2" width="13.28515625" style="1" customWidth="1"/>
    <col min="3" max="3" width="13.140625" style="1" customWidth="1"/>
    <col min="4" max="4" width="18" style="1" bestFit="1" customWidth="1"/>
  </cols>
  <sheetData>
    <row r="1" spans="1:4">
      <c r="A1" s="15" t="s">
        <v>354</v>
      </c>
      <c r="B1" s="36" t="s">
        <v>69</v>
      </c>
      <c r="C1" s="36"/>
      <c r="D1" s="36"/>
    </row>
    <row r="2" spans="1:4">
      <c r="A2" s="1" t="s">
        <v>76</v>
      </c>
      <c r="B2" s="20" t="s">
        <v>65</v>
      </c>
      <c r="C2" s="20" t="s">
        <v>66</v>
      </c>
      <c r="D2" s="20" t="s">
        <v>67</v>
      </c>
    </row>
    <row r="3" spans="1:4">
      <c r="A3" s="3">
        <v>1</v>
      </c>
      <c r="B3" s="3">
        <v>85</v>
      </c>
      <c r="C3" s="3">
        <v>100</v>
      </c>
      <c r="D3" s="3">
        <v>100</v>
      </c>
    </row>
    <row r="4" spans="1:4">
      <c r="A4" s="3">
        <v>2</v>
      </c>
      <c r="B4" s="3">
        <v>85</v>
      </c>
      <c r="C4" s="3">
        <v>100</v>
      </c>
      <c r="D4" s="3">
        <v>100</v>
      </c>
    </row>
    <row r="5" spans="1:4">
      <c r="A5" s="3">
        <v>3</v>
      </c>
      <c r="B5" s="3">
        <v>85</v>
      </c>
      <c r="C5" s="3">
        <v>100</v>
      </c>
      <c r="D5" s="3">
        <v>100</v>
      </c>
    </row>
    <row r="6" spans="1:4">
      <c r="A6" s="3">
        <v>4</v>
      </c>
      <c r="B6" s="3">
        <v>85</v>
      </c>
      <c r="C6" s="3">
        <v>100</v>
      </c>
      <c r="D6" s="3">
        <v>100</v>
      </c>
    </row>
    <row r="7" spans="1:4">
      <c r="A7" s="3">
        <v>5</v>
      </c>
      <c r="B7" s="3">
        <v>85</v>
      </c>
      <c r="C7" s="3">
        <v>100</v>
      </c>
      <c r="D7" s="3">
        <v>100</v>
      </c>
    </row>
    <row r="8" spans="1:4">
      <c r="A8" s="3">
        <v>6</v>
      </c>
      <c r="B8" s="3">
        <v>85</v>
      </c>
      <c r="C8" s="3">
        <v>100</v>
      </c>
      <c r="D8" s="3">
        <v>100</v>
      </c>
    </row>
    <row r="9" spans="1:4">
      <c r="A9" s="3">
        <v>7</v>
      </c>
      <c r="B9" s="3">
        <v>90</v>
      </c>
      <c r="C9" s="3">
        <v>100</v>
      </c>
      <c r="D9" s="3">
        <v>100</v>
      </c>
    </row>
    <row r="10" spans="1:4">
      <c r="A10" s="3">
        <v>8</v>
      </c>
      <c r="B10" s="3">
        <v>90</v>
      </c>
      <c r="C10" s="3">
        <v>100</v>
      </c>
      <c r="D10" s="3">
        <v>100</v>
      </c>
    </row>
    <row r="11" spans="1:4">
      <c r="A11" s="3">
        <v>9</v>
      </c>
      <c r="B11" s="3">
        <v>90</v>
      </c>
      <c r="C11" s="3">
        <v>100</v>
      </c>
      <c r="D11" s="3">
        <v>100</v>
      </c>
    </row>
    <row r="12" spans="1:4">
      <c r="A12" s="3">
        <v>10</v>
      </c>
      <c r="B12" s="3">
        <v>90</v>
      </c>
      <c r="C12" s="3">
        <v>100</v>
      </c>
      <c r="D12" s="3">
        <v>100</v>
      </c>
    </row>
    <row r="13" spans="1:4">
      <c r="A13" s="3">
        <v>11</v>
      </c>
      <c r="B13" s="3">
        <v>90</v>
      </c>
      <c r="C13" s="3">
        <v>100</v>
      </c>
      <c r="D13" s="3">
        <v>100</v>
      </c>
    </row>
    <row r="14" spans="1:4">
      <c r="A14" s="3">
        <v>12</v>
      </c>
      <c r="B14" s="3">
        <v>95</v>
      </c>
      <c r="C14" s="3">
        <v>100</v>
      </c>
      <c r="D14" s="3">
        <v>100</v>
      </c>
    </row>
    <row r="15" spans="1:4">
      <c r="A15" s="3">
        <v>13</v>
      </c>
      <c r="B15" s="3">
        <v>95</v>
      </c>
      <c r="C15" s="3">
        <v>100</v>
      </c>
      <c r="D15" s="3">
        <v>100</v>
      </c>
    </row>
    <row r="16" spans="1:4">
      <c r="A16" s="3">
        <v>14</v>
      </c>
      <c r="B16" s="3">
        <v>95</v>
      </c>
      <c r="C16" s="3">
        <v>100</v>
      </c>
      <c r="D16" s="3">
        <v>100</v>
      </c>
    </row>
    <row r="17" spans="1:4">
      <c r="A17" s="3">
        <v>15</v>
      </c>
      <c r="B17" s="3">
        <v>95</v>
      </c>
      <c r="C17" s="3">
        <v>100</v>
      </c>
      <c r="D17" s="3">
        <v>100</v>
      </c>
    </row>
    <row r="18" spans="1:4">
      <c r="A18" s="3">
        <v>16</v>
      </c>
      <c r="B18" s="3">
        <v>95</v>
      </c>
      <c r="C18" s="3">
        <v>100</v>
      </c>
      <c r="D18" s="3">
        <v>100</v>
      </c>
    </row>
    <row r="19" spans="1:4">
      <c r="A19" s="3">
        <v>17</v>
      </c>
      <c r="B19" s="3">
        <v>95</v>
      </c>
      <c r="C19" s="3">
        <v>100</v>
      </c>
      <c r="D19" s="3">
        <v>100</v>
      </c>
    </row>
    <row r="20" spans="1:4">
      <c r="A20" s="3">
        <v>18</v>
      </c>
      <c r="B20" s="3">
        <v>95</v>
      </c>
      <c r="C20" s="3">
        <v>100</v>
      </c>
      <c r="D20" s="3">
        <v>100</v>
      </c>
    </row>
    <row r="21" spans="1:4">
      <c r="A21" s="3">
        <v>19</v>
      </c>
      <c r="B21" s="3">
        <v>95</v>
      </c>
      <c r="C21" s="3">
        <v>100</v>
      </c>
      <c r="D21" s="3">
        <v>100</v>
      </c>
    </row>
    <row r="22" spans="1:4">
      <c r="A22" s="3">
        <v>20</v>
      </c>
      <c r="B22" s="3">
        <v>95</v>
      </c>
      <c r="C22" s="3">
        <v>100</v>
      </c>
      <c r="D22" s="3">
        <v>95</v>
      </c>
    </row>
    <row r="23" spans="1:4">
      <c r="A23" s="3">
        <v>21</v>
      </c>
      <c r="B23" s="3">
        <v>90</v>
      </c>
      <c r="C23" s="3">
        <v>90</v>
      </c>
      <c r="D23" s="3">
        <v>35</v>
      </c>
    </row>
    <row r="24" spans="1:4">
      <c r="A24" s="3">
        <v>22</v>
      </c>
      <c r="B24" s="3">
        <v>90</v>
      </c>
      <c r="C24" s="3">
        <v>95</v>
      </c>
      <c r="D24" s="3">
        <v>35</v>
      </c>
    </row>
    <row r="25" spans="1:4">
      <c r="A25" s="3">
        <v>23</v>
      </c>
      <c r="B25" s="3">
        <v>95</v>
      </c>
      <c r="C25" s="3">
        <v>95</v>
      </c>
      <c r="D25" s="3">
        <v>35</v>
      </c>
    </row>
    <row r="26" spans="1:4">
      <c r="A26" s="3">
        <v>24</v>
      </c>
      <c r="B26" s="3">
        <v>95</v>
      </c>
      <c r="C26" s="3">
        <v>95</v>
      </c>
      <c r="D26" s="3">
        <v>35</v>
      </c>
    </row>
    <row r="27" spans="1:4">
      <c r="A27" s="3">
        <v>25</v>
      </c>
      <c r="B27" s="3">
        <v>95</v>
      </c>
      <c r="C27" s="3">
        <v>95</v>
      </c>
      <c r="D27" s="3">
        <v>35</v>
      </c>
    </row>
    <row r="28" spans="1:4">
      <c r="A28" s="3">
        <v>26</v>
      </c>
      <c r="B28" s="3">
        <v>95</v>
      </c>
      <c r="C28" s="3">
        <v>95</v>
      </c>
      <c r="D28" s="3">
        <v>35</v>
      </c>
    </row>
    <row r="29" spans="1:4">
      <c r="A29" s="3">
        <v>27</v>
      </c>
      <c r="B29" s="3">
        <v>95</v>
      </c>
      <c r="C29" s="3">
        <v>95</v>
      </c>
      <c r="D29" s="3">
        <v>35</v>
      </c>
    </row>
    <row r="30" spans="1:4">
      <c r="A30" s="3">
        <v>28</v>
      </c>
      <c r="B30" s="3">
        <v>95</v>
      </c>
      <c r="C30" s="3">
        <v>95</v>
      </c>
      <c r="D30" s="3">
        <v>35</v>
      </c>
    </row>
    <row r="31" spans="1:4">
      <c r="A31" s="3">
        <v>29</v>
      </c>
      <c r="B31" s="3">
        <v>95</v>
      </c>
      <c r="C31" s="3">
        <v>95</v>
      </c>
      <c r="D31" s="3">
        <v>35</v>
      </c>
    </row>
    <row r="32" spans="1:4">
      <c r="A32" s="3">
        <v>30</v>
      </c>
      <c r="B32" s="3">
        <v>95</v>
      </c>
      <c r="C32" s="3">
        <v>95</v>
      </c>
      <c r="D32" s="3">
        <v>35</v>
      </c>
    </row>
    <row r="33" spans="1:4">
      <c r="A33" s="3">
        <v>31</v>
      </c>
      <c r="B33" s="3">
        <v>90</v>
      </c>
      <c r="C33" s="3">
        <v>95</v>
      </c>
      <c r="D33" s="3">
        <v>40</v>
      </c>
    </row>
    <row r="34" spans="1:4">
      <c r="A34" s="3">
        <v>32</v>
      </c>
      <c r="B34" s="3">
        <v>90</v>
      </c>
      <c r="C34" s="3">
        <v>95</v>
      </c>
      <c r="D34" s="3">
        <v>40</v>
      </c>
    </row>
    <row r="35" spans="1:4">
      <c r="A35" s="3">
        <v>33</v>
      </c>
      <c r="B35" s="3">
        <v>90</v>
      </c>
      <c r="C35" s="3">
        <v>95</v>
      </c>
      <c r="D35" s="3">
        <v>45</v>
      </c>
    </row>
    <row r="36" spans="1:4">
      <c r="A36" s="3">
        <v>34</v>
      </c>
      <c r="B36" s="3">
        <v>95</v>
      </c>
      <c r="C36" s="3">
        <v>95</v>
      </c>
      <c r="D36" s="3">
        <v>50</v>
      </c>
    </row>
    <row r="37" spans="1:4">
      <c r="A37" s="3">
        <v>35</v>
      </c>
      <c r="B37" s="3">
        <v>95</v>
      </c>
      <c r="C37" s="3">
        <v>95</v>
      </c>
      <c r="D37" s="3">
        <v>55</v>
      </c>
    </row>
    <row r="38" spans="1:4">
      <c r="A38" s="3">
        <v>36</v>
      </c>
      <c r="B38" s="3">
        <v>95</v>
      </c>
      <c r="C38" s="3">
        <v>95</v>
      </c>
      <c r="D38" s="3">
        <v>60</v>
      </c>
    </row>
    <row r="39" spans="1:4">
      <c r="A39" s="3">
        <v>37</v>
      </c>
      <c r="B39" s="3">
        <v>95</v>
      </c>
      <c r="C39" s="3">
        <v>95</v>
      </c>
      <c r="D39" s="3">
        <v>65</v>
      </c>
    </row>
    <row r="40" spans="1:4">
      <c r="A40" s="3">
        <v>38</v>
      </c>
      <c r="B40" s="3">
        <v>95</v>
      </c>
      <c r="C40" s="3">
        <v>95</v>
      </c>
      <c r="D40" s="3">
        <v>65</v>
      </c>
    </row>
    <row r="41" spans="1:4">
      <c r="A41" s="3">
        <v>39</v>
      </c>
      <c r="B41" s="3">
        <v>95</v>
      </c>
      <c r="C41" s="3">
        <v>95</v>
      </c>
      <c r="D41" s="3">
        <v>65</v>
      </c>
    </row>
    <row r="42" spans="1:4">
      <c r="A42" s="3">
        <v>40</v>
      </c>
      <c r="B42" s="3">
        <v>90</v>
      </c>
      <c r="C42" s="3">
        <v>100</v>
      </c>
      <c r="D42" s="3">
        <v>70</v>
      </c>
    </row>
    <row r="43" spans="1:4">
      <c r="A43" s="3">
        <v>41</v>
      </c>
      <c r="B43" s="3">
        <v>90</v>
      </c>
      <c r="C43" s="3">
        <v>95</v>
      </c>
      <c r="D43" s="3">
        <v>75</v>
      </c>
    </row>
    <row r="44" spans="1:4">
      <c r="A44" s="3">
        <v>42</v>
      </c>
      <c r="B44" s="3">
        <v>90</v>
      </c>
      <c r="C44" s="3">
        <v>95</v>
      </c>
      <c r="D44" s="3">
        <v>75</v>
      </c>
    </row>
    <row r="45" spans="1:4">
      <c r="A45" s="3">
        <v>43</v>
      </c>
      <c r="B45" s="3">
        <v>90</v>
      </c>
      <c r="C45" s="3">
        <v>95</v>
      </c>
      <c r="D45" s="3">
        <v>75</v>
      </c>
    </row>
    <row r="46" spans="1:4">
      <c r="A46" s="3">
        <v>44</v>
      </c>
      <c r="B46" s="3">
        <v>85</v>
      </c>
      <c r="C46" s="3">
        <v>85</v>
      </c>
      <c r="D46" s="3">
        <v>75</v>
      </c>
    </row>
    <row r="47" spans="1:4">
      <c r="A47" s="3">
        <v>45</v>
      </c>
      <c r="B47" s="3">
        <v>85</v>
      </c>
      <c r="C47" s="3">
        <v>85</v>
      </c>
      <c r="D47" s="3">
        <v>75</v>
      </c>
    </row>
    <row r="48" spans="1:4">
      <c r="A48" s="3">
        <v>46</v>
      </c>
      <c r="B48" s="3">
        <v>85</v>
      </c>
      <c r="C48" s="3">
        <v>85</v>
      </c>
      <c r="D48" s="3">
        <v>75</v>
      </c>
    </row>
    <row r="49" spans="1:4">
      <c r="A49" s="3">
        <v>47</v>
      </c>
      <c r="B49" s="3">
        <v>90</v>
      </c>
      <c r="C49" s="3">
        <v>85</v>
      </c>
      <c r="D49" s="3">
        <v>75</v>
      </c>
    </row>
    <row r="50" spans="1:4">
      <c r="A50" s="3">
        <v>48</v>
      </c>
      <c r="B50" s="3">
        <v>90</v>
      </c>
      <c r="C50" s="3">
        <v>85</v>
      </c>
      <c r="D50" s="3">
        <v>75</v>
      </c>
    </row>
    <row r="51" spans="1:4">
      <c r="A51" s="3">
        <v>49</v>
      </c>
      <c r="B51" s="3">
        <v>90</v>
      </c>
      <c r="C51" s="3">
        <v>85</v>
      </c>
      <c r="D51" s="3">
        <v>75</v>
      </c>
    </row>
    <row r="52" spans="1:4">
      <c r="A52" s="3">
        <v>50</v>
      </c>
      <c r="B52" s="3">
        <v>90</v>
      </c>
      <c r="C52" s="3">
        <v>85</v>
      </c>
      <c r="D52" s="3">
        <v>75</v>
      </c>
    </row>
    <row r="53" spans="1:4">
      <c r="A53" s="3">
        <v>51</v>
      </c>
      <c r="B53" s="3">
        <v>95</v>
      </c>
      <c r="C53" s="3">
        <v>95</v>
      </c>
      <c r="D53" s="3">
        <v>80</v>
      </c>
    </row>
    <row r="54" spans="1:4">
      <c r="A54" s="3">
        <v>52</v>
      </c>
      <c r="B54" s="3">
        <v>95</v>
      </c>
      <c r="C54" s="3">
        <v>95</v>
      </c>
      <c r="D54" s="3">
        <v>80</v>
      </c>
    </row>
    <row r="55" spans="1:4">
      <c r="A55" s="3">
        <v>53</v>
      </c>
      <c r="B55" s="3">
        <v>95</v>
      </c>
      <c r="C55" s="3">
        <v>95</v>
      </c>
      <c r="D55" s="3">
        <v>80</v>
      </c>
    </row>
    <row r="56" spans="1:4">
      <c r="A56" s="3">
        <v>54</v>
      </c>
      <c r="B56" s="3">
        <v>95</v>
      </c>
      <c r="C56" s="3">
        <v>95</v>
      </c>
      <c r="D56" s="3">
        <v>80</v>
      </c>
    </row>
    <row r="57" spans="1:4">
      <c r="A57" s="3">
        <v>55</v>
      </c>
      <c r="B57" s="3">
        <v>95</v>
      </c>
      <c r="C57" s="3">
        <v>95</v>
      </c>
      <c r="D57" s="3">
        <v>85</v>
      </c>
    </row>
    <row r="58" spans="1:4">
      <c r="A58" s="3">
        <v>56</v>
      </c>
      <c r="B58" s="3">
        <v>95</v>
      </c>
      <c r="C58" s="3">
        <v>95</v>
      </c>
      <c r="D58" s="3">
        <v>90</v>
      </c>
    </row>
    <row r="59" spans="1:4">
      <c r="A59" s="3">
        <v>57</v>
      </c>
      <c r="B59" s="3">
        <v>95</v>
      </c>
      <c r="C59" s="3">
        <v>95</v>
      </c>
      <c r="D59" s="3">
        <v>90</v>
      </c>
    </row>
    <row r="60" spans="1:4">
      <c r="A60" s="3">
        <v>58</v>
      </c>
      <c r="B60" s="3">
        <v>95</v>
      </c>
      <c r="C60" s="3">
        <v>90</v>
      </c>
      <c r="D60" s="3">
        <v>90</v>
      </c>
    </row>
    <row r="61" spans="1:4">
      <c r="A61" s="3">
        <v>59</v>
      </c>
      <c r="B61" s="3">
        <v>95</v>
      </c>
      <c r="C61" s="3">
        <v>90</v>
      </c>
      <c r="D61" s="3">
        <v>90</v>
      </c>
    </row>
    <row r="62" spans="1:4">
      <c r="A62" s="3">
        <v>60</v>
      </c>
      <c r="B62" s="3">
        <v>95</v>
      </c>
      <c r="C62" s="3">
        <v>90</v>
      </c>
      <c r="D62" s="3">
        <v>90</v>
      </c>
    </row>
    <row r="63" spans="1:4">
      <c r="A63" s="3">
        <v>61</v>
      </c>
      <c r="B63" s="3">
        <v>95</v>
      </c>
      <c r="C63" s="3">
        <v>90</v>
      </c>
      <c r="D63" s="3">
        <v>90</v>
      </c>
    </row>
    <row r="64" spans="1:4">
      <c r="A64" s="3">
        <v>62</v>
      </c>
      <c r="B64" s="3">
        <v>95</v>
      </c>
      <c r="C64" s="3">
        <v>90</v>
      </c>
      <c r="D64" s="3">
        <v>90</v>
      </c>
    </row>
    <row r="65" spans="1:4">
      <c r="A65" s="3">
        <v>63</v>
      </c>
      <c r="B65" s="3">
        <v>95</v>
      </c>
      <c r="C65" s="3">
        <v>85</v>
      </c>
      <c r="D65" s="3">
        <v>90</v>
      </c>
    </row>
    <row r="66" spans="1:4">
      <c r="A66" s="3">
        <v>64</v>
      </c>
      <c r="B66" s="3">
        <v>95</v>
      </c>
      <c r="C66" s="3">
        <v>85</v>
      </c>
      <c r="D66" s="3">
        <v>90</v>
      </c>
    </row>
    <row r="67" spans="1:4">
      <c r="A67" s="3">
        <v>65</v>
      </c>
      <c r="B67" s="3">
        <v>95</v>
      </c>
      <c r="C67" s="3">
        <v>85</v>
      </c>
      <c r="D67" s="3">
        <v>85</v>
      </c>
    </row>
    <row r="68" spans="1:4">
      <c r="A68" s="3">
        <v>66</v>
      </c>
      <c r="B68" s="3">
        <v>95</v>
      </c>
      <c r="C68" s="3">
        <v>85</v>
      </c>
      <c r="D68" s="3">
        <v>80</v>
      </c>
    </row>
    <row r="69" spans="1:4">
      <c r="A69" s="3">
        <v>67</v>
      </c>
      <c r="B69" s="3">
        <v>95</v>
      </c>
      <c r="C69" s="3">
        <v>80</v>
      </c>
      <c r="D69" s="3">
        <v>80</v>
      </c>
    </row>
    <row r="70" spans="1:4">
      <c r="A70" s="3">
        <v>68</v>
      </c>
      <c r="B70" s="3">
        <v>95</v>
      </c>
      <c r="C70" s="3">
        <v>80</v>
      </c>
      <c r="D70" s="3">
        <v>80</v>
      </c>
    </row>
    <row r="71" spans="1:4">
      <c r="A71" s="3">
        <v>69</v>
      </c>
      <c r="B71" s="3">
        <v>95</v>
      </c>
      <c r="C71" s="3">
        <v>80</v>
      </c>
      <c r="D71" s="3">
        <v>80</v>
      </c>
    </row>
    <row r="72" spans="1:4">
      <c r="A72" s="3">
        <v>70</v>
      </c>
      <c r="B72" s="3">
        <v>95</v>
      </c>
      <c r="C72" s="3">
        <v>80</v>
      </c>
      <c r="D72" s="3">
        <v>80</v>
      </c>
    </row>
    <row r="73" spans="1:4">
      <c r="A73" s="3"/>
      <c r="B73" s="3"/>
      <c r="C73" s="3"/>
      <c r="D73" s="3"/>
    </row>
    <row r="74" spans="1:4">
      <c r="A74" s="3"/>
      <c r="B74" s="3"/>
      <c r="C74" s="3"/>
      <c r="D74" s="3"/>
    </row>
    <row r="75" spans="1:4">
      <c r="A75" s="3"/>
      <c r="B75" s="3"/>
      <c r="C75" s="3"/>
      <c r="D75" s="3"/>
    </row>
    <row r="76" spans="1:4">
      <c r="A76" s="3"/>
      <c r="B76" s="3"/>
      <c r="C76" s="3"/>
      <c r="D76" s="3"/>
    </row>
    <row r="77" spans="1:4">
      <c r="A77" s="3"/>
      <c r="B77" s="3"/>
      <c r="C77" s="3"/>
      <c r="D77" s="3"/>
    </row>
    <row r="78" spans="1:4">
      <c r="A78" s="3"/>
      <c r="B78" s="3"/>
      <c r="C78" s="3"/>
      <c r="D78" s="3"/>
    </row>
    <row r="79" spans="1:4">
      <c r="A79" s="3"/>
      <c r="B79" s="3"/>
      <c r="C79" s="3"/>
      <c r="D79" s="3"/>
    </row>
    <row r="80" spans="1:4">
      <c r="A80" s="3"/>
      <c r="B80" s="3"/>
      <c r="C80" s="3"/>
      <c r="D80" s="3"/>
    </row>
    <row r="81" spans="1:4">
      <c r="A81" s="3"/>
      <c r="B81" s="3"/>
      <c r="C81" s="3"/>
      <c r="D81" s="3"/>
    </row>
    <row r="82" spans="1:4">
      <c r="A82" s="3"/>
      <c r="B82" s="3"/>
      <c r="C82" s="3"/>
      <c r="D82" s="3"/>
    </row>
    <row r="83" spans="1:4">
      <c r="A83" s="3"/>
      <c r="B83" s="3"/>
      <c r="C83" s="3"/>
      <c r="D83" s="3"/>
    </row>
    <row r="84" spans="1:4">
      <c r="A84" s="3"/>
      <c r="B84" s="3"/>
      <c r="C84" s="3"/>
      <c r="D84" s="3"/>
    </row>
    <row r="85" spans="1:4">
      <c r="A85" s="3"/>
      <c r="B85" s="3"/>
      <c r="C85" s="3"/>
      <c r="D85" s="3"/>
    </row>
    <row r="86" spans="1:4">
      <c r="A86" s="3"/>
      <c r="B86" s="3"/>
      <c r="C86" s="3"/>
      <c r="D86" s="3"/>
    </row>
    <row r="87" spans="1:4">
      <c r="A87" s="3"/>
      <c r="B87" s="3"/>
      <c r="C87" s="3"/>
      <c r="D87" s="3"/>
    </row>
    <row r="88" spans="1:4">
      <c r="A88" s="3"/>
      <c r="B88" s="3"/>
      <c r="C88" s="3"/>
      <c r="D88" s="3"/>
    </row>
    <row r="89" spans="1:4">
      <c r="A89" s="3"/>
      <c r="B89" s="3"/>
      <c r="C89" s="3"/>
      <c r="D89" s="3"/>
    </row>
    <row r="90" spans="1:4">
      <c r="A90" s="3"/>
      <c r="B90" s="3"/>
      <c r="C90" s="3"/>
      <c r="D90" s="3"/>
    </row>
    <row r="91" spans="1:4">
      <c r="A91" s="3"/>
      <c r="B91" s="3"/>
      <c r="C91" s="3"/>
      <c r="D91" s="3"/>
    </row>
    <row r="92" spans="1:4">
      <c r="A92" s="3"/>
      <c r="B92" s="3"/>
      <c r="C92" s="3"/>
      <c r="D92" s="3"/>
    </row>
    <row r="93" spans="1:4">
      <c r="A93" s="3"/>
      <c r="B93" s="3"/>
      <c r="C93" s="3"/>
      <c r="D93" s="3"/>
    </row>
    <row r="94" spans="1:4">
      <c r="A94" s="3"/>
      <c r="B94" s="3"/>
      <c r="C94" s="3"/>
      <c r="D94" s="3"/>
    </row>
    <row r="95" spans="1:4">
      <c r="A95" s="3"/>
      <c r="B95" s="3"/>
      <c r="C95" s="3"/>
      <c r="D95" s="3"/>
    </row>
    <row r="96" spans="1:4">
      <c r="A96" s="3"/>
      <c r="B96" s="3"/>
      <c r="C96" s="3"/>
      <c r="D96" s="3"/>
    </row>
    <row r="97" spans="1:4">
      <c r="A97" s="3"/>
      <c r="B97" s="3"/>
      <c r="C97" s="3"/>
      <c r="D97" s="3"/>
    </row>
    <row r="98" spans="1:4">
      <c r="A98" s="3"/>
      <c r="B98" s="3"/>
      <c r="C98" s="3"/>
      <c r="D98" s="3"/>
    </row>
    <row r="99" spans="1:4">
      <c r="A99" s="3"/>
      <c r="B99" s="3"/>
      <c r="C99" s="3"/>
      <c r="D99" s="3"/>
    </row>
    <row r="100" spans="1:4">
      <c r="A100" s="3"/>
      <c r="B100" s="3"/>
      <c r="C100" s="3"/>
      <c r="D100" s="3"/>
    </row>
    <row r="101" spans="1:4">
      <c r="A101" s="3"/>
      <c r="B101" s="3"/>
      <c r="C101" s="3"/>
      <c r="D101" s="3"/>
    </row>
    <row r="102" spans="1:4">
      <c r="A102" s="3"/>
      <c r="B102" s="3"/>
      <c r="C102" s="3"/>
      <c r="D102" s="3"/>
    </row>
    <row r="103" spans="1:4">
      <c r="A103" s="3"/>
      <c r="B103" s="3"/>
      <c r="C103" s="3"/>
      <c r="D103" s="3"/>
    </row>
    <row r="104" spans="1:4">
      <c r="A104" s="3"/>
      <c r="B104" s="3"/>
      <c r="C104" s="3"/>
      <c r="D104" s="3"/>
    </row>
    <row r="105" spans="1:4">
      <c r="A105" s="3"/>
      <c r="B105" s="3"/>
      <c r="C105" s="3"/>
      <c r="D105" s="3"/>
    </row>
    <row r="106" spans="1:4">
      <c r="A106" s="3"/>
      <c r="B106" s="3"/>
      <c r="C106" s="3"/>
      <c r="D106" s="3"/>
    </row>
    <row r="107" spans="1:4">
      <c r="A107" s="3"/>
      <c r="B107" s="3"/>
      <c r="C107" s="3"/>
      <c r="D107" s="3"/>
    </row>
    <row r="108" spans="1:4">
      <c r="A108" s="3"/>
      <c r="B108" s="3"/>
      <c r="C108" s="3"/>
      <c r="D108" s="3"/>
    </row>
    <row r="109" spans="1:4">
      <c r="A109" s="3"/>
      <c r="B109" s="3"/>
      <c r="C109" s="3"/>
      <c r="D109" s="3"/>
    </row>
    <row r="110" spans="1:4">
      <c r="A110" s="3"/>
      <c r="B110" s="3"/>
      <c r="C110" s="3"/>
      <c r="D110" s="3"/>
    </row>
    <row r="111" spans="1:4">
      <c r="A111" s="3"/>
      <c r="B111" s="3"/>
      <c r="C111" s="3"/>
      <c r="D111" s="3"/>
    </row>
    <row r="112" spans="1:4">
      <c r="A112" s="3"/>
      <c r="B112" s="3"/>
      <c r="C112" s="3"/>
      <c r="D112" s="3"/>
    </row>
    <row r="113" spans="1:4">
      <c r="A113" s="3"/>
      <c r="B113" s="3"/>
      <c r="C113" s="3"/>
      <c r="D113" s="3"/>
    </row>
    <row r="114" spans="1:4">
      <c r="A114" s="3"/>
      <c r="B114" s="3"/>
      <c r="C114" s="3"/>
      <c r="D114" s="3"/>
    </row>
    <row r="115" spans="1:4">
      <c r="A115" s="3"/>
      <c r="B115" s="3"/>
      <c r="C115" s="3"/>
      <c r="D115" s="3"/>
    </row>
  </sheetData>
  <mergeCells count="1">
    <mergeCell ref="B1:D1"/>
  </mergeCells>
  <phoneticPr fontId="1"/>
  <pageMargins left="0.7" right="0.7" top="0.75" bottom="0.75" header="0.3" footer="0.3"/>
  <pageSetup paperSize="9"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2B209-07FA-5344-90D0-5F4990686C83}">
  <dimension ref="A1:J93"/>
  <sheetViews>
    <sheetView tabSelected="1" workbookViewId="0">
      <selection activeCell="D10" sqref="D10"/>
    </sheetView>
  </sheetViews>
  <sheetFormatPr baseColWidth="10" defaultRowHeight="16"/>
  <cols>
    <col min="1" max="1" width="13.5703125" style="1" customWidth="1"/>
    <col min="2" max="4" width="17.42578125" style="1" customWidth="1"/>
    <col min="5" max="7" width="10.7109375" style="1"/>
    <col min="8" max="10" width="16.140625" style="1" customWidth="1"/>
    <col min="11" max="16384" width="10.7109375" style="1"/>
  </cols>
  <sheetData>
    <row r="1" spans="1:10">
      <c r="A1" s="15" t="s">
        <v>355</v>
      </c>
      <c r="B1" s="36" t="s">
        <v>54</v>
      </c>
      <c r="C1" s="36"/>
      <c r="D1" s="36"/>
      <c r="H1" s="36" t="s">
        <v>77</v>
      </c>
      <c r="I1" s="36"/>
      <c r="J1" s="36"/>
    </row>
    <row r="2" spans="1:10">
      <c r="B2" s="9" t="s">
        <v>61</v>
      </c>
      <c r="C2" s="9" t="s">
        <v>117</v>
      </c>
      <c r="D2" s="9" t="s">
        <v>63</v>
      </c>
      <c r="H2" s="9" t="s">
        <v>61</v>
      </c>
      <c r="I2" s="9" t="s">
        <v>117</v>
      </c>
      <c r="J2" s="9" t="s">
        <v>63</v>
      </c>
    </row>
    <row r="3" spans="1:10">
      <c r="A3" s="1" t="s">
        <v>53</v>
      </c>
      <c r="B3" s="20" t="s">
        <v>65</v>
      </c>
      <c r="C3" s="20" t="s">
        <v>66</v>
      </c>
      <c r="D3" s="20" t="s">
        <v>67</v>
      </c>
      <c r="G3" s="1" t="s">
        <v>76</v>
      </c>
      <c r="H3" s="20" t="s">
        <v>65</v>
      </c>
      <c r="I3" s="20" t="s">
        <v>66</v>
      </c>
      <c r="J3" s="20" t="s">
        <v>67</v>
      </c>
    </row>
    <row r="4" spans="1:10">
      <c r="A4" s="1">
        <v>1</v>
      </c>
      <c r="B4" s="3">
        <v>13.5</v>
      </c>
      <c r="C4" s="3">
        <v>3</v>
      </c>
      <c r="D4" s="3">
        <v>8</v>
      </c>
      <c r="G4" s="3">
        <v>1</v>
      </c>
      <c r="H4" s="3">
        <v>0</v>
      </c>
      <c r="I4" s="3">
        <v>0</v>
      </c>
      <c r="J4" s="3">
        <v>0</v>
      </c>
    </row>
    <row r="5" spans="1:10">
      <c r="A5" s="1">
        <v>2</v>
      </c>
      <c r="B5" s="3">
        <v>9.5</v>
      </c>
      <c r="C5" s="3">
        <v>3</v>
      </c>
      <c r="D5" s="3">
        <v>28.5</v>
      </c>
      <c r="G5" s="3">
        <v>2</v>
      </c>
      <c r="H5" s="3">
        <v>0</v>
      </c>
      <c r="I5" s="3">
        <v>0</v>
      </c>
      <c r="J5" s="3">
        <v>0</v>
      </c>
    </row>
    <row r="6" spans="1:10">
      <c r="A6" s="1">
        <v>3</v>
      </c>
      <c r="B6" s="3">
        <v>6.5</v>
      </c>
      <c r="C6" s="3">
        <v>3.5</v>
      </c>
      <c r="D6" s="3">
        <v>26</v>
      </c>
      <c r="G6" s="3">
        <v>3</v>
      </c>
      <c r="H6" s="3">
        <v>0</v>
      </c>
      <c r="I6" s="3">
        <v>0</v>
      </c>
      <c r="J6" s="3">
        <v>0</v>
      </c>
    </row>
    <row r="7" spans="1:10">
      <c r="A7" s="1">
        <v>4</v>
      </c>
      <c r="B7" s="3">
        <v>0.5</v>
      </c>
      <c r="C7" s="3">
        <v>5</v>
      </c>
      <c r="D7" s="3">
        <v>10.5</v>
      </c>
      <c r="G7" s="3">
        <v>4</v>
      </c>
      <c r="H7" s="3">
        <v>0</v>
      </c>
      <c r="I7" s="3">
        <v>0</v>
      </c>
      <c r="J7" s="3">
        <v>0</v>
      </c>
    </row>
    <row r="8" spans="1:10">
      <c r="A8" s="1">
        <v>5</v>
      </c>
      <c r="B8" s="3">
        <v>9</v>
      </c>
      <c r="C8" s="3">
        <v>6</v>
      </c>
      <c r="D8" s="3">
        <v>5.5</v>
      </c>
      <c r="G8" s="3">
        <v>5</v>
      </c>
      <c r="H8" s="3">
        <v>0</v>
      </c>
      <c r="I8" s="3">
        <v>0</v>
      </c>
      <c r="J8" s="3">
        <v>0</v>
      </c>
    </row>
    <row r="9" spans="1:10">
      <c r="A9" s="1">
        <v>6</v>
      </c>
      <c r="B9" s="3">
        <v>10.5</v>
      </c>
      <c r="C9" s="3">
        <v>3</v>
      </c>
      <c r="D9" s="3">
        <v>16.5</v>
      </c>
      <c r="G9" s="3">
        <v>6</v>
      </c>
      <c r="H9" s="3">
        <v>0</v>
      </c>
      <c r="I9" s="3">
        <v>0</v>
      </c>
      <c r="J9" s="3">
        <v>0</v>
      </c>
    </row>
    <row r="10" spans="1:10">
      <c r="A10" s="1">
        <v>7</v>
      </c>
      <c r="B10" s="3">
        <v>6</v>
      </c>
      <c r="C10" s="3">
        <v>7</v>
      </c>
      <c r="D10" s="3">
        <v>12</v>
      </c>
      <c r="G10" s="3">
        <v>7</v>
      </c>
      <c r="H10" s="3">
        <v>0</v>
      </c>
      <c r="I10" s="3">
        <v>0</v>
      </c>
      <c r="J10" s="3">
        <v>0</v>
      </c>
    </row>
    <row r="11" spans="1:10">
      <c r="A11" s="1">
        <v>8</v>
      </c>
      <c r="B11" s="3">
        <v>2.5</v>
      </c>
      <c r="C11" s="3">
        <v>8</v>
      </c>
      <c r="D11" s="3">
        <v>8</v>
      </c>
      <c r="G11" s="3">
        <v>8</v>
      </c>
      <c r="H11" s="3">
        <v>0</v>
      </c>
      <c r="I11" s="3">
        <v>0</v>
      </c>
      <c r="J11" s="3">
        <v>0</v>
      </c>
    </row>
    <row r="12" spans="1:10">
      <c r="A12" s="1">
        <v>9</v>
      </c>
      <c r="B12" s="3">
        <v>1</v>
      </c>
      <c r="C12" s="3">
        <v>0</v>
      </c>
      <c r="D12" s="3">
        <v>10</v>
      </c>
      <c r="G12" s="3">
        <v>9</v>
      </c>
      <c r="H12" s="3">
        <v>0</v>
      </c>
      <c r="I12" s="3">
        <v>4.7619047600000002</v>
      </c>
      <c r="J12" s="3">
        <v>0</v>
      </c>
    </row>
    <row r="13" spans="1:10">
      <c r="A13" s="1">
        <v>10</v>
      </c>
      <c r="B13" s="3">
        <v>5</v>
      </c>
      <c r="C13" s="3">
        <v>7.5</v>
      </c>
      <c r="D13" s="3">
        <v>7.5</v>
      </c>
      <c r="G13" s="3">
        <v>10</v>
      </c>
      <c r="H13" s="3">
        <v>4.5454545499999996</v>
      </c>
      <c r="I13" s="3">
        <v>4.7619047600000002</v>
      </c>
      <c r="J13" s="3">
        <v>0</v>
      </c>
    </row>
    <row r="14" spans="1:10">
      <c r="A14" s="1">
        <v>11</v>
      </c>
      <c r="B14" s="3">
        <v>10</v>
      </c>
      <c r="C14" s="3">
        <v>9.5</v>
      </c>
      <c r="D14" s="3">
        <v>11.5</v>
      </c>
      <c r="G14" s="3">
        <v>11</v>
      </c>
      <c r="H14" s="3">
        <v>9.0909090900000002</v>
      </c>
      <c r="I14" s="3">
        <v>9.5238095200000004</v>
      </c>
      <c r="J14" s="3">
        <v>0</v>
      </c>
    </row>
    <row r="15" spans="1:10">
      <c r="A15" s="1">
        <v>12</v>
      </c>
      <c r="B15" s="3">
        <v>3</v>
      </c>
      <c r="C15" s="3">
        <v>4.5</v>
      </c>
      <c r="D15" s="3">
        <v>9.5</v>
      </c>
      <c r="G15" s="3">
        <v>12</v>
      </c>
      <c r="H15" s="3">
        <v>9.0909090900000002</v>
      </c>
      <c r="I15" s="3">
        <v>14.2857143</v>
      </c>
      <c r="J15" s="3">
        <v>0</v>
      </c>
    </row>
    <row r="16" spans="1:10">
      <c r="A16" s="1">
        <v>13</v>
      </c>
      <c r="B16" s="3">
        <v>4.5</v>
      </c>
      <c r="C16" s="3">
        <v>8.5</v>
      </c>
      <c r="D16" s="3">
        <v>8</v>
      </c>
      <c r="G16" s="3">
        <v>13</v>
      </c>
      <c r="H16" s="3">
        <v>13.636363599999999</v>
      </c>
      <c r="I16" s="3">
        <v>14.2857143</v>
      </c>
      <c r="J16" s="3">
        <v>0</v>
      </c>
    </row>
    <row r="17" spans="1:10">
      <c r="A17" s="1">
        <v>14</v>
      </c>
      <c r="B17" s="3">
        <v>4.5</v>
      </c>
      <c r="C17" s="3">
        <v>8.5</v>
      </c>
      <c r="D17" s="3">
        <v>2.5</v>
      </c>
      <c r="G17" s="3">
        <v>14</v>
      </c>
      <c r="H17" s="3">
        <v>18.181818199999999</v>
      </c>
      <c r="I17" s="3">
        <v>19.047619000000001</v>
      </c>
      <c r="J17" s="3">
        <v>4.7619047600000002</v>
      </c>
    </row>
    <row r="18" spans="1:10">
      <c r="A18" s="1">
        <v>15</v>
      </c>
      <c r="B18" s="3">
        <v>5</v>
      </c>
      <c r="C18" s="3">
        <v>8</v>
      </c>
      <c r="D18" s="3">
        <v>28</v>
      </c>
      <c r="G18" s="3">
        <v>15</v>
      </c>
      <c r="H18" s="3">
        <v>31.818181800000001</v>
      </c>
      <c r="I18" s="3">
        <v>33.3333333</v>
      </c>
      <c r="J18" s="3">
        <v>4.7619047600000002</v>
      </c>
    </row>
    <row r="19" spans="1:10">
      <c r="A19" s="1">
        <v>16</v>
      </c>
      <c r="B19" s="3">
        <v>3</v>
      </c>
      <c r="C19" s="3">
        <v>16.5</v>
      </c>
      <c r="D19" s="3">
        <v>8</v>
      </c>
      <c r="G19" s="3">
        <v>16</v>
      </c>
      <c r="H19" s="3">
        <v>36.363636399999997</v>
      </c>
      <c r="I19" s="3">
        <v>42.857142899999999</v>
      </c>
      <c r="J19" s="3">
        <v>4.7619047600000002</v>
      </c>
    </row>
    <row r="20" spans="1:10">
      <c r="A20" s="1">
        <v>17</v>
      </c>
      <c r="B20" s="3">
        <v>3.5</v>
      </c>
      <c r="C20" s="3">
        <v>3.5</v>
      </c>
      <c r="D20" s="3">
        <v>8.5</v>
      </c>
      <c r="G20" s="3">
        <v>17</v>
      </c>
      <c r="H20" s="3">
        <v>36.363636399999997</v>
      </c>
      <c r="I20" s="3">
        <v>42.857142899999999</v>
      </c>
      <c r="J20" s="3">
        <v>4.7619047600000002</v>
      </c>
    </row>
    <row r="21" spans="1:10">
      <c r="A21" s="1">
        <v>18</v>
      </c>
      <c r="B21" s="3">
        <v>2</v>
      </c>
      <c r="C21" s="3">
        <v>4.5</v>
      </c>
      <c r="D21" s="3">
        <v>15.5</v>
      </c>
      <c r="G21" s="3">
        <v>18</v>
      </c>
      <c r="H21" s="3">
        <v>45.454545500000002</v>
      </c>
      <c r="I21" s="3">
        <v>52.380952399999998</v>
      </c>
      <c r="J21" s="3">
        <v>9.5238095200000004</v>
      </c>
    </row>
    <row r="22" spans="1:10">
      <c r="A22" s="1">
        <v>19</v>
      </c>
      <c r="B22" s="3">
        <v>18.5</v>
      </c>
      <c r="C22" s="3">
        <v>2.5</v>
      </c>
      <c r="D22" s="3">
        <v>6.5</v>
      </c>
      <c r="G22" s="3">
        <v>19</v>
      </c>
      <c r="H22" s="3">
        <v>54.545454499999998</v>
      </c>
      <c r="I22" s="3">
        <v>57.142857100000001</v>
      </c>
      <c r="J22" s="3">
        <v>9.5238095200000004</v>
      </c>
    </row>
    <row r="23" spans="1:10">
      <c r="A23" s="1">
        <v>20</v>
      </c>
      <c r="B23" s="3">
        <v>3</v>
      </c>
      <c r="C23" s="3">
        <v>1.5</v>
      </c>
      <c r="D23" s="3">
        <v>4.5</v>
      </c>
      <c r="G23" s="3">
        <v>20</v>
      </c>
      <c r="H23" s="3">
        <v>54.545454499999998</v>
      </c>
      <c r="I23" s="3">
        <v>57.142857100000001</v>
      </c>
      <c r="J23" s="3">
        <v>14.2857143</v>
      </c>
    </row>
    <row r="24" spans="1:10">
      <c r="G24" s="3">
        <v>21</v>
      </c>
      <c r="H24" s="3">
        <v>59.090909099999998</v>
      </c>
      <c r="I24" s="3">
        <v>61.904761899999997</v>
      </c>
      <c r="J24" s="3">
        <v>14.2857143</v>
      </c>
    </row>
    <row r="25" spans="1:10">
      <c r="A25" s="1" t="s">
        <v>7</v>
      </c>
      <c r="B25" s="1">
        <v>20</v>
      </c>
      <c r="C25" s="1">
        <v>20</v>
      </c>
      <c r="D25" s="1">
        <v>20</v>
      </c>
      <c r="G25" s="3">
        <v>22</v>
      </c>
      <c r="H25" s="3">
        <v>68.181818199999995</v>
      </c>
      <c r="I25" s="3">
        <v>61.904761899999997</v>
      </c>
      <c r="J25" s="3">
        <v>23.809523800000001</v>
      </c>
    </row>
    <row r="26" spans="1:10">
      <c r="G26" s="3">
        <v>23</v>
      </c>
      <c r="H26" s="3">
        <v>68.181818199999995</v>
      </c>
      <c r="I26" s="3">
        <v>66.666666699999993</v>
      </c>
      <c r="J26" s="3">
        <v>23.809523800000001</v>
      </c>
    </row>
    <row r="27" spans="1:10">
      <c r="A27" s="1" t="s">
        <v>8</v>
      </c>
      <c r="B27" s="1">
        <v>3</v>
      </c>
      <c r="C27" s="1">
        <v>3</v>
      </c>
      <c r="D27" s="1">
        <v>7.625</v>
      </c>
      <c r="G27" s="3">
        <v>24</v>
      </c>
      <c r="H27" s="3">
        <v>68.181818199999995</v>
      </c>
      <c r="I27" s="3">
        <v>71.428571399999996</v>
      </c>
      <c r="J27" s="3">
        <v>23.809523800000001</v>
      </c>
    </row>
    <row r="28" spans="1:10">
      <c r="A28" s="1" t="s">
        <v>9</v>
      </c>
      <c r="B28" s="1">
        <v>4.75</v>
      </c>
      <c r="C28" s="1">
        <v>4.75</v>
      </c>
      <c r="D28" s="1">
        <v>9</v>
      </c>
      <c r="G28" s="3">
        <v>25</v>
      </c>
      <c r="H28" s="3">
        <v>72.7272727</v>
      </c>
      <c r="I28" s="3">
        <v>80.952381000000003</v>
      </c>
      <c r="J28" s="3">
        <v>47.619047600000002</v>
      </c>
    </row>
    <row r="29" spans="1:10">
      <c r="A29" s="1" t="s">
        <v>10</v>
      </c>
      <c r="B29" s="1">
        <v>9.375</v>
      </c>
      <c r="C29" s="1">
        <v>8</v>
      </c>
      <c r="D29" s="1">
        <v>14.63</v>
      </c>
      <c r="G29" s="3">
        <v>26</v>
      </c>
      <c r="H29" s="3">
        <v>72.7272727</v>
      </c>
      <c r="I29" s="3">
        <v>90.476190500000001</v>
      </c>
      <c r="J29" s="3">
        <v>52.380952399999998</v>
      </c>
    </row>
    <row r="30" spans="1:10">
      <c r="G30" s="3">
        <v>27</v>
      </c>
      <c r="H30" s="3">
        <v>77.2727273</v>
      </c>
      <c r="I30" s="3">
        <v>90.476190500000001</v>
      </c>
      <c r="J30" s="3">
        <v>52.380952399999998</v>
      </c>
    </row>
    <row r="31" spans="1:10">
      <c r="G31" s="3">
        <v>28</v>
      </c>
      <c r="H31" s="3">
        <v>81.818181800000005</v>
      </c>
      <c r="I31" s="3">
        <v>95.238095200000004</v>
      </c>
      <c r="J31" s="3">
        <v>57.142857100000001</v>
      </c>
    </row>
    <row r="32" spans="1:10">
      <c r="A32" s="1" t="s">
        <v>175</v>
      </c>
      <c r="B32" s="1" t="s">
        <v>185</v>
      </c>
      <c r="G32" s="3">
        <v>29</v>
      </c>
      <c r="H32" s="3">
        <v>86.363636400000004</v>
      </c>
      <c r="I32" s="3">
        <v>95.238095200000004</v>
      </c>
      <c r="J32" s="3">
        <v>61.904761899999997</v>
      </c>
    </row>
    <row r="33" spans="1:10">
      <c r="A33" s="1" t="s">
        <v>19</v>
      </c>
      <c r="B33" s="1">
        <v>7.1999999999999998E-3</v>
      </c>
      <c r="G33" s="3">
        <v>30</v>
      </c>
      <c r="H33" s="3">
        <v>90.909090899999995</v>
      </c>
      <c r="I33" s="3">
        <v>95.238095200000004</v>
      </c>
      <c r="J33" s="3">
        <v>66.666666699999993</v>
      </c>
    </row>
    <row r="34" spans="1:10">
      <c r="A34" s="1" t="s">
        <v>20</v>
      </c>
      <c r="B34" s="1">
        <v>2E-3</v>
      </c>
      <c r="G34" s="3">
        <v>31</v>
      </c>
      <c r="H34" s="3">
        <v>90.909090899999995</v>
      </c>
      <c r="I34" s="3">
        <v>95.238095200000004</v>
      </c>
      <c r="J34" s="3">
        <v>66.666666699999993</v>
      </c>
    </row>
    <row r="35" spans="1:10">
      <c r="G35" s="3">
        <v>32</v>
      </c>
      <c r="H35" s="3">
        <v>90.909090899999995</v>
      </c>
      <c r="I35" s="3">
        <v>95.238095200000004</v>
      </c>
      <c r="J35" s="3">
        <v>71.428571399999996</v>
      </c>
    </row>
    <row r="36" spans="1:10">
      <c r="G36" s="3">
        <v>33</v>
      </c>
      <c r="H36" s="3">
        <v>90.909090899999995</v>
      </c>
      <c r="I36" s="3">
        <v>95.238095200000004</v>
      </c>
      <c r="J36" s="3">
        <v>76.190476200000006</v>
      </c>
    </row>
    <row r="37" spans="1:10">
      <c r="G37" s="3">
        <v>34</v>
      </c>
      <c r="H37" s="3">
        <v>90.909090899999995</v>
      </c>
      <c r="I37" s="3">
        <v>95.238095200000004</v>
      </c>
      <c r="J37" s="3">
        <v>76.190476200000006</v>
      </c>
    </row>
    <row r="38" spans="1:10">
      <c r="G38" s="3">
        <v>35</v>
      </c>
      <c r="H38" s="3">
        <v>90.909090899999995</v>
      </c>
      <c r="I38" s="3">
        <v>95.238095200000004</v>
      </c>
      <c r="J38" s="3">
        <v>76.190476200000006</v>
      </c>
    </row>
    <row r="39" spans="1:10">
      <c r="G39" s="3">
        <v>36</v>
      </c>
      <c r="H39" s="3">
        <v>95.454545499999995</v>
      </c>
      <c r="I39" s="3">
        <v>95.238095200000004</v>
      </c>
      <c r="J39" s="3">
        <v>76.190476200000006</v>
      </c>
    </row>
    <row r="40" spans="1:10">
      <c r="G40" s="3">
        <v>37</v>
      </c>
      <c r="H40" s="3">
        <v>95.454545499999995</v>
      </c>
      <c r="I40" s="3">
        <v>95.238095200000004</v>
      </c>
      <c r="J40" s="3">
        <v>76.190476200000006</v>
      </c>
    </row>
    <row r="41" spans="1:10">
      <c r="G41" s="3">
        <v>38</v>
      </c>
      <c r="H41" s="3">
        <v>95.454545499999995</v>
      </c>
      <c r="I41" s="3">
        <v>95.238095200000004</v>
      </c>
      <c r="J41" s="3">
        <v>76.190476200000006</v>
      </c>
    </row>
    <row r="42" spans="1:10">
      <c r="G42" s="3">
        <v>39</v>
      </c>
      <c r="H42" s="3">
        <v>95.454545499999995</v>
      </c>
      <c r="I42" s="3">
        <v>95.238095200000004</v>
      </c>
      <c r="J42" s="3">
        <v>76.190476200000006</v>
      </c>
    </row>
    <row r="43" spans="1:10">
      <c r="G43" s="3">
        <v>40</v>
      </c>
      <c r="H43" s="3">
        <v>95.454545499999995</v>
      </c>
      <c r="I43" s="3">
        <v>95.238095200000004</v>
      </c>
      <c r="J43" s="3">
        <v>80.952381000000003</v>
      </c>
    </row>
    <row r="44" spans="1:10">
      <c r="G44" s="3">
        <v>41</v>
      </c>
      <c r="H44" s="3">
        <v>95.454545499999995</v>
      </c>
      <c r="I44" s="3">
        <v>95.238095200000004</v>
      </c>
      <c r="J44" s="3">
        <v>80.952381000000003</v>
      </c>
    </row>
    <row r="45" spans="1:10">
      <c r="G45" s="3">
        <v>42</v>
      </c>
      <c r="H45" s="3">
        <v>95.454545499999995</v>
      </c>
      <c r="I45" s="3">
        <v>100</v>
      </c>
      <c r="J45" s="3">
        <v>85.714285700000005</v>
      </c>
    </row>
    <row r="46" spans="1:10">
      <c r="G46" s="3">
        <v>43</v>
      </c>
      <c r="H46" s="3">
        <v>95.454545499999995</v>
      </c>
      <c r="I46" s="3">
        <v>100</v>
      </c>
      <c r="J46" s="3">
        <v>85.714285700000005</v>
      </c>
    </row>
    <row r="47" spans="1:10">
      <c r="G47" s="3">
        <v>44</v>
      </c>
      <c r="H47" s="3">
        <v>95.454545499999995</v>
      </c>
      <c r="I47" s="3">
        <v>100</v>
      </c>
      <c r="J47" s="3">
        <v>85.714285700000005</v>
      </c>
    </row>
    <row r="48" spans="1:10">
      <c r="G48" s="3">
        <v>45</v>
      </c>
      <c r="H48" s="3">
        <v>95.454545499999995</v>
      </c>
      <c r="I48" s="3">
        <v>100</v>
      </c>
      <c r="J48" s="3">
        <v>85.714285700000005</v>
      </c>
    </row>
    <row r="49" spans="7:10">
      <c r="G49" s="3">
        <v>46</v>
      </c>
      <c r="H49" s="3">
        <v>100</v>
      </c>
      <c r="I49" s="3">
        <v>100</v>
      </c>
      <c r="J49" s="3">
        <v>85.714285700000005</v>
      </c>
    </row>
    <row r="50" spans="7:10">
      <c r="G50" s="3">
        <v>47</v>
      </c>
      <c r="H50" s="3">
        <v>100</v>
      </c>
      <c r="I50" s="3">
        <v>100</v>
      </c>
      <c r="J50" s="3">
        <v>85.714285700000005</v>
      </c>
    </row>
    <row r="51" spans="7:10">
      <c r="G51" s="3">
        <v>48</v>
      </c>
      <c r="H51" s="3">
        <v>100</v>
      </c>
      <c r="I51" s="3">
        <v>100</v>
      </c>
      <c r="J51" s="3">
        <v>85.714285700000005</v>
      </c>
    </row>
    <row r="52" spans="7:10">
      <c r="G52" s="3">
        <v>49</v>
      </c>
      <c r="H52" s="3">
        <v>100</v>
      </c>
      <c r="I52" s="3">
        <v>100</v>
      </c>
      <c r="J52" s="3">
        <v>85.714285700000005</v>
      </c>
    </row>
    <row r="53" spans="7:10">
      <c r="G53" s="3">
        <v>50</v>
      </c>
      <c r="H53" s="3">
        <v>100</v>
      </c>
      <c r="I53" s="3">
        <v>100</v>
      </c>
      <c r="J53" s="3">
        <v>85.714285700000005</v>
      </c>
    </row>
    <row r="54" spans="7:10">
      <c r="G54" s="3">
        <v>51</v>
      </c>
      <c r="H54" s="3">
        <v>100</v>
      </c>
      <c r="I54" s="3">
        <v>100</v>
      </c>
      <c r="J54" s="3">
        <v>85.714285700000005</v>
      </c>
    </row>
    <row r="55" spans="7:10">
      <c r="G55" s="3">
        <v>52</v>
      </c>
      <c r="H55" s="3">
        <v>100</v>
      </c>
      <c r="I55" s="3">
        <v>100</v>
      </c>
      <c r="J55" s="3">
        <v>85.714285700000005</v>
      </c>
    </row>
    <row r="56" spans="7:10">
      <c r="G56" s="3">
        <v>53</v>
      </c>
      <c r="H56" s="3">
        <v>100</v>
      </c>
      <c r="I56" s="3">
        <v>100</v>
      </c>
      <c r="J56" s="3">
        <v>85.714285700000005</v>
      </c>
    </row>
    <row r="57" spans="7:10">
      <c r="G57" s="3">
        <v>54</v>
      </c>
      <c r="H57" s="3">
        <v>100</v>
      </c>
      <c r="I57" s="3">
        <v>100</v>
      </c>
      <c r="J57" s="3">
        <v>85.714285700000005</v>
      </c>
    </row>
    <row r="58" spans="7:10">
      <c r="G58" s="3">
        <v>55</v>
      </c>
      <c r="H58" s="3">
        <v>100</v>
      </c>
      <c r="I58" s="3">
        <v>100</v>
      </c>
      <c r="J58" s="3">
        <v>85.714285700000005</v>
      </c>
    </row>
    <row r="59" spans="7:10">
      <c r="G59" s="3">
        <v>56</v>
      </c>
      <c r="H59" s="3">
        <v>100</v>
      </c>
      <c r="I59" s="3">
        <v>100</v>
      </c>
      <c r="J59" s="3">
        <v>85.714285700000005</v>
      </c>
    </row>
    <row r="60" spans="7:10">
      <c r="G60" s="3">
        <v>57</v>
      </c>
      <c r="H60" s="3">
        <v>100</v>
      </c>
      <c r="I60" s="3">
        <v>100</v>
      </c>
      <c r="J60" s="3">
        <v>85.714285700000005</v>
      </c>
    </row>
    <row r="61" spans="7:10">
      <c r="G61" s="3">
        <v>58</v>
      </c>
      <c r="H61" s="3">
        <v>100</v>
      </c>
      <c r="I61" s="3">
        <v>100</v>
      </c>
      <c r="J61" s="3">
        <v>85.714285700000005</v>
      </c>
    </row>
    <row r="62" spans="7:10">
      <c r="G62" s="3">
        <v>59</v>
      </c>
      <c r="H62" s="3">
        <v>100</v>
      </c>
      <c r="I62" s="3">
        <v>100</v>
      </c>
      <c r="J62" s="3">
        <v>85.714285700000005</v>
      </c>
    </row>
    <row r="63" spans="7:10">
      <c r="G63" s="3">
        <v>60</v>
      </c>
      <c r="H63" s="3">
        <v>100</v>
      </c>
      <c r="I63" s="3">
        <v>100</v>
      </c>
      <c r="J63" s="3">
        <v>85.714285700000005</v>
      </c>
    </row>
    <row r="64" spans="7:10">
      <c r="G64" s="3">
        <v>61</v>
      </c>
      <c r="H64" s="3">
        <v>100</v>
      </c>
      <c r="I64" s="3">
        <v>100</v>
      </c>
      <c r="J64" s="3">
        <v>90.476190500000001</v>
      </c>
    </row>
    <row r="65" spans="7:10">
      <c r="G65" s="3">
        <v>62</v>
      </c>
      <c r="H65" s="3">
        <v>100</v>
      </c>
      <c r="I65" s="3">
        <v>100</v>
      </c>
      <c r="J65" s="3">
        <v>90.476190500000001</v>
      </c>
    </row>
    <row r="66" spans="7:10">
      <c r="G66" s="3">
        <v>63</v>
      </c>
      <c r="H66" s="3">
        <v>100</v>
      </c>
      <c r="I66" s="3">
        <v>100</v>
      </c>
      <c r="J66" s="3">
        <v>90.476190500000001</v>
      </c>
    </row>
    <row r="67" spans="7:10">
      <c r="G67" s="3">
        <v>64</v>
      </c>
      <c r="H67" s="3">
        <v>100</v>
      </c>
      <c r="I67" s="3">
        <v>100</v>
      </c>
      <c r="J67" s="3">
        <v>90.476190500000001</v>
      </c>
    </row>
    <row r="68" spans="7:10">
      <c r="G68" s="3">
        <v>65</v>
      </c>
      <c r="H68" s="3">
        <v>100</v>
      </c>
      <c r="I68" s="3">
        <v>100</v>
      </c>
      <c r="J68" s="3">
        <v>95.238095200000004</v>
      </c>
    </row>
    <row r="69" spans="7:10">
      <c r="G69" s="3">
        <v>66</v>
      </c>
      <c r="H69" s="3">
        <v>100</v>
      </c>
      <c r="I69" s="3">
        <v>100</v>
      </c>
      <c r="J69" s="3">
        <v>100</v>
      </c>
    </row>
    <row r="70" spans="7:10">
      <c r="G70" s="3">
        <v>67</v>
      </c>
      <c r="H70" s="3">
        <v>100</v>
      </c>
      <c r="I70" s="3">
        <v>100</v>
      </c>
      <c r="J70" s="3">
        <v>100</v>
      </c>
    </row>
    <row r="71" spans="7:10">
      <c r="G71" s="3">
        <v>68</v>
      </c>
      <c r="H71" s="3">
        <v>100</v>
      </c>
      <c r="I71" s="3">
        <v>100</v>
      </c>
      <c r="J71" s="3">
        <v>100</v>
      </c>
    </row>
    <row r="72" spans="7:10">
      <c r="G72" s="3">
        <v>69</v>
      </c>
      <c r="H72" s="3">
        <v>100</v>
      </c>
      <c r="I72" s="3">
        <v>100</v>
      </c>
      <c r="J72" s="3">
        <v>100</v>
      </c>
    </row>
    <row r="73" spans="7:10">
      <c r="G73" s="3">
        <v>70</v>
      </c>
      <c r="H73" s="3">
        <v>100</v>
      </c>
      <c r="I73" s="3">
        <v>100</v>
      </c>
      <c r="J73" s="3">
        <v>100</v>
      </c>
    </row>
    <row r="74" spans="7:10">
      <c r="G74" s="3">
        <v>71</v>
      </c>
      <c r="H74" s="3">
        <v>100</v>
      </c>
      <c r="I74" s="3">
        <v>100</v>
      </c>
      <c r="J74" s="3">
        <v>100</v>
      </c>
    </row>
    <row r="75" spans="7:10">
      <c r="G75" s="3">
        <v>72</v>
      </c>
      <c r="H75" s="3">
        <v>100</v>
      </c>
      <c r="I75" s="3">
        <v>100</v>
      </c>
      <c r="J75" s="3">
        <v>100</v>
      </c>
    </row>
    <row r="76" spans="7:10">
      <c r="G76" s="3">
        <v>73</v>
      </c>
      <c r="H76" s="3">
        <v>100</v>
      </c>
      <c r="I76" s="3">
        <v>100</v>
      </c>
      <c r="J76" s="3">
        <v>100</v>
      </c>
    </row>
    <row r="77" spans="7:10">
      <c r="G77" s="3">
        <v>74</v>
      </c>
      <c r="H77" s="3">
        <v>100</v>
      </c>
      <c r="I77" s="3">
        <v>100</v>
      </c>
      <c r="J77" s="3">
        <v>100</v>
      </c>
    </row>
    <row r="78" spans="7:10">
      <c r="G78" s="3">
        <v>75</v>
      </c>
      <c r="H78" s="3">
        <v>100</v>
      </c>
      <c r="I78" s="3">
        <v>100</v>
      </c>
      <c r="J78" s="3">
        <v>100</v>
      </c>
    </row>
    <row r="79" spans="7:10">
      <c r="G79" s="3">
        <v>76</v>
      </c>
      <c r="H79" s="3">
        <v>100</v>
      </c>
      <c r="I79" s="3">
        <v>100</v>
      </c>
      <c r="J79" s="3">
        <v>100</v>
      </c>
    </row>
    <row r="80" spans="7:10">
      <c r="G80" s="3">
        <v>77</v>
      </c>
      <c r="H80" s="3">
        <v>100</v>
      </c>
      <c r="I80" s="3">
        <v>100</v>
      </c>
      <c r="J80" s="3">
        <v>100</v>
      </c>
    </row>
    <row r="81" spans="7:10">
      <c r="G81" s="3">
        <v>78</v>
      </c>
      <c r="H81" s="3">
        <v>100</v>
      </c>
      <c r="I81" s="3">
        <v>100</v>
      </c>
      <c r="J81" s="3">
        <v>100</v>
      </c>
    </row>
    <row r="82" spans="7:10">
      <c r="G82" s="3">
        <v>79</v>
      </c>
      <c r="H82" s="3">
        <v>100</v>
      </c>
      <c r="I82" s="3">
        <v>100</v>
      </c>
      <c r="J82" s="3">
        <v>100</v>
      </c>
    </row>
    <row r="83" spans="7:10">
      <c r="G83" s="3">
        <v>80</v>
      </c>
      <c r="H83" s="3">
        <v>100</v>
      </c>
      <c r="I83" s="3">
        <v>100</v>
      </c>
      <c r="J83" s="3">
        <v>100</v>
      </c>
    </row>
    <row r="84" spans="7:10">
      <c r="G84" s="3">
        <v>81</v>
      </c>
      <c r="H84" s="3">
        <v>100</v>
      </c>
      <c r="I84" s="3">
        <v>100</v>
      </c>
      <c r="J84" s="3">
        <v>100</v>
      </c>
    </row>
    <row r="85" spans="7:10">
      <c r="G85" s="3">
        <v>82</v>
      </c>
      <c r="H85" s="3">
        <v>100</v>
      </c>
      <c r="I85" s="3">
        <v>100</v>
      </c>
      <c r="J85" s="3">
        <v>100</v>
      </c>
    </row>
    <row r="86" spans="7:10">
      <c r="G86" s="3">
        <v>83</v>
      </c>
      <c r="H86" s="3">
        <v>100</v>
      </c>
      <c r="I86" s="3">
        <v>100</v>
      </c>
      <c r="J86" s="3">
        <v>100</v>
      </c>
    </row>
    <row r="87" spans="7:10">
      <c r="G87" s="3">
        <v>84</v>
      </c>
      <c r="H87" s="3">
        <v>100</v>
      </c>
      <c r="I87" s="3">
        <v>100</v>
      </c>
      <c r="J87" s="3">
        <v>100</v>
      </c>
    </row>
    <row r="88" spans="7:10">
      <c r="G88" s="3">
        <v>85</v>
      </c>
      <c r="H88" s="3">
        <v>100</v>
      </c>
      <c r="I88" s="3">
        <v>100</v>
      </c>
      <c r="J88" s="3">
        <v>100</v>
      </c>
    </row>
    <row r="89" spans="7:10">
      <c r="G89" s="3">
        <v>86</v>
      </c>
      <c r="H89" s="3">
        <v>100</v>
      </c>
      <c r="I89" s="3">
        <v>100</v>
      </c>
      <c r="J89" s="3">
        <v>100</v>
      </c>
    </row>
    <row r="90" spans="7:10">
      <c r="G90" s="3">
        <v>87</v>
      </c>
      <c r="H90" s="3">
        <v>100</v>
      </c>
      <c r="I90" s="3">
        <v>100</v>
      </c>
      <c r="J90" s="3">
        <v>100</v>
      </c>
    </row>
    <row r="91" spans="7:10">
      <c r="G91" s="3">
        <v>88</v>
      </c>
      <c r="H91" s="3">
        <v>100</v>
      </c>
      <c r="I91" s="3">
        <v>100</v>
      </c>
      <c r="J91" s="3">
        <v>100</v>
      </c>
    </row>
    <row r="92" spans="7:10">
      <c r="G92" s="3">
        <v>89</v>
      </c>
      <c r="H92" s="3">
        <v>100</v>
      </c>
      <c r="I92" s="3">
        <v>100</v>
      </c>
      <c r="J92" s="3">
        <v>100</v>
      </c>
    </row>
    <row r="93" spans="7:10">
      <c r="G93" s="3">
        <v>90</v>
      </c>
      <c r="H93" s="3">
        <v>100</v>
      </c>
      <c r="I93" s="3">
        <v>100</v>
      </c>
      <c r="J93" s="3">
        <v>100</v>
      </c>
    </row>
  </sheetData>
  <mergeCells count="2">
    <mergeCell ref="H1:J1"/>
    <mergeCell ref="B1:D1"/>
  </mergeCells>
  <phoneticPr fontId="1"/>
  <pageMargins left="0.7" right="0.7" top="0.75" bottom="0.75" header="0.3" footer="0.3"/>
  <pageSetup paperSize="9"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04753-B9CB-F243-8BE3-0E8BA7B1B433}">
  <dimension ref="A1:H4"/>
  <sheetViews>
    <sheetView workbookViewId="0">
      <selection activeCell="F20" sqref="F20"/>
    </sheetView>
  </sheetViews>
  <sheetFormatPr baseColWidth="10" defaultRowHeight="20"/>
  <cols>
    <col min="7" max="7" width="12.140625" bestFit="1" customWidth="1"/>
  </cols>
  <sheetData>
    <row r="1" spans="1:8">
      <c r="A1" s="29" t="s">
        <v>288</v>
      </c>
      <c r="B1" s="44" t="s">
        <v>68</v>
      </c>
      <c r="C1" s="44"/>
      <c r="D1" s="44"/>
      <c r="E1" s="44"/>
      <c r="F1" s="44"/>
      <c r="G1" s="44"/>
      <c r="H1" s="13"/>
    </row>
    <row r="2" spans="1:8">
      <c r="A2" s="13"/>
      <c r="B2" s="38" t="s">
        <v>269</v>
      </c>
      <c r="C2" s="38"/>
      <c r="D2" s="38"/>
      <c r="E2" s="38" t="s">
        <v>293</v>
      </c>
      <c r="F2" s="38"/>
      <c r="G2" s="38"/>
      <c r="H2" s="13" t="s">
        <v>284</v>
      </c>
    </row>
    <row r="3" spans="1:8">
      <c r="A3" s="13"/>
      <c r="B3" s="34" t="s">
        <v>285</v>
      </c>
      <c r="C3" s="34" t="s">
        <v>286</v>
      </c>
      <c r="D3" s="33" t="s">
        <v>287</v>
      </c>
      <c r="E3" s="34" t="s">
        <v>285</v>
      </c>
      <c r="F3" s="34" t="s">
        <v>286</v>
      </c>
      <c r="G3" s="33" t="s">
        <v>287</v>
      </c>
      <c r="H3" s="13" t="s">
        <v>184</v>
      </c>
    </row>
    <row r="4" spans="1:8">
      <c r="A4" s="13"/>
      <c r="B4" s="49">
        <v>70</v>
      </c>
      <c r="C4" s="49">
        <v>28</v>
      </c>
      <c r="D4" s="50">
        <f>C4/B4*100</f>
        <v>40</v>
      </c>
      <c r="E4" s="49">
        <v>58</v>
      </c>
      <c r="F4" s="49">
        <v>37</v>
      </c>
      <c r="G4" s="50">
        <f>F4/E4*100</f>
        <v>63.793103448275865</v>
      </c>
      <c r="H4" s="13">
        <v>1.1000000000000001E-3</v>
      </c>
    </row>
  </sheetData>
  <mergeCells count="3">
    <mergeCell ref="B2:D2"/>
    <mergeCell ref="E2:G2"/>
    <mergeCell ref="B1:G1"/>
  </mergeCells>
  <phoneticPr fontId="1"/>
  <pageMargins left="0.7" right="0.7" top="0.75" bottom="0.75" header="0.3" footer="0.3"/>
  <pageSetup paperSize="9" orientation="portrait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1E15B-753A-8746-86DE-2B2F0021B143}">
  <dimension ref="A1:K66"/>
  <sheetViews>
    <sheetView zoomScale="75" workbookViewId="0">
      <selection activeCell="B2" sqref="B2"/>
    </sheetView>
  </sheetViews>
  <sheetFormatPr baseColWidth="10" defaultRowHeight="16"/>
  <cols>
    <col min="1" max="3" width="27.7109375" style="1" customWidth="1"/>
    <col min="4" max="16384" width="10.7109375" style="1"/>
  </cols>
  <sheetData>
    <row r="1" spans="1:11">
      <c r="A1" s="15" t="s">
        <v>289</v>
      </c>
      <c r="B1" s="36" t="s">
        <v>54</v>
      </c>
      <c r="C1" s="36"/>
    </row>
    <row r="2" spans="1:11">
      <c r="A2" s="1" t="s">
        <v>53</v>
      </c>
      <c r="B2" s="4" t="s">
        <v>66</v>
      </c>
      <c r="C2" s="4" t="s">
        <v>293</v>
      </c>
    </row>
    <row r="3" spans="1:11">
      <c r="A3" s="1">
        <v>1</v>
      </c>
      <c r="B3" s="3">
        <v>2.3210000000000002</v>
      </c>
      <c r="C3" s="3">
        <v>2.2589999999999999</v>
      </c>
      <c r="H3" s="5"/>
      <c r="I3" s="5"/>
      <c r="J3" s="5"/>
      <c r="K3" s="5"/>
    </row>
    <row r="4" spans="1:11">
      <c r="A4" s="1">
        <v>2</v>
      </c>
      <c r="B4" s="3">
        <v>1.964</v>
      </c>
      <c r="C4" s="3">
        <v>0.69</v>
      </c>
    </row>
    <row r="5" spans="1:11">
      <c r="A5" s="1">
        <v>3</v>
      </c>
      <c r="B5" s="3">
        <v>1.46</v>
      </c>
      <c r="C5" s="3">
        <v>1.9670000000000001</v>
      </c>
    </row>
    <row r="6" spans="1:11">
      <c r="A6" s="1">
        <v>4</v>
      </c>
      <c r="B6" s="3">
        <v>3.766</v>
      </c>
      <c r="C6" s="3">
        <v>1.4279999999999999</v>
      </c>
    </row>
    <row r="7" spans="1:11">
      <c r="A7" s="1">
        <v>5</v>
      </c>
      <c r="B7" s="3">
        <v>5.5540000000000003</v>
      </c>
      <c r="C7" s="3">
        <v>2.5449999999999999</v>
      </c>
    </row>
    <row r="8" spans="1:11">
      <c r="A8" s="1">
        <v>6</v>
      </c>
      <c r="B8" s="3">
        <v>4.8310000000000004</v>
      </c>
      <c r="C8" s="3">
        <v>1.8420000000000001</v>
      </c>
    </row>
    <row r="9" spans="1:11">
      <c r="A9" s="1">
        <v>7</v>
      </c>
      <c r="B9" s="3">
        <v>5.827</v>
      </c>
      <c r="C9" s="3">
        <v>0.98799999999999999</v>
      </c>
    </row>
    <row r="10" spans="1:11">
      <c r="A10" s="1">
        <v>8</v>
      </c>
      <c r="B10" s="3">
        <v>3.7989999999999999</v>
      </c>
      <c r="C10" s="3">
        <v>1.7889999999999999</v>
      </c>
    </row>
    <row r="11" spans="1:11">
      <c r="A11" s="1">
        <v>9</v>
      </c>
      <c r="B11" s="3">
        <v>9.2650000000000006</v>
      </c>
      <c r="C11" s="3">
        <v>1.663</v>
      </c>
    </row>
    <row r="12" spans="1:11">
      <c r="A12" s="1">
        <v>10</v>
      </c>
      <c r="B12" s="3">
        <v>4.8029999999999999</v>
      </c>
      <c r="C12" s="3">
        <v>0.98199999999999998</v>
      </c>
    </row>
    <row r="13" spans="1:11">
      <c r="A13" s="1">
        <v>11</v>
      </c>
      <c r="B13" s="3">
        <v>3.25</v>
      </c>
      <c r="C13" s="3">
        <v>4.8170000000000002</v>
      </c>
    </row>
    <row r="14" spans="1:11">
      <c r="A14" s="1">
        <v>12</v>
      </c>
      <c r="B14" s="3">
        <v>2.7719999999999998</v>
      </c>
      <c r="C14" s="3">
        <v>1.2909999999999999</v>
      </c>
    </row>
    <row r="15" spans="1:11">
      <c r="A15" s="1">
        <v>13</v>
      </c>
      <c r="B15" s="3">
        <v>2.29</v>
      </c>
      <c r="C15" s="3">
        <v>1.7949999999999999</v>
      </c>
    </row>
    <row r="16" spans="1:11">
      <c r="A16" s="1">
        <v>14</v>
      </c>
      <c r="B16" s="3">
        <v>4.5380000000000003</v>
      </c>
      <c r="C16" s="3">
        <v>2.9830000000000001</v>
      </c>
    </row>
    <row r="17" spans="1:3">
      <c r="A17" s="1">
        <v>15</v>
      </c>
      <c r="B17" s="3">
        <v>2.2269999999999999</v>
      </c>
      <c r="C17" s="3">
        <v>0.94499999999999995</v>
      </c>
    </row>
    <row r="18" spans="1:3">
      <c r="A18" s="1">
        <v>16</v>
      </c>
      <c r="B18" s="3">
        <v>2.6829999999999998</v>
      </c>
      <c r="C18" s="3">
        <v>2.93</v>
      </c>
    </row>
    <row r="19" spans="1:3">
      <c r="A19" s="1">
        <v>17</v>
      </c>
      <c r="B19" s="3">
        <v>5.0810000000000004</v>
      </c>
      <c r="C19" s="3">
        <v>1.7270000000000001</v>
      </c>
    </row>
    <row r="20" spans="1:3">
      <c r="A20" s="1">
        <v>18</v>
      </c>
      <c r="B20" s="3">
        <v>11.99</v>
      </c>
      <c r="C20" s="3">
        <v>1.6539999999999999</v>
      </c>
    </row>
    <row r="21" spans="1:3">
      <c r="A21" s="1">
        <v>19</v>
      </c>
      <c r="B21" s="3">
        <v>8.0419999999999998</v>
      </c>
      <c r="C21" s="3">
        <v>2.4169999999999998</v>
      </c>
    </row>
    <row r="22" spans="1:3">
      <c r="A22" s="1">
        <v>20</v>
      </c>
      <c r="B22" s="3">
        <v>4.758</v>
      </c>
      <c r="C22" s="3">
        <v>1.1259999999999999</v>
      </c>
    </row>
    <row r="23" spans="1:3">
      <c r="A23" s="1">
        <v>21</v>
      </c>
      <c r="B23" s="3">
        <v>2.8050000000000002</v>
      </c>
      <c r="C23" s="3">
        <v>2.6</v>
      </c>
    </row>
    <row r="24" spans="1:3">
      <c r="A24" s="1">
        <v>22</v>
      </c>
      <c r="B24" s="3">
        <v>4.367</v>
      </c>
      <c r="C24" s="3">
        <v>1.946</v>
      </c>
    </row>
    <row r="25" spans="1:3">
      <c r="A25" s="1">
        <v>23</v>
      </c>
      <c r="B25" s="3">
        <v>4.2960000000000003</v>
      </c>
      <c r="C25" s="3">
        <v>1.8320000000000001</v>
      </c>
    </row>
    <row r="26" spans="1:3">
      <c r="A26" s="1">
        <v>24</v>
      </c>
      <c r="B26" s="3">
        <v>4.2649999999999997</v>
      </c>
      <c r="C26" s="3">
        <v>0.91200000000000003</v>
      </c>
    </row>
    <row r="27" spans="1:3">
      <c r="A27" s="1">
        <v>25</v>
      </c>
      <c r="B27" s="3">
        <v>6.9569999999999999</v>
      </c>
      <c r="C27" s="3">
        <v>0.84899999999999998</v>
      </c>
    </row>
    <row r="28" spans="1:3">
      <c r="A28" s="1">
        <v>26</v>
      </c>
      <c r="B28" s="3">
        <v>3.7519999999999998</v>
      </c>
      <c r="C28" s="3">
        <v>1.5049999999999999</v>
      </c>
    </row>
    <row r="29" spans="1:3">
      <c r="A29" s="1">
        <v>27</v>
      </c>
      <c r="B29" s="3">
        <v>9.5500000000000007</v>
      </c>
      <c r="C29" s="3">
        <v>0.9</v>
      </c>
    </row>
    <row r="30" spans="1:3">
      <c r="A30" s="1">
        <v>28</v>
      </c>
      <c r="B30" s="3">
        <v>5.944</v>
      </c>
      <c r="C30" s="3">
        <v>0.91800000000000004</v>
      </c>
    </row>
    <row r="31" spans="1:3">
      <c r="A31" s="1">
        <v>29</v>
      </c>
      <c r="B31" s="3">
        <v>7.8659999999999997</v>
      </c>
      <c r="C31" s="3">
        <v>0.877</v>
      </c>
    </row>
    <row r="32" spans="1:3">
      <c r="A32" s="1">
        <v>30</v>
      </c>
      <c r="B32" s="3">
        <v>3.0840000000000001</v>
      </c>
      <c r="C32" s="3">
        <v>2.5379999999999998</v>
      </c>
    </row>
    <row r="33" spans="1:3">
      <c r="A33" s="1">
        <v>31</v>
      </c>
      <c r="B33" s="3">
        <v>8.4030000000000005</v>
      </c>
      <c r="C33" s="3">
        <v>1.27</v>
      </c>
    </row>
    <row r="34" spans="1:3">
      <c r="A34" s="1">
        <v>32</v>
      </c>
      <c r="B34" s="3">
        <v>9.5299999999999994</v>
      </c>
      <c r="C34" s="3">
        <v>2.9249999999999998</v>
      </c>
    </row>
    <row r="35" spans="1:3">
      <c r="A35" s="1">
        <v>33</v>
      </c>
      <c r="B35" s="3">
        <v>12.612</v>
      </c>
      <c r="C35" s="3">
        <v>2.8159999999999998</v>
      </c>
    </row>
    <row r="36" spans="1:3">
      <c r="A36" s="1">
        <v>34</v>
      </c>
      <c r="B36" s="3">
        <v>1.204</v>
      </c>
      <c r="C36" s="3">
        <v>0.97199999999999998</v>
      </c>
    </row>
    <row r="37" spans="1:3">
      <c r="A37" s="1">
        <v>35</v>
      </c>
      <c r="B37" s="3">
        <v>2.7669999999999999</v>
      </c>
      <c r="C37" s="3">
        <v>1.9670000000000001</v>
      </c>
    </row>
    <row r="38" spans="1:3">
      <c r="A38" s="1">
        <v>36</v>
      </c>
      <c r="B38" s="3">
        <v>2.891</v>
      </c>
      <c r="C38" s="3">
        <v>2.5910000000000002</v>
      </c>
    </row>
    <row r="39" spans="1:3">
      <c r="A39" s="1">
        <v>37</v>
      </c>
      <c r="B39" s="3">
        <v>2.8450000000000002</v>
      </c>
      <c r="C39" s="3">
        <v>1.7809999999999999</v>
      </c>
    </row>
    <row r="40" spans="1:3">
      <c r="A40" s="1">
        <v>38</v>
      </c>
      <c r="B40" s="3">
        <v>6.5090000000000003</v>
      </c>
      <c r="C40" s="3">
        <v>0.88600000000000001</v>
      </c>
    </row>
    <row r="41" spans="1:3">
      <c r="A41" s="1">
        <v>39</v>
      </c>
      <c r="B41" s="3">
        <v>5.5170000000000003</v>
      </c>
      <c r="C41" s="3">
        <v>1.1060000000000001</v>
      </c>
    </row>
    <row r="42" spans="1:3">
      <c r="A42" s="1">
        <v>40</v>
      </c>
      <c r="B42" s="3">
        <v>3.4420000000000002</v>
      </c>
      <c r="C42" s="3">
        <v>3.169</v>
      </c>
    </row>
    <row r="43" spans="1:3">
      <c r="A43" s="1">
        <v>41</v>
      </c>
      <c r="B43" s="3">
        <v>6.0389999999999997</v>
      </c>
      <c r="C43" s="3">
        <v>2.2559999999999998</v>
      </c>
    </row>
    <row r="44" spans="1:3">
      <c r="A44" s="1">
        <v>42</v>
      </c>
      <c r="B44" s="3">
        <v>14.436999999999999</v>
      </c>
      <c r="C44" s="3">
        <v>1.847</v>
      </c>
    </row>
    <row r="45" spans="1:3">
      <c r="A45" s="1">
        <v>43</v>
      </c>
      <c r="B45" s="3">
        <v>3.62</v>
      </c>
      <c r="C45" s="3">
        <v>2.9470000000000001</v>
      </c>
    </row>
    <row r="46" spans="1:3">
      <c r="A46" s="1">
        <v>44</v>
      </c>
      <c r="B46" s="3">
        <v>5.923</v>
      </c>
      <c r="C46" s="3">
        <v>1.24</v>
      </c>
    </row>
    <row r="47" spans="1:3">
      <c r="A47" s="1">
        <v>45</v>
      </c>
      <c r="B47" s="3">
        <v>8.0239999999999991</v>
      </c>
      <c r="C47" s="3">
        <v>0.878</v>
      </c>
    </row>
    <row r="48" spans="1:3">
      <c r="A48" s="1">
        <v>46</v>
      </c>
      <c r="B48" s="3">
        <v>4.1319999999999997</v>
      </c>
      <c r="C48" s="3">
        <v>2.6970000000000001</v>
      </c>
    </row>
    <row r="49" spans="1:3">
      <c r="A49" s="1">
        <v>47</v>
      </c>
      <c r="B49" s="3">
        <v>8.1189999999999998</v>
      </c>
      <c r="C49" s="3">
        <v>1.925</v>
      </c>
    </row>
    <row r="50" spans="1:3">
      <c r="A50" s="1">
        <v>48</v>
      </c>
      <c r="B50" s="3">
        <v>3.298</v>
      </c>
      <c r="C50" s="3">
        <v>3.7480000000000002</v>
      </c>
    </row>
    <row r="51" spans="1:3">
      <c r="A51" s="1">
        <v>49</v>
      </c>
      <c r="B51" s="3">
        <v>5.1189999999999998</v>
      </c>
    </row>
    <row r="52" spans="1:3">
      <c r="A52" s="1">
        <v>50</v>
      </c>
      <c r="B52" s="3">
        <v>3.7</v>
      </c>
    </row>
    <row r="53" spans="1:3">
      <c r="A53" s="1">
        <v>51</v>
      </c>
      <c r="B53" s="3">
        <v>7.5620000000000003</v>
      </c>
    </row>
    <row r="54" spans="1:3">
      <c r="A54" s="1">
        <v>52</v>
      </c>
      <c r="B54" s="3">
        <v>4.5330000000000004</v>
      </c>
    </row>
    <row r="55" spans="1:3">
      <c r="A55" s="1">
        <v>53</v>
      </c>
      <c r="B55" s="3">
        <v>2.7639999999999998</v>
      </c>
    </row>
    <row r="57" spans="1:3">
      <c r="A57" s="8" t="s">
        <v>7</v>
      </c>
      <c r="B57" s="3">
        <v>53</v>
      </c>
      <c r="C57" s="3">
        <v>48</v>
      </c>
    </row>
    <row r="58" spans="1:3">
      <c r="A58" s="8"/>
      <c r="B58" s="3"/>
      <c r="C58" s="3"/>
    </row>
    <row r="59" spans="1:3">
      <c r="A59" s="8" t="s">
        <v>8</v>
      </c>
      <c r="B59" s="3">
        <v>2.988</v>
      </c>
      <c r="C59" s="3">
        <v>1.018</v>
      </c>
    </row>
    <row r="60" spans="1:3">
      <c r="A60" s="8" t="s">
        <v>9</v>
      </c>
      <c r="B60" s="3">
        <v>4.5330000000000004</v>
      </c>
      <c r="C60" s="3">
        <v>1.792</v>
      </c>
    </row>
    <row r="61" spans="1:3">
      <c r="A61" s="8" t="s">
        <v>10</v>
      </c>
      <c r="B61" s="3">
        <v>6.7329999999999997</v>
      </c>
      <c r="C61" s="3">
        <v>2.5430000000000001</v>
      </c>
    </row>
    <row r="65" spans="1:2">
      <c r="A65" s="1" t="s">
        <v>55</v>
      </c>
      <c r="B65" s="1" t="s">
        <v>185</v>
      </c>
    </row>
    <row r="66" spans="1:2">
      <c r="B66" s="1" t="s">
        <v>11</v>
      </c>
    </row>
  </sheetData>
  <mergeCells count="1">
    <mergeCell ref="B1:C1"/>
  </mergeCells>
  <phoneticPr fontId="1"/>
  <pageMargins left="0.7" right="0.7" top="0.75" bottom="0.75" header="0.3" footer="0.3"/>
  <pageSetup paperSize="9" orientation="portrait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59A0E-0E06-6A45-B934-F8D11E2ED15E}">
  <dimension ref="A1:C27"/>
  <sheetViews>
    <sheetView workbookViewId="0">
      <selection activeCell="B32" sqref="B32"/>
    </sheetView>
  </sheetViews>
  <sheetFormatPr baseColWidth="10" defaultRowHeight="16"/>
  <cols>
    <col min="1" max="1" width="18.7109375" style="1" bestFit="1" customWidth="1"/>
    <col min="2" max="3" width="29.42578125" style="1" customWidth="1"/>
    <col min="4" max="16384" width="10.7109375" style="1"/>
  </cols>
  <sheetData>
    <row r="1" spans="1:3">
      <c r="A1" s="15" t="s">
        <v>290</v>
      </c>
      <c r="B1" s="36" t="s">
        <v>44</v>
      </c>
      <c r="C1" s="36"/>
    </row>
    <row r="2" spans="1:3">
      <c r="A2" s="1" t="s">
        <v>53</v>
      </c>
      <c r="B2" s="4" t="s">
        <v>66</v>
      </c>
      <c r="C2" s="4" t="s">
        <v>293</v>
      </c>
    </row>
    <row r="3" spans="1:3">
      <c r="A3" s="1">
        <v>1</v>
      </c>
      <c r="B3" s="1">
        <v>7.5</v>
      </c>
      <c r="C3" s="1">
        <v>4</v>
      </c>
    </row>
    <row r="4" spans="1:3">
      <c r="A4" s="1">
        <v>2</v>
      </c>
      <c r="B4" s="1">
        <v>3</v>
      </c>
      <c r="C4" s="1">
        <v>7</v>
      </c>
    </row>
    <row r="5" spans="1:3">
      <c r="A5" s="1">
        <v>3</v>
      </c>
      <c r="B5" s="1">
        <v>2</v>
      </c>
      <c r="C5" s="1">
        <v>9</v>
      </c>
    </row>
    <row r="6" spans="1:3">
      <c r="A6" s="1">
        <v>4</v>
      </c>
      <c r="B6" s="1">
        <v>2</v>
      </c>
      <c r="C6" s="1">
        <v>11.5</v>
      </c>
    </row>
    <row r="7" spans="1:3">
      <c r="A7" s="1">
        <v>5</v>
      </c>
      <c r="B7" s="1">
        <v>1.5</v>
      </c>
      <c r="C7" s="1">
        <v>15</v>
      </c>
    </row>
    <row r="8" spans="1:3">
      <c r="A8" s="1">
        <v>6</v>
      </c>
      <c r="B8" s="1">
        <v>8.5</v>
      </c>
      <c r="C8" s="1">
        <v>11.5</v>
      </c>
    </row>
    <row r="9" spans="1:3">
      <c r="A9" s="1">
        <v>7</v>
      </c>
      <c r="B9" s="1">
        <v>3.5</v>
      </c>
      <c r="C9" s="1">
        <v>14</v>
      </c>
    </row>
    <row r="10" spans="1:3">
      <c r="A10" s="1">
        <v>8</v>
      </c>
      <c r="B10" s="1">
        <v>5</v>
      </c>
      <c r="C10" s="1">
        <v>11.5</v>
      </c>
    </row>
    <row r="11" spans="1:3">
      <c r="A11" s="1">
        <v>9</v>
      </c>
      <c r="B11" s="1">
        <v>1</v>
      </c>
      <c r="C11" s="1">
        <v>11</v>
      </c>
    </row>
    <row r="12" spans="1:3">
      <c r="A12" s="1">
        <v>10</v>
      </c>
      <c r="B12" s="1">
        <v>2</v>
      </c>
      <c r="C12" s="1">
        <v>15</v>
      </c>
    </row>
    <row r="13" spans="1:3">
      <c r="A13" s="1">
        <v>11</v>
      </c>
      <c r="B13" s="1">
        <v>2.5</v>
      </c>
      <c r="C13" s="1">
        <v>15</v>
      </c>
    </row>
    <row r="14" spans="1:3">
      <c r="A14" s="1">
        <v>12</v>
      </c>
      <c r="B14" s="1">
        <v>4.5</v>
      </c>
      <c r="C14" s="1">
        <v>4</v>
      </c>
    </row>
    <row r="15" spans="1:3">
      <c r="A15" s="1">
        <v>13</v>
      </c>
      <c r="B15" s="1">
        <v>2</v>
      </c>
      <c r="C15" s="1">
        <v>6</v>
      </c>
    </row>
    <row r="16" spans="1:3">
      <c r="A16" s="1">
        <v>14</v>
      </c>
      <c r="B16" s="1">
        <v>4</v>
      </c>
    </row>
    <row r="17" spans="1:3">
      <c r="A17" s="1">
        <v>15</v>
      </c>
      <c r="B17" s="1">
        <v>3.5</v>
      </c>
    </row>
    <row r="19" spans="1:3">
      <c r="A19" s="1" t="s">
        <v>7</v>
      </c>
      <c r="B19" s="1">
        <v>15</v>
      </c>
      <c r="C19" s="1">
        <v>13</v>
      </c>
    </row>
    <row r="21" spans="1:3">
      <c r="A21" s="1" t="s">
        <v>8</v>
      </c>
      <c r="B21" s="1">
        <v>2</v>
      </c>
      <c r="C21" s="1">
        <v>6.5</v>
      </c>
    </row>
    <row r="22" spans="1:3">
      <c r="A22" s="1" t="s">
        <v>9</v>
      </c>
      <c r="B22" s="1">
        <v>3</v>
      </c>
      <c r="C22" s="1">
        <v>11.5</v>
      </c>
    </row>
    <row r="23" spans="1:3">
      <c r="A23" s="1" t="s">
        <v>10</v>
      </c>
      <c r="B23" s="1">
        <v>4.5</v>
      </c>
      <c r="C23" s="1">
        <v>14.5</v>
      </c>
    </row>
    <row r="26" spans="1:3">
      <c r="A26" s="1" t="s">
        <v>55</v>
      </c>
      <c r="B26" s="1" t="s">
        <v>185</v>
      </c>
    </row>
    <row r="27" spans="1:3">
      <c r="B27" s="1" t="s">
        <v>11</v>
      </c>
    </row>
  </sheetData>
  <mergeCells count="1">
    <mergeCell ref="B1:C1"/>
  </mergeCells>
  <phoneticPr fontId="1"/>
  <pageMargins left="0.7" right="0.7" top="0.75" bottom="0.75" header="0.3" footer="0.3"/>
  <pageSetup paperSize="9" orientation="portrait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D246B-B845-1A4A-8EB3-D865A4C03C00}">
  <dimension ref="A1:J9"/>
  <sheetViews>
    <sheetView zoomScale="69" workbookViewId="0">
      <selection activeCell="C4" sqref="C4"/>
    </sheetView>
  </sheetViews>
  <sheetFormatPr baseColWidth="10" defaultRowHeight="16"/>
  <cols>
    <col min="1" max="1" width="12.85546875" style="1" customWidth="1"/>
    <col min="2" max="2" width="12.28515625" style="1" bestFit="1" customWidth="1"/>
    <col min="3" max="3" width="12.140625" style="1" bestFit="1" customWidth="1"/>
    <col min="4" max="4" width="10.42578125" style="1" bestFit="1" customWidth="1"/>
    <col min="5" max="5" width="12.28515625" style="1" bestFit="1" customWidth="1"/>
    <col min="6" max="6" width="12.140625" style="1" bestFit="1" customWidth="1"/>
    <col min="7" max="7" width="10.42578125" style="1" bestFit="1" customWidth="1"/>
    <col min="8" max="8" width="12.28515625" style="1" bestFit="1" customWidth="1"/>
    <col min="9" max="9" width="12.140625" style="1" bestFit="1" customWidth="1"/>
    <col min="10" max="10" width="10.42578125" style="1" bestFit="1" customWidth="1"/>
    <col min="11" max="16384" width="10.7109375" style="1"/>
  </cols>
  <sheetData>
    <row r="1" spans="1:10">
      <c r="A1" s="15" t="s">
        <v>338</v>
      </c>
      <c r="B1" s="36" t="s">
        <v>78</v>
      </c>
      <c r="C1" s="36"/>
      <c r="D1" s="36"/>
      <c r="E1" s="36"/>
      <c r="F1" s="36"/>
      <c r="G1" s="36"/>
      <c r="H1" s="36"/>
      <c r="I1" s="36"/>
      <c r="J1" s="36"/>
    </row>
    <row r="2" spans="1:10">
      <c r="B2" s="42" t="s">
        <v>61</v>
      </c>
      <c r="C2" s="42"/>
      <c r="D2" s="42"/>
      <c r="E2" s="42" t="s">
        <v>62</v>
      </c>
      <c r="F2" s="42"/>
      <c r="G2" s="42"/>
      <c r="H2" s="42" t="s">
        <v>63</v>
      </c>
      <c r="I2" s="42"/>
      <c r="J2" s="42"/>
    </row>
    <row r="3" spans="1:10" ht="18">
      <c r="B3" s="38" t="s">
        <v>79</v>
      </c>
      <c r="C3" s="38"/>
      <c r="D3" s="38"/>
      <c r="E3" s="38" t="s">
        <v>339</v>
      </c>
      <c r="F3" s="38"/>
      <c r="G3" s="38"/>
      <c r="H3" s="38" t="s">
        <v>340</v>
      </c>
      <c r="I3" s="38"/>
      <c r="J3" s="38"/>
    </row>
    <row r="4" spans="1:10">
      <c r="B4" s="9" t="s">
        <v>45</v>
      </c>
      <c r="C4" s="9" t="s">
        <v>71</v>
      </c>
      <c r="D4" s="2" t="s">
        <v>0</v>
      </c>
      <c r="E4" s="9" t="s">
        <v>45</v>
      </c>
      <c r="F4" s="9" t="s">
        <v>71</v>
      </c>
      <c r="G4" s="2" t="s">
        <v>0</v>
      </c>
      <c r="H4" s="9" t="s">
        <v>45</v>
      </c>
      <c r="I4" s="9" t="s">
        <v>71</v>
      </c>
      <c r="J4" s="2" t="s">
        <v>0</v>
      </c>
    </row>
    <row r="5" spans="1:10">
      <c r="B5" s="3">
        <v>50</v>
      </c>
      <c r="C5" s="1">
        <v>22</v>
      </c>
      <c r="D5" s="3">
        <v>44</v>
      </c>
      <c r="E5" s="3">
        <v>50</v>
      </c>
      <c r="F5" s="1">
        <v>32</v>
      </c>
      <c r="G5" s="3">
        <v>64</v>
      </c>
      <c r="H5" s="3">
        <v>50</v>
      </c>
      <c r="I5" s="1">
        <v>36</v>
      </c>
      <c r="J5" s="3">
        <v>72</v>
      </c>
    </row>
    <row r="7" spans="1:10">
      <c r="A7" s="1" t="s">
        <v>262</v>
      </c>
      <c r="B7" s="1" t="s">
        <v>185</v>
      </c>
    </row>
    <row r="8" spans="1:10">
      <c r="A8" s="1" t="s">
        <v>22</v>
      </c>
      <c r="B8" s="1">
        <v>1.4E-3</v>
      </c>
    </row>
    <row r="9" spans="1:10">
      <c r="A9" s="1" t="s">
        <v>19</v>
      </c>
      <c r="B9" s="1" t="s">
        <v>21</v>
      </c>
    </row>
  </sheetData>
  <mergeCells count="7">
    <mergeCell ref="B1:J1"/>
    <mergeCell ref="B3:D3"/>
    <mergeCell ref="E3:G3"/>
    <mergeCell ref="H3:J3"/>
    <mergeCell ref="B2:D2"/>
    <mergeCell ref="E2:G2"/>
    <mergeCell ref="H2:J2"/>
  </mergeCells>
  <phoneticPr fontId="1"/>
  <pageMargins left="0.7" right="0.7" top="0.75" bottom="0.75" header="0.3" footer="0.3"/>
  <pageSetup paperSize="9" orientation="portrait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80075-50BA-E64B-858B-0E63D0A45BFB}">
  <dimension ref="A1:I34"/>
  <sheetViews>
    <sheetView zoomScale="61" workbookViewId="0">
      <selection activeCell="F1" sqref="F1"/>
    </sheetView>
  </sheetViews>
  <sheetFormatPr baseColWidth="10" defaultRowHeight="16"/>
  <cols>
    <col min="1" max="1" width="13.42578125" style="1" customWidth="1"/>
    <col min="2" max="2" width="16.140625" style="1" bestFit="1" customWidth="1"/>
    <col min="3" max="4" width="46.5703125" style="1" bestFit="1" customWidth="1"/>
    <col min="5" max="5" width="10.7109375" style="1"/>
    <col min="6" max="6" width="15.7109375" style="1" bestFit="1" customWidth="1"/>
    <col min="7" max="7" width="16.28515625" style="1" customWidth="1"/>
    <col min="8" max="9" width="46.5703125" style="1" bestFit="1" customWidth="1"/>
    <col min="10" max="16384" width="10.7109375" style="1"/>
  </cols>
  <sheetData>
    <row r="1" spans="1:9">
      <c r="A1" s="15" t="s">
        <v>296</v>
      </c>
      <c r="B1" s="36" t="s">
        <v>44</v>
      </c>
      <c r="C1" s="36"/>
      <c r="D1" s="36"/>
      <c r="E1" s="2"/>
      <c r="F1" s="15" t="s">
        <v>356</v>
      </c>
      <c r="G1" s="36" t="s">
        <v>54</v>
      </c>
      <c r="H1" s="36"/>
      <c r="I1" s="36"/>
    </row>
    <row r="2" spans="1:9">
      <c r="B2" s="9" t="s">
        <v>61</v>
      </c>
      <c r="C2" s="9" t="s">
        <v>62</v>
      </c>
      <c r="D2" s="9" t="s">
        <v>63</v>
      </c>
      <c r="G2" s="9" t="s">
        <v>61</v>
      </c>
      <c r="H2" s="9" t="s">
        <v>62</v>
      </c>
      <c r="I2" s="9" t="s">
        <v>63</v>
      </c>
    </row>
    <row r="3" spans="1:9" ht="18">
      <c r="A3" s="1" t="s">
        <v>53</v>
      </c>
      <c r="B3" s="4" t="s">
        <v>82</v>
      </c>
      <c r="C3" s="4" t="s">
        <v>294</v>
      </c>
      <c r="D3" s="4" t="s">
        <v>295</v>
      </c>
      <c r="E3" s="4"/>
      <c r="F3" s="1" t="s">
        <v>53</v>
      </c>
      <c r="G3" s="4" t="s">
        <v>82</v>
      </c>
      <c r="H3" s="4" t="s">
        <v>294</v>
      </c>
      <c r="I3" s="4" t="s">
        <v>295</v>
      </c>
    </row>
    <row r="4" spans="1:9">
      <c r="A4" s="1">
        <v>1</v>
      </c>
      <c r="B4" s="3">
        <v>21</v>
      </c>
      <c r="C4" s="3">
        <v>11</v>
      </c>
      <c r="D4" s="3">
        <v>3</v>
      </c>
      <c r="E4" s="3"/>
      <c r="F4" s="1">
        <v>1</v>
      </c>
      <c r="G4" s="3">
        <v>1.5</v>
      </c>
      <c r="H4" s="3">
        <v>3.5</v>
      </c>
      <c r="I4" s="3">
        <v>17</v>
      </c>
    </row>
    <row r="5" spans="1:9">
      <c r="A5" s="1">
        <v>2</v>
      </c>
      <c r="B5" s="3">
        <v>5</v>
      </c>
      <c r="C5" s="3">
        <v>57.5</v>
      </c>
      <c r="D5" s="3">
        <v>33</v>
      </c>
      <c r="E5" s="3"/>
      <c r="F5" s="1">
        <v>2</v>
      </c>
      <c r="G5" s="3">
        <v>9</v>
      </c>
      <c r="H5" s="3">
        <v>4</v>
      </c>
      <c r="I5" s="3">
        <v>7</v>
      </c>
    </row>
    <row r="6" spans="1:9">
      <c r="A6" s="1">
        <v>3</v>
      </c>
      <c r="B6" s="3">
        <v>0</v>
      </c>
      <c r="C6" s="3">
        <v>27</v>
      </c>
      <c r="D6" s="3">
        <v>8.5</v>
      </c>
      <c r="E6" s="3"/>
      <c r="F6" s="1">
        <v>3</v>
      </c>
      <c r="G6" s="3">
        <v>16.5</v>
      </c>
      <c r="H6" s="3">
        <v>1.5</v>
      </c>
      <c r="I6" s="3">
        <v>11.5</v>
      </c>
    </row>
    <row r="7" spans="1:9">
      <c r="A7" s="1">
        <v>4</v>
      </c>
      <c r="B7" s="3">
        <v>3.5</v>
      </c>
      <c r="C7" s="3">
        <v>58.5</v>
      </c>
      <c r="D7" s="3">
        <v>6.5</v>
      </c>
      <c r="E7" s="3"/>
      <c r="F7" s="1">
        <v>4</v>
      </c>
      <c r="G7" s="3">
        <v>7.5</v>
      </c>
      <c r="H7" s="3">
        <v>3</v>
      </c>
      <c r="I7" s="3">
        <v>6.5</v>
      </c>
    </row>
    <row r="8" spans="1:9">
      <c r="A8" s="1">
        <v>5</v>
      </c>
      <c r="B8" s="3">
        <v>7</v>
      </c>
      <c r="C8" s="3">
        <v>58.5</v>
      </c>
      <c r="D8" s="3">
        <v>47</v>
      </c>
      <c r="E8" s="3"/>
      <c r="F8" s="1">
        <v>5</v>
      </c>
      <c r="G8" s="3">
        <v>14.5</v>
      </c>
      <c r="H8" s="3">
        <v>3</v>
      </c>
      <c r="I8" s="3">
        <v>2</v>
      </c>
    </row>
    <row r="9" spans="1:9">
      <c r="A9" s="1">
        <v>6</v>
      </c>
      <c r="B9" s="3">
        <v>6</v>
      </c>
      <c r="C9" s="3">
        <v>54</v>
      </c>
      <c r="D9" s="3">
        <v>0</v>
      </c>
      <c r="E9" s="3"/>
      <c r="F9" s="1">
        <v>6</v>
      </c>
      <c r="G9" s="3">
        <v>23</v>
      </c>
      <c r="H9" s="3">
        <v>1.5</v>
      </c>
      <c r="I9" s="3">
        <v>1.5</v>
      </c>
    </row>
    <row r="10" spans="1:9">
      <c r="A10" s="1">
        <v>7</v>
      </c>
      <c r="B10" s="3">
        <v>4</v>
      </c>
      <c r="C10" s="3">
        <v>58.5</v>
      </c>
      <c r="D10" s="3">
        <v>15.5</v>
      </c>
      <c r="E10" s="3"/>
      <c r="F10" s="1">
        <v>7</v>
      </c>
      <c r="G10" s="3">
        <v>49</v>
      </c>
      <c r="H10" s="3">
        <v>3</v>
      </c>
      <c r="I10" s="3">
        <v>4.5</v>
      </c>
    </row>
    <row r="11" spans="1:9">
      <c r="A11" s="1">
        <v>8</v>
      </c>
      <c r="B11" s="3">
        <v>5</v>
      </c>
      <c r="C11" s="3">
        <v>58.5</v>
      </c>
      <c r="D11" s="3">
        <v>16</v>
      </c>
      <c r="E11" s="3"/>
      <c r="F11" s="1">
        <v>8</v>
      </c>
      <c r="G11" s="3">
        <v>53</v>
      </c>
      <c r="H11" s="3">
        <v>3</v>
      </c>
      <c r="I11" s="3">
        <v>4.5</v>
      </c>
    </row>
    <row r="12" spans="1:9">
      <c r="A12" s="1">
        <v>9</v>
      </c>
      <c r="B12" s="3">
        <v>5</v>
      </c>
      <c r="C12" s="3">
        <v>10.5</v>
      </c>
      <c r="D12" s="3">
        <v>23.5</v>
      </c>
      <c r="E12" s="3"/>
      <c r="F12" s="1">
        <v>9</v>
      </c>
      <c r="G12" s="3">
        <v>7.5</v>
      </c>
      <c r="H12" s="3">
        <v>14</v>
      </c>
      <c r="I12" s="3">
        <v>1.5</v>
      </c>
    </row>
    <row r="13" spans="1:9">
      <c r="A13" s="1">
        <v>10</v>
      </c>
      <c r="B13" s="3">
        <v>3.5</v>
      </c>
      <c r="C13" s="3">
        <v>58.5</v>
      </c>
      <c r="D13" s="3">
        <v>28</v>
      </c>
      <c r="E13" s="3"/>
      <c r="F13" s="1">
        <v>10</v>
      </c>
      <c r="G13" s="3">
        <v>12</v>
      </c>
      <c r="H13" s="3">
        <v>3</v>
      </c>
      <c r="I13" s="3">
        <v>1.5</v>
      </c>
    </row>
    <row r="14" spans="1:9">
      <c r="A14" s="1">
        <v>11</v>
      </c>
      <c r="B14" s="3">
        <v>3</v>
      </c>
      <c r="C14" s="3">
        <v>60</v>
      </c>
      <c r="D14" s="3">
        <v>22</v>
      </c>
      <c r="E14" s="3"/>
      <c r="F14" s="1">
        <v>11</v>
      </c>
      <c r="G14" s="3">
        <v>5.5</v>
      </c>
      <c r="H14" s="3">
        <v>1.5</v>
      </c>
      <c r="I14" s="3">
        <v>1.5</v>
      </c>
    </row>
    <row r="15" spans="1:9">
      <c r="A15" s="1">
        <v>12</v>
      </c>
      <c r="B15" s="3">
        <v>15.5</v>
      </c>
      <c r="C15" s="3">
        <v>22.5</v>
      </c>
      <c r="D15" s="3">
        <v>60</v>
      </c>
      <c r="E15" s="3"/>
      <c r="F15" s="1">
        <v>12</v>
      </c>
      <c r="G15" s="3">
        <v>7.5</v>
      </c>
      <c r="H15" s="3">
        <v>1.5</v>
      </c>
      <c r="I15" s="3">
        <v>3.5</v>
      </c>
    </row>
    <row r="16" spans="1:9">
      <c r="A16" s="1">
        <v>13</v>
      </c>
      <c r="B16" s="3">
        <v>8</v>
      </c>
      <c r="C16" s="3">
        <v>58.5</v>
      </c>
      <c r="D16" s="3">
        <v>7</v>
      </c>
      <c r="E16" s="3"/>
      <c r="F16" s="1">
        <v>13</v>
      </c>
      <c r="G16" s="3">
        <v>7.5</v>
      </c>
      <c r="H16" s="3">
        <v>3</v>
      </c>
      <c r="I16" s="3">
        <v>3</v>
      </c>
    </row>
    <row r="17" spans="1:9">
      <c r="A17" s="1">
        <v>14</v>
      </c>
      <c r="B17" s="3">
        <v>16</v>
      </c>
      <c r="C17" s="3">
        <v>60</v>
      </c>
      <c r="D17" s="3">
        <v>35.5</v>
      </c>
      <c r="E17" s="3"/>
      <c r="F17" s="1">
        <v>14</v>
      </c>
      <c r="G17" s="3">
        <v>7.5</v>
      </c>
      <c r="H17" s="3">
        <v>1.5</v>
      </c>
      <c r="I17" s="3">
        <v>3</v>
      </c>
    </row>
    <row r="18" spans="1:9">
      <c r="A18" s="1">
        <v>15</v>
      </c>
      <c r="B18" s="3">
        <v>0</v>
      </c>
      <c r="C18" s="3">
        <v>56</v>
      </c>
      <c r="D18" s="3">
        <v>5</v>
      </c>
      <c r="E18" s="3"/>
      <c r="F18" s="1">
        <v>15</v>
      </c>
      <c r="G18" s="3">
        <v>3</v>
      </c>
      <c r="H18" s="3">
        <v>5.5</v>
      </c>
      <c r="I18" s="3">
        <v>2</v>
      </c>
    </row>
    <row r="19" spans="1:9">
      <c r="A19" s="1">
        <v>16</v>
      </c>
      <c r="B19" s="3">
        <v>3</v>
      </c>
      <c r="C19" s="3">
        <v>60</v>
      </c>
      <c r="D19" s="3">
        <v>8.5</v>
      </c>
      <c r="E19" s="3"/>
      <c r="F19" s="1">
        <v>16</v>
      </c>
      <c r="G19" s="3">
        <v>5.5</v>
      </c>
      <c r="H19" s="3">
        <v>1.5</v>
      </c>
      <c r="I19" s="3">
        <v>3.5</v>
      </c>
    </row>
    <row r="20" spans="1:9">
      <c r="A20" s="1">
        <v>17</v>
      </c>
      <c r="B20" s="3">
        <v>10</v>
      </c>
      <c r="C20" s="3">
        <v>56</v>
      </c>
      <c r="D20" s="3">
        <v>7.5</v>
      </c>
      <c r="E20" s="3"/>
      <c r="F20" s="1">
        <v>17</v>
      </c>
      <c r="G20" s="3">
        <v>5.5</v>
      </c>
      <c r="H20" s="3">
        <v>5.5</v>
      </c>
      <c r="I20" s="3">
        <v>2</v>
      </c>
    </row>
    <row r="21" spans="1:9">
      <c r="A21" s="1">
        <v>18</v>
      </c>
      <c r="B21" s="3">
        <v>7</v>
      </c>
      <c r="C21" s="3">
        <v>43</v>
      </c>
      <c r="D21" s="3">
        <v>11.5</v>
      </c>
      <c r="E21" s="3"/>
      <c r="F21" s="1">
        <v>18</v>
      </c>
      <c r="H21" s="3">
        <v>1.5</v>
      </c>
      <c r="I21" s="3">
        <v>2</v>
      </c>
    </row>
    <row r="22" spans="1:9">
      <c r="A22" s="1">
        <v>19</v>
      </c>
      <c r="B22" s="3">
        <v>0</v>
      </c>
      <c r="C22" s="3">
        <v>56</v>
      </c>
      <c r="D22" s="3">
        <v>49</v>
      </c>
      <c r="E22" s="3"/>
      <c r="F22" s="1">
        <v>19</v>
      </c>
      <c r="G22" s="3"/>
      <c r="H22" s="3">
        <v>5.5</v>
      </c>
      <c r="I22" s="3">
        <v>5.5</v>
      </c>
    </row>
    <row r="23" spans="1:9">
      <c r="A23" s="1">
        <v>20</v>
      </c>
      <c r="B23" s="3">
        <v>5.5</v>
      </c>
      <c r="C23" s="3">
        <v>46.5</v>
      </c>
      <c r="D23" s="3">
        <v>21</v>
      </c>
      <c r="E23" s="3"/>
      <c r="F23" s="1">
        <v>20</v>
      </c>
      <c r="H23" s="3">
        <v>3.5</v>
      </c>
    </row>
    <row r="25" spans="1:9">
      <c r="A25" s="1" t="s">
        <v>7</v>
      </c>
      <c r="B25" s="1">
        <v>20</v>
      </c>
      <c r="C25" s="1">
        <v>20</v>
      </c>
      <c r="D25" s="1">
        <v>20</v>
      </c>
      <c r="F25" s="1" t="s">
        <v>7</v>
      </c>
      <c r="G25" s="1">
        <v>17</v>
      </c>
      <c r="H25" s="1">
        <v>20</v>
      </c>
      <c r="I25" s="1">
        <v>19</v>
      </c>
    </row>
    <row r="27" spans="1:9">
      <c r="A27" s="1" t="s">
        <v>8</v>
      </c>
      <c r="B27" s="1">
        <v>3.125</v>
      </c>
      <c r="C27" s="1">
        <v>43.88</v>
      </c>
      <c r="D27" s="1">
        <v>7.125</v>
      </c>
      <c r="F27" s="1" t="s">
        <v>8</v>
      </c>
      <c r="G27" s="1">
        <v>5.5</v>
      </c>
      <c r="H27" s="1">
        <v>1.5</v>
      </c>
      <c r="I27" s="1">
        <v>2</v>
      </c>
    </row>
    <row r="28" spans="1:9">
      <c r="A28" s="1" t="s">
        <v>9</v>
      </c>
      <c r="B28" s="1">
        <v>5</v>
      </c>
      <c r="C28" s="1">
        <v>56.75</v>
      </c>
      <c r="D28" s="1">
        <v>15.75</v>
      </c>
      <c r="F28" s="1" t="s">
        <v>9</v>
      </c>
      <c r="G28" s="1">
        <v>7.5</v>
      </c>
      <c r="H28" s="1">
        <v>3</v>
      </c>
      <c r="I28" s="1">
        <v>3</v>
      </c>
    </row>
    <row r="29" spans="1:9">
      <c r="A29" s="1" t="s">
        <v>10</v>
      </c>
      <c r="B29" s="1">
        <v>7.75</v>
      </c>
      <c r="C29" s="1">
        <v>58.5</v>
      </c>
      <c r="D29" s="1">
        <v>31.75</v>
      </c>
      <c r="F29" s="1" t="s">
        <v>10</v>
      </c>
      <c r="G29" s="1">
        <v>15.5</v>
      </c>
      <c r="H29" s="1">
        <v>3.875</v>
      </c>
      <c r="I29" s="1">
        <v>5.5</v>
      </c>
    </row>
    <row r="32" spans="1:9">
      <c r="A32" s="1" t="s">
        <v>60</v>
      </c>
      <c r="B32" s="1" t="s">
        <v>185</v>
      </c>
      <c r="G32" s="1" t="s">
        <v>60</v>
      </c>
      <c r="H32" s="1" t="s">
        <v>185</v>
      </c>
    </row>
    <row r="33" spans="1:8">
      <c r="A33" s="1" t="s">
        <v>22</v>
      </c>
      <c r="B33" s="1" t="s">
        <v>21</v>
      </c>
      <c r="G33" s="1" t="s">
        <v>22</v>
      </c>
      <c r="H33" s="1" t="s">
        <v>21</v>
      </c>
    </row>
    <row r="34" spans="1:8">
      <c r="A34" s="1" t="s">
        <v>19</v>
      </c>
      <c r="B34" s="1">
        <v>1.4E-3</v>
      </c>
      <c r="G34" s="1" t="s">
        <v>19</v>
      </c>
      <c r="H34" s="1">
        <v>8.0000000000000004E-4</v>
      </c>
    </row>
  </sheetData>
  <mergeCells count="2">
    <mergeCell ref="B1:D1"/>
    <mergeCell ref="G1:I1"/>
  </mergeCells>
  <phoneticPr fontId="1"/>
  <pageMargins left="0.7" right="0.7" top="0.75" bottom="0.75" header="0.3" footer="0.3"/>
  <pageSetup paperSize="9" orientation="portrait" horizontalDpi="0" verticalDpi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1F2CE-435C-DA40-871F-5CE4FBAD72C9}">
  <dimension ref="A1:G32"/>
  <sheetViews>
    <sheetView workbookViewId="0">
      <selection activeCell="E1" sqref="E1"/>
    </sheetView>
  </sheetViews>
  <sheetFormatPr baseColWidth="10" defaultRowHeight="16"/>
  <cols>
    <col min="1" max="1" width="15.42578125" style="1" customWidth="1"/>
    <col min="2" max="2" width="15.5703125" style="1" customWidth="1"/>
    <col min="3" max="3" width="20.7109375" style="1" bestFit="1" customWidth="1"/>
    <col min="4" max="4" width="10.7109375" style="1"/>
    <col min="5" max="5" width="15.85546875" style="1" customWidth="1"/>
    <col min="6" max="6" width="16.140625" style="1" bestFit="1" customWidth="1"/>
    <col min="7" max="7" width="20.7109375" style="1" bestFit="1" customWidth="1"/>
    <col min="8" max="16384" width="10.7109375" style="1"/>
  </cols>
  <sheetData>
    <row r="1" spans="1:7">
      <c r="A1" s="15" t="s">
        <v>297</v>
      </c>
      <c r="B1" s="36" t="s">
        <v>44</v>
      </c>
      <c r="C1" s="36"/>
      <c r="D1" s="2"/>
      <c r="E1" s="15" t="s">
        <v>357</v>
      </c>
      <c r="F1" s="36" t="s">
        <v>54</v>
      </c>
      <c r="G1" s="36"/>
    </row>
    <row r="2" spans="1:7">
      <c r="A2" s="1" t="s">
        <v>53</v>
      </c>
      <c r="B2" s="4" t="s">
        <v>82</v>
      </c>
      <c r="C2" s="4" t="s">
        <v>83</v>
      </c>
      <c r="D2" s="4"/>
      <c r="E2" s="1" t="s">
        <v>53</v>
      </c>
      <c r="F2" s="4" t="s">
        <v>82</v>
      </c>
      <c r="G2" s="4" t="s">
        <v>83</v>
      </c>
    </row>
    <row r="3" spans="1:7">
      <c r="A3" s="1">
        <v>1</v>
      </c>
      <c r="B3" s="3">
        <v>3</v>
      </c>
      <c r="C3" s="3">
        <v>59.5</v>
      </c>
      <c r="D3" s="3"/>
      <c r="E3" s="1">
        <v>1</v>
      </c>
      <c r="F3" s="3">
        <v>26.5</v>
      </c>
      <c r="G3" s="3">
        <v>1</v>
      </c>
    </row>
    <row r="4" spans="1:7">
      <c r="A4" s="1">
        <v>2</v>
      </c>
      <c r="B4" s="3">
        <v>2</v>
      </c>
      <c r="C4" s="3">
        <v>44.5</v>
      </c>
      <c r="D4" s="3"/>
      <c r="E4" s="1">
        <v>2</v>
      </c>
      <c r="F4" s="3">
        <v>20.5</v>
      </c>
      <c r="G4" s="3">
        <v>0.5</v>
      </c>
    </row>
    <row r="5" spans="1:7">
      <c r="A5" s="1">
        <v>3</v>
      </c>
      <c r="B5" s="3">
        <v>5</v>
      </c>
      <c r="C5" s="3">
        <v>56.5</v>
      </c>
      <c r="D5" s="3"/>
      <c r="E5" s="1">
        <v>3</v>
      </c>
      <c r="F5" s="3">
        <v>12</v>
      </c>
      <c r="G5" s="3">
        <v>0.5</v>
      </c>
    </row>
    <row r="6" spans="1:7">
      <c r="A6" s="1">
        <v>4</v>
      </c>
      <c r="B6" s="3">
        <v>7</v>
      </c>
      <c r="C6" s="3">
        <v>57.5</v>
      </c>
      <c r="D6" s="3"/>
      <c r="E6" s="1">
        <v>4</v>
      </c>
      <c r="F6" s="3">
        <v>43</v>
      </c>
      <c r="G6" s="3">
        <v>0.5</v>
      </c>
    </row>
    <row r="7" spans="1:7">
      <c r="A7" s="1">
        <v>5</v>
      </c>
      <c r="B7" s="3">
        <v>7</v>
      </c>
      <c r="C7" s="3">
        <v>60</v>
      </c>
      <c r="D7" s="3"/>
      <c r="E7" s="1">
        <v>5</v>
      </c>
      <c r="F7" s="3">
        <v>23</v>
      </c>
      <c r="G7" s="3">
        <v>0.5</v>
      </c>
    </row>
    <row r="8" spans="1:7">
      <c r="A8" s="1">
        <v>6</v>
      </c>
      <c r="B8" s="3">
        <v>3</v>
      </c>
      <c r="C8" s="3">
        <v>60</v>
      </c>
      <c r="D8" s="3"/>
      <c r="E8" s="1">
        <v>6</v>
      </c>
      <c r="F8" s="3">
        <v>27.5</v>
      </c>
      <c r="G8" s="3">
        <v>0.5</v>
      </c>
    </row>
    <row r="9" spans="1:7">
      <c r="A9" s="1">
        <v>7</v>
      </c>
      <c r="B9" s="3">
        <v>8</v>
      </c>
      <c r="C9" s="3">
        <v>60</v>
      </c>
      <c r="D9" s="3"/>
      <c r="E9" s="1">
        <v>7</v>
      </c>
      <c r="F9" s="3">
        <v>16.5</v>
      </c>
      <c r="G9" s="3">
        <v>0.5</v>
      </c>
    </row>
    <row r="10" spans="1:7">
      <c r="A10" s="1">
        <v>8</v>
      </c>
      <c r="B10" s="3">
        <v>18.5</v>
      </c>
      <c r="C10" s="3">
        <v>60</v>
      </c>
      <c r="D10" s="3"/>
      <c r="E10" s="1">
        <v>8</v>
      </c>
      <c r="F10" s="3">
        <v>19.5</v>
      </c>
      <c r="G10" s="3">
        <v>0.5</v>
      </c>
    </row>
    <row r="11" spans="1:7">
      <c r="A11" s="1">
        <v>9</v>
      </c>
      <c r="B11" s="3">
        <v>15.5</v>
      </c>
      <c r="C11" s="3">
        <v>60</v>
      </c>
      <c r="D11" s="3"/>
      <c r="E11" s="1">
        <v>9</v>
      </c>
      <c r="F11" s="3">
        <v>22</v>
      </c>
      <c r="G11" s="3">
        <v>0.5</v>
      </c>
    </row>
    <row r="12" spans="1:7">
      <c r="A12" s="1">
        <v>10</v>
      </c>
      <c r="B12" s="3">
        <v>9.5</v>
      </c>
      <c r="C12" s="3">
        <v>60</v>
      </c>
      <c r="D12" s="3"/>
      <c r="E12" s="1">
        <v>10</v>
      </c>
      <c r="F12" s="3">
        <v>11</v>
      </c>
      <c r="G12" s="3">
        <v>0.5</v>
      </c>
    </row>
    <row r="13" spans="1:7">
      <c r="A13" s="1">
        <v>11</v>
      </c>
      <c r="B13" s="3">
        <v>6</v>
      </c>
      <c r="C13" s="3">
        <v>60</v>
      </c>
      <c r="D13" s="3"/>
      <c r="E13" s="1">
        <v>11</v>
      </c>
      <c r="F13" s="3">
        <v>21.5</v>
      </c>
      <c r="G13" s="3">
        <v>0.5</v>
      </c>
    </row>
    <row r="14" spans="1:7">
      <c r="A14" s="1">
        <v>12</v>
      </c>
      <c r="B14" s="3">
        <v>39</v>
      </c>
      <c r="C14" s="3">
        <v>60</v>
      </c>
      <c r="D14" s="3"/>
      <c r="E14" s="1">
        <v>12</v>
      </c>
      <c r="F14" s="3">
        <v>9.5</v>
      </c>
      <c r="G14" s="3">
        <v>0.5</v>
      </c>
    </row>
    <row r="15" spans="1:7">
      <c r="A15" s="1">
        <v>13</v>
      </c>
      <c r="B15" s="3">
        <v>4</v>
      </c>
      <c r="C15" s="3">
        <v>60</v>
      </c>
      <c r="D15" s="3"/>
      <c r="E15" s="1">
        <v>13</v>
      </c>
      <c r="F15" s="3">
        <v>58</v>
      </c>
      <c r="G15" s="3">
        <v>0.5</v>
      </c>
    </row>
    <row r="16" spans="1:7">
      <c r="A16" s="1">
        <v>14</v>
      </c>
      <c r="B16" s="3">
        <v>5.5</v>
      </c>
      <c r="C16" s="3">
        <v>60</v>
      </c>
      <c r="D16" s="3"/>
      <c r="E16" s="1">
        <v>14</v>
      </c>
      <c r="F16" s="3">
        <v>12.5</v>
      </c>
      <c r="G16" s="3">
        <v>0.5</v>
      </c>
    </row>
    <row r="17" spans="1:7">
      <c r="A17" s="1">
        <v>15</v>
      </c>
      <c r="B17" s="3">
        <v>5.5</v>
      </c>
      <c r="C17" s="3">
        <v>60</v>
      </c>
      <c r="D17" s="3"/>
      <c r="E17" s="1">
        <v>15</v>
      </c>
      <c r="F17" s="3">
        <v>12</v>
      </c>
      <c r="G17" s="3">
        <v>0.5</v>
      </c>
    </row>
    <row r="18" spans="1:7">
      <c r="A18" s="1">
        <v>16</v>
      </c>
      <c r="B18" s="3">
        <v>6</v>
      </c>
      <c r="C18" s="3">
        <v>60</v>
      </c>
      <c r="D18" s="3"/>
      <c r="E18" s="1">
        <v>16</v>
      </c>
      <c r="G18" s="3">
        <v>0.5</v>
      </c>
    </row>
    <row r="19" spans="1:7">
      <c r="A19" s="1">
        <v>17</v>
      </c>
      <c r="B19" s="1">
        <v>0</v>
      </c>
      <c r="C19" s="3">
        <v>60</v>
      </c>
      <c r="D19" s="3"/>
      <c r="E19" s="1">
        <v>17</v>
      </c>
      <c r="G19" s="3">
        <v>0.5</v>
      </c>
    </row>
    <row r="20" spans="1:7">
      <c r="A20" s="1">
        <v>18</v>
      </c>
      <c r="B20" s="1">
        <v>0</v>
      </c>
      <c r="C20" s="3">
        <v>60</v>
      </c>
      <c r="D20" s="3"/>
      <c r="E20" s="1">
        <v>18</v>
      </c>
      <c r="G20" s="3">
        <v>0.5</v>
      </c>
    </row>
    <row r="21" spans="1:7">
      <c r="A21" s="1">
        <v>19</v>
      </c>
      <c r="B21" s="1">
        <v>0</v>
      </c>
      <c r="C21" s="3">
        <v>5.5</v>
      </c>
      <c r="D21" s="3"/>
      <c r="E21" s="1">
        <v>19</v>
      </c>
      <c r="G21" s="3">
        <v>0.5</v>
      </c>
    </row>
    <row r="22" spans="1:7">
      <c r="A22" s="1">
        <v>20</v>
      </c>
      <c r="B22" s="1">
        <v>0</v>
      </c>
      <c r="C22" s="3"/>
      <c r="D22" s="3"/>
      <c r="E22" s="1">
        <v>20</v>
      </c>
      <c r="G22" s="3"/>
    </row>
    <row r="24" spans="1:7">
      <c r="A24" s="1" t="s">
        <v>7</v>
      </c>
      <c r="B24" s="1">
        <v>20</v>
      </c>
      <c r="C24" s="1">
        <v>19</v>
      </c>
      <c r="E24" s="1" t="s">
        <v>7</v>
      </c>
      <c r="F24" s="1">
        <v>15</v>
      </c>
      <c r="G24" s="1">
        <v>19</v>
      </c>
    </row>
    <row r="26" spans="1:7">
      <c r="A26" s="1" t="s">
        <v>8</v>
      </c>
      <c r="B26" s="1">
        <v>2.25</v>
      </c>
      <c r="C26" s="1">
        <v>59.5</v>
      </c>
      <c r="E26" s="1" t="s">
        <v>8</v>
      </c>
      <c r="F26" s="1">
        <v>12.13</v>
      </c>
      <c r="G26" s="1">
        <v>0.5</v>
      </c>
    </row>
    <row r="27" spans="1:7">
      <c r="A27" s="1" t="s">
        <v>9</v>
      </c>
      <c r="B27" s="1">
        <v>5.5</v>
      </c>
      <c r="C27" s="1">
        <v>60</v>
      </c>
      <c r="E27" s="1" t="s">
        <v>9</v>
      </c>
      <c r="F27" s="1">
        <v>20</v>
      </c>
      <c r="G27" s="1">
        <v>0.5</v>
      </c>
    </row>
    <row r="28" spans="1:7">
      <c r="A28" s="1" t="s">
        <v>10</v>
      </c>
      <c r="B28" s="1">
        <v>7.75</v>
      </c>
      <c r="C28" s="1">
        <v>60</v>
      </c>
      <c r="E28" s="1" t="s">
        <v>10</v>
      </c>
      <c r="F28" s="1">
        <v>25.63</v>
      </c>
      <c r="G28" s="1">
        <v>0.5</v>
      </c>
    </row>
    <row r="31" spans="1:7">
      <c r="A31" s="1" t="s">
        <v>55</v>
      </c>
      <c r="B31" s="1" t="s">
        <v>185</v>
      </c>
      <c r="E31" s="1" t="s">
        <v>55</v>
      </c>
      <c r="F31" s="1" t="s">
        <v>185</v>
      </c>
    </row>
    <row r="32" spans="1:7">
      <c r="B32" s="1" t="s">
        <v>12</v>
      </c>
      <c r="F32" s="1" t="s">
        <v>12</v>
      </c>
    </row>
  </sheetData>
  <mergeCells count="2">
    <mergeCell ref="B1:C1"/>
    <mergeCell ref="F1:G1"/>
  </mergeCells>
  <phoneticPr fontId="1"/>
  <pageMargins left="0.7" right="0.7" top="0.75" bottom="0.75" header="0.3" footer="0.3"/>
  <pageSetup paperSize="9" orientation="portrait" horizontalDpi="0" verticalDpi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A42CA-5D4F-404D-AD46-23CC2705C0C6}">
  <dimension ref="A1:C115"/>
  <sheetViews>
    <sheetView workbookViewId="0"/>
  </sheetViews>
  <sheetFormatPr baseColWidth="10" defaultRowHeight="16"/>
  <cols>
    <col min="1" max="1" width="14.42578125" style="1" customWidth="1"/>
    <col min="2" max="2" width="11.7109375" style="1" bestFit="1" customWidth="1"/>
    <col min="3" max="3" width="31" style="1" bestFit="1" customWidth="1"/>
    <col min="4" max="16384" width="10.7109375" style="1"/>
  </cols>
  <sheetData>
    <row r="1" spans="1:3">
      <c r="A1" s="15" t="s">
        <v>358</v>
      </c>
      <c r="B1" s="36" t="s">
        <v>69</v>
      </c>
      <c r="C1" s="36"/>
    </row>
    <row r="2" spans="1:3">
      <c r="A2" s="1" t="s">
        <v>76</v>
      </c>
      <c r="B2" s="4" t="s">
        <v>66</v>
      </c>
      <c r="C2" s="4" t="s">
        <v>293</v>
      </c>
    </row>
    <row r="3" spans="1:3">
      <c r="A3" s="3">
        <v>1</v>
      </c>
      <c r="B3" s="3">
        <v>0</v>
      </c>
      <c r="C3" s="3">
        <v>0</v>
      </c>
    </row>
    <row r="4" spans="1:3">
      <c r="A4" s="3">
        <v>2</v>
      </c>
      <c r="B4" s="3">
        <v>0</v>
      </c>
      <c r="C4" s="3">
        <v>0</v>
      </c>
    </row>
    <row r="5" spans="1:3">
      <c r="A5" s="3">
        <v>3</v>
      </c>
      <c r="B5" s="3">
        <v>0</v>
      </c>
      <c r="C5" s="3">
        <v>0</v>
      </c>
    </row>
    <row r="6" spans="1:3">
      <c r="A6" s="3">
        <v>4</v>
      </c>
      <c r="B6" s="3">
        <v>0</v>
      </c>
      <c r="C6" s="3">
        <v>0</v>
      </c>
    </row>
    <row r="7" spans="1:3">
      <c r="A7" s="3">
        <v>5</v>
      </c>
      <c r="B7" s="3">
        <v>0</v>
      </c>
      <c r="C7" s="3">
        <v>0</v>
      </c>
    </row>
    <row r="8" spans="1:3">
      <c r="A8" s="3">
        <v>6</v>
      </c>
      <c r="B8" s="3">
        <v>0</v>
      </c>
      <c r="C8" s="3">
        <v>0</v>
      </c>
    </row>
    <row r="9" spans="1:3">
      <c r="A9" s="3">
        <v>7</v>
      </c>
      <c r="B9" s="3">
        <v>0</v>
      </c>
      <c r="C9" s="3">
        <v>0</v>
      </c>
    </row>
    <row r="10" spans="1:3">
      <c r="A10" s="3">
        <v>8</v>
      </c>
      <c r="B10" s="3">
        <v>0</v>
      </c>
      <c r="C10" s="3">
        <v>0</v>
      </c>
    </row>
    <row r="11" spans="1:3">
      <c r="A11" s="3">
        <v>9</v>
      </c>
      <c r="B11" s="3">
        <v>0</v>
      </c>
      <c r="C11" s="3">
        <v>0</v>
      </c>
    </row>
    <row r="12" spans="1:3">
      <c r="A12" s="3">
        <v>10</v>
      </c>
      <c r="B12" s="3">
        <v>0</v>
      </c>
      <c r="C12" s="3">
        <v>0</v>
      </c>
    </row>
    <row r="13" spans="1:3">
      <c r="A13" s="3">
        <v>11</v>
      </c>
      <c r="B13" s="3">
        <v>0</v>
      </c>
      <c r="C13" s="3">
        <v>0</v>
      </c>
    </row>
    <row r="14" spans="1:3">
      <c r="A14" s="3">
        <v>12</v>
      </c>
      <c r="B14" s="3">
        <v>0</v>
      </c>
      <c r="C14" s="3">
        <v>0</v>
      </c>
    </row>
    <row r="15" spans="1:3">
      <c r="A15" s="3">
        <v>13</v>
      </c>
      <c r="B15" s="3">
        <v>0</v>
      </c>
      <c r="C15" s="3">
        <v>0</v>
      </c>
    </row>
    <row r="16" spans="1:3">
      <c r="A16" s="3">
        <v>14</v>
      </c>
      <c r="B16" s="3">
        <v>0</v>
      </c>
      <c r="C16" s="3">
        <v>0</v>
      </c>
    </row>
    <row r="17" spans="1:3">
      <c r="A17" s="3">
        <v>15</v>
      </c>
      <c r="B17" s="3">
        <v>0</v>
      </c>
      <c r="C17" s="3">
        <v>0</v>
      </c>
    </row>
    <row r="18" spans="1:3">
      <c r="A18" s="3">
        <v>16</v>
      </c>
      <c r="B18" s="3">
        <v>0</v>
      </c>
      <c r="C18" s="3">
        <v>0</v>
      </c>
    </row>
    <row r="19" spans="1:3">
      <c r="A19" s="3">
        <v>17</v>
      </c>
      <c r="B19" s="3">
        <v>0</v>
      </c>
      <c r="C19" s="3">
        <v>0</v>
      </c>
    </row>
    <row r="20" spans="1:3">
      <c r="A20" s="3">
        <v>18</v>
      </c>
      <c r="B20" s="3">
        <v>0</v>
      </c>
      <c r="C20" s="3">
        <v>0</v>
      </c>
    </row>
    <row r="21" spans="1:3">
      <c r="A21" s="3">
        <v>19</v>
      </c>
      <c r="B21" s="3">
        <v>0</v>
      </c>
      <c r="C21" s="3">
        <v>0</v>
      </c>
    </row>
    <row r="22" spans="1:3">
      <c r="A22" s="3">
        <v>20</v>
      </c>
      <c r="B22" s="3">
        <v>0</v>
      </c>
      <c r="C22" s="3">
        <v>0</v>
      </c>
    </row>
    <row r="23" spans="1:3">
      <c r="A23" s="3">
        <v>21</v>
      </c>
      <c r="B23" s="3">
        <v>0</v>
      </c>
      <c r="C23" s="3">
        <v>0</v>
      </c>
    </row>
    <row r="24" spans="1:3">
      <c r="A24" s="3">
        <v>22</v>
      </c>
      <c r="B24" s="3">
        <v>0</v>
      </c>
      <c r="C24" s="3">
        <v>0</v>
      </c>
    </row>
    <row r="25" spans="1:3">
      <c r="A25" s="3">
        <v>23</v>
      </c>
      <c r="B25" s="3">
        <v>0</v>
      </c>
      <c r="C25" s="3">
        <v>0</v>
      </c>
    </row>
    <row r="26" spans="1:3">
      <c r="A26" s="3">
        <v>24</v>
      </c>
      <c r="B26" s="3">
        <v>0</v>
      </c>
      <c r="C26" s="3">
        <v>0</v>
      </c>
    </row>
    <row r="27" spans="1:3">
      <c r="A27" s="3">
        <v>25</v>
      </c>
      <c r="B27" s="3">
        <v>0</v>
      </c>
      <c r="C27" s="3">
        <v>0</v>
      </c>
    </row>
    <row r="28" spans="1:3">
      <c r="A28" s="3">
        <v>26</v>
      </c>
      <c r="B28" s="3">
        <v>0</v>
      </c>
      <c r="C28" s="3">
        <v>0</v>
      </c>
    </row>
    <row r="29" spans="1:3">
      <c r="A29" s="3">
        <v>27</v>
      </c>
      <c r="B29" s="3">
        <v>0</v>
      </c>
      <c r="C29" s="3">
        <v>0</v>
      </c>
    </row>
    <row r="30" spans="1:3">
      <c r="A30" s="3">
        <v>28</v>
      </c>
      <c r="B30" s="3">
        <v>0</v>
      </c>
      <c r="C30" s="3">
        <v>0</v>
      </c>
    </row>
    <row r="31" spans="1:3">
      <c r="A31" s="3">
        <v>29</v>
      </c>
      <c r="B31" s="3">
        <v>0</v>
      </c>
      <c r="C31" s="3">
        <v>0</v>
      </c>
    </row>
    <row r="32" spans="1:3">
      <c r="A32" s="3">
        <v>30</v>
      </c>
      <c r="B32" s="3">
        <v>0</v>
      </c>
      <c r="C32" s="3">
        <v>0</v>
      </c>
    </row>
    <row r="33" spans="1:3">
      <c r="A33" s="3">
        <v>31</v>
      </c>
      <c r="B33" s="3">
        <v>0</v>
      </c>
      <c r="C33" s="3">
        <v>0</v>
      </c>
    </row>
    <row r="34" spans="1:3">
      <c r="A34" s="3">
        <v>32</v>
      </c>
      <c r="B34" s="3">
        <v>0</v>
      </c>
      <c r="C34" s="3">
        <v>0</v>
      </c>
    </row>
    <row r="35" spans="1:3">
      <c r="A35" s="3">
        <v>33</v>
      </c>
      <c r="B35" s="3">
        <v>0</v>
      </c>
      <c r="C35" s="3">
        <v>0</v>
      </c>
    </row>
    <row r="36" spans="1:3">
      <c r="A36" s="3">
        <v>34</v>
      </c>
      <c r="B36" s="3">
        <v>0</v>
      </c>
      <c r="C36" s="3">
        <v>0</v>
      </c>
    </row>
    <row r="37" spans="1:3">
      <c r="A37" s="3">
        <v>35</v>
      </c>
      <c r="B37" s="3">
        <v>0</v>
      </c>
      <c r="C37" s="3">
        <v>0</v>
      </c>
    </row>
    <row r="38" spans="1:3">
      <c r="A38" s="3">
        <v>36</v>
      </c>
      <c r="B38" s="3">
        <v>0</v>
      </c>
      <c r="C38" s="3">
        <v>0</v>
      </c>
    </row>
    <row r="39" spans="1:3">
      <c r="A39" s="3">
        <v>37</v>
      </c>
      <c r="B39" s="3">
        <v>0</v>
      </c>
      <c r="C39" s="3">
        <v>0</v>
      </c>
    </row>
    <row r="40" spans="1:3">
      <c r="A40" s="3">
        <v>38</v>
      </c>
      <c r="B40" s="3">
        <v>0</v>
      </c>
      <c r="C40" s="3">
        <v>0</v>
      </c>
    </row>
    <row r="41" spans="1:3">
      <c r="A41" s="3">
        <v>39</v>
      </c>
      <c r="B41" s="3">
        <v>0</v>
      </c>
      <c r="C41" s="3">
        <v>0</v>
      </c>
    </row>
    <row r="42" spans="1:3">
      <c r="A42" s="3">
        <v>40</v>
      </c>
      <c r="B42" s="3">
        <v>0</v>
      </c>
      <c r="C42" s="3">
        <v>0</v>
      </c>
    </row>
    <row r="43" spans="1:3">
      <c r="A43" s="3">
        <v>41</v>
      </c>
      <c r="B43" s="3">
        <v>0</v>
      </c>
      <c r="C43" s="3">
        <v>0</v>
      </c>
    </row>
    <row r="44" spans="1:3">
      <c r="A44" s="3">
        <v>42</v>
      </c>
      <c r="B44" s="3">
        <v>100</v>
      </c>
      <c r="C44" s="3">
        <v>100</v>
      </c>
    </row>
    <row r="45" spans="1:3">
      <c r="A45" s="3">
        <v>43</v>
      </c>
      <c r="B45" s="3">
        <v>100</v>
      </c>
      <c r="C45" s="3">
        <v>100</v>
      </c>
    </row>
    <row r="46" spans="1:3">
      <c r="A46" s="3">
        <v>44</v>
      </c>
      <c r="B46" s="3">
        <v>100</v>
      </c>
      <c r="C46" s="3">
        <v>100</v>
      </c>
    </row>
    <row r="47" spans="1:3">
      <c r="A47" s="3">
        <v>45</v>
      </c>
      <c r="B47" s="3">
        <v>100</v>
      </c>
      <c r="C47" s="3">
        <v>100</v>
      </c>
    </row>
    <row r="48" spans="1:3">
      <c r="A48" s="3">
        <v>46</v>
      </c>
      <c r="B48" s="3">
        <v>86.666666699999993</v>
      </c>
      <c r="C48" s="3">
        <v>100</v>
      </c>
    </row>
    <row r="49" spans="1:3">
      <c r="A49" s="3">
        <v>47</v>
      </c>
      <c r="B49" s="3">
        <v>60</v>
      </c>
      <c r="C49" s="3">
        <v>100</v>
      </c>
    </row>
    <row r="50" spans="1:3">
      <c r="A50" s="3">
        <v>48</v>
      </c>
      <c r="B50" s="3">
        <v>53.3333333</v>
      </c>
      <c r="C50" s="3">
        <v>100</v>
      </c>
    </row>
    <row r="51" spans="1:3">
      <c r="A51" s="3">
        <v>49</v>
      </c>
      <c r="B51" s="3">
        <v>46.6666667</v>
      </c>
      <c r="C51" s="3">
        <v>100</v>
      </c>
    </row>
    <row r="52" spans="1:3">
      <c r="A52" s="3">
        <v>50</v>
      </c>
      <c r="B52" s="3">
        <v>33.3333333</v>
      </c>
      <c r="C52" s="3">
        <v>100</v>
      </c>
    </row>
    <row r="53" spans="1:3">
      <c r="A53" s="3">
        <v>51</v>
      </c>
      <c r="B53" s="3">
        <v>26.6666667</v>
      </c>
      <c r="C53" s="3">
        <v>84.615384599999999</v>
      </c>
    </row>
    <row r="54" spans="1:3">
      <c r="A54" s="3">
        <v>52</v>
      </c>
      <c r="B54" s="3">
        <v>20</v>
      </c>
      <c r="C54" s="3">
        <v>84.615384599999999</v>
      </c>
    </row>
    <row r="55" spans="1:3">
      <c r="A55" s="3">
        <v>53</v>
      </c>
      <c r="B55" s="3">
        <v>13.3333333</v>
      </c>
      <c r="C55" s="3">
        <v>84.615384599999999</v>
      </c>
    </row>
    <row r="56" spans="1:3">
      <c r="A56" s="3">
        <v>54</v>
      </c>
      <c r="B56" s="3">
        <v>13.3333333</v>
      </c>
      <c r="C56" s="3">
        <v>84.615384599999999</v>
      </c>
    </row>
    <row r="57" spans="1:3">
      <c r="A57" s="3">
        <v>55</v>
      </c>
      <c r="B57" s="3">
        <v>13.3333333</v>
      </c>
      <c r="C57" s="3">
        <v>76.923076899999998</v>
      </c>
    </row>
    <row r="58" spans="1:3">
      <c r="A58" s="3">
        <v>56</v>
      </c>
      <c r="B58" s="3">
        <v>13.3333333</v>
      </c>
      <c r="C58" s="3">
        <v>76.923076899999998</v>
      </c>
    </row>
    <row r="59" spans="1:3">
      <c r="A59" s="3">
        <v>57</v>
      </c>
      <c r="B59" s="3">
        <v>13.3333333</v>
      </c>
      <c r="C59" s="3">
        <v>69.230769199999997</v>
      </c>
    </row>
    <row r="60" spans="1:3">
      <c r="A60" s="3">
        <v>58</v>
      </c>
      <c r="B60" s="3">
        <v>6.6666666699999997</v>
      </c>
      <c r="C60" s="3">
        <v>69.230769199999997</v>
      </c>
    </row>
    <row r="61" spans="1:3">
      <c r="A61" s="3">
        <v>59</v>
      </c>
      <c r="B61" s="3">
        <v>6.6666666699999997</v>
      </c>
      <c r="C61" s="3">
        <v>69.230769199999997</v>
      </c>
    </row>
    <row r="62" spans="1:3">
      <c r="A62" s="3">
        <v>60</v>
      </c>
      <c r="B62" s="3">
        <v>0</v>
      </c>
      <c r="C62" s="3">
        <v>69.230769199999997</v>
      </c>
    </row>
    <row r="63" spans="1:3">
      <c r="A63" s="3">
        <v>61</v>
      </c>
      <c r="B63" s="3">
        <v>0</v>
      </c>
      <c r="C63" s="3">
        <v>61.538461499999997</v>
      </c>
    </row>
    <row r="64" spans="1:3">
      <c r="A64" s="3">
        <v>62</v>
      </c>
      <c r="B64" s="3">
        <v>0</v>
      </c>
      <c r="C64" s="3">
        <v>61.538461499999997</v>
      </c>
    </row>
    <row r="65" spans="1:3">
      <c r="A65" s="3">
        <v>63</v>
      </c>
      <c r="B65" s="3">
        <v>0</v>
      </c>
      <c r="C65" s="3">
        <v>61.538461499999997</v>
      </c>
    </row>
    <row r="66" spans="1:3">
      <c r="A66" s="3">
        <v>64</v>
      </c>
      <c r="B66" s="3">
        <v>0</v>
      </c>
      <c r="C66" s="3">
        <v>61.538461499999997</v>
      </c>
    </row>
    <row r="67" spans="1:3">
      <c r="A67" s="3">
        <v>65</v>
      </c>
      <c r="B67" s="3">
        <v>0</v>
      </c>
      <c r="C67" s="3">
        <v>53.846153800000003</v>
      </c>
    </row>
    <row r="68" spans="1:3">
      <c r="A68" s="3">
        <v>66</v>
      </c>
      <c r="B68" s="3">
        <v>0</v>
      </c>
      <c r="C68" s="3">
        <v>30.769230799999999</v>
      </c>
    </row>
    <row r="69" spans="1:3">
      <c r="A69" s="3">
        <v>67</v>
      </c>
      <c r="B69" s="3">
        <v>0</v>
      </c>
      <c r="C69" s="3">
        <v>30.769230799999999</v>
      </c>
    </row>
    <row r="70" spans="1:3">
      <c r="A70" s="3">
        <v>68</v>
      </c>
      <c r="B70" s="3">
        <v>0</v>
      </c>
      <c r="C70" s="3">
        <v>30.769230799999999</v>
      </c>
    </row>
    <row r="71" spans="1:3">
      <c r="A71" s="3">
        <v>69</v>
      </c>
      <c r="B71" s="3">
        <v>0</v>
      </c>
      <c r="C71" s="3">
        <v>30.769230799999999</v>
      </c>
    </row>
    <row r="72" spans="1:3">
      <c r="A72" s="3">
        <v>70</v>
      </c>
      <c r="B72" s="3">
        <v>0</v>
      </c>
      <c r="C72" s="3">
        <v>30.769230799999999</v>
      </c>
    </row>
    <row r="73" spans="1:3">
      <c r="A73" s="3">
        <v>71</v>
      </c>
      <c r="B73" s="3">
        <v>0</v>
      </c>
      <c r="C73" s="3">
        <v>23.076923099999998</v>
      </c>
    </row>
    <row r="74" spans="1:3">
      <c r="A74" s="3">
        <v>72</v>
      </c>
      <c r="B74" s="3">
        <v>0</v>
      </c>
      <c r="C74" s="3">
        <v>23.076923099999998</v>
      </c>
    </row>
    <row r="75" spans="1:3">
      <c r="A75" s="3">
        <v>73</v>
      </c>
      <c r="B75" s="3">
        <v>0</v>
      </c>
      <c r="C75" s="3">
        <v>7.6923076899999998</v>
      </c>
    </row>
    <row r="76" spans="1:3">
      <c r="A76" s="3">
        <v>74</v>
      </c>
      <c r="B76" s="3">
        <v>0</v>
      </c>
      <c r="C76" s="3">
        <v>7.6923076899999998</v>
      </c>
    </row>
    <row r="77" spans="1:3">
      <c r="A77" s="3">
        <v>75</v>
      </c>
      <c r="B77" s="3">
        <v>0</v>
      </c>
      <c r="C77" s="3">
        <v>7.6923076899999998</v>
      </c>
    </row>
    <row r="78" spans="1:3">
      <c r="A78" s="3">
        <v>76</v>
      </c>
      <c r="B78" s="3">
        <v>0</v>
      </c>
      <c r="C78" s="3">
        <v>7.6923076899999998</v>
      </c>
    </row>
    <row r="79" spans="1:3">
      <c r="A79" s="3">
        <v>77</v>
      </c>
      <c r="B79" s="3">
        <v>0</v>
      </c>
      <c r="C79" s="3">
        <v>7.6923076899999998</v>
      </c>
    </row>
    <row r="80" spans="1:3">
      <c r="A80" s="3">
        <v>78</v>
      </c>
      <c r="B80" s="3">
        <v>0</v>
      </c>
      <c r="C80" s="3">
        <v>7.6923076899999998</v>
      </c>
    </row>
    <row r="81" spans="1:3">
      <c r="A81" s="3">
        <v>79</v>
      </c>
      <c r="B81" s="3">
        <v>0</v>
      </c>
      <c r="C81" s="3">
        <v>7.6923076899999998</v>
      </c>
    </row>
    <row r="82" spans="1:3">
      <c r="A82" s="3">
        <v>80</v>
      </c>
      <c r="B82" s="3">
        <v>0</v>
      </c>
      <c r="C82" s="3">
        <v>0</v>
      </c>
    </row>
    <row r="83" spans="1:3">
      <c r="A83" s="3">
        <v>81</v>
      </c>
      <c r="B83" s="3">
        <v>0</v>
      </c>
      <c r="C83" s="3">
        <v>0</v>
      </c>
    </row>
    <row r="84" spans="1:3">
      <c r="A84" s="3">
        <v>82</v>
      </c>
      <c r="B84" s="3">
        <v>0</v>
      </c>
      <c r="C84" s="3">
        <v>0</v>
      </c>
    </row>
    <row r="85" spans="1:3">
      <c r="A85" s="3">
        <v>83</v>
      </c>
      <c r="B85" s="3">
        <v>0</v>
      </c>
      <c r="C85" s="3">
        <v>0</v>
      </c>
    </row>
    <row r="86" spans="1:3">
      <c r="A86" s="3">
        <v>84</v>
      </c>
      <c r="B86" s="3">
        <v>0</v>
      </c>
      <c r="C86" s="3">
        <v>0</v>
      </c>
    </row>
    <row r="87" spans="1:3">
      <c r="A87" s="3">
        <v>85</v>
      </c>
      <c r="B87" s="3">
        <v>0</v>
      </c>
      <c r="C87" s="3">
        <v>0</v>
      </c>
    </row>
    <row r="88" spans="1:3">
      <c r="A88" s="3">
        <v>86</v>
      </c>
      <c r="B88" s="3">
        <v>0</v>
      </c>
      <c r="C88" s="3">
        <v>0</v>
      </c>
    </row>
    <row r="89" spans="1:3">
      <c r="A89" s="3">
        <v>87</v>
      </c>
      <c r="B89" s="3">
        <v>0</v>
      </c>
      <c r="C89" s="3">
        <v>0</v>
      </c>
    </row>
    <row r="90" spans="1:3">
      <c r="A90" s="3">
        <v>88</v>
      </c>
      <c r="B90" s="3">
        <v>0</v>
      </c>
      <c r="C90" s="3">
        <v>0</v>
      </c>
    </row>
    <row r="91" spans="1:3">
      <c r="A91" s="3">
        <v>89</v>
      </c>
      <c r="B91" s="3">
        <v>0</v>
      </c>
      <c r="C91" s="3">
        <v>0</v>
      </c>
    </row>
    <row r="92" spans="1:3">
      <c r="A92" s="3">
        <v>90</v>
      </c>
      <c r="B92" s="3">
        <v>0</v>
      </c>
      <c r="C92" s="3">
        <v>0</v>
      </c>
    </row>
    <row r="93" spans="1:3">
      <c r="A93" s="3">
        <v>91</v>
      </c>
      <c r="B93" s="3">
        <v>0</v>
      </c>
      <c r="C93" s="3">
        <v>0</v>
      </c>
    </row>
    <row r="94" spans="1:3">
      <c r="A94" s="3">
        <v>92</v>
      </c>
      <c r="B94" s="3">
        <v>0</v>
      </c>
      <c r="C94" s="3">
        <v>0</v>
      </c>
    </row>
    <row r="95" spans="1:3">
      <c r="A95" s="3">
        <v>93</v>
      </c>
      <c r="B95" s="3">
        <v>0</v>
      </c>
      <c r="C95" s="3">
        <v>0</v>
      </c>
    </row>
    <row r="96" spans="1:3">
      <c r="A96" s="3">
        <v>94</v>
      </c>
      <c r="B96" s="3">
        <v>0</v>
      </c>
      <c r="C96" s="3">
        <v>0</v>
      </c>
    </row>
    <row r="97" spans="1:3">
      <c r="A97" s="3">
        <v>95</v>
      </c>
      <c r="B97" s="3">
        <v>0</v>
      </c>
      <c r="C97" s="3">
        <v>0</v>
      </c>
    </row>
    <row r="98" spans="1:3">
      <c r="A98" s="3">
        <v>96</v>
      </c>
      <c r="B98" s="3">
        <v>0</v>
      </c>
      <c r="C98" s="3">
        <v>0</v>
      </c>
    </row>
    <row r="99" spans="1:3">
      <c r="A99" s="3">
        <v>97</v>
      </c>
      <c r="B99" s="3">
        <v>0</v>
      </c>
      <c r="C99" s="3">
        <v>0</v>
      </c>
    </row>
    <row r="100" spans="1:3">
      <c r="A100" s="3">
        <v>98</v>
      </c>
      <c r="B100" s="3">
        <v>0</v>
      </c>
      <c r="C100" s="3">
        <v>0</v>
      </c>
    </row>
    <row r="101" spans="1:3">
      <c r="A101" s="3">
        <v>99</v>
      </c>
      <c r="B101" s="3">
        <v>0</v>
      </c>
      <c r="C101" s="3">
        <v>0</v>
      </c>
    </row>
    <row r="102" spans="1:3">
      <c r="A102" s="3">
        <v>100</v>
      </c>
      <c r="B102" s="3">
        <v>0</v>
      </c>
      <c r="C102" s="3">
        <v>0</v>
      </c>
    </row>
    <row r="103" spans="1:3">
      <c r="A103" s="3">
        <v>101</v>
      </c>
      <c r="B103" s="3">
        <v>0</v>
      </c>
      <c r="C103" s="3">
        <v>0</v>
      </c>
    </row>
    <row r="104" spans="1:3">
      <c r="A104" s="3">
        <v>102</v>
      </c>
      <c r="B104" s="3">
        <v>0</v>
      </c>
      <c r="C104" s="3">
        <v>0</v>
      </c>
    </row>
    <row r="105" spans="1:3">
      <c r="A105" s="3">
        <v>103</v>
      </c>
      <c r="B105" s="3">
        <v>0</v>
      </c>
      <c r="C105" s="3">
        <v>0</v>
      </c>
    </row>
    <row r="106" spans="1:3">
      <c r="A106" s="3">
        <v>104</v>
      </c>
      <c r="B106" s="3">
        <v>0</v>
      </c>
      <c r="C106" s="3">
        <v>0</v>
      </c>
    </row>
    <row r="107" spans="1:3">
      <c r="A107" s="3">
        <v>105</v>
      </c>
      <c r="B107" s="3">
        <v>0</v>
      </c>
      <c r="C107" s="3">
        <v>0</v>
      </c>
    </row>
    <row r="108" spans="1:3">
      <c r="A108" s="3">
        <v>106</v>
      </c>
      <c r="B108" s="3">
        <v>0</v>
      </c>
      <c r="C108" s="3">
        <v>0</v>
      </c>
    </row>
    <row r="109" spans="1:3">
      <c r="A109" s="3">
        <v>107</v>
      </c>
      <c r="B109" s="3">
        <v>0</v>
      </c>
      <c r="C109" s="3">
        <v>0</v>
      </c>
    </row>
    <row r="110" spans="1:3">
      <c r="A110" s="3">
        <v>108</v>
      </c>
      <c r="B110" s="3">
        <v>0</v>
      </c>
      <c r="C110" s="3">
        <v>0</v>
      </c>
    </row>
    <row r="111" spans="1:3">
      <c r="A111" s="3">
        <v>109</v>
      </c>
      <c r="B111" s="3">
        <v>0</v>
      </c>
      <c r="C111" s="3">
        <v>0</v>
      </c>
    </row>
    <row r="112" spans="1:3">
      <c r="A112" s="3">
        <v>110</v>
      </c>
      <c r="B112" s="3">
        <v>0</v>
      </c>
      <c r="C112" s="3">
        <v>0</v>
      </c>
    </row>
    <row r="113" spans="1:3">
      <c r="A113" s="3">
        <v>111</v>
      </c>
      <c r="B113" s="3">
        <v>0</v>
      </c>
      <c r="C113" s="3">
        <v>0</v>
      </c>
    </row>
    <row r="114" spans="1:3">
      <c r="A114" s="3">
        <v>112</v>
      </c>
      <c r="B114" s="3">
        <v>0</v>
      </c>
      <c r="C114" s="3">
        <v>0</v>
      </c>
    </row>
    <row r="115" spans="1:3">
      <c r="A115" s="3">
        <v>113</v>
      </c>
      <c r="B115" s="3">
        <v>0</v>
      </c>
      <c r="C115" s="3">
        <v>0</v>
      </c>
    </row>
  </sheetData>
  <mergeCells count="1">
    <mergeCell ref="B1:C1"/>
  </mergeCells>
  <phoneticPr fontId="1"/>
  <pageMargins left="0.7" right="0.7" top="0.75" bottom="0.75" header="0.3" footer="0.3"/>
  <pageSetup paperSize="9" orientation="portrait" horizontalDpi="0" verticalDpi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7643F-F211-7D49-B771-F4B8B85A9B01}">
  <dimension ref="A1:H4"/>
  <sheetViews>
    <sheetView workbookViewId="0">
      <selection activeCell="B3" sqref="B3"/>
    </sheetView>
  </sheetViews>
  <sheetFormatPr baseColWidth="10" defaultRowHeight="16"/>
  <cols>
    <col min="1" max="1" width="15.140625" style="1" customWidth="1"/>
    <col min="2" max="16384" width="10.7109375" style="1"/>
  </cols>
  <sheetData>
    <row r="1" spans="1:8">
      <c r="A1" s="15" t="s">
        <v>359</v>
      </c>
      <c r="B1" s="44" t="s">
        <v>68</v>
      </c>
      <c r="C1" s="44"/>
      <c r="D1" s="44"/>
      <c r="E1" s="44"/>
      <c r="F1" s="44"/>
      <c r="G1" s="44"/>
      <c r="H1" s="13"/>
    </row>
    <row r="2" spans="1:8">
      <c r="B2" s="38" t="s">
        <v>66</v>
      </c>
      <c r="C2" s="38"/>
      <c r="D2" s="38"/>
      <c r="E2" s="38" t="s">
        <v>291</v>
      </c>
      <c r="F2" s="38"/>
      <c r="G2" s="38"/>
      <c r="H2" s="13" t="s">
        <v>284</v>
      </c>
    </row>
    <row r="3" spans="1:8">
      <c r="B3" s="34" t="s">
        <v>285</v>
      </c>
      <c r="C3" s="34" t="s">
        <v>286</v>
      </c>
      <c r="D3" s="33" t="s">
        <v>287</v>
      </c>
      <c r="E3" s="34" t="s">
        <v>285</v>
      </c>
      <c r="F3" s="34" t="s">
        <v>286</v>
      </c>
      <c r="G3" s="33" t="s">
        <v>287</v>
      </c>
      <c r="H3" s="13" t="s">
        <v>184</v>
      </c>
    </row>
    <row r="4" spans="1:8">
      <c r="B4" s="49">
        <v>68</v>
      </c>
      <c r="C4" s="49">
        <v>33</v>
      </c>
      <c r="D4" s="50">
        <f>C4/B4*100</f>
        <v>48.529411764705884</v>
      </c>
      <c r="E4" s="49">
        <v>77</v>
      </c>
      <c r="F4" s="49">
        <v>52</v>
      </c>
      <c r="G4" s="50">
        <f>F4/E4*100</f>
        <v>67.532467532467535</v>
      </c>
      <c r="H4" s="13">
        <v>9.5999999999999992E-3</v>
      </c>
    </row>
  </sheetData>
  <mergeCells count="3">
    <mergeCell ref="B1:G1"/>
    <mergeCell ref="B2:D2"/>
    <mergeCell ref="E2:G2"/>
  </mergeCells>
  <phoneticPr fontId="1"/>
  <pageMargins left="0.7" right="0.7" top="0.75" bottom="0.75" header="0.3" footer="0.3"/>
  <pageSetup paperSize="9" orientation="portrait" horizontalDpi="0" verticalDpi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5A032-20B4-0B4B-A6EB-649CB60E88F0}">
  <dimension ref="A1:C83"/>
  <sheetViews>
    <sheetView topLeftCell="A53" workbookViewId="0"/>
  </sheetViews>
  <sheetFormatPr baseColWidth="10" defaultRowHeight="20"/>
  <cols>
    <col min="1" max="1" width="18.7109375" style="1" bestFit="1" customWidth="1"/>
    <col min="2" max="3" width="21.5703125" style="1" customWidth="1"/>
  </cols>
  <sheetData>
    <row r="1" spans="1:3">
      <c r="A1" s="15" t="s">
        <v>360</v>
      </c>
      <c r="B1" s="36" t="s">
        <v>54</v>
      </c>
      <c r="C1" s="36"/>
    </row>
    <row r="2" spans="1:3">
      <c r="A2" s="1" t="s">
        <v>53</v>
      </c>
      <c r="B2" s="4" t="s">
        <v>66</v>
      </c>
      <c r="C2" s="4" t="s">
        <v>292</v>
      </c>
    </row>
    <row r="3" spans="1:3">
      <c r="A3" s="1">
        <v>1</v>
      </c>
      <c r="B3" s="3">
        <v>2.1989999999999998</v>
      </c>
      <c r="C3" s="3">
        <v>0.96799999999999997</v>
      </c>
    </row>
    <row r="4" spans="1:3">
      <c r="A4" s="1">
        <v>2</v>
      </c>
      <c r="B4" s="3">
        <v>0.8</v>
      </c>
      <c r="C4" s="3">
        <v>3.2970000000000002</v>
      </c>
    </row>
    <row r="5" spans="1:3">
      <c r="A5" s="1">
        <v>3</v>
      </c>
      <c r="B5" s="3">
        <v>3.9</v>
      </c>
      <c r="C5" s="3">
        <v>1.1990000000000001</v>
      </c>
    </row>
    <row r="6" spans="1:3">
      <c r="A6" s="1">
        <v>4</v>
      </c>
      <c r="B6" s="3">
        <v>1.899</v>
      </c>
      <c r="C6" s="3">
        <v>0.86699999999999999</v>
      </c>
    </row>
    <row r="7" spans="1:3">
      <c r="A7" s="1">
        <v>5</v>
      </c>
      <c r="B7" s="3">
        <v>2.1</v>
      </c>
      <c r="C7" s="3">
        <v>1.8009999999999999</v>
      </c>
    </row>
    <row r="8" spans="1:3">
      <c r="A8" s="1">
        <v>6</v>
      </c>
      <c r="B8" s="3">
        <v>1.6</v>
      </c>
      <c r="C8" s="3">
        <v>1.1930000000000001</v>
      </c>
    </row>
    <row r="9" spans="1:3">
      <c r="A9" s="1">
        <v>7</v>
      </c>
      <c r="B9" s="3">
        <v>0.84299999999999997</v>
      </c>
      <c r="C9" s="3">
        <v>5.1130000000000004</v>
      </c>
    </row>
    <row r="10" spans="1:3">
      <c r="A10" s="1">
        <v>8</v>
      </c>
      <c r="B10" s="3">
        <v>1.3</v>
      </c>
      <c r="C10" s="3">
        <v>2.0979999999999999</v>
      </c>
    </row>
    <row r="11" spans="1:3">
      <c r="A11" s="1">
        <v>9</v>
      </c>
      <c r="B11" s="3">
        <v>0.497</v>
      </c>
      <c r="C11" s="3">
        <v>2.601</v>
      </c>
    </row>
    <row r="12" spans="1:3">
      <c r="A12" s="1">
        <v>10</v>
      </c>
      <c r="B12" s="3">
        <v>1.7</v>
      </c>
      <c r="C12" s="3">
        <v>4.4359999999999999</v>
      </c>
    </row>
    <row r="13" spans="1:3">
      <c r="A13" s="1">
        <v>11</v>
      </c>
      <c r="B13" s="3">
        <v>2.2999999999999998</v>
      </c>
      <c r="C13" s="3">
        <v>5.2009999999999996</v>
      </c>
    </row>
    <row r="14" spans="1:3">
      <c r="A14" s="1">
        <v>12</v>
      </c>
      <c r="B14" s="3">
        <v>1.8</v>
      </c>
      <c r="C14" s="3">
        <v>2</v>
      </c>
    </row>
    <row r="15" spans="1:3">
      <c r="A15" s="1">
        <v>13</v>
      </c>
      <c r="B15" s="3">
        <v>1.2</v>
      </c>
      <c r="C15" s="3">
        <v>0.30099999999999999</v>
      </c>
    </row>
    <row r="16" spans="1:3">
      <c r="A16" s="1">
        <v>14</v>
      </c>
      <c r="B16" s="3">
        <v>1.9990000000000001</v>
      </c>
      <c r="C16" s="3">
        <v>1.6</v>
      </c>
    </row>
    <row r="17" spans="1:3">
      <c r="A17" s="1">
        <v>15</v>
      </c>
      <c r="B17" s="3">
        <v>1.101</v>
      </c>
      <c r="C17" s="3">
        <v>2.798</v>
      </c>
    </row>
    <row r="18" spans="1:3">
      <c r="A18" s="1">
        <v>16</v>
      </c>
      <c r="B18" s="3">
        <v>2.0009999999999999</v>
      </c>
      <c r="C18" s="3">
        <v>2.0990000000000002</v>
      </c>
    </row>
    <row r="19" spans="1:3">
      <c r="A19" s="1">
        <v>17</v>
      </c>
      <c r="B19" s="3">
        <v>1.3340000000000001</v>
      </c>
      <c r="C19" s="3">
        <v>0.60099999999999998</v>
      </c>
    </row>
    <row r="20" spans="1:3">
      <c r="A20" s="1">
        <v>18</v>
      </c>
      <c r="B20" s="3">
        <v>2.7970000000000002</v>
      </c>
      <c r="C20" s="3">
        <v>0.502</v>
      </c>
    </row>
    <row r="21" spans="1:3">
      <c r="A21" s="1">
        <v>19</v>
      </c>
      <c r="B21" s="3">
        <v>0.70099999999999996</v>
      </c>
      <c r="C21" s="3">
        <v>1.4019999999999999</v>
      </c>
    </row>
    <row r="22" spans="1:3">
      <c r="A22" s="1">
        <v>20</v>
      </c>
      <c r="B22" s="3">
        <v>0.59899999999999998</v>
      </c>
      <c r="C22" s="3">
        <v>2.5</v>
      </c>
    </row>
    <row r="23" spans="1:3">
      <c r="A23" s="1">
        <v>21</v>
      </c>
      <c r="B23" s="3">
        <v>5.3029999999999999</v>
      </c>
      <c r="C23" s="3">
        <v>1.2030000000000001</v>
      </c>
    </row>
    <row r="24" spans="1:3">
      <c r="A24" s="1">
        <v>22</v>
      </c>
      <c r="B24" s="3">
        <v>4.3</v>
      </c>
      <c r="C24" s="3">
        <v>1.1679999999999999</v>
      </c>
    </row>
    <row r="25" spans="1:3">
      <c r="A25" s="1">
        <v>23</v>
      </c>
      <c r="B25" s="3">
        <v>6.2969999999999997</v>
      </c>
      <c r="C25" s="3">
        <v>1.905</v>
      </c>
    </row>
    <row r="26" spans="1:3">
      <c r="A26" s="1">
        <v>24</v>
      </c>
      <c r="B26" s="3">
        <v>2.3980000000000001</v>
      </c>
      <c r="C26" s="3">
        <v>1.597</v>
      </c>
    </row>
    <row r="27" spans="1:3">
      <c r="A27" s="1">
        <v>25</v>
      </c>
      <c r="B27" s="3">
        <v>3.097</v>
      </c>
      <c r="C27" s="3">
        <v>4.702</v>
      </c>
    </row>
    <row r="28" spans="1:3">
      <c r="A28" s="1">
        <v>26</v>
      </c>
      <c r="B28" s="3">
        <v>0.998</v>
      </c>
      <c r="C28" s="3">
        <v>3.2</v>
      </c>
    </row>
    <row r="29" spans="1:3">
      <c r="A29" s="1">
        <v>27</v>
      </c>
      <c r="B29" s="3">
        <v>6.3019999999999996</v>
      </c>
      <c r="C29" s="3">
        <v>0.39800000000000002</v>
      </c>
    </row>
    <row r="30" spans="1:3">
      <c r="A30" s="1">
        <v>28</v>
      </c>
      <c r="B30" s="3">
        <v>1.4990000000000001</v>
      </c>
      <c r="C30" s="3">
        <v>1.099</v>
      </c>
    </row>
    <row r="31" spans="1:3">
      <c r="A31" s="1">
        <v>29</v>
      </c>
      <c r="B31" s="3">
        <v>8.6010000000000009</v>
      </c>
      <c r="C31" s="3">
        <v>1.3</v>
      </c>
    </row>
    <row r="32" spans="1:3">
      <c r="A32" s="1">
        <v>30</v>
      </c>
      <c r="B32" s="3">
        <v>2.504</v>
      </c>
      <c r="C32" s="3">
        <v>3.2010000000000001</v>
      </c>
    </row>
    <row r="33" spans="1:3">
      <c r="A33" s="1">
        <v>31</v>
      </c>
      <c r="B33" s="3">
        <v>5.4020000000000001</v>
      </c>
      <c r="C33" s="3">
        <v>0.70099999999999996</v>
      </c>
    </row>
    <row r="34" spans="1:3">
      <c r="A34" s="1">
        <v>32</v>
      </c>
      <c r="B34" s="3">
        <v>2.9990000000000001</v>
      </c>
      <c r="C34" s="3">
        <v>0.59199999999999997</v>
      </c>
    </row>
    <row r="35" spans="1:3">
      <c r="A35" s="1">
        <v>33</v>
      </c>
      <c r="B35" s="3">
        <v>1.502</v>
      </c>
      <c r="C35" s="3">
        <v>2</v>
      </c>
    </row>
    <row r="36" spans="1:3">
      <c r="A36" s="1">
        <v>34</v>
      </c>
      <c r="B36" s="3">
        <v>5.3</v>
      </c>
      <c r="C36" s="3">
        <v>3.5030000000000001</v>
      </c>
    </row>
    <row r="37" spans="1:3">
      <c r="A37" s="1">
        <v>35</v>
      </c>
      <c r="B37" s="3">
        <v>2.702</v>
      </c>
      <c r="C37" s="3">
        <v>1.3660000000000001</v>
      </c>
    </row>
    <row r="38" spans="1:3">
      <c r="A38" s="1">
        <v>36</v>
      </c>
      <c r="B38" s="3">
        <v>5</v>
      </c>
      <c r="C38" s="3">
        <v>1.3069999999999999</v>
      </c>
    </row>
    <row r="39" spans="1:3">
      <c r="A39" s="1">
        <v>37</v>
      </c>
      <c r="B39" s="3">
        <v>1.37</v>
      </c>
      <c r="C39" s="3">
        <v>1.901</v>
      </c>
    </row>
    <row r="40" spans="1:3">
      <c r="A40" s="1">
        <v>38</v>
      </c>
      <c r="B40" s="3">
        <v>1.7</v>
      </c>
      <c r="C40" s="3">
        <v>0.69799999999999995</v>
      </c>
    </row>
    <row r="41" spans="1:3">
      <c r="A41" s="1">
        <v>39</v>
      </c>
      <c r="B41" s="3">
        <v>3.2970000000000002</v>
      </c>
      <c r="C41" s="3">
        <v>1.399</v>
      </c>
    </row>
    <row r="42" spans="1:3">
      <c r="A42" s="1">
        <v>40</v>
      </c>
      <c r="B42" s="3">
        <v>3.6989999999999998</v>
      </c>
      <c r="C42" s="3">
        <v>2.2999999999999998</v>
      </c>
    </row>
    <row r="43" spans="1:3">
      <c r="A43" s="1">
        <v>41</v>
      </c>
      <c r="B43" s="3">
        <v>1.298</v>
      </c>
      <c r="C43" s="3">
        <v>0.498</v>
      </c>
    </row>
    <row r="44" spans="1:3">
      <c r="A44" s="1">
        <v>42</v>
      </c>
      <c r="B44" s="3">
        <v>5.8</v>
      </c>
      <c r="C44" s="3">
        <v>1.248</v>
      </c>
    </row>
    <row r="45" spans="1:3">
      <c r="A45" s="1">
        <v>43</v>
      </c>
      <c r="B45" s="3">
        <v>0.79800000000000004</v>
      </c>
      <c r="C45" s="3">
        <v>1.504</v>
      </c>
    </row>
    <row r="46" spans="1:3">
      <c r="A46" s="1">
        <v>44</v>
      </c>
      <c r="B46" s="3">
        <v>3.0019999999999998</v>
      </c>
      <c r="C46" s="3">
        <v>2.9969999999999999</v>
      </c>
    </row>
    <row r="47" spans="1:3">
      <c r="A47" s="1">
        <v>45</v>
      </c>
      <c r="B47" s="3">
        <v>1.498</v>
      </c>
      <c r="C47" s="3">
        <v>1.101</v>
      </c>
    </row>
    <row r="48" spans="1:3">
      <c r="A48" s="1">
        <v>46</v>
      </c>
      <c r="B48" s="3">
        <v>5.7990000000000004</v>
      </c>
      <c r="C48" s="3">
        <v>2.4039999999999999</v>
      </c>
    </row>
    <row r="49" spans="1:3">
      <c r="A49" s="1">
        <v>47</v>
      </c>
      <c r="B49" s="3">
        <v>11.601000000000001</v>
      </c>
      <c r="C49" s="3">
        <v>0.501</v>
      </c>
    </row>
    <row r="50" spans="1:3">
      <c r="A50" s="1">
        <v>48</v>
      </c>
      <c r="B50" s="3">
        <v>2.1139999999999999</v>
      </c>
      <c r="C50" s="3">
        <v>1.1990000000000001</v>
      </c>
    </row>
    <row r="51" spans="1:3">
      <c r="A51" s="1">
        <v>49</v>
      </c>
      <c r="B51" s="3">
        <v>1.401</v>
      </c>
      <c r="C51" s="1">
        <v>1.1970000000000001</v>
      </c>
    </row>
    <row r="52" spans="1:3">
      <c r="A52" s="1">
        <v>50</v>
      </c>
      <c r="B52" s="3">
        <v>1.3009999999999999</v>
      </c>
      <c r="C52" s="1">
        <v>3.0129999999999999</v>
      </c>
    </row>
    <row r="53" spans="1:3">
      <c r="A53" s="1">
        <v>51</v>
      </c>
      <c r="B53" s="3">
        <v>2.1</v>
      </c>
      <c r="C53" s="1">
        <v>1.901</v>
      </c>
    </row>
    <row r="54" spans="1:3">
      <c r="A54" s="1">
        <v>52</v>
      </c>
      <c r="B54" s="3">
        <v>3.702</v>
      </c>
      <c r="C54" s="1">
        <v>1.998</v>
      </c>
    </row>
    <row r="55" spans="1:3">
      <c r="A55" s="1">
        <v>53</v>
      </c>
      <c r="B55" s="3">
        <v>8.4420000000000002</v>
      </c>
      <c r="C55" s="1">
        <v>0.97</v>
      </c>
    </row>
    <row r="56" spans="1:3">
      <c r="A56" s="1">
        <v>54</v>
      </c>
      <c r="B56" s="1">
        <v>3.6019999999999999</v>
      </c>
      <c r="C56" s="1">
        <v>0.69899999999999995</v>
      </c>
    </row>
    <row r="57" spans="1:3">
      <c r="A57" s="1">
        <v>55</v>
      </c>
      <c r="B57" s="3">
        <v>0.79700000000000004</v>
      </c>
      <c r="C57" s="3">
        <v>1.99</v>
      </c>
    </row>
    <row r="58" spans="1:3">
      <c r="A58" s="1">
        <v>56</v>
      </c>
      <c r="B58" s="3">
        <v>1.5129999999999999</v>
      </c>
      <c r="C58" s="3">
        <v>0.499</v>
      </c>
    </row>
    <row r="59" spans="1:3">
      <c r="A59" s="1">
        <v>57</v>
      </c>
      <c r="B59" s="3">
        <v>3.0009999999999999</v>
      </c>
      <c r="C59" s="3">
        <v>0.79900000000000004</v>
      </c>
    </row>
    <row r="60" spans="1:3">
      <c r="A60" s="1">
        <v>58</v>
      </c>
      <c r="B60" s="3">
        <v>3.4</v>
      </c>
      <c r="C60" s="3">
        <v>1.8029999999999999</v>
      </c>
    </row>
    <row r="61" spans="1:3">
      <c r="A61" s="1">
        <v>59</v>
      </c>
      <c r="B61" s="3">
        <v>4.2</v>
      </c>
      <c r="C61" s="3">
        <v>2.0979999999999999</v>
      </c>
    </row>
    <row r="62" spans="1:3">
      <c r="A62" s="1">
        <v>60</v>
      </c>
      <c r="B62" s="1">
        <v>2.9119999999999999</v>
      </c>
    </row>
    <row r="63" spans="1:3">
      <c r="A63" s="1">
        <v>61</v>
      </c>
      <c r="B63" s="1">
        <v>2.101</v>
      </c>
    </row>
    <row r="64" spans="1:3">
      <c r="A64" s="1">
        <v>62</v>
      </c>
      <c r="B64" s="1">
        <v>2.198</v>
      </c>
    </row>
    <row r="65" spans="1:3">
      <c r="A65" s="1">
        <v>63</v>
      </c>
      <c r="B65" s="1">
        <v>4.7990000000000004</v>
      </c>
    </row>
    <row r="66" spans="1:3">
      <c r="A66" s="1">
        <v>64</v>
      </c>
      <c r="B66" s="1">
        <v>1.2010000000000001</v>
      </c>
    </row>
    <row r="67" spans="1:3">
      <c r="A67" s="1">
        <v>65</v>
      </c>
      <c r="B67" s="1">
        <v>1.3779999999999999</v>
      </c>
    </row>
    <row r="68" spans="1:3">
      <c r="A68" s="1">
        <v>66</v>
      </c>
      <c r="B68" s="1">
        <v>0.4</v>
      </c>
    </row>
    <row r="69" spans="1:3">
      <c r="A69" s="1">
        <v>67</v>
      </c>
      <c r="B69" s="1">
        <v>1.5980000000000001</v>
      </c>
    </row>
    <row r="70" spans="1:3">
      <c r="A70" s="1">
        <v>68</v>
      </c>
      <c r="B70" s="1">
        <v>7.8789999999999996</v>
      </c>
    </row>
    <row r="71" spans="1:3">
      <c r="A71" s="1">
        <v>69</v>
      </c>
      <c r="B71" s="1">
        <v>2.601</v>
      </c>
    </row>
    <row r="74" spans="1:3">
      <c r="A74" s="8" t="s">
        <v>7</v>
      </c>
      <c r="B74" s="1">
        <v>69</v>
      </c>
      <c r="C74" s="1">
        <v>59</v>
      </c>
    </row>
    <row r="75" spans="1:3">
      <c r="A75" s="8"/>
    </row>
    <row r="76" spans="1:3">
      <c r="A76" s="8" t="s">
        <v>8</v>
      </c>
      <c r="B76" s="1">
        <v>1.3740000000000001</v>
      </c>
      <c r="C76" s="1">
        <v>0.97</v>
      </c>
    </row>
    <row r="77" spans="1:3">
      <c r="A77" s="8" t="s">
        <v>9</v>
      </c>
      <c r="B77" s="1">
        <v>2.1139999999999999</v>
      </c>
      <c r="C77" s="1">
        <v>1.504</v>
      </c>
    </row>
    <row r="78" spans="1:3">
      <c r="A78" s="8" t="s">
        <v>10</v>
      </c>
      <c r="B78" s="1">
        <v>3.7010000000000001</v>
      </c>
      <c r="C78" s="1">
        <v>2.2999999999999998</v>
      </c>
    </row>
    <row r="82" spans="1:2">
      <c r="A82" s="1" t="s">
        <v>55</v>
      </c>
      <c r="B82" s="1" t="s">
        <v>185</v>
      </c>
    </row>
    <row r="83" spans="1:2">
      <c r="B83" s="1">
        <v>1.1999999999999999E-3</v>
      </c>
    </row>
  </sheetData>
  <mergeCells count="1">
    <mergeCell ref="B1:C1"/>
  </mergeCells>
  <phoneticPr fontId="1"/>
  <pageMargins left="0.7" right="0.7" top="0.75" bottom="0.75" header="0.3" footer="0.3"/>
  <pageSetup paperSize="9" orientation="portrait" horizontalDpi="0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CDFF2-7FA3-404E-8DA2-DD786E242DEB}">
  <dimension ref="A1:D40"/>
  <sheetViews>
    <sheetView workbookViewId="0"/>
  </sheetViews>
  <sheetFormatPr baseColWidth="10" defaultRowHeight="20"/>
  <cols>
    <col min="1" max="1" width="18.7109375" bestFit="1" customWidth="1"/>
    <col min="2" max="3" width="22.85546875" customWidth="1"/>
  </cols>
  <sheetData>
    <row r="1" spans="1:3">
      <c r="A1" s="15" t="s">
        <v>361</v>
      </c>
      <c r="B1" s="36" t="s">
        <v>44</v>
      </c>
      <c r="C1" s="36"/>
    </row>
    <row r="2" spans="1:3">
      <c r="A2" s="1" t="s">
        <v>53</v>
      </c>
      <c r="B2" s="4" t="s">
        <v>66</v>
      </c>
      <c r="C2" s="4" t="s">
        <v>292</v>
      </c>
    </row>
    <row r="3" spans="1:3">
      <c r="A3" s="1">
        <v>1</v>
      </c>
      <c r="B3" s="1">
        <v>1.5</v>
      </c>
      <c r="C3" s="1">
        <v>14</v>
      </c>
    </row>
    <row r="4" spans="1:3">
      <c r="A4" s="1">
        <v>2</v>
      </c>
      <c r="B4" s="1">
        <v>2.5</v>
      </c>
      <c r="C4" s="1">
        <v>1.5</v>
      </c>
    </row>
    <row r="5" spans="1:3">
      <c r="A5" s="1">
        <v>3</v>
      </c>
      <c r="B5" s="1">
        <v>2</v>
      </c>
      <c r="C5" s="1">
        <v>13</v>
      </c>
    </row>
    <row r="6" spans="1:3">
      <c r="A6" s="1">
        <v>4</v>
      </c>
      <c r="B6" s="1">
        <v>1.5</v>
      </c>
      <c r="C6" s="1">
        <v>4.5</v>
      </c>
    </row>
    <row r="7" spans="1:3">
      <c r="A7" s="1">
        <v>5</v>
      </c>
      <c r="B7" s="1">
        <v>3</v>
      </c>
      <c r="C7" s="1">
        <v>6</v>
      </c>
    </row>
    <row r="8" spans="1:3">
      <c r="A8" s="1">
        <v>6</v>
      </c>
      <c r="B8" s="1">
        <v>1.5</v>
      </c>
      <c r="C8" s="1">
        <v>3.5</v>
      </c>
    </row>
    <row r="9" spans="1:3">
      <c r="A9" s="1">
        <v>7</v>
      </c>
      <c r="B9" s="1">
        <v>3</v>
      </c>
      <c r="C9" s="1">
        <v>9</v>
      </c>
    </row>
    <row r="10" spans="1:3">
      <c r="A10" s="1">
        <v>8</v>
      </c>
      <c r="B10" s="1">
        <v>1</v>
      </c>
      <c r="C10" s="1">
        <v>13</v>
      </c>
    </row>
    <row r="11" spans="1:3">
      <c r="A11" s="1">
        <v>9</v>
      </c>
      <c r="B11" s="1">
        <v>1.5</v>
      </c>
      <c r="C11" s="1">
        <v>12</v>
      </c>
    </row>
    <row r="12" spans="1:3">
      <c r="A12" s="1">
        <v>10</v>
      </c>
      <c r="B12" s="1">
        <v>4.5</v>
      </c>
      <c r="C12" s="1">
        <v>14</v>
      </c>
    </row>
    <row r="13" spans="1:3">
      <c r="A13" s="1">
        <v>11</v>
      </c>
      <c r="B13" s="1">
        <v>1.5</v>
      </c>
      <c r="C13" s="1">
        <v>13.5</v>
      </c>
    </row>
    <row r="14" spans="1:3">
      <c r="A14" s="1">
        <v>12</v>
      </c>
      <c r="B14" s="1">
        <v>1.5</v>
      </c>
      <c r="C14" s="1">
        <v>6.5</v>
      </c>
    </row>
    <row r="15" spans="1:3">
      <c r="A15" s="1">
        <v>13</v>
      </c>
      <c r="B15" s="1">
        <v>3.5</v>
      </c>
      <c r="C15" s="1">
        <v>15</v>
      </c>
    </row>
    <row r="16" spans="1:3">
      <c r="A16" s="1">
        <v>14</v>
      </c>
      <c r="B16" s="1">
        <v>2.5</v>
      </c>
      <c r="C16" s="1">
        <v>9</v>
      </c>
    </row>
    <row r="17" spans="1:4">
      <c r="A17" s="1">
        <v>15</v>
      </c>
      <c r="B17" s="1">
        <v>2.5</v>
      </c>
      <c r="C17" s="1">
        <v>3</v>
      </c>
    </row>
    <row r="18" spans="1:4">
      <c r="A18" s="1">
        <v>16</v>
      </c>
      <c r="B18" s="1">
        <v>1</v>
      </c>
      <c r="C18" s="1">
        <v>2.5</v>
      </c>
    </row>
    <row r="19" spans="1:4">
      <c r="A19" s="1">
        <v>17</v>
      </c>
      <c r="B19" s="1">
        <v>2.5</v>
      </c>
      <c r="C19" s="1">
        <v>2.5</v>
      </c>
    </row>
    <row r="20" spans="1:4">
      <c r="A20" s="1">
        <v>18</v>
      </c>
      <c r="B20" s="1">
        <v>1.5</v>
      </c>
      <c r="C20" s="1">
        <v>8.5</v>
      </c>
      <c r="D20" s="1"/>
    </row>
    <row r="21" spans="1:4">
      <c r="A21" s="1">
        <v>19</v>
      </c>
      <c r="B21" s="1">
        <v>4</v>
      </c>
      <c r="C21" s="1">
        <v>3</v>
      </c>
      <c r="D21" s="1"/>
    </row>
    <row r="22" spans="1:4">
      <c r="A22" s="1">
        <v>20</v>
      </c>
      <c r="B22" s="1">
        <v>3</v>
      </c>
      <c r="C22" s="1">
        <v>7.5</v>
      </c>
      <c r="D22" s="1"/>
    </row>
    <row r="23" spans="1:4">
      <c r="A23" s="1">
        <v>21</v>
      </c>
      <c r="B23" s="1">
        <v>3</v>
      </c>
      <c r="C23" s="1">
        <v>2</v>
      </c>
      <c r="D23" s="1"/>
    </row>
    <row r="24" spans="1:4">
      <c r="A24" s="1">
        <v>22</v>
      </c>
      <c r="B24" s="1">
        <v>2</v>
      </c>
      <c r="C24" s="1">
        <v>13</v>
      </c>
      <c r="D24" s="1"/>
    </row>
    <row r="25" spans="1:4">
      <c r="A25" s="1">
        <v>23</v>
      </c>
      <c r="B25" s="1"/>
      <c r="C25" s="1">
        <v>3.5</v>
      </c>
      <c r="D25" s="1"/>
    </row>
    <row r="26" spans="1:4">
      <c r="A26" s="1">
        <v>24</v>
      </c>
      <c r="B26" s="1"/>
      <c r="C26" s="1">
        <v>2</v>
      </c>
      <c r="D26" s="1"/>
    </row>
    <row r="27" spans="1:4">
      <c r="A27" s="1">
        <v>25</v>
      </c>
      <c r="B27" s="1"/>
      <c r="C27" s="1">
        <v>2</v>
      </c>
      <c r="D27" s="1"/>
    </row>
    <row r="28" spans="1:4">
      <c r="A28" s="1">
        <v>26</v>
      </c>
      <c r="B28" s="1"/>
      <c r="C28" s="1">
        <v>2.5</v>
      </c>
      <c r="D28" s="1"/>
    </row>
    <row r="29" spans="1:4">
      <c r="A29" s="1"/>
      <c r="B29" s="1"/>
      <c r="C29" s="1"/>
      <c r="D29" s="1"/>
    </row>
    <row r="30" spans="1:4">
      <c r="A30" s="1"/>
      <c r="B30" s="1"/>
      <c r="C30" s="1"/>
      <c r="D30" s="1"/>
    </row>
    <row r="31" spans="1:4">
      <c r="A31" s="1" t="s">
        <v>7</v>
      </c>
      <c r="B31" s="1">
        <v>22</v>
      </c>
      <c r="C31" s="1">
        <v>26</v>
      </c>
      <c r="D31" s="1"/>
    </row>
    <row r="32" spans="1:4">
      <c r="A32" s="1"/>
      <c r="B32" s="1"/>
      <c r="C32" s="1"/>
      <c r="D32" s="1"/>
    </row>
    <row r="33" spans="1:4">
      <c r="A33" s="1" t="s">
        <v>8</v>
      </c>
      <c r="B33" s="1">
        <v>1.5</v>
      </c>
      <c r="C33" s="1">
        <v>2.5</v>
      </c>
      <c r="D33" s="1"/>
    </row>
    <row r="34" spans="1:4">
      <c r="A34" s="1" t="s">
        <v>9</v>
      </c>
      <c r="B34" s="1">
        <v>2.25</v>
      </c>
      <c r="C34" s="1">
        <v>6.25</v>
      </c>
      <c r="D34" s="1"/>
    </row>
    <row r="35" spans="1:4">
      <c r="A35" s="1" t="s">
        <v>10</v>
      </c>
      <c r="B35" s="1">
        <v>3</v>
      </c>
      <c r="C35" s="1">
        <v>13</v>
      </c>
      <c r="D35" s="1"/>
    </row>
    <row r="36" spans="1:4">
      <c r="A36" s="1"/>
      <c r="B36" s="1"/>
      <c r="C36" s="1"/>
      <c r="D36" s="1"/>
    </row>
    <row r="37" spans="1:4">
      <c r="A37" s="1"/>
      <c r="B37" s="1"/>
      <c r="C37" s="1"/>
      <c r="D37" s="1"/>
    </row>
    <row r="38" spans="1:4">
      <c r="A38" s="1" t="s">
        <v>55</v>
      </c>
      <c r="B38" s="1" t="s">
        <v>185</v>
      </c>
      <c r="C38" s="1"/>
      <c r="D38" s="1"/>
    </row>
    <row r="39" spans="1:4">
      <c r="A39" s="1"/>
      <c r="B39" s="1" t="s">
        <v>11</v>
      </c>
      <c r="C39" s="1"/>
      <c r="D39" s="1"/>
    </row>
    <row r="40" spans="1:4">
      <c r="A40" s="1"/>
      <c r="B40" s="1"/>
      <c r="C40" s="1"/>
      <c r="D40" s="1"/>
    </row>
  </sheetData>
  <mergeCells count="1">
    <mergeCell ref="B1:C1"/>
  </mergeCells>
  <phoneticPr fontId="1"/>
  <pageMargins left="0.7" right="0.7" top="0.75" bottom="0.75" header="0.3" footer="0.3"/>
  <pageSetup paperSize="9" orientation="portrait" horizontalDpi="0" verticalDpi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07920-44CD-CD4F-B2D1-A9AB43DCEAA6}">
  <dimension ref="A1:H5"/>
  <sheetViews>
    <sheetView workbookViewId="0">
      <selection activeCell="E16" sqref="E16"/>
    </sheetView>
  </sheetViews>
  <sheetFormatPr baseColWidth="10" defaultRowHeight="16"/>
  <cols>
    <col min="1" max="1" width="13.85546875" style="1" customWidth="1"/>
    <col min="2" max="2" width="12.28515625" style="1" bestFit="1" customWidth="1"/>
    <col min="3" max="3" width="12.140625" style="1" bestFit="1" customWidth="1"/>
    <col min="4" max="4" width="10.42578125" style="1" bestFit="1" customWidth="1"/>
    <col min="5" max="5" width="12.28515625" style="1" bestFit="1" customWidth="1"/>
    <col min="6" max="6" width="12.140625" style="1" bestFit="1" customWidth="1"/>
    <col min="7" max="7" width="10.42578125" style="1" bestFit="1" customWidth="1"/>
    <col min="8" max="8" width="15.7109375" style="1" bestFit="1" customWidth="1"/>
    <col min="9" max="16384" width="10.7109375" style="1"/>
  </cols>
  <sheetData>
    <row r="1" spans="1:8">
      <c r="A1" s="15" t="s">
        <v>362</v>
      </c>
      <c r="B1" s="36" t="s">
        <v>69</v>
      </c>
      <c r="C1" s="36"/>
      <c r="D1" s="36"/>
      <c r="E1" s="36"/>
      <c r="F1" s="36"/>
      <c r="G1" s="36"/>
    </row>
    <row r="2" spans="1:8" ht="18">
      <c r="B2" s="38" t="s">
        <v>79</v>
      </c>
      <c r="C2" s="38"/>
      <c r="D2" s="38"/>
      <c r="E2" s="38" t="s">
        <v>80</v>
      </c>
      <c r="F2" s="38"/>
      <c r="G2" s="38"/>
      <c r="H2" s="1" t="s">
        <v>14</v>
      </c>
    </row>
    <row r="3" spans="1:8">
      <c r="B3" s="9" t="s">
        <v>45</v>
      </c>
      <c r="C3" s="9" t="s">
        <v>71</v>
      </c>
      <c r="D3" s="2" t="s">
        <v>0</v>
      </c>
      <c r="E3" s="9" t="s">
        <v>45</v>
      </c>
      <c r="F3" s="9" t="s">
        <v>71</v>
      </c>
      <c r="G3" s="2" t="s">
        <v>0</v>
      </c>
      <c r="H3" s="1" t="s">
        <v>185</v>
      </c>
    </row>
    <row r="4" spans="1:8">
      <c r="B4" s="3">
        <v>50</v>
      </c>
      <c r="C4" s="1">
        <v>30</v>
      </c>
      <c r="D4" s="3">
        <v>60</v>
      </c>
      <c r="E4" s="3">
        <v>50</v>
      </c>
      <c r="F4" s="1">
        <v>31</v>
      </c>
      <c r="G4" s="3">
        <v>62</v>
      </c>
      <c r="H4" s="3">
        <v>0.88480000000000003</v>
      </c>
    </row>
    <row r="5" spans="1:8">
      <c r="H5" s="3"/>
    </row>
  </sheetData>
  <mergeCells count="3">
    <mergeCell ref="B1:G1"/>
    <mergeCell ref="B2:D2"/>
    <mergeCell ref="E2:G2"/>
  </mergeCells>
  <phoneticPr fontId="1"/>
  <pageMargins left="0.7" right="0.7" top="0.75" bottom="0.75" header="0.3" footer="0.3"/>
  <pageSetup paperSize="9" orientation="portrait" horizontalDpi="0" verticalDpi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2D430-B805-AC4E-A799-0C034A6287A1}">
  <dimension ref="A1:H5"/>
  <sheetViews>
    <sheetView workbookViewId="0">
      <selection activeCell="C9" sqref="C9"/>
    </sheetView>
  </sheetViews>
  <sheetFormatPr baseColWidth="10" defaultRowHeight="16"/>
  <cols>
    <col min="1" max="1" width="13.140625" style="1" customWidth="1"/>
    <col min="2" max="16384" width="10.7109375" style="1"/>
  </cols>
  <sheetData>
    <row r="1" spans="1:8">
      <c r="A1" s="15" t="s">
        <v>363</v>
      </c>
      <c r="B1" s="36" t="s">
        <v>69</v>
      </c>
      <c r="C1" s="36"/>
      <c r="D1" s="36"/>
      <c r="E1" s="36"/>
      <c r="F1" s="36"/>
      <c r="G1" s="36"/>
    </row>
    <row r="2" spans="1:8">
      <c r="B2" s="38" t="s">
        <v>79</v>
      </c>
      <c r="C2" s="38"/>
      <c r="D2" s="38"/>
      <c r="E2" s="38" t="s">
        <v>81</v>
      </c>
      <c r="F2" s="38"/>
      <c r="G2" s="38"/>
      <c r="H2" s="1" t="s">
        <v>14</v>
      </c>
    </row>
    <row r="3" spans="1:8">
      <c r="B3" s="9" t="s">
        <v>45</v>
      </c>
      <c r="C3" s="9" t="s">
        <v>71</v>
      </c>
      <c r="D3" s="2" t="s">
        <v>0</v>
      </c>
      <c r="E3" s="9" t="s">
        <v>45</v>
      </c>
      <c r="F3" s="9" t="s">
        <v>71</v>
      </c>
      <c r="G3" s="2" t="s">
        <v>0</v>
      </c>
      <c r="H3" s="1" t="s">
        <v>185</v>
      </c>
    </row>
    <row r="4" spans="1:8">
      <c r="B4" s="3">
        <v>50</v>
      </c>
      <c r="C4" s="1">
        <v>23</v>
      </c>
      <c r="D4" s="3">
        <v>46</v>
      </c>
      <c r="E4" s="3">
        <v>50</v>
      </c>
      <c r="F4" s="1">
        <v>25</v>
      </c>
      <c r="G4" s="3">
        <v>50</v>
      </c>
      <c r="H4" s="1">
        <v>0.67120000000000002</v>
      </c>
    </row>
    <row r="5" spans="1:8">
      <c r="H5" s="3"/>
    </row>
  </sheetData>
  <mergeCells count="3">
    <mergeCell ref="B1:G1"/>
    <mergeCell ref="B2:D2"/>
    <mergeCell ref="E2:G2"/>
  </mergeCells>
  <phoneticPr fontId="1"/>
  <pageMargins left="0.7" right="0.7" top="0.75" bottom="0.75" header="0.3" footer="0.3"/>
  <pageSetup paperSize="9" orientation="portrait" horizontalDpi="0" verticalDpi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A76CC-6667-754B-B23A-4E44B4FF8F23}">
  <dimension ref="A1:J9"/>
  <sheetViews>
    <sheetView workbookViewId="0">
      <selection activeCell="B9" sqref="B9"/>
    </sheetView>
  </sheetViews>
  <sheetFormatPr baseColWidth="10" defaultRowHeight="20"/>
  <cols>
    <col min="1" max="1" width="12.7109375" customWidth="1"/>
  </cols>
  <sheetData>
    <row r="1" spans="1:10">
      <c r="A1" s="15" t="s">
        <v>364</v>
      </c>
      <c r="B1" s="36" t="s">
        <v>78</v>
      </c>
      <c r="C1" s="36"/>
      <c r="D1" s="36"/>
      <c r="E1" s="36"/>
      <c r="F1" s="36"/>
      <c r="G1" s="36"/>
      <c r="H1" s="36"/>
      <c r="I1" s="36"/>
      <c r="J1" s="36"/>
    </row>
    <row r="2" spans="1:10">
      <c r="B2" s="42" t="s">
        <v>61</v>
      </c>
      <c r="C2" s="42"/>
      <c r="D2" s="42"/>
      <c r="E2" s="42" t="s">
        <v>62</v>
      </c>
      <c r="F2" s="42"/>
      <c r="G2" s="42"/>
      <c r="H2" s="42" t="s">
        <v>63</v>
      </c>
      <c r="I2" s="42"/>
      <c r="J2" s="42"/>
    </row>
    <row r="3" spans="1:10">
      <c r="B3" s="38" t="s">
        <v>79</v>
      </c>
      <c r="C3" s="38"/>
      <c r="D3" s="38"/>
      <c r="E3" s="38" t="s">
        <v>341</v>
      </c>
      <c r="F3" s="38"/>
      <c r="G3" s="38"/>
      <c r="H3" s="38" t="s">
        <v>342</v>
      </c>
      <c r="I3" s="38"/>
      <c r="J3" s="38"/>
    </row>
    <row r="4" spans="1:10">
      <c r="B4" s="9" t="s">
        <v>45</v>
      </c>
      <c r="C4" s="9" t="s">
        <v>71</v>
      </c>
      <c r="D4" s="2" t="s">
        <v>0</v>
      </c>
      <c r="E4" s="9" t="s">
        <v>45</v>
      </c>
      <c r="F4" s="9" t="s">
        <v>71</v>
      </c>
      <c r="G4" s="2" t="s">
        <v>0</v>
      </c>
      <c r="H4" s="9" t="s">
        <v>45</v>
      </c>
      <c r="I4" s="9" t="s">
        <v>71</v>
      </c>
      <c r="J4" s="2" t="s">
        <v>0</v>
      </c>
    </row>
    <row r="5" spans="1:10">
      <c r="B5" s="3">
        <v>105</v>
      </c>
      <c r="C5" s="48">
        <v>56</v>
      </c>
      <c r="D5" s="3">
        <v>53</v>
      </c>
      <c r="E5" s="3">
        <v>119</v>
      </c>
      <c r="F5" s="48">
        <v>87</v>
      </c>
      <c r="G5" s="3">
        <v>73</v>
      </c>
      <c r="H5" s="3">
        <v>114</v>
      </c>
      <c r="I5" s="48">
        <v>73</v>
      </c>
      <c r="J5" s="3">
        <v>64</v>
      </c>
    </row>
    <row r="6" spans="1:10">
      <c r="B6" s="1"/>
      <c r="C6" s="1"/>
      <c r="D6" s="1"/>
      <c r="E6" s="1"/>
      <c r="F6" s="1"/>
      <c r="G6" s="1"/>
      <c r="H6" s="1"/>
      <c r="I6" s="1"/>
      <c r="J6" s="1"/>
    </row>
    <row r="7" spans="1:10">
      <c r="A7" s="1" t="s">
        <v>262</v>
      </c>
      <c r="B7" s="1" t="s">
        <v>185</v>
      </c>
      <c r="C7" s="1"/>
      <c r="D7" s="1"/>
      <c r="E7" s="1"/>
      <c r="F7" s="1"/>
      <c r="G7" s="1"/>
      <c r="H7" s="1"/>
      <c r="I7" s="1"/>
      <c r="J7" s="1"/>
    </row>
    <row r="8" spans="1:10">
      <c r="A8" s="1" t="s">
        <v>22</v>
      </c>
      <c r="B8" s="1">
        <f>0.0052*2</f>
        <v>1.04E-2</v>
      </c>
      <c r="C8" s="1"/>
      <c r="D8" s="1"/>
      <c r="E8" s="1"/>
      <c r="F8" s="1"/>
      <c r="G8" s="1"/>
      <c r="H8" s="1"/>
      <c r="I8" s="1"/>
      <c r="J8" s="1"/>
    </row>
    <row r="9" spans="1:10">
      <c r="A9" s="1" t="s">
        <v>19</v>
      </c>
      <c r="B9" s="1">
        <f>0.1511*2</f>
        <v>0.30220000000000002</v>
      </c>
      <c r="C9" s="1"/>
      <c r="D9" s="1"/>
      <c r="E9" s="1"/>
      <c r="F9" s="1"/>
      <c r="G9" s="1"/>
      <c r="H9" s="1"/>
      <c r="I9" s="1"/>
      <c r="J9" s="1"/>
    </row>
  </sheetData>
  <mergeCells count="7">
    <mergeCell ref="B1:J1"/>
    <mergeCell ref="B2:D2"/>
    <mergeCell ref="E2:G2"/>
    <mergeCell ref="H2:J2"/>
    <mergeCell ref="B3:D3"/>
    <mergeCell ref="E3:G3"/>
    <mergeCell ref="H3:J3"/>
  </mergeCells>
  <phoneticPr fontId="1"/>
  <pageMargins left="0.7" right="0.7" top="0.75" bottom="0.75" header="0.3" footer="0.3"/>
  <pageSetup paperSize="9" orientation="portrait" horizontalDpi="0" verticalDpi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63F18-595B-F441-B5CE-FCACAE70A76C}">
  <dimension ref="A1:J34"/>
  <sheetViews>
    <sheetView topLeftCell="A7" workbookViewId="0"/>
  </sheetViews>
  <sheetFormatPr baseColWidth="10" defaultRowHeight="20"/>
  <cols>
    <col min="1" max="2" width="21" customWidth="1"/>
    <col min="3" max="4" width="39.5703125" bestFit="1" customWidth="1"/>
    <col min="5" max="5" width="21" customWidth="1"/>
  </cols>
  <sheetData>
    <row r="1" spans="1:10">
      <c r="A1" s="29" t="s">
        <v>365</v>
      </c>
      <c r="B1" s="36" t="s">
        <v>44</v>
      </c>
      <c r="C1" s="36"/>
      <c r="D1" s="36"/>
    </row>
    <row r="2" spans="1:10">
      <c r="A2" s="1"/>
      <c r="B2" s="9" t="s">
        <v>61</v>
      </c>
      <c r="C2" s="9" t="s">
        <v>62</v>
      </c>
      <c r="D2" s="9" t="s">
        <v>63</v>
      </c>
    </row>
    <row r="3" spans="1:10">
      <c r="A3" s="1" t="s">
        <v>53</v>
      </c>
      <c r="B3" s="4" t="s">
        <v>82</v>
      </c>
      <c r="C3" s="4" t="s">
        <v>343</v>
      </c>
      <c r="D3" s="4" t="s">
        <v>344</v>
      </c>
      <c r="E3" s="5"/>
      <c r="F3" s="5"/>
      <c r="G3" s="5"/>
      <c r="I3" s="5"/>
      <c r="J3" s="5"/>
    </row>
    <row r="4" spans="1:10">
      <c r="A4" s="1">
        <v>1</v>
      </c>
      <c r="B4" s="3">
        <v>5.5</v>
      </c>
      <c r="C4" s="3">
        <v>10.5</v>
      </c>
      <c r="D4" s="3">
        <v>57</v>
      </c>
    </row>
    <row r="5" spans="1:10">
      <c r="A5" s="1">
        <v>2</v>
      </c>
      <c r="B5" s="3">
        <v>4.5</v>
      </c>
      <c r="C5" s="3">
        <v>49.5</v>
      </c>
      <c r="D5" s="3">
        <v>18</v>
      </c>
    </row>
    <row r="6" spans="1:10">
      <c r="A6" s="1">
        <v>3</v>
      </c>
      <c r="B6" s="3">
        <v>2.5</v>
      </c>
      <c r="C6" s="3">
        <v>23.5</v>
      </c>
      <c r="D6" s="3">
        <v>59</v>
      </c>
    </row>
    <row r="7" spans="1:10">
      <c r="A7" s="1">
        <v>4</v>
      </c>
      <c r="B7" s="3">
        <v>5.5</v>
      </c>
      <c r="C7" s="3">
        <v>40</v>
      </c>
      <c r="D7" s="3">
        <v>22</v>
      </c>
    </row>
    <row r="8" spans="1:10">
      <c r="A8" s="1">
        <v>5</v>
      </c>
      <c r="B8" s="3">
        <v>4</v>
      </c>
      <c r="C8" s="3">
        <v>59.5</v>
      </c>
      <c r="D8" s="3">
        <v>21.5</v>
      </c>
    </row>
    <row r="9" spans="1:10">
      <c r="A9" s="1">
        <v>6</v>
      </c>
      <c r="B9" s="3">
        <v>7.5</v>
      </c>
      <c r="C9" s="3">
        <v>29</v>
      </c>
      <c r="D9" s="3">
        <v>51</v>
      </c>
    </row>
    <row r="10" spans="1:10">
      <c r="A10" s="1">
        <v>7</v>
      </c>
      <c r="B10" s="3">
        <v>5</v>
      </c>
      <c r="C10" s="3">
        <v>37</v>
      </c>
      <c r="D10" s="3">
        <v>36.5</v>
      </c>
    </row>
    <row r="11" spans="1:10">
      <c r="A11" s="1">
        <v>8</v>
      </c>
      <c r="B11" s="3">
        <v>4</v>
      </c>
      <c r="C11" s="3">
        <v>59</v>
      </c>
      <c r="D11" s="3">
        <v>26</v>
      </c>
    </row>
    <row r="12" spans="1:10">
      <c r="A12" s="1">
        <v>9</v>
      </c>
      <c r="B12" s="3">
        <v>6.5</v>
      </c>
      <c r="C12" s="3">
        <v>59.5</v>
      </c>
      <c r="D12" s="3">
        <v>59</v>
      </c>
    </row>
    <row r="13" spans="1:10">
      <c r="A13" s="1">
        <v>10</v>
      </c>
      <c r="B13" s="3">
        <v>4.5</v>
      </c>
      <c r="C13" s="3">
        <v>49</v>
      </c>
      <c r="D13" s="3">
        <v>18</v>
      </c>
    </row>
    <row r="14" spans="1:10">
      <c r="A14" s="1">
        <v>11</v>
      </c>
      <c r="B14" s="3">
        <v>2.5</v>
      </c>
      <c r="C14" s="3">
        <v>50.5</v>
      </c>
      <c r="D14" s="3">
        <v>12.5</v>
      </c>
    </row>
    <row r="15" spans="1:10">
      <c r="A15" s="1">
        <v>12</v>
      </c>
      <c r="B15" s="3">
        <v>1.5</v>
      </c>
      <c r="C15" s="3">
        <v>19.5</v>
      </c>
      <c r="D15" s="3">
        <v>13.5</v>
      </c>
    </row>
    <row r="16" spans="1:10">
      <c r="A16" s="1">
        <v>13</v>
      </c>
      <c r="B16" s="3">
        <v>3</v>
      </c>
      <c r="C16" s="3">
        <v>22</v>
      </c>
      <c r="D16" s="3">
        <v>32.5</v>
      </c>
    </row>
    <row r="17" spans="1:4">
      <c r="A17" s="1">
        <v>14</v>
      </c>
      <c r="B17" s="3">
        <v>2.5</v>
      </c>
      <c r="C17" s="3">
        <v>23.5</v>
      </c>
      <c r="D17" s="3">
        <v>55</v>
      </c>
    </row>
    <row r="18" spans="1:4">
      <c r="A18" s="1">
        <v>15</v>
      </c>
      <c r="B18" s="3">
        <v>7</v>
      </c>
      <c r="C18" s="3">
        <v>27.5</v>
      </c>
      <c r="D18" s="3">
        <v>30.5</v>
      </c>
    </row>
    <row r="19" spans="1:4">
      <c r="A19" s="1">
        <v>16</v>
      </c>
      <c r="B19" s="3">
        <v>8</v>
      </c>
      <c r="C19" s="3">
        <v>52</v>
      </c>
      <c r="D19" s="3">
        <v>57.5</v>
      </c>
    </row>
    <row r="20" spans="1:4">
      <c r="A20" s="1">
        <v>17</v>
      </c>
      <c r="B20" s="3">
        <v>9.5</v>
      </c>
      <c r="C20" s="3">
        <v>45.5</v>
      </c>
      <c r="D20" s="3">
        <v>26</v>
      </c>
    </row>
    <row r="21" spans="1:4">
      <c r="A21" s="1">
        <v>18</v>
      </c>
      <c r="B21" s="3">
        <v>2</v>
      </c>
      <c r="C21" s="3">
        <v>38.5</v>
      </c>
      <c r="D21" s="3">
        <v>2</v>
      </c>
    </row>
    <row r="22" spans="1:4">
      <c r="A22" s="1">
        <v>19</v>
      </c>
      <c r="B22" s="3">
        <v>5.5</v>
      </c>
      <c r="C22" s="3">
        <v>57</v>
      </c>
      <c r="D22" s="3">
        <v>7</v>
      </c>
    </row>
    <row r="23" spans="1:4">
      <c r="A23" s="1">
        <v>20</v>
      </c>
      <c r="B23" s="3">
        <v>6</v>
      </c>
      <c r="C23" s="3">
        <v>37</v>
      </c>
      <c r="D23" s="3">
        <v>36.5</v>
      </c>
    </row>
    <row r="24" spans="1:4">
      <c r="A24" s="1"/>
      <c r="B24" s="1"/>
      <c r="C24" s="1"/>
      <c r="D24" s="1"/>
    </row>
    <row r="25" spans="1:4">
      <c r="A25" s="1" t="s">
        <v>7</v>
      </c>
      <c r="B25" s="1">
        <v>20</v>
      </c>
      <c r="C25" s="1">
        <v>20</v>
      </c>
      <c r="D25" s="1">
        <v>20</v>
      </c>
    </row>
    <row r="26" spans="1:4">
      <c r="A26" s="1"/>
      <c r="B26" s="1"/>
      <c r="C26" s="1"/>
      <c r="D26" s="1"/>
    </row>
    <row r="27" spans="1:4">
      <c r="A27" s="1" t="s">
        <v>8</v>
      </c>
      <c r="B27" s="1">
        <v>2.625</v>
      </c>
      <c r="C27" s="1">
        <v>24.5</v>
      </c>
      <c r="D27" s="1">
        <v>18</v>
      </c>
    </row>
    <row r="28" spans="1:4">
      <c r="A28" s="1" t="s">
        <v>9</v>
      </c>
      <c r="B28" s="1">
        <v>4.75</v>
      </c>
      <c r="C28" s="1">
        <v>39.25</v>
      </c>
      <c r="D28" s="1">
        <v>28.25</v>
      </c>
    </row>
    <row r="29" spans="1:4">
      <c r="A29" s="1" t="s">
        <v>10</v>
      </c>
      <c r="B29" s="1">
        <v>6.375</v>
      </c>
      <c r="C29" s="1">
        <v>51.63</v>
      </c>
      <c r="D29" s="1">
        <v>54</v>
      </c>
    </row>
    <row r="30" spans="1:4">
      <c r="A30" s="1"/>
      <c r="B30" s="1"/>
      <c r="C30" s="1"/>
      <c r="D30" s="1"/>
    </row>
    <row r="31" spans="1:4">
      <c r="A31" s="1"/>
      <c r="B31" s="1"/>
      <c r="C31" s="1"/>
      <c r="D31" s="1"/>
    </row>
    <row r="32" spans="1:4">
      <c r="A32" s="1" t="s">
        <v>60</v>
      </c>
      <c r="B32" s="1" t="s">
        <v>185</v>
      </c>
      <c r="C32" s="1"/>
      <c r="D32" s="1"/>
    </row>
    <row r="33" spans="1:4">
      <c r="A33" s="1" t="s">
        <v>22</v>
      </c>
      <c r="B33" s="1" t="s">
        <v>21</v>
      </c>
      <c r="C33" s="1"/>
      <c r="D33" s="1"/>
    </row>
    <row r="34" spans="1:4">
      <c r="A34" s="1" t="s">
        <v>19</v>
      </c>
      <c r="B34" s="1" t="s">
        <v>21</v>
      </c>
      <c r="C34" s="1"/>
      <c r="D34" s="1"/>
    </row>
  </sheetData>
  <mergeCells count="1">
    <mergeCell ref="B1:D1"/>
  </mergeCells>
  <phoneticPr fontId="1"/>
  <pageMargins left="0.7" right="0.7" top="0.75" bottom="0.75" header="0.3" footer="0.3"/>
  <pageSetup paperSize="9" orientation="portrait" horizontalDpi="0" verticalDpi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844A0-DE5D-3545-A60A-738BF9D29EA6}">
  <dimension ref="A1:Z74"/>
  <sheetViews>
    <sheetView topLeftCell="A53" zoomScale="115" workbookViewId="0">
      <selection activeCell="Y4" sqref="Y4:Z13"/>
    </sheetView>
  </sheetViews>
  <sheetFormatPr baseColWidth="10" defaultRowHeight="16"/>
  <cols>
    <col min="1" max="1" width="12.7109375" style="1" bestFit="1" customWidth="1"/>
    <col min="2" max="23" width="10.7109375" style="1"/>
    <col min="24" max="24" width="15.42578125" style="1" customWidth="1"/>
    <col min="25" max="25" width="27.140625" style="1" bestFit="1" customWidth="1"/>
    <col min="26" max="26" width="31.42578125" style="1" bestFit="1" customWidth="1"/>
    <col min="27" max="16384" width="10.7109375" style="1"/>
  </cols>
  <sheetData>
    <row r="1" spans="1:26" ht="18">
      <c r="A1" s="15" t="s">
        <v>298</v>
      </c>
      <c r="B1" s="36" t="s">
        <v>84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2"/>
      <c r="X1" s="15"/>
      <c r="Y1" s="15"/>
      <c r="Z1" s="15"/>
    </row>
    <row r="2" spans="1:26" ht="18">
      <c r="B2" s="38" t="s">
        <v>95</v>
      </c>
      <c r="C2" s="38"/>
      <c r="D2" s="38"/>
      <c r="E2" s="38"/>
      <c r="F2" s="38"/>
      <c r="G2" s="38"/>
      <c r="H2" s="38"/>
      <c r="I2" s="38"/>
      <c r="J2" s="38"/>
      <c r="K2" s="38"/>
      <c r="L2" s="6"/>
      <c r="M2" s="38" t="s">
        <v>96</v>
      </c>
      <c r="N2" s="38"/>
      <c r="O2" s="38"/>
      <c r="P2" s="38"/>
      <c r="Q2" s="38"/>
      <c r="R2" s="38"/>
      <c r="S2" s="38"/>
      <c r="T2" s="38"/>
      <c r="U2" s="38"/>
      <c r="V2" s="38"/>
      <c r="W2" s="6"/>
      <c r="Y2" s="36" t="s">
        <v>97</v>
      </c>
      <c r="Z2" s="36"/>
    </row>
    <row r="3" spans="1:26">
      <c r="A3" s="1" t="s">
        <v>76</v>
      </c>
      <c r="B3" s="6" t="s">
        <v>85</v>
      </c>
      <c r="C3" s="6" t="s">
        <v>86</v>
      </c>
      <c r="D3" s="6" t="s">
        <v>87</v>
      </c>
      <c r="E3" s="6" t="s">
        <v>88</v>
      </c>
      <c r="F3" s="6" t="s">
        <v>89</v>
      </c>
      <c r="G3" s="6" t="s">
        <v>90</v>
      </c>
      <c r="H3" s="6" t="s">
        <v>91</v>
      </c>
      <c r="I3" s="6" t="s">
        <v>92</v>
      </c>
      <c r="J3" s="6" t="s">
        <v>93</v>
      </c>
      <c r="K3" s="6" t="s">
        <v>94</v>
      </c>
      <c r="L3" s="6"/>
      <c r="M3" s="6" t="s">
        <v>85</v>
      </c>
      <c r="N3" s="6" t="s">
        <v>86</v>
      </c>
      <c r="O3" s="6" t="s">
        <v>87</v>
      </c>
      <c r="P3" s="6" t="s">
        <v>88</v>
      </c>
      <c r="Q3" s="6" t="s">
        <v>89</v>
      </c>
      <c r="R3" s="6" t="s">
        <v>90</v>
      </c>
      <c r="S3" s="6" t="s">
        <v>91</v>
      </c>
      <c r="T3" s="6" t="s">
        <v>92</v>
      </c>
      <c r="U3" s="6" t="s">
        <v>93</v>
      </c>
      <c r="V3" s="6" t="s">
        <v>94</v>
      </c>
      <c r="W3" s="6"/>
      <c r="X3" s="21" t="s">
        <v>100</v>
      </c>
      <c r="Y3" s="17" t="s">
        <v>98</v>
      </c>
      <c r="Z3" s="17" t="s">
        <v>99</v>
      </c>
    </row>
    <row r="4" spans="1:26">
      <c r="A4" s="1">
        <v>1</v>
      </c>
      <c r="B4" s="3">
        <v>1.37398055</v>
      </c>
      <c r="C4" s="3">
        <v>-2.5511286000000002</v>
      </c>
      <c r="D4" s="3">
        <v>2.16550887</v>
      </c>
      <c r="E4" s="3">
        <v>-0.95367489999999999</v>
      </c>
      <c r="F4" s="3">
        <v>3.3937166599999999</v>
      </c>
      <c r="G4" s="3">
        <v>7.2132000999999999</v>
      </c>
      <c r="H4" s="3">
        <v>0.2096095</v>
      </c>
      <c r="I4" s="3">
        <v>3.00779861</v>
      </c>
      <c r="J4" s="3">
        <v>-6.5322339999999999</v>
      </c>
      <c r="K4" s="3">
        <v>14.8040754</v>
      </c>
      <c r="L4" s="3"/>
      <c r="M4" s="3">
        <v>6.7917912999999999</v>
      </c>
      <c r="N4" s="3">
        <v>6.9559298199999997</v>
      </c>
      <c r="O4" s="3">
        <v>-1.7207315000000001</v>
      </c>
      <c r="P4" s="3">
        <v>-0.37365369999999998</v>
      </c>
      <c r="Q4" s="3">
        <v>3.5205004999999998</v>
      </c>
      <c r="R4" s="3">
        <v>1.8209971</v>
      </c>
      <c r="S4" s="3">
        <v>-0.1525155</v>
      </c>
      <c r="T4" s="3">
        <v>-7.6523999999999995E-2</v>
      </c>
      <c r="U4" s="3">
        <v>0.6920752</v>
      </c>
      <c r="V4" s="3">
        <v>3.8716052200000002</v>
      </c>
      <c r="W4" s="3"/>
      <c r="X4" s="1">
        <v>1</v>
      </c>
      <c r="Y4" s="1">
        <v>57.917100300000001</v>
      </c>
      <c r="Z4" s="1">
        <v>129.789514</v>
      </c>
    </row>
    <row r="5" spans="1:26">
      <c r="A5" s="1">
        <v>2</v>
      </c>
      <c r="B5" s="3">
        <v>5.4753962200000004</v>
      </c>
      <c r="C5" s="3">
        <v>2.3653838899999999</v>
      </c>
      <c r="D5" s="3">
        <v>5.3201892700000002</v>
      </c>
      <c r="E5" s="3">
        <v>0.51200025000000005</v>
      </c>
      <c r="F5" s="3">
        <v>-3.0284461999999999</v>
      </c>
      <c r="G5" s="3">
        <v>0.67453006999999998</v>
      </c>
      <c r="H5" s="3">
        <v>5.4722239799999999</v>
      </c>
      <c r="I5" s="3">
        <v>-6.5032183000000003</v>
      </c>
      <c r="J5" s="3">
        <v>0.39831174000000003</v>
      </c>
      <c r="K5" s="3">
        <v>0.13399029000000001</v>
      </c>
      <c r="L5" s="3"/>
      <c r="M5" s="3">
        <v>0.35447121999999998</v>
      </c>
      <c r="N5" s="3">
        <v>0.27183708000000001</v>
      </c>
      <c r="O5" s="3">
        <v>-4.3156081999999998</v>
      </c>
      <c r="P5" s="3">
        <v>-2.8023832</v>
      </c>
      <c r="Q5" s="3">
        <v>2.0965659900000002</v>
      </c>
      <c r="R5" s="3">
        <v>5.1382732100000004</v>
      </c>
      <c r="S5" s="3">
        <v>-1.8420029</v>
      </c>
      <c r="T5" s="3">
        <v>-19.482686000000001</v>
      </c>
      <c r="U5" s="3">
        <v>-9.4175324000000007</v>
      </c>
      <c r="V5" s="3">
        <v>-1.6276596999999999</v>
      </c>
      <c r="W5" s="3"/>
      <c r="X5" s="1">
        <v>2</v>
      </c>
      <c r="Y5" s="1">
        <v>92.638403100000005</v>
      </c>
      <c r="Z5" s="1">
        <v>81.453516800000003</v>
      </c>
    </row>
    <row r="6" spans="1:26">
      <c r="A6" s="1">
        <v>3</v>
      </c>
      <c r="B6" s="3">
        <v>7.8237076999999999</v>
      </c>
      <c r="C6" s="3">
        <v>-6.1726426999999999</v>
      </c>
      <c r="D6" s="3">
        <v>-0.29530830000000002</v>
      </c>
      <c r="E6" s="3">
        <v>1.69369562</v>
      </c>
      <c r="F6" s="3">
        <v>2.6884763600000001</v>
      </c>
      <c r="G6" s="3">
        <v>-4.2220528000000002</v>
      </c>
      <c r="H6" s="3">
        <v>-5.5886513999999998</v>
      </c>
      <c r="I6" s="3">
        <v>-1.6015071000000001</v>
      </c>
      <c r="J6" s="3">
        <v>-3.1242252000000001</v>
      </c>
      <c r="K6" s="3">
        <v>2.3164666299999999</v>
      </c>
      <c r="L6" s="3"/>
      <c r="M6" s="3">
        <v>6.3852535100000001</v>
      </c>
      <c r="N6" s="3">
        <v>-4.0878898000000001</v>
      </c>
      <c r="O6" s="3">
        <v>10.4100964</v>
      </c>
      <c r="P6" s="3">
        <v>2.9144279900000001</v>
      </c>
      <c r="Q6" s="3">
        <v>3.4788983199999999</v>
      </c>
      <c r="R6" s="3">
        <v>-2.5000241000000001</v>
      </c>
      <c r="S6" s="3">
        <v>-10.277564999999999</v>
      </c>
      <c r="T6" s="3">
        <v>-2.5664159</v>
      </c>
      <c r="U6" s="3">
        <v>3.1558108200000001</v>
      </c>
      <c r="V6" s="3">
        <v>4.24141675</v>
      </c>
      <c r="W6" s="3"/>
      <c r="X6" s="1">
        <v>3</v>
      </c>
      <c r="Y6" s="1">
        <v>104.445589</v>
      </c>
      <c r="Z6" s="1">
        <v>114.76131599999999</v>
      </c>
    </row>
    <row r="7" spans="1:26">
      <c r="A7" s="1">
        <v>4</v>
      </c>
      <c r="B7" s="3">
        <v>1.1606426000000001</v>
      </c>
      <c r="C7" s="3">
        <v>13.94237</v>
      </c>
      <c r="D7" s="3">
        <v>4.2325261699999999</v>
      </c>
      <c r="E7" s="3">
        <v>-1.5267837</v>
      </c>
      <c r="F7" s="3">
        <v>3.5780623299999998</v>
      </c>
      <c r="G7" s="3">
        <v>-2.3362569999999998</v>
      </c>
      <c r="H7" s="3">
        <v>-2.9130813</v>
      </c>
      <c r="I7" s="3">
        <v>-3.7776128</v>
      </c>
      <c r="J7" s="3">
        <v>-0.3595334</v>
      </c>
      <c r="K7" s="3">
        <v>5.0640572300000004</v>
      </c>
      <c r="L7" s="3"/>
      <c r="M7" s="3">
        <v>13.518183499999999</v>
      </c>
      <c r="N7" s="3">
        <v>9.2662107799999998</v>
      </c>
      <c r="O7" s="3">
        <v>11.042141300000001</v>
      </c>
      <c r="P7" s="3">
        <v>-6.9979344000000001</v>
      </c>
      <c r="Q7" s="3">
        <v>2.4686900899999999</v>
      </c>
      <c r="R7" s="3">
        <v>-7.5184218999999999</v>
      </c>
      <c r="S7" s="3">
        <v>-10.474028000000001</v>
      </c>
      <c r="T7" s="3">
        <v>-5.4240455000000001</v>
      </c>
      <c r="U7" s="3">
        <v>-1.2965812999999999</v>
      </c>
      <c r="V7" s="3">
        <v>-1.998923</v>
      </c>
      <c r="W7" s="3"/>
      <c r="X7" s="1">
        <v>4</v>
      </c>
      <c r="Y7" s="1">
        <v>61.501782599999999</v>
      </c>
      <c r="Z7" s="1">
        <v>108.057942</v>
      </c>
    </row>
    <row r="8" spans="1:26">
      <c r="A8" s="1">
        <v>5</v>
      </c>
      <c r="B8" s="3">
        <v>3.6532856699999998</v>
      </c>
      <c r="C8" s="3">
        <v>1.0958162499999999</v>
      </c>
      <c r="D8" s="3">
        <v>4.18866665</v>
      </c>
      <c r="E8" s="3">
        <v>1.1367171700000001</v>
      </c>
      <c r="F8" s="3">
        <v>-0.93223800000000001</v>
      </c>
      <c r="G8" s="3">
        <v>0.85448745999999998</v>
      </c>
      <c r="H8" s="3">
        <v>-1.9671422000000001</v>
      </c>
      <c r="I8" s="3">
        <v>-1.9216956000000001</v>
      </c>
      <c r="J8" s="3">
        <v>1.04938131</v>
      </c>
      <c r="K8" s="3">
        <v>0.73883586000000001</v>
      </c>
      <c r="L8" s="3"/>
      <c r="M8" s="3">
        <v>12.719394100000001</v>
      </c>
      <c r="N8" s="3">
        <v>11.6232594</v>
      </c>
      <c r="O8" s="3">
        <v>1.3166328599999999</v>
      </c>
      <c r="P8" s="3">
        <v>8.6637147100000007</v>
      </c>
      <c r="Q8" s="3">
        <v>-0.72810640000000004</v>
      </c>
      <c r="R8" s="3">
        <v>-3.2210302999999998</v>
      </c>
      <c r="S8" s="3">
        <v>1.2595034899999999</v>
      </c>
      <c r="T8" s="3">
        <v>-1.1838754</v>
      </c>
      <c r="U8" s="3">
        <v>5.1199968599999996</v>
      </c>
      <c r="V8" s="3">
        <v>-0.51733510000000005</v>
      </c>
      <c r="W8" s="3"/>
      <c r="X8" s="1">
        <v>5</v>
      </c>
      <c r="Y8" s="1">
        <v>69.128389299999995</v>
      </c>
      <c r="Z8" s="1">
        <v>70.850071200000002</v>
      </c>
    </row>
    <row r="9" spans="1:26">
      <c r="A9" s="1">
        <v>6</v>
      </c>
      <c r="B9" s="3">
        <v>-2.3157103999999999</v>
      </c>
      <c r="C9" s="3">
        <v>-0.8337078</v>
      </c>
      <c r="D9" s="3">
        <v>-0.26719569999999998</v>
      </c>
      <c r="E9" s="3">
        <v>1.2468161600000001</v>
      </c>
      <c r="F9" s="3">
        <v>-1.6820894</v>
      </c>
      <c r="G9" s="3">
        <v>-6.2553326</v>
      </c>
      <c r="H9" s="3">
        <v>3.4453438300000001</v>
      </c>
      <c r="I9" s="3">
        <v>-6.8709731999999999</v>
      </c>
      <c r="J9" s="3">
        <v>-3.8830257000000001</v>
      </c>
      <c r="K9" s="3">
        <v>4.3921162100000002</v>
      </c>
      <c r="L9" s="3"/>
      <c r="M9" s="3">
        <v>20.7957356</v>
      </c>
      <c r="N9" s="3">
        <v>4.5778016800000003</v>
      </c>
      <c r="O9" s="3">
        <v>-2.7935390999999998</v>
      </c>
      <c r="P9" s="3">
        <v>-2.2836813999999999</v>
      </c>
      <c r="Q9" s="3">
        <v>4.3502993200000004</v>
      </c>
      <c r="R9" s="3">
        <v>-6.5423676999999998</v>
      </c>
      <c r="S9" s="3">
        <v>11.682629199999999</v>
      </c>
      <c r="T9" s="3">
        <v>-10.708413</v>
      </c>
      <c r="U9" s="3">
        <v>-3.4098601999999998</v>
      </c>
      <c r="V9" s="3">
        <v>4.4315206399999996</v>
      </c>
      <c r="W9" s="3"/>
      <c r="X9" s="1">
        <v>6</v>
      </c>
      <c r="Y9" s="1">
        <v>102.77262899999999</v>
      </c>
      <c r="Z9" s="1">
        <v>111.720945</v>
      </c>
    </row>
    <row r="10" spans="1:26">
      <c r="A10" s="1">
        <v>7</v>
      </c>
      <c r="B10" s="3">
        <v>0.63718675999999996</v>
      </c>
      <c r="C10" s="3">
        <v>6.4758465599999999</v>
      </c>
      <c r="D10" s="3">
        <v>3.1333673000000002</v>
      </c>
      <c r="E10" s="3">
        <v>-1.5105799</v>
      </c>
      <c r="F10" s="3">
        <v>3.8858971499999999</v>
      </c>
      <c r="G10" s="3">
        <v>-11.944411000000001</v>
      </c>
      <c r="H10" s="3">
        <v>2.1047937499999998</v>
      </c>
      <c r="I10" s="3">
        <v>-1.0447614000000001</v>
      </c>
      <c r="J10" s="3">
        <v>5.6650866100000004</v>
      </c>
      <c r="K10" s="3">
        <v>-6.2764514</v>
      </c>
      <c r="L10" s="3"/>
      <c r="M10" s="3">
        <v>4.6749155800000004</v>
      </c>
      <c r="N10" s="3">
        <v>10.745976199999999</v>
      </c>
      <c r="O10" s="3">
        <v>-2.6021858</v>
      </c>
      <c r="P10" s="3">
        <v>5.3698644699999996</v>
      </c>
      <c r="Q10" s="3">
        <v>7.7648017300000003</v>
      </c>
      <c r="R10" s="3">
        <v>3.7805109699999999</v>
      </c>
      <c r="S10" s="3">
        <v>4.5455253400000002</v>
      </c>
      <c r="T10" s="3">
        <v>-3.4204992000000001</v>
      </c>
      <c r="U10" s="3">
        <v>-3.9712559000000001</v>
      </c>
      <c r="V10" s="3">
        <v>0.15222846000000001</v>
      </c>
      <c r="W10" s="3"/>
      <c r="X10" s="1">
        <v>7</v>
      </c>
      <c r="Y10" s="1">
        <v>102.97018300000001</v>
      </c>
      <c r="Z10" s="1">
        <v>116.458395</v>
      </c>
    </row>
    <row r="11" spans="1:26">
      <c r="A11" s="1">
        <v>8</v>
      </c>
      <c r="B11" s="3">
        <v>-0.12477050000000001</v>
      </c>
      <c r="C11" s="3">
        <v>-5.1605128000000002</v>
      </c>
      <c r="D11" s="3">
        <v>3.6996697200000002</v>
      </c>
      <c r="E11" s="3">
        <v>-3.9918912999999998</v>
      </c>
      <c r="F11" s="3">
        <v>3.5702403</v>
      </c>
      <c r="G11" s="3">
        <v>-4.9162726000000001</v>
      </c>
      <c r="H11" s="3">
        <v>-0.78814130000000004</v>
      </c>
      <c r="I11" s="3">
        <v>2.8903577</v>
      </c>
      <c r="J11" s="3">
        <v>-5.2075241999999999</v>
      </c>
      <c r="K11" s="3">
        <v>-11.872956</v>
      </c>
      <c r="L11" s="3"/>
      <c r="M11" s="3">
        <v>1.69650295</v>
      </c>
      <c r="N11" s="3">
        <v>-3.0093435999999998</v>
      </c>
      <c r="O11" s="3">
        <v>-6.7706723000000002</v>
      </c>
      <c r="P11" s="3">
        <v>12.199475</v>
      </c>
      <c r="Q11" s="3">
        <v>-5.7947082999999999</v>
      </c>
      <c r="R11" s="3">
        <v>-8.8580930999999996</v>
      </c>
      <c r="S11" s="3">
        <v>3.8125294300000001</v>
      </c>
      <c r="T11" s="3">
        <v>5.8724230000000002E-2</v>
      </c>
      <c r="U11" s="3">
        <v>1.7928436699999999</v>
      </c>
      <c r="V11" s="3">
        <v>-9.5907450999999995</v>
      </c>
      <c r="W11" s="3"/>
      <c r="X11" s="1">
        <v>8</v>
      </c>
      <c r="Y11" s="1">
        <v>75.300407100000001</v>
      </c>
      <c r="Z11" s="1">
        <v>109.91203</v>
      </c>
    </row>
    <row r="12" spans="1:26">
      <c r="A12" s="1">
        <v>9</v>
      </c>
      <c r="B12" s="3">
        <v>-0.75105089999999997</v>
      </c>
      <c r="C12" s="3">
        <v>0.76351186999999998</v>
      </c>
      <c r="D12" s="3">
        <v>7.7073798900000003</v>
      </c>
      <c r="E12" s="3">
        <v>-2.9890314</v>
      </c>
      <c r="F12" s="3">
        <v>-0.78991929999999999</v>
      </c>
      <c r="G12" s="3">
        <v>-5.5838992999999997</v>
      </c>
      <c r="H12" s="3">
        <v>1.7324364000000001</v>
      </c>
      <c r="I12" s="3">
        <v>-14.023094</v>
      </c>
      <c r="J12" s="3">
        <v>0.63088469999999996</v>
      </c>
      <c r="K12" s="3">
        <v>2.6285443800000001</v>
      </c>
      <c r="L12" s="3"/>
      <c r="M12" s="3">
        <v>-5.6163052999999996</v>
      </c>
      <c r="N12" s="3">
        <v>-3.8070165</v>
      </c>
      <c r="O12" s="3">
        <v>-1.4375000000000001E-2</v>
      </c>
      <c r="P12" s="3">
        <v>4.8165075100000001</v>
      </c>
      <c r="Q12" s="3">
        <v>0.38869382000000002</v>
      </c>
      <c r="R12" s="3">
        <v>-4.3060473000000004</v>
      </c>
      <c r="S12" s="3">
        <v>-6.6262768000000003</v>
      </c>
      <c r="T12" s="3">
        <v>9.4272696099999997</v>
      </c>
      <c r="U12" s="3">
        <v>-0.69635820000000004</v>
      </c>
      <c r="V12" s="3">
        <v>-1.0931626000000001</v>
      </c>
      <c r="W12" s="3"/>
      <c r="X12" s="1">
        <v>9</v>
      </c>
      <c r="Y12" s="1">
        <v>66.775314300000005</v>
      </c>
      <c r="Z12" s="1">
        <v>113.667028</v>
      </c>
    </row>
    <row r="13" spans="1:26">
      <c r="A13" s="1">
        <v>10</v>
      </c>
      <c r="B13" s="3">
        <v>0.87553550000000002</v>
      </c>
      <c r="C13" s="3">
        <v>-1.9676632999999999</v>
      </c>
      <c r="D13" s="3">
        <v>8.2660584000000004</v>
      </c>
      <c r="E13" s="3">
        <v>6.5402127300000004</v>
      </c>
      <c r="F13" s="3">
        <v>-5.7228690000000002</v>
      </c>
      <c r="G13" s="3">
        <v>-3.1734355000000001</v>
      </c>
      <c r="H13" s="3">
        <v>-6.5461438000000003</v>
      </c>
      <c r="I13" s="3">
        <v>-13.692964999999999</v>
      </c>
      <c r="J13" s="3">
        <v>-0.2765283</v>
      </c>
      <c r="K13" s="3">
        <v>-9.3383924</v>
      </c>
      <c r="L13" s="3"/>
      <c r="M13" s="3">
        <v>-6.7642141999999996</v>
      </c>
      <c r="N13" s="3">
        <v>5.1835641099999998</v>
      </c>
      <c r="O13" s="3">
        <v>11.8250872</v>
      </c>
      <c r="P13" s="3">
        <v>-6.8754992000000001</v>
      </c>
      <c r="Q13" s="3">
        <v>2.2282801399999999</v>
      </c>
      <c r="R13" s="3">
        <v>-7.3597340999999998</v>
      </c>
      <c r="S13" s="3">
        <v>1.10418704</v>
      </c>
      <c r="T13" s="3">
        <v>8.8732476600000005</v>
      </c>
      <c r="U13" s="3">
        <v>-2.5523254999999998</v>
      </c>
      <c r="V13" s="3">
        <v>5.9154064999999996</v>
      </c>
      <c r="W13" s="3"/>
      <c r="X13" s="1">
        <v>10</v>
      </c>
      <c r="Y13" s="1">
        <v>78.314003600000007</v>
      </c>
      <c r="Z13" s="1">
        <v>95.4238572</v>
      </c>
    </row>
    <row r="14" spans="1:26">
      <c r="A14" s="1">
        <v>11</v>
      </c>
      <c r="B14" s="3">
        <v>-1.2931333</v>
      </c>
      <c r="C14" s="3">
        <v>5.6536255400000002</v>
      </c>
      <c r="D14" s="3">
        <v>-4.4977492999999997</v>
      </c>
      <c r="E14" s="3">
        <v>-2.8408717000000001</v>
      </c>
      <c r="F14" s="3">
        <v>0.39688430000000002</v>
      </c>
      <c r="G14" s="3">
        <v>3.0222698399999999</v>
      </c>
      <c r="H14" s="3">
        <v>-7.8841070999999996</v>
      </c>
      <c r="I14" s="3">
        <v>3.0784553300000002</v>
      </c>
      <c r="J14" s="3">
        <v>0.79994462</v>
      </c>
      <c r="K14" s="3">
        <v>-1.1305852999999999</v>
      </c>
      <c r="L14" s="3"/>
      <c r="M14" s="3">
        <v>0.99309890999999995</v>
      </c>
      <c r="N14" s="3">
        <v>-6.8832269000000004</v>
      </c>
      <c r="O14" s="3">
        <v>-7.5989187999999999</v>
      </c>
      <c r="P14" s="3">
        <v>-0.79966170000000003</v>
      </c>
      <c r="Q14" s="3">
        <v>0.84017953000000001</v>
      </c>
      <c r="R14" s="3">
        <v>-3.5762993000000001</v>
      </c>
      <c r="S14" s="3">
        <v>7.6594829400000002</v>
      </c>
      <c r="T14" s="3">
        <v>2.4354330000000002</v>
      </c>
      <c r="U14" s="3">
        <v>3.8598562699999999</v>
      </c>
      <c r="V14" s="3">
        <v>-2.715306</v>
      </c>
      <c r="W14" s="3"/>
    </row>
    <row r="15" spans="1:26">
      <c r="A15" s="1">
        <v>12</v>
      </c>
      <c r="B15" s="3">
        <v>3.1957137000000002</v>
      </c>
      <c r="C15" s="3">
        <v>2.4754038999999999</v>
      </c>
      <c r="D15" s="3">
        <v>-0.42204380000000002</v>
      </c>
      <c r="E15" s="3">
        <v>-4.1176943000000001</v>
      </c>
      <c r="F15" s="3">
        <v>-8.3899170000000005</v>
      </c>
      <c r="G15" s="3">
        <v>3.66205866</v>
      </c>
      <c r="H15" s="3">
        <v>-8.2499281999999994</v>
      </c>
      <c r="I15" s="3">
        <v>-4.7991625000000004</v>
      </c>
      <c r="J15" s="3">
        <v>4.3606546000000002</v>
      </c>
      <c r="K15" s="3">
        <v>-6.0820148999999999</v>
      </c>
      <c r="L15" s="3"/>
      <c r="M15" s="3">
        <v>2.26616471</v>
      </c>
      <c r="N15" s="3">
        <v>-8.9593150000000001</v>
      </c>
      <c r="O15" s="3">
        <v>-9.6071220000000004</v>
      </c>
      <c r="P15" s="3">
        <v>5.4182913800000003</v>
      </c>
      <c r="Q15" s="3">
        <v>-0.95234470000000004</v>
      </c>
      <c r="R15" s="3">
        <v>0.58122569999999996</v>
      </c>
      <c r="S15" s="3">
        <v>0.47169488999999998</v>
      </c>
      <c r="T15" s="3">
        <v>10.7985316</v>
      </c>
      <c r="U15" s="3">
        <v>-10.192622999999999</v>
      </c>
      <c r="V15" s="3">
        <v>-1.1976233999999999</v>
      </c>
      <c r="W15" s="3"/>
      <c r="X15" s="1" t="s">
        <v>7</v>
      </c>
      <c r="Y15" s="1">
        <v>10</v>
      </c>
      <c r="Z15" s="1">
        <v>10</v>
      </c>
    </row>
    <row r="16" spans="1:26">
      <c r="A16" s="1">
        <v>13</v>
      </c>
      <c r="B16" s="3">
        <v>-1.5987138000000001</v>
      </c>
      <c r="C16" s="3">
        <v>-0.82860929999999999</v>
      </c>
      <c r="D16" s="3">
        <v>-8.1214344000000001</v>
      </c>
      <c r="E16" s="3">
        <v>6.7909707700000004</v>
      </c>
      <c r="F16" s="3">
        <v>-5.51361E-2</v>
      </c>
      <c r="G16" s="3">
        <v>-0.13720089999999999</v>
      </c>
      <c r="H16" s="3">
        <v>-4.2765633000000003</v>
      </c>
      <c r="I16" s="3">
        <v>-0.91410060000000004</v>
      </c>
      <c r="J16" s="3">
        <v>0.95267937000000003</v>
      </c>
      <c r="K16" s="3">
        <v>-2.7183926</v>
      </c>
      <c r="L16" s="3"/>
      <c r="M16" s="3">
        <v>-7.4240693000000002</v>
      </c>
      <c r="N16" s="3">
        <v>-8.4258796999999994</v>
      </c>
      <c r="O16" s="3">
        <v>-5.6570232999999996</v>
      </c>
      <c r="P16" s="3">
        <v>-1.2583103</v>
      </c>
      <c r="Q16" s="3">
        <v>-2.8866681000000001</v>
      </c>
      <c r="R16" s="3">
        <v>2.3195198399999999</v>
      </c>
      <c r="S16" s="3">
        <v>8.3922264599999998</v>
      </c>
      <c r="T16" s="3">
        <v>11.6021024</v>
      </c>
      <c r="U16" s="3">
        <v>-12.135206999999999</v>
      </c>
      <c r="V16" s="3">
        <v>-5.6283092999999997</v>
      </c>
      <c r="W16" s="3"/>
    </row>
    <row r="17" spans="1:26">
      <c r="A17" s="1">
        <v>14</v>
      </c>
      <c r="B17" s="3">
        <v>-4.3439006999999998</v>
      </c>
      <c r="C17" s="3">
        <v>-6.1235846</v>
      </c>
      <c r="D17" s="3">
        <v>-1.8082301000000001</v>
      </c>
      <c r="E17" s="3">
        <v>-0.10321429999999999</v>
      </c>
      <c r="F17" s="3">
        <v>-13.298245</v>
      </c>
      <c r="G17" s="3">
        <v>-9.9722095999999993</v>
      </c>
      <c r="H17" s="3">
        <v>4.9978168800000002</v>
      </c>
      <c r="I17" s="3">
        <v>9.7586366200000008</v>
      </c>
      <c r="J17" s="3">
        <v>-7.5749700000000003E-2</v>
      </c>
      <c r="K17" s="3">
        <v>-3.2113711999999999</v>
      </c>
      <c r="L17" s="3"/>
      <c r="M17" s="3">
        <v>-9.6361676000000003</v>
      </c>
      <c r="N17" s="3">
        <v>-6.3264731999999997</v>
      </c>
      <c r="O17" s="3">
        <v>12.4632047</v>
      </c>
      <c r="P17" s="3">
        <v>-5.9354342000000004</v>
      </c>
      <c r="Q17" s="3">
        <v>-6.3689206</v>
      </c>
      <c r="R17" s="3">
        <v>-0.80156760000000005</v>
      </c>
      <c r="S17" s="3">
        <v>-1.4795157000000001</v>
      </c>
      <c r="T17" s="3">
        <v>-0.76117970000000001</v>
      </c>
      <c r="U17" s="3">
        <v>-7.5114875000000003</v>
      </c>
      <c r="V17" s="3">
        <v>9.3134289999999995E-2</v>
      </c>
      <c r="W17" s="3"/>
      <c r="X17" s="1" t="s">
        <v>8</v>
      </c>
      <c r="Y17" s="1">
        <v>65.459999999999994</v>
      </c>
      <c r="Z17" s="1">
        <v>91.93</v>
      </c>
    </row>
    <row r="18" spans="1:26">
      <c r="A18" s="1">
        <v>15</v>
      </c>
      <c r="B18" s="3">
        <v>-6.1168070999999999</v>
      </c>
      <c r="C18" s="3">
        <v>0.70440013999999995</v>
      </c>
      <c r="D18" s="3">
        <v>-11.874893999999999</v>
      </c>
      <c r="E18" s="3">
        <v>7.75289758</v>
      </c>
      <c r="F18" s="3">
        <v>-0.14778769999999999</v>
      </c>
      <c r="G18" s="3">
        <v>4.9836376800000002</v>
      </c>
      <c r="H18" s="3">
        <v>8.6731565800000006</v>
      </c>
      <c r="I18" s="3">
        <v>6.9379879400000002</v>
      </c>
      <c r="J18" s="3">
        <v>0.11829566</v>
      </c>
      <c r="K18" s="3">
        <v>-3.0911767000000001</v>
      </c>
      <c r="L18" s="3"/>
      <c r="M18" s="3">
        <v>-3.2138836999999998</v>
      </c>
      <c r="N18" s="3">
        <v>11.5003101</v>
      </c>
      <c r="O18" s="3">
        <v>3.1072433300000002</v>
      </c>
      <c r="P18" s="3">
        <v>-1.1273328</v>
      </c>
      <c r="Q18" s="3">
        <v>4.7796516999999996</v>
      </c>
      <c r="R18" s="3">
        <v>0.68776780999999998</v>
      </c>
      <c r="S18" s="3">
        <v>-5.7706410999999997</v>
      </c>
      <c r="T18" s="3">
        <v>5.61086828</v>
      </c>
      <c r="U18" s="3">
        <v>-3.2386805000000001</v>
      </c>
      <c r="V18" s="3">
        <v>-2.2931363</v>
      </c>
      <c r="W18" s="3"/>
      <c r="X18" s="1" t="s">
        <v>9</v>
      </c>
      <c r="Y18" s="1">
        <v>76.81</v>
      </c>
      <c r="Z18" s="1">
        <v>110.8</v>
      </c>
    </row>
    <row r="19" spans="1:26">
      <c r="A19" s="1">
        <v>16</v>
      </c>
      <c r="B19" s="3">
        <v>-0.3505298</v>
      </c>
      <c r="C19" s="3">
        <v>-3.1821128000000001</v>
      </c>
      <c r="D19" s="3">
        <v>-7.5370666999999996</v>
      </c>
      <c r="E19" s="3">
        <v>0.56301266000000005</v>
      </c>
      <c r="F19" s="3">
        <v>6.3468167800000002</v>
      </c>
      <c r="G19" s="3">
        <v>7.5825264600000004</v>
      </c>
      <c r="H19" s="3">
        <v>0.58395189000000003</v>
      </c>
      <c r="I19" s="3">
        <v>4.0664786499999996</v>
      </c>
      <c r="J19" s="3">
        <v>-2.3467389000000001</v>
      </c>
      <c r="K19" s="3">
        <v>5.7049007700000001</v>
      </c>
      <c r="L19" s="3"/>
      <c r="M19" s="3">
        <v>-3.6039601000000001</v>
      </c>
      <c r="N19" s="3">
        <v>-4.9235955999999996</v>
      </c>
      <c r="O19" s="3">
        <v>-1.8179501</v>
      </c>
      <c r="P19" s="3">
        <v>-12.140829999999999</v>
      </c>
      <c r="Q19" s="3">
        <v>1.55128526</v>
      </c>
      <c r="R19" s="3">
        <v>10.7987483</v>
      </c>
      <c r="S19" s="3">
        <v>3.2505372000000001</v>
      </c>
      <c r="T19" s="3">
        <v>-3.3271714999999999</v>
      </c>
      <c r="U19" s="3">
        <v>0.41597443000000001</v>
      </c>
      <c r="V19" s="3">
        <v>4.3512991899999998</v>
      </c>
      <c r="W19" s="3"/>
      <c r="X19" s="1" t="s">
        <v>10</v>
      </c>
      <c r="Y19" s="1">
        <v>102.8</v>
      </c>
      <c r="Z19" s="1">
        <v>115.2</v>
      </c>
    </row>
    <row r="20" spans="1:26">
      <c r="A20" s="1">
        <v>17</v>
      </c>
      <c r="B20" s="3">
        <v>-1.3052693</v>
      </c>
      <c r="C20" s="3">
        <v>6.0907655800000002</v>
      </c>
      <c r="D20" s="3">
        <v>-4.7029743000000002</v>
      </c>
      <c r="E20" s="3">
        <v>-3.4619973000000002</v>
      </c>
      <c r="F20" s="3">
        <v>2.2618175300000001</v>
      </c>
      <c r="G20" s="3">
        <v>6.7630425499999998</v>
      </c>
      <c r="H20" s="3">
        <v>-0.42326780000000003</v>
      </c>
      <c r="I20" s="3">
        <v>6.9763544399999997</v>
      </c>
      <c r="J20" s="3">
        <v>-0.72241409999999995</v>
      </c>
      <c r="K20" s="3">
        <v>-0.36527510000000002</v>
      </c>
      <c r="L20" s="3"/>
      <c r="M20" s="3">
        <v>-6.7791902999999998</v>
      </c>
      <c r="N20" s="3">
        <v>-4.1586382999999998</v>
      </c>
      <c r="O20" s="3">
        <v>-6.6469630000000004</v>
      </c>
      <c r="P20" s="3">
        <v>-2.4432727000000001</v>
      </c>
      <c r="Q20" s="3">
        <v>-4.0007199</v>
      </c>
      <c r="R20" s="3">
        <v>4.1721714800000003</v>
      </c>
      <c r="S20" s="3">
        <v>0.86391032000000001</v>
      </c>
      <c r="T20" s="3">
        <v>2.9582688400000001</v>
      </c>
      <c r="U20" s="3">
        <v>-11.485916</v>
      </c>
      <c r="V20" s="3">
        <v>5.3104146300000004</v>
      </c>
      <c r="W20" s="3"/>
    </row>
    <row r="21" spans="1:26">
      <c r="A21" s="1">
        <v>18</v>
      </c>
      <c r="B21" s="3">
        <v>0.66279268000000002</v>
      </c>
      <c r="C21" s="3">
        <v>-1.5244466000000001</v>
      </c>
      <c r="D21" s="3">
        <v>2.3591180700000001</v>
      </c>
      <c r="E21" s="3">
        <v>-5.8875634999999997</v>
      </c>
      <c r="F21" s="3">
        <v>7.2708242399999996</v>
      </c>
      <c r="G21" s="3">
        <v>14.1548968</v>
      </c>
      <c r="H21" s="3">
        <v>5.4609482800000002</v>
      </c>
      <c r="I21" s="3">
        <v>11.932801700000001</v>
      </c>
      <c r="J21" s="3">
        <v>0.16495768</v>
      </c>
      <c r="K21" s="3">
        <v>5.4939350899999999</v>
      </c>
      <c r="L21" s="3"/>
      <c r="M21" s="3">
        <v>-14.985598</v>
      </c>
      <c r="N21" s="3">
        <v>-1.7619123999999999</v>
      </c>
      <c r="O21" s="3">
        <v>-4.4530003999999996</v>
      </c>
      <c r="P21" s="3">
        <v>3.54884106</v>
      </c>
      <c r="Q21" s="3">
        <v>-2.8443600999999998</v>
      </c>
      <c r="R21" s="3">
        <v>5.0721646299999996</v>
      </c>
      <c r="S21" s="3">
        <v>4.7967072399999999</v>
      </c>
      <c r="T21" s="3">
        <v>-6.1953002000000001</v>
      </c>
      <c r="U21" s="3">
        <v>5.7639644199999998</v>
      </c>
      <c r="V21" s="3">
        <v>6.9784349299999997</v>
      </c>
      <c r="W21" s="3"/>
    </row>
    <row r="22" spans="1:26">
      <c r="A22" s="1">
        <v>19</v>
      </c>
      <c r="B22" s="3">
        <v>-3.6384069000000001</v>
      </c>
      <c r="C22" s="3">
        <v>-5.0754085</v>
      </c>
      <c r="D22" s="3">
        <v>-2.2661489000000001</v>
      </c>
      <c r="E22" s="3">
        <v>0.86983294</v>
      </c>
      <c r="F22" s="3">
        <v>-0.9465964</v>
      </c>
      <c r="G22" s="3">
        <v>-1.4061581999999999</v>
      </c>
      <c r="H22" s="3">
        <v>5.8402145000000001</v>
      </c>
      <c r="I22" s="3">
        <v>5.4392211899999996</v>
      </c>
      <c r="J22" s="3">
        <v>2.22911423</v>
      </c>
      <c r="K22" s="3">
        <v>3.7668000799999999</v>
      </c>
      <c r="L22" s="3"/>
      <c r="M22" s="3">
        <v>-7.9880063000000003</v>
      </c>
      <c r="N22" s="3">
        <v>-2.6509268000000001</v>
      </c>
      <c r="O22" s="3">
        <v>-0.79629269999999996</v>
      </c>
      <c r="P22" s="3">
        <v>-0.79699940000000002</v>
      </c>
      <c r="Q22" s="3">
        <v>-1.0894366</v>
      </c>
      <c r="R22" s="3">
        <v>8.1246507799999996</v>
      </c>
      <c r="S22" s="3">
        <v>-3.5392266000000001</v>
      </c>
      <c r="T22" s="3">
        <v>2.30021444</v>
      </c>
      <c r="U22" s="3">
        <v>13.831459300000001</v>
      </c>
      <c r="V22" s="3">
        <v>-3.2986496000000001</v>
      </c>
      <c r="W22" s="3"/>
      <c r="X22" s="1" t="s">
        <v>55</v>
      </c>
      <c r="Y22" s="1" t="s">
        <v>185</v>
      </c>
    </row>
    <row r="23" spans="1:26">
      <c r="A23" s="1">
        <v>20</v>
      </c>
      <c r="B23" s="3">
        <v>-3.0199486000000002</v>
      </c>
      <c r="C23" s="3">
        <v>-6.1473066999999997</v>
      </c>
      <c r="D23" s="3">
        <v>0.72056085999999997</v>
      </c>
      <c r="E23" s="3">
        <v>0.27714628000000002</v>
      </c>
      <c r="F23" s="3">
        <v>1.60050845</v>
      </c>
      <c r="G23" s="3">
        <v>1.03657972</v>
      </c>
      <c r="H23" s="3">
        <v>0.11653083</v>
      </c>
      <c r="I23" s="3">
        <v>1.0609986199999999</v>
      </c>
      <c r="J23" s="3">
        <v>6.1586629899999998</v>
      </c>
      <c r="K23" s="3">
        <v>-0.95710580000000001</v>
      </c>
      <c r="L23" s="3"/>
      <c r="M23" s="3">
        <v>-4.1841165</v>
      </c>
      <c r="N23" s="3">
        <v>-5.1306715000000001</v>
      </c>
      <c r="O23" s="3">
        <v>4.6299763499999997</v>
      </c>
      <c r="P23" s="3">
        <v>0.90387079999999997</v>
      </c>
      <c r="Q23" s="3">
        <v>-8.8025815999999999</v>
      </c>
      <c r="R23" s="3">
        <v>2.1875555499999999</v>
      </c>
      <c r="S23" s="3">
        <v>-7.6771615000000004</v>
      </c>
      <c r="T23" s="3">
        <v>-0.91854979999999997</v>
      </c>
      <c r="U23" s="3">
        <v>31.2758462</v>
      </c>
      <c r="V23" s="3">
        <v>-5.3846105</v>
      </c>
      <c r="W23" s="3"/>
      <c r="Y23" s="1">
        <v>3.8999999999999998E-3</v>
      </c>
    </row>
    <row r="24" spans="1:26">
      <c r="A24" s="25" t="s">
        <v>198</v>
      </c>
      <c r="B24" s="26">
        <v>15.5326805</v>
      </c>
      <c r="C24" s="26">
        <v>25.292454899999999</v>
      </c>
      <c r="D24" s="26">
        <v>25.436806499999999</v>
      </c>
      <c r="E24" s="26">
        <v>40.542963899999997</v>
      </c>
      <c r="F24" s="26">
        <v>41.164697599999997</v>
      </c>
      <c r="G24" s="26">
        <v>49.095917300000004</v>
      </c>
      <c r="H24" s="26">
        <v>43.223246799999998</v>
      </c>
      <c r="I24" s="26">
        <v>48.205300200000003</v>
      </c>
      <c r="J24" s="26">
        <v>24.1735352</v>
      </c>
      <c r="K24" s="26">
        <v>31.160170600000001</v>
      </c>
      <c r="L24" s="26"/>
      <c r="M24" s="26">
        <v>86.891889399999997</v>
      </c>
      <c r="N24" s="26">
        <v>47.933569200000001</v>
      </c>
      <c r="O24" s="26">
        <v>54.817613199999997</v>
      </c>
      <c r="P24" s="26">
        <v>68.976916399999993</v>
      </c>
      <c r="Q24" s="26">
        <v>44.832382099999997</v>
      </c>
      <c r="R24" s="26">
        <v>54.850546199999997</v>
      </c>
      <c r="S24" s="26">
        <v>63.350303599999997</v>
      </c>
      <c r="T24" s="26">
        <v>56.479049600000003</v>
      </c>
      <c r="U24" s="26">
        <v>39.457628300000003</v>
      </c>
      <c r="V24" s="26">
        <v>45.763968400000003</v>
      </c>
      <c r="W24" s="3"/>
    </row>
    <row r="25" spans="1:26">
      <c r="A25" s="25" t="s">
        <v>199</v>
      </c>
      <c r="B25" s="26">
        <v>42.047268099999997</v>
      </c>
      <c r="C25" s="26">
        <v>71.891800099999998</v>
      </c>
      <c r="D25" s="26">
        <v>69.528691199999997</v>
      </c>
      <c r="E25" s="26">
        <v>61.501782599999999</v>
      </c>
      <c r="F25" s="26">
        <v>69.128389299999995</v>
      </c>
      <c r="G25" s="26">
        <v>80.408231299999997</v>
      </c>
      <c r="H25" s="26">
        <v>96.095313500000003</v>
      </c>
      <c r="I25" s="26">
        <v>68.548370000000006</v>
      </c>
      <c r="J25" s="26">
        <v>50.238849899999998</v>
      </c>
      <c r="K25" s="26">
        <v>75.665412000000003</v>
      </c>
      <c r="L25" s="26"/>
      <c r="M25" s="26">
        <v>124.379203</v>
      </c>
      <c r="N25" s="26">
        <v>67.235319200000006</v>
      </c>
      <c r="O25" s="26">
        <v>114.76131599999999</v>
      </c>
      <c r="P25" s="26">
        <v>108.057942</v>
      </c>
      <c r="Q25" s="26">
        <v>70.850071200000002</v>
      </c>
      <c r="R25" s="26">
        <v>94.465964799999995</v>
      </c>
      <c r="S25" s="26">
        <v>116.458395</v>
      </c>
      <c r="T25" s="26">
        <v>104.241332</v>
      </c>
      <c r="U25" s="26">
        <v>82.098549800000001</v>
      </c>
      <c r="V25" s="26">
        <v>81.652897800000005</v>
      </c>
      <c r="W25" s="3"/>
    </row>
    <row r="26" spans="1:26">
      <c r="A26" s="25" t="s">
        <v>200</v>
      </c>
      <c r="B26" s="26">
        <v>55.8962991</v>
      </c>
      <c r="C26" s="26">
        <v>80.823210900000007</v>
      </c>
      <c r="D26" s="26">
        <v>95.210244900000006</v>
      </c>
      <c r="E26" s="26">
        <v>58.786931199999998</v>
      </c>
      <c r="F26" s="26">
        <v>79.936223699999999</v>
      </c>
      <c r="G26" s="26">
        <v>89.010603399999994</v>
      </c>
      <c r="H26" s="26">
        <v>102.97018300000001</v>
      </c>
      <c r="I26" s="26">
        <v>70.453982400000001</v>
      </c>
      <c r="J26" s="26">
        <v>56.672262500000002</v>
      </c>
      <c r="K26" s="26">
        <v>73.757832100000002</v>
      </c>
      <c r="L26" s="26"/>
      <c r="M26" s="26">
        <v>121.54783500000001</v>
      </c>
      <c r="N26" s="26">
        <v>81.453516800000003</v>
      </c>
      <c r="O26" s="26">
        <v>97.163210000000007</v>
      </c>
      <c r="P26" s="26">
        <v>99.632275399999997</v>
      </c>
      <c r="Q26" s="26">
        <v>56.787728299999998</v>
      </c>
      <c r="R26" s="26">
        <v>83.629070999999996</v>
      </c>
      <c r="S26" s="26">
        <v>112.249562</v>
      </c>
      <c r="T26" s="26">
        <v>106.45084300000001</v>
      </c>
      <c r="U26" s="26">
        <v>87.468775800000003</v>
      </c>
      <c r="V26" s="26">
        <v>95.4238572</v>
      </c>
      <c r="W26" s="3"/>
    </row>
    <row r="27" spans="1:26">
      <c r="A27" s="25" t="s">
        <v>201</v>
      </c>
      <c r="B27" s="26">
        <v>57.673183999999999</v>
      </c>
      <c r="C27" s="26">
        <v>83.796376899999998</v>
      </c>
      <c r="D27" s="26">
        <v>97.001281300000002</v>
      </c>
      <c r="E27" s="26">
        <v>59.0954099</v>
      </c>
      <c r="F27" s="26">
        <v>63.392703599999997</v>
      </c>
      <c r="G27" s="26">
        <v>98.806709699999999</v>
      </c>
      <c r="H27" s="26">
        <v>98.324903199999994</v>
      </c>
      <c r="I27" s="26">
        <v>64.855420800000005</v>
      </c>
      <c r="J27" s="26">
        <v>69.552590300000006</v>
      </c>
      <c r="K27" s="26">
        <v>72.137579200000005</v>
      </c>
      <c r="L27" s="26"/>
      <c r="M27" s="26">
        <v>129.789514</v>
      </c>
      <c r="N27" s="26">
        <v>72.332528699999997</v>
      </c>
      <c r="O27" s="26">
        <v>104.686662</v>
      </c>
      <c r="P27" s="26">
        <v>98.800007199999996</v>
      </c>
      <c r="Q27" s="26">
        <v>48.659950600000002</v>
      </c>
      <c r="R27" s="26">
        <v>111.720945</v>
      </c>
      <c r="S27" s="26">
        <v>91.002757799999998</v>
      </c>
      <c r="T27" s="26">
        <v>106.676241</v>
      </c>
      <c r="U27" s="26">
        <v>87.035407599999999</v>
      </c>
      <c r="V27" s="26">
        <v>81.085892799999996</v>
      </c>
      <c r="W27" s="3"/>
    </row>
    <row r="28" spans="1:26">
      <c r="A28" s="25" t="s">
        <v>202</v>
      </c>
      <c r="B28" s="26">
        <v>57.917100300000001</v>
      </c>
      <c r="C28" s="26">
        <v>80.372386500000005</v>
      </c>
      <c r="D28" s="26">
        <v>104.445589</v>
      </c>
      <c r="E28" s="26">
        <v>51.037476499999997</v>
      </c>
      <c r="F28" s="26">
        <v>36.506973799999997</v>
      </c>
      <c r="G28" s="26">
        <v>86.643512900000005</v>
      </c>
      <c r="H28" s="26">
        <v>89.738338900000002</v>
      </c>
      <c r="I28" s="26">
        <v>63.191775700000001</v>
      </c>
      <c r="J28" s="26">
        <v>46.013497100000002</v>
      </c>
      <c r="K28" s="26">
        <v>78.314003600000007</v>
      </c>
      <c r="L28" s="26"/>
      <c r="M28" s="26">
        <v>107.73271800000001</v>
      </c>
      <c r="N28" s="26">
        <v>75.917438700000005</v>
      </c>
      <c r="O28" s="26">
        <v>106.66922</v>
      </c>
      <c r="P28" s="26">
        <v>98.473881000000006</v>
      </c>
      <c r="Q28" s="26">
        <v>50.662795000000003</v>
      </c>
      <c r="R28" s="26">
        <v>105.570498</v>
      </c>
      <c r="S28" s="26">
        <v>102.62058399999999</v>
      </c>
      <c r="T28" s="26">
        <v>109.91203</v>
      </c>
      <c r="U28" s="26">
        <v>85.514380000000003</v>
      </c>
      <c r="V28" s="26">
        <v>82.678133500000001</v>
      </c>
      <c r="W28" s="3"/>
    </row>
    <row r="29" spans="1:26">
      <c r="A29" s="25" t="s">
        <v>203</v>
      </c>
      <c r="B29" s="26">
        <v>50.466631499999998</v>
      </c>
      <c r="C29" s="26">
        <v>92.638403100000005</v>
      </c>
      <c r="D29" s="26">
        <v>93.120228100000006</v>
      </c>
      <c r="E29" s="26">
        <v>48.081032399999998</v>
      </c>
      <c r="F29" s="26">
        <v>44.048119800000002</v>
      </c>
      <c r="G29" s="26">
        <v>102.77262899999999</v>
      </c>
      <c r="H29" s="26">
        <v>85.515265900000003</v>
      </c>
      <c r="I29" s="26">
        <v>75.300407100000001</v>
      </c>
      <c r="J29" s="26">
        <v>48.1978206</v>
      </c>
      <c r="K29" s="26">
        <v>71.330670999999995</v>
      </c>
      <c r="L29" s="26"/>
      <c r="M29" s="26">
        <v>99.877496800000003</v>
      </c>
      <c r="N29" s="26">
        <v>63.469569300000003</v>
      </c>
      <c r="O29" s="26">
        <v>111.25576700000001</v>
      </c>
      <c r="P29" s="26">
        <v>91.010521999999995</v>
      </c>
      <c r="Q29" s="26">
        <v>58.562112800000001</v>
      </c>
      <c r="R29" s="26">
        <v>80.910962299999994</v>
      </c>
      <c r="S29" s="26">
        <v>95.857027900000006</v>
      </c>
      <c r="T29" s="26">
        <v>109.100122</v>
      </c>
      <c r="U29" s="26">
        <v>95.133146699999998</v>
      </c>
      <c r="V29" s="26">
        <v>85.180125700000005</v>
      </c>
      <c r="W29" s="3"/>
    </row>
    <row r="30" spans="1:26">
      <c r="A30" s="25" t="s">
        <v>204</v>
      </c>
      <c r="B30" s="26">
        <v>44.350785000000002</v>
      </c>
      <c r="C30" s="26">
        <v>66.151198500000007</v>
      </c>
      <c r="D30" s="26">
        <v>78.853452899999994</v>
      </c>
      <c r="E30" s="26">
        <v>52.934159899999997</v>
      </c>
      <c r="F30" s="26">
        <v>34.917437200000002</v>
      </c>
      <c r="G30" s="26">
        <v>84.399467900000005</v>
      </c>
      <c r="H30" s="26">
        <v>72.221154900000002</v>
      </c>
      <c r="I30" s="26">
        <v>45.779665999999999</v>
      </c>
      <c r="J30" s="26">
        <v>64.8939594</v>
      </c>
      <c r="K30" s="26">
        <v>68.685183800000004</v>
      </c>
      <c r="L30" s="26"/>
      <c r="M30" s="26">
        <v>92.964322100000004</v>
      </c>
      <c r="N30" s="26">
        <v>50.7581031</v>
      </c>
      <c r="O30" s="26">
        <v>95.363154199999997</v>
      </c>
      <c r="P30" s="26">
        <v>97.506911400000007</v>
      </c>
      <c r="Q30" s="26">
        <v>53.236517200000002</v>
      </c>
      <c r="R30" s="26">
        <v>80.651899799999995</v>
      </c>
      <c r="S30" s="26">
        <v>88.180441400000007</v>
      </c>
      <c r="T30" s="26">
        <v>90.883481399999994</v>
      </c>
      <c r="U30" s="26">
        <v>113.667028</v>
      </c>
      <c r="V30" s="26">
        <v>68.494950700000004</v>
      </c>
      <c r="W30" s="3"/>
    </row>
    <row r="31" spans="1:26">
      <c r="A31" s="25" t="s">
        <v>217</v>
      </c>
      <c r="B31" s="26">
        <v>54.700071999999999</v>
      </c>
      <c r="C31" s="26">
        <v>71.313652599999998</v>
      </c>
      <c r="D31" s="26">
        <v>83.434943099999998</v>
      </c>
      <c r="E31" s="26">
        <v>38.469987799999998</v>
      </c>
      <c r="F31" s="26">
        <v>28.369567499999999</v>
      </c>
      <c r="G31" s="26">
        <v>83.265685199999993</v>
      </c>
      <c r="H31" s="26">
        <v>69.590552500000001</v>
      </c>
      <c r="I31" s="26">
        <v>50.169317900000003</v>
      </c>
      <c r="J31" s="26">
        <v>66.775314300000005</v>
      </c>
      <c r="K31" s="26">
        <v>63.775050499999999</v>
      </c>
      <c r="L31" s="26"/>
      <c r="M31" s="26">
        <v>93.143704499999998</v>
      </c>
      <c r="N31" s="26">
        <v>50.982849100000003</v>
      </c>
      <c r="O31" s="26">
        <v>95.445138</v>
      </c>
      <c r="P31" s="26">
        <v>85.566933700000007</v>
      </c>
      <c r="Q31" s="26">
        <v>52.358905100000001</v>
      </c>
      <c r="R31" s="26">
        <v>72.295618399999995</v>
      </c>
      <c r="S31" s="26">
        <v>71.547619900000001</v>
      </c>
      <c r="T31" s="26">
        <v>88.548437800000002</v>
      </c>
      <c r="U31" s="26">
        <v>96.493110200000004</v>
      </c>
      <c r="V31" s="26">
        <v>89.9256539</v>
      </c>
      <c r="W31" s="3"/>
    </row>
    <row r="32" spans="1:26">
      <c r="A32" s="25" t="s">
        <v>218</v>
      </c>
      <c r="B32" s="26">
        <v>41.863046099999998</v>
      </c>
      <c r="C32" s="26">
        <v>61.7694574</v>
      </c>
      <c r="D32" s="26">
        <v>79.2167733</v>
      </c>
      <c r="E32" s="26">
        <v>37.857867200000001</v>
      </c>
      <c r="F32" s="26">
        <v>31.193460000000002</v>
      </c>
      <c r="G32" s="26">
        <v>83.408500399999994</v>
      </c>
      <c r="H32" s="26">
        <v>62.644295200000002</v>
      </c>
      <c r="I32" s="26">
        <v>47.503250199999997</v>
      </c>
      <c r="J32" s="26">
        <v>63.832707300000003</v>
      </c>
      <c r="K32" s="26">
        <v>83.361445799999998</v>
      </c>
      <c r="L32" s="26"/>
      <c r="M32" s="26">
        <v>88.136553199999994</v>
      </c>
      <c r="N32" s="26">
        <v>48.663003699999997</v>
      </c>
      <c r="O32" s="26">
        <v>87.926443199999994</v>
      </c>
      <c r="P32" s="26">
        <v>89.3266043</v>
      </c>
      <c r="Q32" s="26">
        <v>50.841809499999997</v>
      </c>
      <c r="R32" s="26">
        <v>89.432735399999999</v>
      </c>
      <c r="S32" s="26">
        <v>88.812303099999994</v>
      </c>
      <c r="T32" s="26">
        <v>81.737560299999998</v>
      </c>
      <c r="U32" s="26">
        <v>82.231281600000003</v>
      </c>
      <c r="V32" s="26">
        <v>75.764029899999997</v>
      </c>
      <c r="W32" s="3"/>
    </row>
    <row r="33" spans="1:23">
      <c r="A33" s="25" t="s">
        <v>219</v>
      </c>
      <c r="B33" s="26">
        <v>39.804312000000003</v>
      </c>
      <c r="C33" s="26">
        <v>58.309857200000003</v>
      </c>
      <c r="D33" s="26">
        <v>78.154710199999997</v>
      </c>
      <c r="E33" s="26">
        <v>37.683168700000003</v>
      </c>
      <c r="F33" s="26">
        <v>43.307975599999999</v>
      </c>
      <c r="G33" s="26">
        <v>73.6487944</v>
      </c>
      <c r="H33" s="26">
        <v>62.932666500000003</v>
      </c>
      <c r="I33" s="26">
        <v>38.936811599999999</v>
      </c>
      <c r="J33" s="26">
        <v>49.934034099999998</v>
      </c>
      <c r="K33" s="26">
        <v>59.8507319</v>
      </c>
      <c r="L33" s="26"/>
      <c r="M33" s="26">
        <v>82.027952999999997</v>
      </c>
      <c r="N33" s="26">
        <v>51.086460799999998</v>
      </c>
      <c r="O33" s="26">
        <v>72.672376900000003</v>
      </c>
      <c r="P33" s="26">
        <v>68.991941400000002</v>
      </c>
      <c r="Q33" s="26">
        <v>46.776446499999999</v>
      </c>
      <c r="R33" s="26">
        <v>83.542766099999994</v>
      </c>
      <c r="S33" s="26">
        <v>78.814245600000007</v>
      </c>
      <c r="T33" s="26">
        <v>88.175068999999993</v>
      </c>
      <c r="U33" s="26">
        <v>70.705907600000003</v>
      </c>
      <c r="V33" s="26">
        <v>76.576098999999999</v>
      </c>
      <c r="W33" s="3"/>
    </row>
    <row r="34" spans="1:23">
      <c r="A34" s="25" t="s">
        <v>220</v>
      </c>
      <c r="B34" s="26">
        <v>34.909220400000002</v>
      </c>
      <c r="C34" s="26">
        <v>56.9225542</v>
      </c>
      <c r="D34" s="26">
        <v>69.047761899999998</v>
      </c>
      <c r="E34" s="26">
        <v>39.339582999999998</v>
      </c>
      <c r="F34" s="26">
        <v>39.930706700000002</v>
      </c>
      <c r="G34" s="26">
        <v>83.223065199999994</v>
      </c>
      <c r="H34" s="26">
        <v>64.154813200000007</v>
      </c>
      <c r="I34" s="26">
        <v>18.799997600000001</v>
      </c>
      <c r="J34" s="26">
        <v>48.3555171</v>
      </c>
      <c r="K34" s="26">
        <v>47.831726500000002</v>
      </c>
      <c r="L34" s="26"/>
      <c r="M34" s="26">
        <v>78.112897399999994</v>
      </c>
      <c r="N34" s="26">
        <v>34.836604800000003</v>
      </c>
      <c r="O34" s="26">
        <v>88.452382</v>
      </c>
      <c r="P34" s="26">
        <v>77.863220499999997</v>
      </c>
      <c r="Q34" s="26">
        <v>32.827548299999997</v>
      </c>
      <c r="R34" s="26">
        <v>74.941390699999999</v>
      </c>
      <c r="S34" s="26">
        <v>67.5207245</v>
      </c>
      <c r="T34" s="26">
        <v>77.108230800000001</v>
      </c>
      <c r="U34" s="26">
        <v>57.771038900000001</v>
      </c>
      <c r="V34" s="26">
        <v>75.831564499999999</v>
      </c>
      <c r="W34" s="3"/>
    </row>
    <row r="35" spans="1:23">
      <c r="A35" s="25" t="s">
        <v>221</v>
      </c>
      <c r="B35" s="26">
        <v>27.8821917</v>
      </c>
      <c r="C35" s="26">
        <v>64.8072935</v>
      </c>
      <c r="D35" s="26">
        <v>68.658191900000006</v>
      </c>
      <c r="E35" s="26">
        <v>41.671825699999999</v>
      </c>
      <c r="F35" s="26">
        <v>50.298601300000001</v>
      </c>
      <c r="G35" s="26">
        <v>63.435688300000002</v>
      </c>
      <c r="H35" s="26">
        <v>68.675575600000002</v>
      </c>
      <c r="I35" s="26">
        <v>22.449442699999999</v>
      </c>
      <c r="J35" s="26">
        <v>41.7263631</v>
      </c>
      <c r="K35" s="26">
        <v>55.302786900000001</v>
      </c>
      <c r="L35" s="26"/>
      <c r="M35" s="26">
        <v>94.521149100000002</v>
      </c>
      <c r="N35" s="26">
        <v>27.293911699999999</v>
      </c>
      <c r="O35" s="26">
        <v>74.591194999999999</v>
      </c>
      <c r="P35" s="26">
        <v>76.661223199999995</v>
      </c>
      <c r="Q35" s="26">
        <v>40.541334499999998</v>
      </c>
      <c r="R35" s="26">
        <v>75.694831899999997</v>
      </c>
      <c r="S35" s="26">
        <v>57.028443500000002</v>
      </c>
      <c r="T35" s="26">
        <v>71.517696700000002</v>
      </c>
      <c r="U35" s="26">
        <v>48.545167499999998</v>
      </c>
      <c r="V35" s="26">
        <v>66.503525300000007</v>
      </c>
      <c r="W35" s="3"/>
    </row>
    <row r="36" spans="1:23">
      <c r="A36" s="25" t="s">
        <v>222</v>
      </c>
      <c r="B36" s="26">
        <v>33.956573900000002</v>
      </c>
      <c r="C36" s="26">
        <v>55.015745199999998</v>
      </c>
      <c r="D36" s="26">
        <v>64.589244199999996</v>
      </c>
      <c r="E36" s="26">
        <v>36.371329799999998</v>
      </c>
      <c r="F36" s="26">
        <v>31.9731056</v>
      </c>
      <c r="G36" s="26">
        <v>79.240794800000003</v>
      </c>
      <c r="H36" s="26">
        <v>59.793645499999997</v>
      </c>
      <c r="I36" s="26">
        <v>20.207330800000001</v>
      </c>
      <c r="J36" s="26">
        <v>44.355737099999999</v>
      </c>
      <c r="K36" s="26">
        <v>49.950789299999997</v>
      </c>
      <c r="L36" s="26"/>
      <c r="M36" s="26">
        <v>79.917247599999996</v>
      </c>
      <c r="N36" s="26">
        <v>38.1987801</v>
      </c>
      <c r="O36" s="26">
        <v>69.122638800000004</v>
      </c>
      <c r="P36" s="26">
        <v>73.886895699999997</v>
      </c>
      <c r="Q36" s="26">
        <v>40.060534199999999</v>
      </c>
      <c r="R36" s="26">
        <v>65.080435699999995</v>
      </c>
      <c r="S36" s="26">
        <v>58.5102628</v>
      </c>
      <c r="T36" s="26">
        <v>69.964695899999995</v>
      </c>
      <c r="U36" s="26">
        <v>53.529021200000003</v>
      </c>
      <c r="V36" s="26">
        <v>67.638496000000004</v>
      </c>
      <c r="W36" s="3"/>
    </row>
    <row r="37" spans="1:23">
      <c r="A37" s="25" t="s">
        <v>223</v>
      </c>
      <c r="B37" s="26">
        <v>25.8209646</v>
      </c>
      <c r="C37" s="26">
        <v>64.108930700000002</v>
      </c>
      <c r="D37" s="26">
        <v>61.479299900000001</v>
      </c>
      <c r="E37" s="26">
        <v>24.010656399999998</v>
      </c>
      <c r="F37" s="26">
        <v>28.306752400000001</v>
      </c>
      <c r="G37" s="26">
        <v>66.246565899999993</v>
      </c>
      <c r="H37" s="26">
        <v>49.583902199999997</v>
      </c>
      <c r="I37" s="26">
        <v>12.785471599999999</v>
      </c>
      <c r="J37" s="26">
        <v>40.880343400000001</v>
      </c>
      <c r="K37" s="26">
        <v>53.931680800000002</v>
      </c>
      <c r="L37" s="26"/>
      <c r="M37" s="26">
        <v>78.551215999999997</v>
      </c>
      <c r="N37" s="26">
        <v>22.3290282</v>
      </c>
      <c r="O37" s="26">
        <v>68.900884199999993</v>
      </c>
      <c r="P37" s="26">
        <v>65.509271799999993</v>
      </c>
      <c r="Q37" s="26">
        <v>32.677054099999999</v>
      </c>
      <c r="R37" s="26">
        <v>65.855422300000001</v>
      </c>
      <c r="S37" s="26">
        <v>42.848742399999999</v>
      </c>
      <c r="T37" s="26">
        <v>57.926397199999997</v>
      </c>
      <c r="U37" s="26">
        <v>50.1585058</v>
      </c>
      <c r="V37" s="26">
        <v>71.955807899999996</v>
      </c>
      <c r="W37" s="3"/>
    </row>
    <row r="38" spans="1:23">
      <c r="A38" s="25" t="s">
        <v>224</v>
      </c>
      <c r="B38" s="26">
        <v>20.339399400000001</v>
      </c>
      <c r="C38" s="26">
        <v>49.916818999999997</v>
      </c>
      <c r="D38" s="26">
        <v>50.862387599999998</v>
      </c>
      <c r="E38" s="26">
        <v>23.378859299999998</v>
      </c>
      <c r="F38" s="26">
        <v>23.591793800000001</v>
      </c>
      <c r="G38" s="26">
        <v>51.798522800000001</v>
      </c>
      <c r="H38" s="26">
        <v>57.463264299999999</v>
      </c>
      <c r="I38" s="26">
        <v>10.5489639</v>
      </c>
      <c r="J38" s="26">
        <v>29.207747999999999</v>
      </c>
      <c r="K38" s="26">
        <v>31.737614300000001</v>
      </c>
      <c r="L38" s="26"/>
      <c r="M38" s="26">
        <v>55.922888100000002</v>
      </c>
      <c r="N38" s="26">
        <v>28.039093900000001</v>
      </c>
      <c r="O38" s="26">
        <v>55.383524000000001</v>
      </c>
      <c r="P38" s="26">
        <v>48.5444423</v>
      </c>
      <c r="Q38" s="26">
        <v>31.093905100000001</v>
      </c>
      <c r="R38" s="26">
        <v>66.559678000000005</v>
      </c>
      <c r="S38" s="26">
        <v>48.481270100000003</v>
      </c>
      <c r="T38" s="26">
        <v>53.362858899999999</v>
      </c>
      <c r="U38" s="26">
        <v>60.361415299999997</v>
      </c>
      <c r="V38" s="26">
        <v>78.953716600000007</v>
      </c>
      <c r="W38" s="3"/>
    </row>
    <row r="39" spans="1:23">
      <c r="A39" s="25" t="s">
        <v>225</v>
      </c>
      <c r="B39" s="26">
        <v>27.329326300000002</v>
      </c>
      <c r="C39" s="26">
        <v>44.572182400000003</v>
      </c>
      <c r="D39" s="26">
        <v>48.0614566</v>
      </c>
      <c r="E39" s="26">
        <v>24.6997608</v>
      </c>
      <c r="F39" s="26">
        <v>23.8615134</v>
      </c>
      <c r="G39" s="26">
        <v>59.636007399999997</v>
      </c>
      <c r="H39" s="26">
        <v>44.988277500000002</v>
      </c>
      <c r="I39" s="26">
        <v>11.3435518</v>
      </c>
      <c r="J39" s="26">
        <v>20.6161399</v>
      </c>
      <c r="K39" s="26">
        <v>47.255934699999997</v>
      </c>
      <c r="L39" s="26"/>
      <c r="M39" s="26">
        <v>52.477291600000001</v>
      </c>
      <c r="N39" s="26">
        <v>23.437787</v>
      </c>
      <c r="O39" s="26">
        <v>54.669415700000002</v>
      </c>
      <c r="P39" s="26">
        <v>56.845344500000003</v>
      </c>
      <c r="Q39" s="26">
        <v>27.041950199999999</v>
      </c>
      <c r="R39" s="26">
        <v>56.861858300000002</v>
      </c>
      <c r="S39" s="26">
        <v>55.431812999999998</v>
      </c>
      <c r="T39" s="26">
        <v>54.269973</v>
      </c>
      <c r="U39" s="26">
        <v>65.877653300000006</v>
      </c>
      <c r="V39" s="26">
        <v>69.356410699999998</v>
      </c>
      <c r="W39" s="3"/>
    </row>
    <row r="40" spans="1:23">
      <c r="A40" s="25" t="s">
        <v>226</v>
      </c>
      <c r="B40" s="26">
        <v>14.5497485</v>
      </c>
      <c r="C40" s="26">
        <v>48.070428399999997</v>
      </c>
      <c r="D40" s="26">
        <v>64.880321899999998</v>
      </c>
      <c r="E40" s="26">
        <v>33.688496299999997</v>
      </c>
      <c r="F40" s="26">
        <v>32.778715900000002</v>
      </c>
      <c r="G40" s="26">
        <v>46.159669999999998</v>
      </c>
      <c r="H40" s="26">
        <v>47.962974099999997</v>
      </c>
      <c r="I40" s="26">
        <v>23.4328732</v>
      </c>
      <c r="J40" s="26">
        <v>34.891690199999999</v>
      </c>
      <c r="K40" s="26">
        <v>53.775817500000002</v>
      </c>
      <c r="L40" s="26"/>
      <c r="M40" s="26">
        <v>53.614550000000001</v>
      </c>
      <c r="N40" s="26">
        <v>25.825583000000002</v>
      </c>
      <c r="O40" s="26">
        <v>59.9339157</v>
      </c>
      <c r="P40" s="26">
        <v>59.2141211</v>
      </c>
      <c r="Q40" s="26">
        <v>24.942652899999999</v>
      </c>
      <c r="R40" s="26">
        <v>63.856623599999999</v>
      </c>
      <c r="S40" s="26">
        <v>41.277035900000001</v>
      </c>
      <c r="T40" s="26">
        <v>49.910108800000003</v>
      </c>
      <c r="U40" s="26">
        <v>72.829699700000006</v>
      </c>
      <c r="V40" s="26">
        <v>60.602690099999997</v>
      </c>
      <c r="W40" s="3"/>
    </row>
    <row r="41" spans="1:23">
      <c r="A41" s="25" t="s">
        <v>227</v>
      </c>
      <c r="B41" s="26">
        <v>16.953212400000002</v>
      </c>
      <c r="C41" s="26">
        <v>49.455500600000001</v>
      </c>
      <c r="D41" s="26">
        <v>57.070067299999998</v>
      </c>
      <c r="E41" s="26">
        <v>25.097220400000001</v>
      </c>
      <c r="F41" s="26">
        <v>34.410967300000003</v>
      </c>
      <c r="G41" s="26">
        <v>58.031650200000001</v>
      </c>
      <c r="H41" s="26">
        <v>45.063369600000001</v>
      </c>
      <c r="I41" s="26">
        <v>4.5057221900000002</v>
      </c>
      <c r="J41" s="26">
        <v>36.695631400000003</v>
      </c>
      <c r="K41" s="26">
        <v>50.9870424</v>
      </c>
      <c r="L41" s="26"/>
      <c r="M41" s="26">
        <v>61.572222199999999</v>
      </c>
      <c r="N41" s="26">
        <v>18.5075857</v>
      </c>
      <c r="O41" s="26">
        <v>51.631962999999999</v>
      </c>
      <c r="P41" s="26">
        <v>59.590889799999999</v>
      </c>
      <c r="Q41" s="26">
        <v>29.5499866</v>
      </c>
      <c r="R41" s="26">
        <v>67.919194300000001</v>
      </c>
      <c r="S41" s="26">
        <v>37.227335600000004</v>
      </c>
      <c r="T41" s="26">
        <v>45.322046499999999</v>
      </c>
      <c r="U41" s="26">
        <v>70.418562899999998</v>
      </c>
      <c r="V41" s="26">
        <v>79.968680800000001</v>
      </c>
      <c r="W41" s="3"/>
    </row>
    <row r="42" spans="1:23">
      <c r="A42" s="25" t="s">
        <v>228</v>
      </c>
      <c r="B42" s="26">
        <v>12.7025503</v>
      </c>
      <c r="C42" s="26">
        <v>50.021869299999999</v>
      </c>
      <c r="D42" s="26">
        <v>60.136605299999999</v>
      </c>
      <c r="E42" s="26">
        <v>23.207849</v>
      </c>
      <c r="F42" s="26">
        <v>35.495326300000002</v>
      </c>
      <c r="G42" s="26">
        <v>56.221985199999999</v>
      </c>
      <c r="H42" s="26">
        <v>52.566598399999997</v>
      </c>
      <c r="I42" s="26">
        <v>5.8184540599999997</v>
      </c>
      <c r="J42" s="26">
        <v>34.514035800000002</v>
      </c>
      <c r="K42" s="26">
        <v>48.529776400000003</v>
      </c>
      <c r="L42" s="26"/>
      <c r="M42" s="26">
        <v>61.3846037</v>
      </c>
      <c r="N42" s="26">
        <v>23.992821500000002</v>
      </c>
      <c r="O42" s="26">
        <v>55.512971499999999</v>
      </c>
      <c r="P42" s="26">
        <v>75.626862799999998</v>
      </c>
      <c r="Q42" s="26">
        <v>26.484994799999999</v>
      </c>
      <c r="R42" s="26">
        <v>63.683040800000001</v>
      </c>
      <c r="S42" s="26">
        <v>41.5111147</v>
      </c>
      <c r="T42" s="26">
        <v>33.174991599999998</v>
      </c>
      <c r="U42" s="26">
        <v>54.986691299999997</v>
      </c>
      <c r="V42" s="26">
        <v>85.682908999999995</v>
      </c>
      <c r="W42" s="3"/>
    </row>
    <row r="43" spans="1:23">
      <c r="A43" s="25" t="s">
        <v>229</v>
      </c>
      <c r="B43" s="26">
        <v>19.193942499999999</v>
      </c>
      <c r="C43" s="26">
        <v>50.271588399999999</v>
      </c>
      <c r="D43" s="26">
        <v>46.921916799999998</v>
      </c>
      <c r="E43" s="26">
        <v>31.660101900000001</v>
      </c>
      <c r="F43" s="26">
        <v>21.141826500000001</v>
      </c>
      <c r="G43" s="26">
        <v>50.259458299999999</v>
      </c>
      <c r="H43" s="26">
        <v>42.739839400000001</v>
      </c>
      <c r="I43" s="26">
        <v>4.0442482399999999</v>
      </c>
      <c r="J43" s="26">
        <v>27.533472700000001</v>
      </c>
      <c r="K43" s="26">
        <v>46.982804399999999</v>
      </c>
      <c r="L43" s="26"/>
      <c r="M43" s="26">
        <v>55.018319400000003</v>
      </c>
      <c r="N43" s="26">
        <v>18.776329100000002</v>
      </c>
      <c r="O43" s="26">
        <v>47.932370599999999</v>
      </c>
      <c r="P43" s="26">
        <v>62.0058291</v>
      </c>
      <c r="Q43" s="26">
        <v>30.366683999999999</v>
      </c>
      <c r="R43" s="26">
        <v>61.9000445</v>
      </c>
      <c r="S43" s="26">
        <v>31.909394500000001</v>
      </c>
      <c r="T43" s="26">
        <v>47.709344600000001</v>
      </c>
      <c r="U43" s="26">
        <v>53.3576774</v>
      </c>
      <c r="V43" s="26">
        <v>80.746776800000006</v>
      </c>
      <c r="W43" s="3"/>
    </row>
    <row r="44" spans="1:23">
      <c r="A44" s="25" t="s">
        <v>230</v>
      </c>
      <c r="B44" s="26">
        <v>21.840713600000001</v>
      </c>
      <c r="C44" s="26">
        <v>57.313705900000002</v>
      </c>
      <c r="D44" s="26">
        <v>46.923187900000002</v>
      </c>
      <c r="E44" s="26">
        <v>19.060572700000002</v>
      </c>
      <c r="F44" s="26">
        <v>31.713797599999999</v>
      </c>
      <c r="G44" s="26">
        <v>55.521391700000002</v>
      </c>
      <c r="H44" s="26">
        <v>46.012047099999997</v>
      </c>
      <c r="I44" s="26">
        <v>6.5042973100000001</v>
      </c>
      <c r="J44" s="26">
        <v>19.351802599999999</v>
      </c>
      <c r="K44" s="26">
        <v>38.703605099999997</v>
      </c>
      <c r="L44" s="26"/>
      <c r="M44" s="26">
        <v>62.4643874</v>
      </c>
      <c r="N44" s="26">
        <v>16.692095900000002</v>
      </c>
      <c r="O44" s="26">
        <v>48.912328199999997</v>
      </c>
      <c r="P44" s="26">
        <v>57.310575299999996</v>
      </c>
      <c r="Q44" s="26">
        <v>26.160102899999998</v>
      </c>
      <c r="R44" s="26">
        <v>61.118602600000003</v>
      </c>
      <c r="S44" s="26">
        <v>32.083945999999997</v>
      </c>
      <c r="T44" s="26">
        <v>50.132963599999997</v>
      </c>
      <c r="U44" s="26">
        <v>54.778588200000002</v>
      </c>
      <c r="V44" s="26">
        <v>72.657904900000005</v>
      </c>
      <c r="W44" s="3"/>
    </row>
    <row r="45" spans="1:23">
      <c r="A45" s="25" t="s">
        <v>231</v>
      </c>
      <c r="B45" s="26">
        <v>6.7501309899999997</v>
      </c>
      <c r="C45" s="26">
        <v>43.2043556</v>
      </c>
      <c r="D45" s="26">
        <v>53.878060300000001</v>
      </c>
      <c r="E45" s="26">
        <v>21.7052935</v>
      </c>
      <c r="F45" s="26">
        <v>30.953902899999999</v>
      </c>
      <c r="G45" s="26">
        <v>48.787809799999998</v>
      </c>
      <c r="H45" s="26">
        <v>44.828319800000003</v>
      </c>
      <c r="I45" s="26">
        <v>9.6068529399999996</v>
      </c>
      <c r="J45" s="26">
        <v>22.055229300000001</v>
      </c>
      <c r="K45" s="26">
        <v>41.009398500000003</v>
      </c>
      <c r="L45" s="26"/>
      <c r="M45" s="26">
        <v>54.546892399999997</v>
      </c>
      <c r="N45" s="26">
        <v>25.007460399999999</v>
      </c>
      <c r="O45" s="26">
        <v>48.038584800000002</v>
      </c>
      <c r="P45" s="26">
        <v>54.482239100000001</v>
      </c>
      <c r="Q45" s="26">
        <v>24.795622699999999</v>
      </c>
      <c r="R45" s="26">
        <v>62.063186899999998</v>
      </c>
      <c r="S45" s="26">
        <v>27.5683705</v>
      </c>
      <c r="T45" s="26">
        <v>51.876731300000003</v>
      </c>
      <c r="U45" s="26">
        <v>47.689846099999997</v>
      </c>
      <c r="V45" s="26">
        <v>82.185325899999995</v>
      </c>
      <c r="W45" s="3"/>
    </row>
    <row r="46" spans="1:23">
      <c r="A46" s="25" t="s">
        <v>232</v>
      </c>
      <c r="B46" s="26">
        <v>16.309723900000002</v>
      </c>
      <c r="C46" s="26">
        <v>35.345273400000004</v>
      </c>
      <c r="D46" s="26">
        <v>59.198403399999997</v>
      </c>
      <c r="E46" s="26">
        <v>23.5918907</v>
      </c>
      <c r="F46" s="26">
        <v>28.813889899999999</v>
      </c>
      <c r="G46" s="26">
        <v>50.944137300000001</v>
      </c>
      <c r="H46" s="26">
        <v>35.078249499999998</v>
      </c>
      <c r="I46" s="26">
        <v>9.0724630400000006</v>
      </c>
      <c r="J46" s="26">
        <v>31.163554999999999</v>
      </c>
      <c r="K46" s="26">
        <v>58.0181982</v>
      </c>
      <c r="L46" s="26"/>
      <c r="M46" s="26">
        <v>50.404120499999998</v>
      </c>
      <c r="N46" s="26">
        <v>27.810113999999999</v>
      </c>
      <c r="O46" s="26">
        <v>51.198412699999999</v>
      </c>
      <c r="P46" s="26">
        <v>68.092983000000004</v>
      </c>
      <c r="Q46" s="26">
        <v>19.432914199999999</v>
      </c>
      <c r="R46" s="26">
        <v>65.751464400000003</v>
      </c>
      <c r="S46" s="26">
        <v>21.267013500000001</v>
      </c>
      <c r="T46" s="26">
        <v>31.8485856</v>
      </c>
      <c r="U46" s="26">
        <v>63.6921769</v>
      </c>
      <c r="V46" s="26">
        <v>57.115360199999998</v>
      </c>
      <c r="W46" s="3"/>
    </row>
    <row r="47" spans="1:23">
      <c r="A47" s="25" t="s">
        <v>233</v>
      </c>
      <c r="B47" s="26">
        <v>12.7297505</v>
      </c>
      <c r="C47" s="26">
        <v>33.6429519</v>
      </c>
      <c r="D47" s="26">
        <v>47.0821203</v>
      </c>
      <c r="E47" s="26">
        <v>23.636374700000001</v>
      </c>
      <c r="F47" s="26">
        <v>29.236212500000001</v>
      </c>
      <c r="G47" s="26">
        <v>57.036501100000002</v>
      </c>
      <c r="H47" s="26">
        <v>39.003154700000003</v>
      </c>
      <c r="I47" s="26">
        <v>-3.4669115000000001</v>
      </c>
      <c r="J47" s="26">
        <v>27.512543600000001</v>
      </c>
      <c r="K47" s="26">
        <v>60.192431900000003</v>
      </c>
      <c r="L47" s="26"/>
      <c r="M47" s="26">
        <v>55.463573099999998</v>
      </c>
      <c r="N47" s="26">
        <v>20.134139300000001</v>
      </c>
      <c r="O47" s="26">
        <v>52.339860100000003</v>
      </c>
      <c r="P47" s="26">
        <v>65.025551199999995</v>
      </c>
      <c r="Q47" s="26">
        <v>17.0893272</v>
      </c>
      <c r="R47" s="26">
        <v>45.279654399999998</v>
      </c>
      <c r="S47" s="26">
        <v>33.101721699999999</v>
      </c>
      <c r="T47" s="26">
        <v>49.430522400000001</v>
      </c>
      <c r="U47" s="26">
        <v>51.192284999999998</v>
      </c>
      <c r="V47" s="26">
        <v>69.190234799999999</v>
      </c>
      <c r="W47" s="3"/>
    </row>
    <row r="48" spans="1:23">
      <c r="A48" s="25" t="s">
        <v>234</v>
      </c>
      <c r="B48" s="26">
        <v>17.908065199999999</v>
      </c>
      <c r="C48" s="26">
        <v>40.932993500000002</v>
      </c>
      <c r="D48" s="26">
        <v>47.3038703</v>
      </c>
      <c r="E48" s="26">
        <v>29.370726999999999</v>
      </c>
      <c r="F48" s="26">
        <v>35.112822199999997</v>
      </c>
      <c r="G48" s="26">
        <v>58.2488198</v>
      </c>
      <c r="H48" s="26">
        <v>35.485583599999998</v>
      </c>
      <c r="I48" s="26">
        <v>-7.8311476999999998</v>
      </c>
      <c r="J48" s="26">
        <v>28.512832899999999</v>
      </c>
      <c r="K48" s="26">
        <v>55.062281900000002</v>
      </c>
      <c r="L48" s="26"/>
      <c r="M48" s="26">
        <v>47.9254794</v>
      </c>
      <c r="N48" s="26">
        <v>35.106899200000001</v>
      </c>
      <c r="O48" s="26">
        <v>54.4589626</v>
      </c>
      <c r="P48" s="26">
        <v>63.903547099999997</v>
      </c>
      <c r="Q48" s="26">
        <v>21.1241457</v>
      </c>
      <c r="R48" s="26">
        <v>54.1840039</v>
      </c>
      <c r="S48" s="26">
        <v>22.887707200000001</v>
      </c>
      <c r="T48" s="26">
        <v>49.174589300000001</v>
      </c>
      <c r="U48" s="26">
        <v>48.841947900000001</v>
      </c>
      <c r="V48" s="26">
        <v>48.785782599999997</v>
      </c>
      <c r="W48" s="3"/>
    </row>
    <row r="49" spans="1:23">
      <c r="A49" s="25" t="s">
        <v>235</v>
      </c>
      <c r="B49" s="26">
        <v>10.66789</v>
      </c>
      <c r="C49" s="26">
        <v>46.549582299999997</v>
      </c>
      <c r="D49" s="26">
        <v>44.965556399999997</v>
      </c>
      <c r="E49" s="26">
        <v>33.3967113</v>
      </c>
      <c r="F49" s="26">
        <v>16.3756944</v>
      </c>
      <c r="G49" s="26">
        <v>42.264736900000003</v>
      </c>
      <c r="H49" s="26">
        <v>50.330079099999999</v>
      </c>
      <c r="I49" s="26">
        <v>-1.7768003000000001</v>
      </c>
      <c r="J49" s="26">
        <v>27.914327</v>
      </c>
      <c r="K49" s="26">
        <v>46.908922500000003</v>
      </c>
      <c r="L49" s="26"/>
      <c r="M49" s="26">
        <v>45.407513899999998</v>
      </c>
      <c r="N49" s="26">
        <v>30.604741600000001</v>
      </c>
      <c r="O49" s="26">
        <v>55.396906299999998</v>
      </c>
      <c r="P49" s="26">
        <v>49.923040499999999</v>
      </c>
      <c r="Q49" s="26">
        <v>22.644387300000002</v>
      </c>
      <c r="R49" s="26">
        <v>51.796912200000001</v>
      </c>
      <c r="S49" s="26">
        <v>30.267408700000001</v>
      </c>
      <c r="T49" s="26">
        <v>49.504783600000003</v>
      </c>
      <c r="U49" s="26">
        <v>44.919306499999998</v>
      </c>
      <c r="V49" s="26">
        <v>59.614677700000001</v>
      </c>
      <c r="W49" s="3"/>
    </row>
    <row r="50" spans="1:23">
      <c r="A50" s="25" t="s">
        <v>236</v>
      </c>
      <c r="B50" s="26">
        <v>15.7461483</v>
      </c>
      <c r="C50" s="26">
        <v>41.0006232</v>
      </c>
      <c r="D50" s="26">
        <v>48.2018822</v>
      </c>
      <c r="E50" s="26">
        <v>31.154532</v>
      </c>
      <c r="F50" s="26">
        <v>30.553229900000002</v>
      </c>
      <c r="G50" s="26">
        <v>36.029608000000003</v>
      </c>
      <c r="H50" s="26">
        <v>30.892522199999998</v>
      </c>
      <c r="I50" s="26">
        <v>-7.5635633999999996</v>
      </c>
      <c r="J50" s="26">
        <v>28.4738264</v>
      </c>
      <c r="K50" s="26">
        <v>54.748295900000002</v>
      </c>
      <c r="L50" s="26"/>
      <c r="M50" s="26">
        <v>44.517808100000003</v>
      </c>
      <c r="N50" s="26">
        <v>27.5283108</v>
      </c>
      <c r="O50" s="26">
        <v>54.058635899999999</v>
      </c>
      <c r="P50" s="26">
        <v>71.072853300000006</v>
      </c>
      <c r="Q50" s="26">
        <v>26.559760399999998</v>
      </c>
      <c r="R50" s="26">
        <v>46.061258000000002</v>
      </c>
      <c r="S50" s="26">
        <v>27.984204999999999</v>
      </c>
      <c r="T50" s="26">
        <v>46.472338299999997</v>
      </c>
      <c r="U50" s="26">
        <v>39.648460999999998</v>
      </c>
      <c r="V50" s="26">
        <v>41.590545800000001</v>
      </c>
      <c r="W50" s="3"/>
    </row>
    <row r="51" spans="1:23">
      <c r="A51" s="25" t="s">
        <v>237</v>
      </c>
      <c r="B51" s="26">
        <v>19.7169512</v>
      </c>
      <c r="C51" s="26">
        <v>51.299629099999997</v>
      </c>
      <c r="D51" s="26">
        <v>43.0259821</v>
      </c>
      <c r="E51" s="26">
        <v>17.1785353</v>
      </c>
      <c r="F51" s="26">
        <v>17.038257399999999</v>
      </c>
      <c r="G51" s="26">
        <v>47.066462299999998</v>
      </c>
      <c r="H51" s="26">
        <v>28.094537200000001</v>
      </c>
      <c r="I51" s="26">
        <v>-2.2182795999999998</v>
      </c>
      <c r="J51" s="26">
        <v>32.602782699999999</v>
      </c>
      <c r="K51" s="26">
        <v>58.4475397</v>
      </c>
      <c r="L51" s="26"/>
      <c r="M51" s="26">
        <v>55.988285699999999</v>
      </c>
      <c r="N51" s="26">
        <v>29.478960099999998</v>
      </c>
      <c r="O51" s="26">
        <v>57.545272500000003</v>
      </c>
      <c r="P51" s="26">
        <v>44.169291999999999</v>
      </c>
      <c r="Q51" s="26">
        <v>20.1525958</v>
      </c>
      <c r="R51" s="26">
        <v>36.537391700000001</v>
      </c>
      <c r="S51" s="26">
        <v>30.657834300000001</v>
      </c>
      <c r="T51" s="26">
        <v>47.8508049</v>
      </c>
      <c r="U51" s="26">
        <v>48.899641000000003</v>
      </c>
      <c r="V51" s="26">
        <v>48.079724200000001</v>
      </c>
      <c r="W51" s="3"/>
    </row>
    <row r="52" spans="1:23">
      <c r="A52" s="25" t="s">
        <v>238</v>
      </c>
      <c r="B52" s="26">
        <v>9.6301598500000001</v>
      </c>
      <c r="C52" s="26">
        <v>37.564099599999999</v>
      </c>
      <c r="D52" s="26">
        <v>41.326829199999999</v>
      </c>
      <c r="E52" s="26">
        <v>19.1291674</v>
      </c>
      <c r="F52" s="26">
        <v>32.8516659</v>
      </c>
      <c r="G52" s="26">
        <v>52.066495500000002</v>
      </c>
      <c r="H52" s="26">
        <v>24.6868166</v>
      </c>
      <c r="I52" s="26">
        <v>5.9584111999999996</v>
      </c>
      <c r="J52" s="26">
        <v>28.677542200000001</v>
      </c>
      <c r="K52" s="26">
        <v>55.227227399999997</v>
      </c>
      <c r="L52" s="26"/>
      <c r="M52" s="26">
        <v>54.278542899999998</v>
      </c>
      <c r="N52" s="26">
        <v>41.141821299999997</v>
      </c>
      <c r="O52" s="26">
        <v>33.947086200000001</v>
      </c>
      <c r="P52" s="26">
        <v>66.790912899999995</v>
      </c>
      <c r="Q52" s="26">
        <v>26.560048599999998</v>
      </c>
      <c r="R52" s="26">
        <v>43.907572399999999</v>
      </c>
      <c r="S52" s="26">
        <v>29.769087200000001</v>
      </c>
      <c r="T52" s="26">
        <v>48.697195200000003</v>
      </c>
      <c r="U52" s="26">
        <v>58.650074600000003</v>
      </c>
      <c r="V52" s="26">
        <v>44.172306900000002</v>
      </c>
      <c r="W52" s="3"/>
    </row>
    <row r="53" spans="1:23">
      <c r="A53" s="25" t="s">
        <v>239</v>
      </c>
      <c r="B53" s="26">
        <v>7.6199374500000001</v>
      </c>
      <c r="C53" s="26">
        <v>43.341098100000004</v>
      </c>
      <c r="D53" s="26">
        <v>52.127079999999999</v>
      </c>
      <c r="E53" s="26">
        <v>25.219585299999999</v>
      </c>
      <c r="F53" s="26">
        <v>22.2871749</v>
      </c>
      <c r="G53" s="26">
        <v>37.909107499999998</v>
      </c>
      <c r="H53" s="26">
        <v>31.748554500000001</v>
      </c>
      <c r="I53" s="26">
        <v>-8.2656499999999994E-2</v>
      </c>
      <c r="J53" s="26">
        <v>25.162732999999999</v>
      </c>
      <c r="K53" s="26">
        <v>37.729994900000001</v>
      </c>
      <c r="L53" s="26"/>
      <c r="M53" s="26">
        <v>60.045662900000004</v>
      </c>
      <c r="N53" s="26">
        <v>39.691520099999998</v>
      </c>
      <c r="O53" s="26">
        <v>45.898473899999999</v>
      </c>
      <c r="P53" s="26">
        <v>52.786458099999997</v>
      </c>
      <c r="Q53" s="26">
        <v>23.270810900000001</v>
      </c>
      <c r="R53" s="26">
        <v>56.964355400000002</v>
      </c>
      <c r="S53" s="26">
        <v>29.909708699999999</v>
      </c>
      <c r="T53" s="26">
        <v>54.046374900000004</v>
      </c>
      <c r="U53" s="26">
        <v>49.104410999999999</v>
      </c>
      <c r="V53" s="26">
        <v>47.686222600000001</v>
      </c>
      <c r="W53" s="3"/>
    </row>
    <row r="54" spans="1:23">
      <c r="A54" s="25" t="s">
        <v>240</v>
      </c>
      <c r="B54" s="26">
        <v>12.261185899999999</v>
      </c>
      <c r="C54" s="26">
        <v>27.128064800000001</v>
      </c>
      <c r="D54" s="26">
        <v>42.608438</v>
      </c>
      <c r="E54" s="26">
        <v>14.291191400000001</v>
      </c>
      <c r="F54" s="26">
        <v>16.260534400000001</v>
      </c>
      <c r="G54" s="26">
        <v>43.519943499999997</v>
      </c>
      <c r="H54" s="26">
        <v>21.409368000000001</v>
      </c>
      <c r="I54" s="26">
        <v>-2.6986338000000001</v>
      </c>
      <c r="J54" s="26">
        <v>21.7640469</v>
      </c>
      <c r="K54" s="26">
        <v>42.166435200000002</v>
      </c>
      <c r="L54" s="26"/>
      <c r="M54" s="26">
        <v>55.150246099999997</v>
      </c>
      <c r="N54" s="26">
        <v>23.735693000000001</v>
      </c>
      <c r="O54" s="26">
        <v>45.8582976</v>
      </c>
      <c r="P54" s="26">
        <v>54.8609188</v>
      </c>
      <c r="Q54" s="26">
        <v>21.951588900000001</v>
      </c>
      <c r="R54" s="26">
        <v>47.014850799999998</v>
      </c>
      <c r="S54" s="26">
        <v>33.166675099999999</v>
      </c>
      <c r="T54" s="26">
        <v>41.082619299999998</v>
      </c>
      <c r="U54" s="26">
        <v>48.246997700000001</v>
      </c>
      <c r="V54" s="26">
        <v>39.6386228</v>
      </c>
      <c r="W54" s="3"/>
    </row>
    <row r="55" spans="1:23">
      <c r="A55" s="1">
        <v>52</v>
      </c>
      <c r="B55" s="3">
        <v>8.1396427100000004</v>
      </c>
      <c r="C55" s="3">
        <v>22.551505899999999</v>
      </c>
      <c r="D55" s="3">
        <v>29.2572011</v>
      </c>
      <c r="E55" s="3">
        <v>10.8622376</v>
      </c>
      <c r="F55" s="3">
        <v>16.229039199999999</v>
      </c>
      <c r="G55" s="3">
        <v>28.913423699999999</v>
      </c>
      <c r="H55" s="3">
        <v>14.6947864</v>
      </c>
      <c r="I55" s="3">
        <v>-4.9329963000000001</v>
      </c>
      <c r="J55" s="3">
        <v>9.5787582499999999</v>
      </c>
      <c r="K55" s="3">
        <v>12.910266</v>
      </c>
      <c r="L55" s="3"/>
      <c r="M55" s="3">
        <v>38.185442199999997</v>
      </c>
      <c r="N55" s="3">
        <v>12.6625195</v>
      </c>
      <c r="O55" s="3">
        <v>43.985615600000003</v>
      </c>
      <c r="P55" s="3">
        <v>29.083777999999999</v>
      </c>
      <c r="Q55" s="3">
        <v>15.691172699999999</v>
      </c>
      <c r="R55" s="3">
        <v>34.446136199999998</v>
      </c>
      <c r="S55" s="3">
        <v>25.8628046</v>
      </c>
      <c r="T55" s="3">
        <v>28.1448377</v>
      </c>
      <c r="U55" s="3">
        <v>42.050466999999998</v>
      </c>
      <c r="V55" s="3">
        <v>28.1206575</v>
      </c>
      <c r="W55" s="3"/>
    </row>
    <row r="56" spans="1:23">
      <c r="A56" s="1">
        <v>53</v>
      </c>
      <c r="B56" s="3">
        <v>3.7582243399999999</v>
      </c>
      <c r="C56" s="3">
        <v>16.541181399999999</v>
      </c>
      <c r="D56" s="3">
        <v>18.458156599999999</v>
      </c>
      <c r="E56" s="3">
        <v>-2.6234380000000002</v>
      </c>
      <c r="F56" s="3">
        <v>-6.52779E-2</v>
      </c>
      <c r="G56" s="3">
        <v>19.7524981</v>
      </c>
      <c r="H56" s="3">
        <v>14.162125100000001</v>
      </c>
      <c r="I56" s="3">
        <v>-2.2257780999999999</v>
      </c>
      <c r="J56" s="3">
        <v>-9.2221700000000004E-2</v>
      </c>
      <c r="K56" s="3">
        <v>14.7674649</v>
      </c>
      <c r="L56" s="3"/>
      <c r="M56" s="3">
        <v>29.591425999999998</v>
      </c>
      <c r="N56" s="3">
        <v>14.2881312</v>
      </c>
      <c r="O56" s="3">
        <v>25.456118799999999</v>
      </c>
      <c r="P56" s="3">
        <v>30.648743199999998</v>
      </c>
      <c r="Q56" s="3">
        <v>6.7309030999999999</v>
      </c>
      <c r="R56" s="3">
        <v>15.160535599999999</v>
      </c>
      <c r="S56" s="3">
        <v>18.4186668</v>
      </c>
      <c r="T56" s="3">
        <v>16.6742867</v>
      </c>
      <c r="U56" s="3">
        <v>26.051441000000001</v>
      </c>
      <c r="V56" s="3">
        <v>16.681676299999999</v>
      </c>
      <c r="W56" s="3"/>
    </row>
    <row r="57" spans="1:23">
      <c r="A57" s="1">
        <v>54</v>
      </c>
      <c r="B57" s="3">
        <v>2.5882970300000001</v>
      </c>
      <c r="C57" s="3">
        <v>24.049189999999999</v>
      </c>
      <c r="D57" s="3">
        <v>18.216429099999999</v>
      </c>
      <c r="E57" s="3">
        <v>0.46366713999999998</v>
      </c>
      <c r="F57" s="3">
        <v>20.215509300000001</v>
      </c>
      <c r="G57" s="3">
        <v>17.971314100000001</v>
      </c>
      <c r="H57" s="3">
        <v>2.5511927700000001</v>
      </c>
      <c r="I57" s="3">
        <v>-5.8373780999999996</v>
      </c>
      <c r="J57" s="3">
        <v>-1.0186751000000001</v>
      </c>
      <c r="K57" s="3">
        <v>6.8557066100000004</v>
      </c>
      <c r="L57" s="3"/>
      <c r="M57" s="3">
        <v>17.9545733</v>
      </c>
      <c r="N57" s="3">
        <v>6.3239564399999999</v>
      </c>
      <c r="O57" s="3">
        <v>24.1055773</v>
      </c>
      <c r="P57" s="3">
        <v>9.6217159199999998</v>
      </c>
      <c r="Q57" s="3">
        <v>10.337657</v>
      </c>
      <c r="R57" s="3">
        <v>14.7014818</v>
      </c>
      <c r="S57" s="3">
        <v>8.7941028800000005</v>
      </c>
      <c r="T57" s="3">
        <v>9.3578532499999998</v>
      </c>
      <c r="U57" s="3">
        <v>25.3774038</v>
      </c>
      <c r="V57" s="3">
        <v>11.418486400000001</v>
      </c>
      <c r="W57" s="3"/>
    </row>
    <row r="58" spans="1:23">
      <c r="A58" s="1">
        <v>55</v>
      </c>
      <c r="B58" s="3">
        <v>-0.60342079999999998</v>
      </c>
      <c r="C58" s="3">
        <v>8.9985749100000003</v>
      </c>
      <c r="D58" s="3">
        <v>12.985182699999999</v>
      </c>
      <c r="E58" s="3">
        <v>3.7516244699999999</v>
      </c>
      <c r="F58" s="3">
        <v>2.59076642</v>
      </c>
      <c r="G58" s="3">
        <v>16.275380899999998</v>
      </c>
      <c r="H58" s="3">
        <v>0.39600254000000001</v>
      </c>
      <c r="I58" s="3">
        <v>-0.74770780000000003</v>
      </c>
      <c r="J58" s="3">
        <v>-4.5091770000000002</v>
      </c>
      <c r="K58" s="3">
        <v>10.3948971</v>
      </c>
      <c r="L58" s="3"/>
      <c r="M58" s="3">
        <v>19.3629146</v>
      </c>
      <c r="N58" s="3">
        <v>2.6457185399999998</v>
      </c>
      <c r="O58" s="3">
        <v>11.442289799999999</v>
      </c>
      <c r="P58" s="3">
        <v>13.8726444</v>
      </c>
      <c r="Q58" s="3">
        <v>7.9968953799999998</v>
      </c>
      <c r="R58" s="3">
        <v>6.9684776399999997</v>
      </c>
      <c r="S58" s="3">
        <v>7.2044663099999999</v>
      </c>
      <c r="T58" s="3">
        <v>4.0710993000000002</v>
      </c>
      <c r="U58" s="3">
        <v>15.8735467</v>
      </c>
      <c r="V58" s="3">
        <v>8.9346291099999995</v>
      </c>
      <c r="W58" s="3"/>
    </row>
    <row r="59" spans="1:23">
      <c r="A59" s="1">
        <v>56</v>
      </c>
      <c r="B59" s="3">
        <v>-3.5994093999999999</v>
      </c>
      <c r="C59" s="3">
        <v>24.626061400000001</v>
      </c>
      <c r="D59" s="3">
        <v>13.8758132</v>
      </c>
      <c r="E59" s="3">
        <v>-0.1039239</v>
      </c>
      <c r="F59" s="3">
        <v>2.04896126</v>
      </c>
      <c r="G59" s="3">
        <v>11.332841200000001</v>
      </c>
      <c r="H59" s="3">
        <v>0.44418895000000003</v>
      </c>
      <c r="I59" s="3">
        <v>8.4853319700000007</v>
      </c>
      <c r="J59" s="3">
        <v>-2.4749289000000001</v>
      </c>
      <c r="K59" s="3">
        <v>-2.9722363999999999</v>
      </c>
      <c r="L59" s="3"/>
      <c r="M59" s="3">
        <v>15.6994857</v>
      </c>
      <c r="N59" s="3">
        <v>2.3057299100000002</v>
      </c>
      <c r="O59" s="3">
        <v>18.374482100000002</v>
      </c>
      <c r="P59" s="3">
        <v>20.666247599999998</v>
      </c>
      <c r="Q59" s="3">
        <v>10.245562400000001</v>
      </c>
      <c r="R59" s="3">
        <v>2.9902677099999999</v>
      </c>
      <c r="S59" s="3">
        <v>6.4446958600000004</v>
      </c>
      <c r="T59" s="3">
        <v>16.634778600000001</v>
      </c>
      <c r="U59" s="3">
        <v>13.7360121</v>
      </c>
      <c r="V59" s="3">
        <v>10.519610399999999</v>
      </c>
      <c r="W59" s="3"/>
    </row>
    <row r="60" spans="1:23">
      <c r="A60" s="1">
        <v>57</v>
      </c>
      <c r="B60" s="3">
        <v>-6.8074995999999999</v>
      </c>
      <c r="C60" s="3">
        <v>7.3407056500000003</v>
      </c>
      <c r="D60" s="3">
        <v>6.4032489200000002</v>
      </c>
      <c r="E60" s="3">
        <v>1.57388258</v>
      </c>
      <c r="F60" s="3">
        <v>-1.2847527999999999</v>
      </c>
      <c r="G60" s="3">
        <v>5.0746484299999999</v>
      </c>
      <c r="H60" s="3">
        <v>-1.5605564000000001</v>
      </c>
      <c r="I60" s="3">
        <v>10.2963203</v>
      </c>
      <c r="J60" s="3">
        <v>-15.516165000000001</v>
      </c>
      <c r="K60" s="3">
        <v>4.89848281</v>
      </c>
      <c r="L60" s="3"/>
      <c r="M60" s="3">
        <v>14.8970655</v>
      </c>
      <c r="N60" s="3">
        <v>-7.2166360000000003</v>
      </c>
      <c r="O60" s="3">
        <v>3.5602622300000002</v>
      </c>
      <c r="P60" s="3">
        <v>4.7598624300000001</v>
      </c>
      <c r="Q60" s="3">
        <v>-1.2235567000000001</v>
      </c>
      <c r="R60" s="3">
        <v>-2.2342963</v>
      </c>
      <c r="S60" s="3">
        <v>9.0395830900000007</v>
      </c>
      <c r="T60" s="3">
        <v>1.7062675700000001</v>
      </c>
      <c r="U60" s="3">
        <v>10.648515700000001</v>
      </c>
      <c r="V60" s="3">
        <v>17.050675999999999</v>
      </c>
      <c r="W60" s="3"/>
    </row>
    <row r="61" spans="1:23">
      <c r="A61" s="1">
        <v>58</v>
      </c>
      <c r="B61" s="3">
        <v>-2.5503453999999999</v>
      </c>
      <c r="C61" s="3">
        <v>9.0870003300000004</v>
      </c>
      <c r="D61" s="3">
        <v>6.6511219099999996</v>
      </c>
      <c r="E61" s="3">
        <v>3.4829105400000002</v>
      </c>
      <c r="F61" s="3">
        <v>-6.1261061999999997</v>
      </c>
      <c r="G61" s="3">
        <v>4.2314077799999996</v>
      </c>
      <c r="H61" s="3">
        <v>-4.1539894000000004</v>
      </c>
      <c r="I61" s="3">
        <v>12.9609997</v>
      </c>
      <c r="J61" s="3">
        <v>-12.168238000000001</v>
      </c>
      <c r="K61" s="3">
        <v>-8.3998649000000007</v>
      </c>
      <c r="L61" s="3"/>
      <c r="M61" s="3">
        <v>10.607741000000001</v>
      </c>
      <c r="N61" s="3">
        <v>0.55302092999999997</v>
      </c>
      <c r="O61" s="3">
        <v>8.8301544599999993</v>
      </c>
      <c r="P61" s="3">
        <v>17.150061099999999</v>
      </c>
      <c r="Q61" s="3">
        <v>7.74687751</v>
      </c>
      <c r="R61" s="3">
        <v>13.0237064</v>
      </c>
      <c r="S61" s="3">
        <v>4.3842522700000002</v>
      </c>
      <c r="T61" s="3">
        <v>9.70296819</v>
      </c>
      <c r="U61" s="3">
        <v>-5.0127864999999998</v>
      </c>
      <c r="V61" s="3">
        <v>5.2283336900000004</v>
      </c>
      <c r="W61" s="3"/>
    </row>
    <row r="62" spans="1:23">
      <c r="A62" s="1">
        <v>59</v>
      </c>
      <c r="B62" s="3">
        <v>-2.3278229000000001</v>
      </c>
      <c r="C62" s="3">
        <v>7.5115578799999998</v>
      </c>
      <c r="D62" s="3">
        <v>2.0749257999999999</v>
      </c>
      <c r="E62" s="3">
        <v>-5.0476033999999999</v>
      </c>
      <c r="F62" s="3">
        <v>-6.9582338999999997</v>
      </c>
      <c r="G62" s="3">
        <v>7.0121218499999998</v>
      </c>
      <c r="H62" s="3">
        <v>-3.2395483</v>
      </c>
      <c r="I62" s="3">
        <v>-2.8964196000000002</v>
      </c>
      <c r="J62" s="3">
        <v>-6.5204319999999996</v>
      </c>
      <c r="K62" s="3">
        <v>1.53692403</v>
      </c>
      <c r="L62" s="3"/>
      <c r="M62" s="3">
        <v>10.1912495</v>
      </c>
      <c r="N62" s="3">
        <v>-11.215648</v>
      </c>
      <c r="O62" s="3">
        <v>-0.56042340000000002</v>
      </c>
      <c r="P62" s="3">
        <v>3.2029186699999999</v>
      </c>
      <c r="Q62" s="3">
        <v>4.2414400099999998</v>
      </c>
      <c r="R62" s="3">
        <v>5.0144972599999997</v>
      </c>
      <c r="S62" s="3">
        <v>5.7415999999999999E-4</v>
      </c>
      <c r="T62" s="3">
        <v>14.9954752</v>
      </c>
      <c r="U62" s="3">
        <v>12.9108424</v>
      </c>
      <c r="V62" s="3">
        <v>11.339845</v>
      </c>
      <c r="W62" s="3"/>
    </row>
    <row r="63" spans="1:23">
      <c r="A63" s="1">
        <v>60</v>
      </c>
      <c r="B63" s="3">
        <v>-7.3572619000000001</v>
      </c>
      <c r="C63" s="3">
        <v>3.1139763899999999</v>
      </c>
      <c r="D63" s="3">
        <v>-4.2592232000000001</v>
      </c>
      <c r="E63" s="3">
        <v>0.91102437000000003</v>
      </c>
      <c r="F63" s="3">
        <v>-9.2048202999999997</v>
      </c>
      <c r="G63" s="3">
        <v>6.1521145500000003</v>
      </c>
      <c r="H63" s="3">
        <v>-5.1828646999999997</v>
      </c>
      <c r="I63" s="3">
        <v>9.5056111899999998</v>
      </c>
      <c r="J63" s="3">
        <v>-7.8015148999999999</v>
      </c>
      <c r="K63" s="3">
        <v>-10.635023</v>
      </c>
      <c r="L63" s="3"/>
      <c r="M63" s="3">
        <v>9.0408434399999997</v>
      </c>
      <c r="N63" s="3">
        <v>-7.8814583000000002</v>
      </c>
      <c r="O63" s="3">
        <v>2.4923005300000001</v>
      </c>
      <c r="P63" s="3">
        <v>8.0791254400000003</v>
      </c>
      <c r="Q63" s="3">
        <v>-1.9986588000000001</v>
      </c>
      <c r="R63" s="3">
        <v>6.34707183</v>
      </c>
      <c r="S63" s="3">
        <v>4.5121493199999998</v>
      </c>
      <c r="T63" s="3">
        <v>2.3986376100000002</v>
      </c>
      <c r="U63" s="3">
        <v>14.1828295</v>
      </c>
      <c r="V63" s="3">
        <v>9.7815693400000008</v>
      </c>
      <c r="W63" s="3"/>
    </row>
    <row r="64" spans="1:23">
      <c r="A64" s="1">
        <v>61</v>
      </c>
      <c r="B64" s="3">
        <v>-0.71907869999999996</v>
      </c>
      <c r="C64" s="3">
        <v>-3.0862037</v>
      </c>
      <c r="D64" s="3">
        <v>0.99647300999999999</v>
      </c>
      <c r="E64" s="3">
        <v>-5.9220300000000003</v>
      </c>
      <c r="F64" s="3">
        <v>-3.2317485000000001</v>
      </c>
      <c r="G64" s="3">
        <v>-1.6728124</v>
      </c>
      <c r="H64" s="3">
        <v>-2.1486679999999998</v>
      </c>
      <c r="I64" s="3">
        <v>8.0057173800000001</v>
      </c>
      <c r="J64" s="3">
        <v>-3.3447998000000001</v>
      </c>
      <c r="K64" s="3">
        <v>2.8380386099999999</v>
      </c>
      <c r="L64" s="3"/>
      <c r="M64" s="3">
        <v>-0.65863289999999997</v>
      </c>
      <c r="N64" s="3">
        <v>-9.2790356000000003</v>
      </c>
      <c r="O64" s="3">
        <v>5.5555879499999996</v>
      </c>
      <c r="P64" s="3">
        <v>6.6144254</v>
      </c>
      <c r="Q64" s="3">
        <v>-1.9627684999999999</v>
      </c>
      <c r="R64" s="3">
        <v>3.2814967400000001</v>
      </c>
      <c r="S64" s="3">
        <v>-8.2577964000000001</v>
      </c>
      <c r="T64" s="3">
        <v>10.6583661</v>
      </c>
      <c r="U64" s="3">
        <v>-2.7227872999999998</v>
      </c>
      <c r="V64" s="3">
        <v>-0.44206669999999998</v>
      </c>
      <c r="W64" s="3"/>
    </row>
    <row r="65" spans="1:23">
      <c r="A65" s="1">
        <v>62</v>
      </c>
      <c r="B65" s="3">
        <v>-12.487995</v>
      </c>
      <c r="C65" s="3">
        <v>5.0084348299999997</v>
      </c>
      <c r="D65" s="3">
        <v>-4.5887701999999999</v>
      </c>
      <c r="E65" s="3">
        <v>6.2862553999999999</v>
      </c>
      <c r="F65" s="3">
        <v>-8.0967494999999996</v>
      </c>
      <c r="G65" s="3">
        <v>3.8978509300000002</v>
      </c>
      <c r="H65" s="3">
        <v>-11.786281000000001</v>
      </c>
      <c r="I65" s="3">
        <v>8.1766684999999999</v>
      </c>
      <c r="J65" s="3">
        <v>-12.299797999999999</v>
      </c>
      <c r="K65" s="3">
        <v>0.40168356999999999</v>
      </c>
      <c r="L65" s="3"/>
      <c r="M65" s="3">
        <v>1.34037446</v>
      </c>
      <c r="N65" s="3">
        <v>2.1194509799999999</v>
      </c>
      <c r="O65" s="3">
        <v>7.2866008100000004</v>
      </c>
      <c r="P65" s="3">
        <v>8.7306190000000006E-2</v>
      </c>
      <c r="Q65" s="3">
        <v>-3.0873643999999998</v>
      </c>
      <c r="R65" s="3">
        <v>0.68166667000000003</v>
      </c>
      <c r="S65" s="3">
        <v>-10.732607</v>
      </c>
      <c r="T65" s="3">
        <v>8.4326648399999993</v>
      </c>
      <c r="U65" s="3">
        <v>-1.8349241999999999</v>
      </c>
      <c r="V65" s="3">
        <v>-0.52988670000000004</v>
      </c>
      <c r="W65" s="3"/>
    </row>
    <row r="66" spans="1:23">
      <c r="A66" s="1">
        <v>63</v>
      </c>
      <c r="B66" s="3">
        <v>-9.0443575999999997</v>
      </c>
      <c r="C66" s="3">
        <v>0.64668809999999999</v>
      </c>
      <c r="D66" s="3">
        <v>-13.949628000000001</v>
      </c>
      <c r="E66" s="3">
        <v>3.9412820800000001</v>
      </c>
      <c r="F66" s="3">
        <v>-5.0575869999999998</v>
      </c>
      <c r="G66" s="3">
        <v>4.4749180300000004</v>
      </c>
      <c r="H66" s="3">
        <v>-10.361955</v>
      </c>
      <c r="I66" s="3">
        <v>0.69788832999999995</v>
      </c>
      <c r="J66" s="3">
        <v>-8.3317286999999993</v>
      </c>
      <c r="K66" s="3">
        <v>-3.7201341999999999</v>
      </c>
      <c r="L66" s="3"/>
      <c r="M66" s="3">
        <v>-3.0609491000000002</v>
      </c>
      <c r="N66" s="3">
        <v>-2.9893505999999999</v>
      </c>
      <c r="O66" s="3">
        <v>8.3922890300000006</v>
      </c>
      <c r="P66" s="3">
        <v>2.1899567499999999</v>
      </c>
      <c r="Q66" s="3">
        <v>5.8337521499999996</v>
      </c>
      <c r="R66" s="3">
        <v>0.89904865</v>
      </c>
      <c r="S66" s="3">
        <v>-0.23561409999999999</v>
      </c>
      <c r="T66" s="3">
        <v>6.4290912799999997</v>
      </c>
      <c r="U66" s="3">
        <v>5.5515793899999997</v>
      </c>
      <c r="V66" s="3">
        <v>-1.2431994</v>
      </c>
      <c r="W66" s="3"/>
    </row>
    <row r="67" spans="1:23">
      <c r="A67" s="1">
        <v>64</v>
      </c>
      <c r="B67" s="3">
        <v>-5.9991842000000002</v>
      </c>
      <c r="C67" s="3">
        <v>3.7478987500000001</v>
      </c>
      <c r="D67" s="3">
        <v>0.45467913999999998</v>
      </c>
      <c r="E67" s="3">
        <v>3.6016958799999998</v>
      </c>
      <c r="F67" s="3">
        <v>10.434664</v>
      </c>
      <c r="G67" s="3">
        <v>0.85019091000000002</v>
      </c>
      <c r="H67" s="3">
        <v>-13.775677</v>
      </c>
      <c r="I67" s="3">
        <v>2.8020849600000002</v>
      </c>
      <c r="J67" s="3">
        <v>-7.8542015999999997</v>
      </c>
      <c r="K67" s="3">
        <v>-13.858217</v>
      </c>
      <c r="L67" s="3"/>
      <c r="M67" s="3">
        <v>5.5341956100000003</v>
      </c>
      <c r="N67" s="3">
        <v>-3.5550416999999999</v>
      </c>
      <c r="O67" s="3">
        <v>10.2633724</v>
      </c>
      <c r="P67" s="3">
        <v>-7.2586999999999999E-3</v>
      </c>
      <c r="Q67" s="3">
        <v>-2.9133512000000001</v>
      </c>
      <c r="R67" s="3">
        <v>2.9825529</v>
      </c>
      <c r="S67" s="3">
        <v>-5.6750739000000001</v>
      </c>
      <c r="T67" s="3">
        <v>6.21481642</v>
      </c>
      <c r="U67" s="3">
        <v>-1.0671948</v>
      </c>
      <c r="V67" s="3">
        <v>-0.73564940000000001</v>
      </c>
      <c r="W67" s="3"/>
    </row>
    <row r="68" spans="1:23">
      <c r="A68" s="1">
        <v>65</v>
      </c>
      <c r="B68" s="3">
        <v>-6.6701052000000001</v>
      </c>
      <c r="C68" s="3">
        <v>-1.2721876000000001</v>
      </c>
      <c r="D68" s="3">
        <v>-3.4582237</v>
      </c>
      <c r="E68" s="3">
        <v>-6.8995699999999998</v>
      </c>
      <c r="F68" s="3">
        <v>-6.7419164</v>
      </c>
      <c r="G68" s="3">
        <v>5.4798001300000001</v>
      </c>
      <c r="H68" s="3">
        <v>-5.2836122999999997</v>
      </c>
      <c r="I68" s="3">
        <v>-6.9408411000000001</v>
      </c>
      <c r="J68" s="3">
        <v>-1.2376167</v>
      </c>
      <c r="K68" s="3">
        <v>2.9165324899999998</v>
      </c>
      <c r="L68" s="3"/>
      <c r="M68" s="3">
        <v>-6.0183701999999997</v>
      </c>
      <c r="N68" s="3">
        <v>0.23902184000000001</v>
      </c>
      <c r="O68" s="3">
        <v>-2.1106085999999999</v>
      </c>
      <c r="P68" s="3">
        <v>9.3173853700000002</v>
      </c>
      <c r="Q68" s="3">
        <v>-11.957508000000001</v>
      </c>
      <c r="R68" s="3">
        <v>-1.0114516</v>
      </c>
      <c r="S68" s="3">
        <v>-0.33775630000000001</v>
      </c>
      <c r="T68" s="3">
        <v>6.5562106</v>
      </c>
      <c r="U68" s="3">
        <v>-1.3502337</v>
      </c>
      <c r="V68" s="3">
        <v>1.7031917000000001</v>
      </c>
      <c r="W68" s="3"/>
    </row>
    <row r="69" spans="1:23">
      <c r="A69" s="1">
        <v>66</v>
      </c>
      <c r="B69" s="3">
        <v>0.83228950000000002</v>
      </c>
      <c r="C69" s="3">
        <v>-2.8916035</v>
      </c>
      <c r="D69" s="3">
        <v>8.4270817999999998</v>
      </c>
      <c r="E69" s="3">
        <v>-7.5068178999999997</v>
      </c>
      <c r="F69" s="3">
        <v>-12.433061</v>
      </c>
      <c r="G69" s="3">
        <v>5.3849625799999998</v>
      </c>
      <c r="H69" s="3">
        <v>-6.4488906000000004</v>
      </c>
      <c r="I69" s="3">
        <v>9.7551765800000005</v>
      </c>
      <c r="J69" s="3">
        <v>-2.5518011</v>
      </c>
      <c r="K69" s="3">
        <v>-5.1129895999999997</v>
      </c>
      <c r="L69" s="3"/>
      <c r="M69" s="3">
        <v>-1.0984461999999999</v>
      </c>
      <c r="N69" s="3">
        <v>-5.0895735000000002</v>
      </c>
      <c r="O69" s="3">
        <v>8.2843187399999998</v>
      </c>
      <c r="P69" s="3">
        <v>4.5236655800000003</v>
      </c>
      <c r="Q69" s="3">
        <v>-2.5633417999999999</v>
      </c>
      <c r="R69" s="3">
        <v>-4.9545778</v>
      </c>
      <c r="S69" s="3">
        <v>-7.2648995999999997</v>
      </c>
      <c r="T69" s="3">
        <v>-3.1739445000000002</v>
      </c>
      <c r="U69" s="3">
        <v>5.5160090200000003</v>
      </c>
      <c r="V69" s="3">
        <v>-5.7865905</v>
      </c>
      <c r="W69" s="3"/>
    </row>
    <row r="70" spans="1:23">
      <c r="A70" s="1">
        <v>67</v>
      </c>
      <c r="B70" s="3">
        <v>1.0210640799999999</v>
      </c>
      <c r="C70" s="3">
        <v>-16.745035999999999</v>
      </c>
      <c r="D70" s="3">
        <v>-11.074621</v>
      </c>
      <c r="E70" s="3">
        <v>-2.8432941999999999</v>
      </c>
      <c r="F70" s="3">
        <v>-8.4207820000000009</v>
      </c>
      <c r="G70" s="3">
        <v>-3.1349217</v>
      </c>
      <c r="H70" s="3">
        <v>3.4427648300000002</v>
      </c>
      <c r="I70" s="3">
        <v>2.4246570200000002</v>
      </c>
      <c r="J70" s="3">
        <v>-11.579526</v>
      </c>
      <c r="K70" s="3">
        <v>-3.7428029</v>
      </c>
      <c r="L70" s="3"/>
      <c r="M70" s="3">
        <v>8.5012068700000007</v>
      </c>
      <c r="N70" s="3">
        <v>-3.1039642000000001</v>
      </c>
      <c r="O70" s="3">
        <v>-1.2699691</v>
      </c>
      <c r="P70" s="3">
        <v>12.676741099999999</v>
      </c>
      <c r="Q70" s="3">
        <v>-8.4984404999999992</v>
      </c>
      <c r="R70" s="3">
        <v>-0.23307839999999999</v>
      </c>
      <c r="S70" s="3">
        <v>-7.9870764999999997</v>
      </c>
      <c r="T70" s="3">
        <v>13.1002349</v>
      </c>
      <c r="U70" s="3">
        <v>10.245381500000001</v>
      </c>
      <c r="V70" s="3">
        <v>4.9365680599999999</v>
      </c>
      <c r="W70" s="3"/>
    </row>
    <row r="71" spans="1:23">
      <c r="A71" s="1">
        <v>68</v>
      </c>
      <c r="B71" s="3">
        <v>-4.3823045</v>
      </c>
      <c r="C71" s="3">
        <v>-8.3752022000000004</v>
      </c>
      <c r="D71" s="3">
        <v>-6.9729960000000002</v>
      </c>
      <c r="E71" s="3">
        <v>-2.5148229999999998</v>
      </c>
      <c r="F71" s="3">
        <v>-0.1049581</v>
      </c>
      <c r="G71" s="3">
        <v>-4.7514776999999997</v>
      </c>
      <c r="H71" s="3">
        <v>-6.2942825999999998</v>
      </c>
      <c r="I71" s="3">
        <v>-4.3407532</v>
      </c>
      <c r="J71" s="3">
        <v>-6.8862684999999999</v>
      </c>
      <c r="K71" s="3">
        <v>-13.998968</v>
      </c>
      <c r="L71" s="3"/>
      <c r="M71" s="3">
        <v>-0.28414780000000001</v>
      </c>
      <c r="N71" s="3">
        <v>-3.1700273000000001</v>
      </c>
      <c r="O71" s="3">
        <v>-1.9706956</v>
      </c>
      <c r="P71" s="3">
        <v>6.7493857300000002</v>
      </c>
      <c r="Q71" s="3">
        <v>-0.1241352</v>
      </c>
      <c r="R71" s="3">
        <v>-1.8451337999999999</v>
      </c>
      <c r="S71" s="3">
        <v>-4.9200432000000003</v>
      </c>
      <c r="T71" s="3">
        <v>8.9356722400000006</v>
      </c>
      <c r="U71" s="3">
        <v>1.0584676500000001</v>
      </c>
      <c r="V71" s="3">
        <v>4.1844460799999998</v>
      </c>
      <c r="W71" s="3"/>
    </row>
    <row r="72" spans="1:23">
      <c r="A72" s="1">
        <v>69</v>
      </c>
      <c r="B72" s="3">
        <v>-11.958527</v>
      </c>
      <c r="C72" s="3">
        <v>-7.7444717000000001</v>
      </c>
      <c r="D72" s="3">
        <v>-1.5498801</v>
      </c>
      <c r="E72" s="3">
        <v>-0.82079840000000004</v>
      </c>
      <c r="F72" s="3">
        <v>-14.504970999999999</v>
      </c>
      <c r="G72" s="3">
        <v>-3.1142213000000001</v>
      </c>
      <c r="H72" s="3">
        <v>-16.991862000000001</v>
      </c>
      <c r="I72" s="3">
        <v>-8.3000983000000002</v>
      </c>
      <c r="J72" s="3">
        <v>-4.5802873000000002</v>
      </c>
      <c r="K72" s="3">
        <v>-2.0235677000000001</v>
      </c>
      <c r="L72" s="3"/>
      <c r="M72" s="3">
        <v>-2.5420536</v>
      </c>
      <c r="N72" s="3">
        <v>-6.5055278999999997</v>
      </c>
      <c r="O72" s="3">
        <v>8.8739666199999991</v>
      </c>
      <c r="P72" s="3">
        <v>16.148267700000002</v>
      </c>
      <c r="Q72" s="3">
        <v>0.45522057999999999</v>
      </c>
      <c r="R72" s="3">
        <v>-4.5003356999999999</v>
      </c>
      <c r="S72" s="3">
        <v>-2.924912</v>
      </c>
      <c r="T72" s="3">
        <v>-3.4473972000000002</v>
      </c>
      <c r="U72" s="3">
        <v>-3.9874190999999999</v>
      </c>
      <c r="V72" s="3">
        <v>-4.5625403999999996</v>
      </c>
      <c r="W72" s="3"/>
    </row>
    <row r="73" spans="1:23">
      <c r="A73" s="1">
        <v>70</v>
      </c>
      <c r="B73" s="3">
        <v>-0.2369964</v>
      </c>
      <c r="C73" s="3">
        <v>-7.9830430000000003</v>
      </c>
      <c r="D73" s="3">
        <v>-1.9806834</v>
      </c>
      <c r="E73" s="3">
        <v>4.3345488899999998</v>
      </c>
      <c r="F73" s="3">
        <v>1.7100145899999999</v>
      </c>
      <c r="G73" s="3">
        <v>-4.6329814999999996</v>
      </c>
      <c r="H73" s="3">
        <v>-9.7130898000000006</v>
      </c>
      <c r="I73" s="3">
        <v>-2.3157757000000001</v>
      </c>
      <c r="J73" s="3">
        <v>-13.147769</v>
      </c>
      <c r="K73" s="3">
        <v>-5.4518326999999998</v>
      </c>
      <c r="L73" s="3"/>
      <c r="M73" s="3">
        <v>-5.1670508000000002</v>
      </c>
      <c r="N73" s="3">
        <v>0.87903922999999995</v>
      </c>
      <c r="O73" s="3">
        <v>-2.18794E-2</v>
      </c>
      <c r="P73" s="3">
        <v>1.9849165799999999</v>
      </c>
      <c r="Q73" s="3">
        <v>-13.065137</v>
      </c>
      <c r="R73" s="3">
        <v>-1.8608735000000001</v>
      </c>
      <c r="S73" s="3">
        <v>-5.8586029000000002</v>
      </c>
      <c r="T73" s="3">
        <v>3.1102336300000002</v>
      </c>
      <c r="U73" s="3">
        <v>-9.0043451000000001</v>
      </c>
      <c r="V73" s="3">
        <v>-12.006494</v>
      </c>
      <c r="W73" s="3"/>
    </row>
    <row r="74" spans="1:23">
      <c r="A74" s="1">
        <v>71</v>
      </c>
      <c r="B74" s="3">
        <v>-13.405017000000001</v>
      </c>
      <c r="C74" s="3">
        <v>-7.7843096000000003</v>
      </c>
      <c r="D74" s="3">
        <v>-0.43029719999999999</v>
      </c>
      <c r="E74" s="3">
        <v>-7.9326768999999997</v>
      </c>
      <c r="F74" s="3">
        <v>-10.310509</v>
      </c>
      <c r="G74" s="3">
        <v>-0.36613839999999997</v>
      </c>
      <c r="H74" s="3">
        <v>-5.9239288999999999</v>
      </c>
      <c r="I74" s="3">
        <v>4.11881655</v>
      </c>
      <c r="J74" s="3">
        <v>-6.4211938999999996</v>
      </c>
      <c r="K74" s="3">
        <v>-11.795177000000001</v>
      </c>
      <c r="L74" s="3"/>
      <c r="M74" s="3">
        <v>-4.1937427999999999</v>
      </c>
      <c r="N74" s="3">
        <v>-8.8700720999999998</v>
      </c>
      <c r="O74" s="3">
        <v>-13.328576999999999</v>
      </c>
      <c r="P74" s="3">
        <v>-8.3474979000000005</v>
      </c>
      <c r="Q74" s="3">
        <v>-15.501741000000001</v>
      </c>
      <c r="R74" s="3">
        <v>-1.5766418</v>
      </c>
      <c r="S74" s="3">
        <v>-14.018533</v>
      </c>
      <c r="T74" s="3">
        <v>9.8423333</v>
      </c>
      <c r="U74" s="3">
        <v>-7.3531876</v>
      </c>
      <c r="V74" s="3">
        <v>-12.423765</v>
      </c>
      <c r="W74" s="3"/>
    </row>
  </sheetData>
  <mergeCells count="4">
    <mergeCell ref="B2:K2"/>
    <mergeCell ref="M2:V2"/>
    <mergeCell ref="B1:V1"/>
    <mergeCell ref="Y2:Z2"/>
  </mergeCells>
  <phoneticPr fontId="1"/>
  <pageMargins left="0.7" right="0.7" top="0.75" bottom="0.75" header="0.3" footer="0.3"/>
  <pageSetup paperSize="9" orientation="portrait" horizontalDpi="0" verticalDpi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88E00-74D5-0049-9B96-E24839AD89F3}">
  <dimension ref="A1:Y74"/>
  <sheetViews>
    <sheetView topLeftCell="R1" workbookViewId="0">
      <selection activeCell="X4" sqref="X4:Y13"/>
    </sheetView>
  </sheetViews>
  <sheetFormatPr baseColWidth="10" defaultRowHeight="16"/>
  <cols>
    <col min="1" max="1" width="12" style="1" bestFit="1" customWidth="1"/>
    <col min="2" max="23" width="10.7109375" style="1"/>
    <col min="24" max="24" width="26.5703125" style="1" bestFit="1" customWidth="1"/>
    <col min="25" max="25" width="33.28515625" style="1" bestFit="1" customWidth="1"/>
    <col min="26" max="16384" width="10.7109375" style="1"/>
  </cols>
  <sheetData>
    <row r="1" spans="1:25" ht="18">
      <c r="A1" s="15" t="s">
        <v>299</v>
      </c>
      <c r="B1" s="36" t="s">
        <v>84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5" ht="18">
      <c r="A2" s="6"/>
      <c r="B2" s="38" t="s">
        <v>95</v>
      </c>
      <c r="C2" s="38"/>
      <c r="D2" s="38"/>
      <c r="E2" s="38"/>
      <c r="F2" s="38"/>
      <c r="G2" s="38"/>
      <c r="H2" s="38"/>
      <c r="I2" s="38"/>
      <c r="J2" s="38"/>
      <c r="K2" s="38"/>
      <c r="L2" s="6"/>
      <c r="M2" s="38" t="s">
        <v>102</v>
      </c>
      <c r="N2" s="38"/>
      <c r="O2" s="38"/>
      <c r="P2" s="38"/>
      <c r="Q2" s="38"/>
      <c r="R2" s="38"/>
      <c r="S2" s="38"/>
      <c r="T2" s="38"/>
      <c r="U2" s="38"/>
      <c r="V2" s="6"/>
      <c r="X2" s="36" t="s">
        <v>97</v>
      </c>
      <c r="Y2" s="36"/>
    </row>
    <row r="3" spans="1:25">
      <c r="A3" s="6" t="s">
        <v>76</v>
      </c>
      <c r="B3" s="6" t="s">
        <v>85</v>
      </c>
      <c r="C3" s="6" t="s">
        <v>86</v>
      </c>
      <c r="D3" s="6" t="s">
        <v>87</v>
      </c>
      <c r="E3" s="6" t="s">
        <v>88</v>
      </c>
      <c r="F3" s="6" t="s">
        <v>89</v>
      </c>
      <c r="G3" s="6" t="s">
        <v>90</v>
      </c>
      <c r="H3" s="6" t="s">
        <v>91</v>
      </c>
      <c r="I3" s="6" t="s">
        <v>92</v>
      </c>
      <c r="J3" s="6" t="s">
        <v>93</v>
      </c>
      <c r="K3" s="6" t="s">
        <v>94</v>
      </c>
      <c r="L3" s="6"/>
      <c r="M3" s="6" t="s">
        <v>85</v>
      </c>
      <c r="N3" s="6" t="s">
        <v>86</v>
      </c>
      <c r="O3" s="6" t="s">
        <v>87</v>
      </c>
      <c r="P3" s="6" t="s">
        <v>88</v>
      </c>
      <c r="Q3" s="6" t="s">
        <v>89</v>
      </c>
      <c r="R3" s="6" t="s">
        <v>90</v>
      </c>
      <c r="S3" s="6" t="s">
        <v>91</v>
      </c>
      <c r="T3" s="6" t="s">
        <v>92</v>
      </c>
      <c r="U3" s="6" t="s">
        <v>93</v>
      </c>
      <c r="V3" s="6"/>
      <c r="W3" s="6" t="s">
        <v>100</v>
      </c>
      <c r="X3" s="17" t="s">
        <v>98</v>
      </c>
      <c r="Y3" s="17" t="s">
        <v>101</v>
      </c>
    </row>
    <row r="4" spans="1:25">
      <c r="A4" s="3">
        <v>1</v>
      </c>
      <c r="B4" s="3">
        <v>43.674758599999997</v>
      </c>
      <c r="C4" s="3">
        <v>-7.9348361000000001</v>
      </c>
      <c r="D4" s="3">
        <v>1.10881341</v>
      </c>
      <c r="E4" s="3">
        <v>13.3889736</v>
      </c>
      <c r="F4" s="3">
        <v>-9.7322892000000003</v>
      </c>
      <c r="G4" s="3">
        <v>-5.1512805999999998</v>
      </c>
      <c r="H4" s="3">
        <v>-11.744292</v>
      </c>
      <c r="I4" s="3">
        <v>-24.225459000000001</v>
      </c>
      <c r="J4" s="3">
        <v>-1.934204</v>
      </c>
      <c r="K4" s="3">
        <v>26.605262700000001</v>
      </c>
      <c r="L4" s="3"/>
      <c r="M4" s="3">
        <v>-26.834088999999999</v>
      </c>
      <c r="N4" s="3">
        <v>14.040737999999999</v>
      </c>
      <c r="O4" s="3">
        <v>-33.276980000000002</v>
      </c>
      <c r="P4" s="3">
        <v>4.0855111600000003</v>
      </c>
      <c r="Q4" s="3">
        <v>-32.533351000000003</v>
      </c>
      <c r="R4" s="3">
        <v>11.590540900000001</v>
      </c>
      <c r="S4" s="3">
        <v>-24.012962000000002</v>
      </c>
      <c r="T4" s="3">
        <v>23.622538800000001</v>
      </c>
      <c r="U4" s="3">
        <v>23.622538800000001</v>
      </c>
      <c r="V4" s="3"/>
      <c r="W4" s="3">
        <v>1</v>
      </c>
      <c r="X4" s="1">
        <v>246.59018800000001</v>
      </c>
      <c r="Y4" s="1">
        <v>91.121157800000006</v>
      </c>
    </row>
    <row r="5" spans="1:25">
      <c r="A5" s="3">
        <v>2</v>
      </c>
      <c r="B5" s="3">
        <v>-7.7236107000000001</v>
      </c>
      <c r="C5" s="3">
        <v>-3.6390144000000002</v>
      </c>
      <c r="D5" s="3">
        <v>25.477122000000001</v>
      </c>
      <c r="E5" s="3">
        <v>45.178714900000003</v>
      </c>
      <c r="F5" s="3">
        <v>-1.4123568</v>
      </c>
      <c r="G5" s="3">
        <v>-1.9525622</v>
      </c>
      <c r="H5" s="3">
        <v>22.6535987</v>
      </c>
      <c r="I5" s="3">
        <v>14.9991751</v>
      </c>
      <c r="J5" s="3">
        <v>-19.254657999999999</v>
      </c>
      <c r="K5" s="3">
        <v>9.8639883800000003</v>
      </c>
      <c r="L5" s="3"/>
      <c r="M5" s="3">
        <v>24.876484300000001</v>
      </c>
      <c r="N5" s="3">
        <v>-21.529941999999998</v>
      </c>
      <c r="O5" s="3">
        <v>-37.658141000000001</v>
      </c>
      <c r="P5" s="3">
        <v>-10.200742</v>
      </c>
      <c r="Q5" s="3">
        <v>67.980684299999993</v>
      </c>
      <c r="R5" s="3">
        <v>34.150628099999999</v>
      </c>
      <c r="S5" s="3">
        <v>-5.5230404000000002</v>
      </c>
      <c r="T5" s="3">
        <v>-3.090843</v>
      </c>
      <c r="U5" s="3">
        <v>-3.090843</v>
      </c>
      <c r="V5" s="3"/>
      <c r="W5" s="3">
        <v>2</v>
      </c>
      <c r="X5" s="1">
        <v>319.80563999999998</v>
      </c>
      <c r="Y5" s="1">
        <v>233.89938900000001</v>
      </c>
    </row>
    <row r="6" spans="1:25">
      <c r="A6" s="3">
        <v>3</v>
      </c>
      <c r="B6" s="3">
        <v>31.863830400000001</v>
      </c>
      <c r="C6" s="3">
        <v>25.151767799999998</v>
      </c>
      <c r="D6" s="3">
        <v>-5.4367564000000002</v>
      </c>
      <c r="E6" s="3">
        <v>16.369168699999999</v>
      </c>
      <c r="F6" s="3">
        <v>-2.3794599999999999</v>
      </c>
      <c r="G6" s="3">
        <v>40.544696000000002</v>
      </c>
      <c r="H6" s="3">
        <v>11.4496106</v>
      </c>
      <c r="I6" s="3">
        <v>63.471855099999999</v>
      </c>
      <c r="J6" s="3">
        <v>36.079163000000001</v>
      </c>
      <c r="K6" s="3">
        <v>-18.766566999999998</v>
      </c>
      <c r="L6" s="3"/>
      <c r="M6" s="3">
        <v>7.2770992699999999</v>
      </c>
      <c r="N6" s="3">
        <v>-8.6604294999999993</v>
      </c>
      <c r="O6" s="3">
        <v>-6.6552826999999999</v>
      </c>
      <c r="P6" s="3">
        <v>17.918254900000001</v>
      </c>
      <c r="Q6" s="3">
        <v>-4.1481510000000004</v>
      </c>
      <c r="R6" s="3">
        <v>22.991574</v>
      </c>
      <c r="S6" s="3">
        <v>23.9413418</v>
      </c>
      <c r="T6" s="3">
        <v>-17.377489000000001</v>
      </c>
      <c r="U6" s="3">
        <v>-17.377489000000001</v>
      </c>
      <c r="V6" s="3"/>
      <c r="W6" s="3">
        <v>3</v>
      </c>
      <c r="X6" s="1">
        <v>479.74501299999997</v>
      </c>
      <c r="Y6" s="1">
        <v>261.92104499999999</v>
      </c>
    </row>
    <row r="7" spans="1:25">
      <c r="A7" s="3">
        <v>4</v>
      </c>
      <c r="B7" s="3">
        <v>2.0584345399999999</v>
      </c>
      <c r="C7" s="3">
        <v>3.2094322800000001</v>
      </c>
      <c r="D7" s="3">
        <v>17.839350899999999</v>
      </c>
      <c r="E7" s="3">
        <v>-9.9548947000000005</v>
      </c>
      <c r="F7" s="3">
        <v>-13.700257000000001</v>
      </c>
      <c r="G7" s="3">
        <v>-2.9766897000000001</v>
      </c>
      <c r="H7" s="3">
        <v>-43.390614999999997</v>
      </c>
      <c r="I7" s="3">
        <v>14.5522174</v>
      </c>
      <c r="J7" s="3">
        <v>-39.045414999999998</v>
      </c>
      <c r="K7" s="3">
        <v>-40.170068999999998</v>
      </c>
      <c r="L7" s="3"/>
      <c r="M7" s="3">
        <v>6.6838918999999999</v>
      </c>
      <c r="N7" s="3">
        <v>15.6491925</v>
      </c>
      <c r="O7" s="3">
        <v>10.867949100000001</v>
      </c>
      <c r="P7" s="3">
        <v>27.366865000000001</v>
      </c>
      <c r="Q7" s="3">
        <v>13.952593999999999</v>
      </c>
      <c r="R7" s="3">
        <v>1.7636450699999999</v>
      </c>
      <c r="S7" s="3">
        <v>23.702859100000001</v>
      </c>
      <c r="T7" s="3">
        <v>5.9179813100000001</v>
      </c>
      <c r="U7" s="3">
        <v>5.9179813100000001</v>
      </c>
      <c r="V7" s="3"/>
      <c r="W7" s="3">
        <v>4</v>
      </c>
      <c r="X7" s="1">
        <v>235.05886599999999</v>
      </c>
      <c r="Y7" s="1">
        <v>86.855139399999999</v>
      </c>
    </row>
    <row r="8" spans="1:25">
      <c r="A8" s="3">
        <v>5</v>
      </c>
      <c r="B8" s="3">
        <v>13.685271200000001</v>
      </c>
      <c r="C8" s="3">
        <v>-2.8271480000000002</v>
      </c>
      <c r="D8" s="3">
        <v>-4.3445551</v>
      </c>
      <c r="E8" s="3">
        <v>-9.6002515000000006</v>
      </c>
      <c r="F8" s="3">
        <v>-18.054252999999999</v>
      </c>
      <c r="G8" s="3">
        <v>4.9609702599999999</v>
      </c>
      <c r="H8" s="3">
        <v>58.230791099999998</v>
      </c>
      <c r="I8" s="3">
        <v>-9.7402847999999995</v>
      </c>
      <c r="J8" s="3">
        <v>27.978650500000001</v>
      </c>
      <c r="K8" s="3">
        <v>-4.8797588999999997</v>
      </c>
      <c r="L8" s="3"/>
      <c r="M8" s="3">
        <v>-32.074330000000003</v>
      </c>
      <c r="N8" s="3">
        <v>-22.781421000000002</v>
      </c>
      <c r="O8" s="3">
        <v>-2.9485267999999998</v>
      </c>
      <c r="P8" s="3">
        <v>-17.381647000000001</v>
      </c>
      <c r="Q8" s="3">
        <v>5.0394378099999999</v>
      </c>
      <c r="R8" s="3">
        <v>-13.154999</v>
      </c>
      <c r="S8" s="3">
        <v>-14.946863</v>
      </c>
      <c r="T8" s="3">
        <v>47.536737000000002</v>
      </c>
      <c r="U8" s="3">
        <v>47.536737000000002</v>
      </c>
      <c r="V8" s="3"/>
      <c r="W8" s="3">
        <v>5</v>
      </c>
      <c r="X8" s="1">
        <v>183.282015</v>
      </c>
      <c r="Y8" s="1">
        <v>104.868112</v>
      </c>
    </row>
    <row r="9" spans="1:25">
      <c r="A9" s="3">
        <v>6</v>
      </c>
      <c r="B9" s="3">
        <v>-26.456382000000001</v>
      </c>
      <c r="C9" s="3">
        <v>-9.2123676999999997</v>
      </c>
      <c r="D9" s="3">
        <v>17.659863300000001</v>
      </c>
      <c r="E9" s="3">
        <v>-6.4069725000000002</v>
      </c>
      <c r="F9" s="3">
        <v>-7.7005596000000001</v>
      </c>
      <c r="G9" s="3">
        <v>-12.064812999999999</v>
      </c>
      <c r="H9" s="3">
        <v>-0.73719789999999996</v>
      </c>
      <c r="I9" s="3">
        <v>0.95861896999999996</v>
      </c>
      <c r="J9" s="3">
        <v>15.3862504</v>
      </c>
      <c r="K9" s="3">
        <v>11.5758691</v>
      </c>
      <c r="L9" s="3"/>
      <c r="M9" s="3">
        <v>-27.526129999999998</v>
      </c>
      <c r="N9" s="3">
        <v>-13.128817</v>
      </c>
      <c r="O9" s="3">
        <v>-52.148316000000001</v>
      </c>
      <c r="P9" s="3">
        <v>4.3879035100000001</v>
      </c>
      <c r="Q9" s="3">
        <v>-15.803905</v>
      </c>
      <c r="R9" s="3">
        <v>52.586883200000003</v>
      </c>
      <c r="S9" s="3">
        <v>35.393018499999997</v>
      </c>
      <c r="T9" s="3">
        <v>-63.659066000000003</v>
      </c>
      <c r="U9" s="3">
        <v>-63.659066000000003</v>
      </c>
      <c r="V9" s="3"/>
      <c r="W9" s="3">
        <v>6</v>
      </c>
      <c r="X9" s="1">
        <v>280.67167699999999</v>
      </c>
      <c r="Y9" s="1">
        <v>152.653537</v>
      </c>
    </row>
    <row r="10" spans="1:25">
      <c r="A10" s="3">
        <v>7</v>
      </c>
      <c r="B10" s="3">
        <v>-10.860919000000001</v>
      </c>
      <c r="C10" s="3">
        <v>-29.179893</v>
      </c>
      <c r="D10" s="3">
        <v>-15.984518</v>
      </c>
      <c r="E10" s="3">
        <v>-19.321648</v>
      </c>
      <c r="F10" s="3">
        <v>-2.6699972999999999</v>
      </c>
      <c r="G10" s="3">
        <v>8.4150484900000002</v>
      </c>
      <c r="H10" s="3">
        <v>29.5333419</v>
      </c>
      <c r="I10" s="3">
        <v>39.401661699999998</v>
      </c>
      <c r="J10" s="3">
        <v>5.4861488300000003</v>
      </c>
      <c r="K10" s="3">
        <v>3.3959957599999999</v>
      </c>
      <c r="L10" s="3"/>
      <c r="M10" s="3">
        <v>-24.560092999999998</v>
      </c>
      <c r="N10" s="3">
        <v>-7.7666769000000002</v>
      </c>
      <c r="O10" s="3">
        <v>-31.592026000000001</v>
      </c>
      <c r="P10" s="3">
        <v>12.7026614</v>
      </c>
      <c r="Q10" s="3">
        <v>-17.175204000000001</v>
      </c>
      <c r="R10" s="3">
        <v>-14.245177999999999</v>
      </c>
      <c r="S10" s="3">
        <v>-20.911435000000001</v>
      </c>
      <c r="T10" s="3">
        <v>32.0089082</v>
      </c>
      <c r="U10" s="3">
        <v>32.0089082</v>
      </c>
      <c r="V10" s="3"/>
      <c r="W10" s="3">
        <v>7</v>
      </c>
      <c r="X10" s="1">
        <v>212.53071299999999</v>
      </c>
      <c r="Y10" s="1">
        <v>227.005369</v>
      </c>
    </row>
    <row r="11" spans="1:25">
      <c r="A11" s="3">
        <v>8</v>
      </c>
      <c r="B11" s="3">
        <v>-26.824566000000001</v>
      </c>
      <c r="C11" s="3">
        <v>6.22772243</v>
      </c>
      <c r="D11" s="3">
        <v>1.6612149999999999E-2</v>
      </c>
      <c r="E11" s="3">
        <v>7.9262759300000001</v>
      </c>
      <c r="F11" s="3">
        <v>0.32883541999999999</v>
      </c>
      <c r="G11" s="3">
        <v>23.518912799999999</v>
      </c>
      <c r="H11" s="3">
        <v>-15.675573</v>
      </c>
      <c r="I11" s="3">
        <v>-2.8299911</v>
      </c>
      <c r="J11" s="3">
        <v>27.0812177</v>
      </c>
      <c r="K11" s="3">
        <v>-6.0203468000000004</v>
      </c>
      <c r="L11" s="3"/>
      <c r="M11" s="3">
        <v>-14.079404</v>
      </c>
      <c r="N11" s="3">
        <v>20.296631300000001</v>
      </c>
      <c r="O11" s="3">
        <v>37.489646</v>
      </c>
      <c r="P11" s="3">
        <v>20.8663025</v>
      </c>
      <c r="Q11" s="3">
        <v>15.5983257</v>
      </c>
      <c r="R11" s="3">
        <v>-2.3601871000000001</v>
      </c>
      <c r="S11" s="3">
        <v>2.7078678900000002</v>
      </c>
      <c r="T11" s="3">
        <v>-4.9544807000000004</v>
      </c>
      <c r="U11" s="3">
        <v>-4.9544807000000004</v>
      </c>
      <c r="V11" s="3"/>
      <c r="W11" s="3">
        <v>8</v>
      </c>
      <c r="X11" s="1">
        <v>312.19094699999999</v>
      </c>
      <c r="Y11" s="1">
        <v>81.319467900000006</v>
      </c>
    </row>
    <row r="12" spans="1:25">
      <c r="A12" s="3">
        <v>9</v>
      </c>
      <c r="B12" s="3">
        <v>23.374301800000001</v>
      </c>
      <c r="C12" s="3">
        <v>-1.6666422999999999</v>
      </c>
      <c r="D12" s="3">
        <v>7.6543832199999997</v>
      </c>
      <c r="E12" s="3">
        <v>25.877481199999998</v>
      </c>
      <c r="F12" s="3">
        <v>6.4240239800000003</v>
      </c>
      <c r="G12" s="3">
        <v>6.1114336700000003</v>
      </c>
      <c r="H12" s="3">
        <v>24.422758099999999</v>
      </c>
      <c r="I12" s="3">
        <v>6.5303796700000003</v>
      </c>
      <c r="J12" s="3">
        <v>4.1399995299999999</v>
      </c>
      <c r="K12" s="3">
        <v>-4.4982312000000002</v>
      </c>
      <c r="L12" s="3"/>
      <c r="M12" s="3">
        <v>33.280636100000002</v>
      </c>
      <c r="N12" s="3">
        <v>12.431908099999999</v>
      </c>
      <c r="O12" s="3">
        <v>108.256271</v>
      </c>
      <c r="P12" s="3">
        <v>-12.166054000000001</v>
      </c>
      <c r="Q12" s="3">
        <v>1.1999731</v>
      </c>
      <c r="R12" s="3">
        <v>30.5107541</v>
      </c>
      <c r="S12" s="3">
        <v>-21.984857000000002</v>
      </c>
      <c r="T12" s="3">
        <v>9.9546204199999995</v>
      </c>
      <c r="U12" s="3">
        <v>9.9546204199999995</v>
      </c>
      <c r="V12" s="3"/>
      <c r="W12" s="3">
        <v>9</v>
      </c>
      <c r="X12" s="1">
        <v>472.87391100000002</v>
      </c>
      <c r="Y12" s="1">
        <v>355.96876500000002</v>
      </c>
    </row>
    <row r="13" spans="1:25">
      <c r="A13" s="3">
        <v>10</v>
      </c>
      <c r="B13" s="3">
        <v>-14.829546000000001</v>
      </c>
      <c r="C13" s="3">
        <v>2.3975658599999998</v>
      </c>
      <c r="D13" s="3">
        <v>19.477652800000001</v>
      </c>
      <c r="E13" s="3">
        <v>43.830176600000001</v>
      </c>
      <c r="F13" s="3">
        <v>-31.502271</v>
      </c>
      <c r="G13" s="3">
        <v>2.7836913700000001</v>
      </c>
      <c r="H13" s="3">
        <v>-3.8821408000000002</v>
      </c>
      <c r="I13" s="3">
        <v>-23.780840999999999</v>
      </c>
      <c r="J13" s="3">
        <v>-14.082611</v>
      </c>
      <c r="K13" s="3">
        <v>11.9573967</v>
      </c>
      <c r="L13" s="3"/>
      <c r="M13" s="3">
        <v>-19.418686000000001</v>
      </c>
      <c r="N13" s="3">
        <v>8.6782220100000007</v>
      </c>
      <c r="O13" s="3">
        <v>33.782890100000003</v>
      </c>
      <c r="P13" s="3">
        <v>-20.178419000000002</v>
      </c>
      <c r="Q13" s="3">
        <v>-11.827368</v>
      </c>
      <c r="R13" s="3">
        <v>-7.5741984000000002</v>
      </c>
      <c r="S13" s="3">
        <v>2.94635055</v>
      </c>
      <c r="T13" s="3">
        <v>-48.440601000000001</v>
      </c>
      <c r="U13" s="3">
        <v>-48.440601000000001</v>
      </c>
      <c r="V13" s="3"/>
      <c r="W13" s="3">
        <v>10</v>
      </c>
      <c r="X13" s="1">
        <v>308.92175500000002</v>
      </c>
    </row>
    <row r="14" spans="1:25">
      <c r="A14" s="3">
        <v>11</v>
      </c>
      <c r="B14" s="3">
        <v>4.8256216700000003</v>
      </c>
      <c r="C14" s="3">
        <v>9.4800641700000003</v>
      </c>
      <c r="D14" s="3">
        <v>-9.9850490999999995</v>
      </c>
      <c r="E14" s="3">
        <v>29.7100121</v>
      </c>
      <c r="F14" s="3">
        <v>-19.504908</v>
      </c>
      <c r="G14" s="3">
        <v>8.1596886200000007</v>
      </c>
      <c r="H14" s="3">
        <v>-8.7962430999999999</v>
      </c>
      <c r="I14" s="3">
        <v>-3.0522999</v>
      </c>
      <c r="J14" s="3">
        <v>-10.483433</v>
      </c>
      <c r="K14" s="3">
        <v>40.4920708</v>
      </c>
      <c r="L14" s="3"/>
      <c r="M14" s="3">
        <v>10.737510199999999</v>
      </c>
      <c r="N14" s="3">
        <v>-29.216365</v>
      </c>
      <c r="O14" s="3">
        <v>2.7800315000000002</v>
      </c>
      <c r="P14" s="3">
        <v>2.1959161200000001</v>
      </c>
      <c r="Q14" s="3">
        <v>13.541377000000001</v>
      </c>
      <c r="R14" s="3">
        <v>25.9029639</v>
      </c>
      <c r="S14" s="3">
        <v>-24.012962000000002</v>
      </c>
      <c r="T14" s="3">
        <v>15.545533300000001</v>
      </c>
      <c r="U14" s="3">
        <v>15.545533300000001</v>
      </c>
      <c r="V14" s="3"/>
    </row>
    <row r="15" spans="1:25">
      <c r="A15" s="3">
        <v>12</v>
      </c>
      <c r="B15" s="3">
        <v>-3.2937859</v>
      </c>
      <c r="C15" s="3">
        <v>-17.106732000000001</v>
      </c>
      <c r="D15" s="3">
        <v>30.7510029</v>
      </c>
      <c r="E15" s="3">
        <v>-24.288143000000002</v>
      </c>
      <c r="F15" s="3">
        <v>-22.310727</v>
      </c>
      <c r="G15" s="3">
        <v>1.24884416</v>
      </c>
      <c r="H15" s="3">
        <v>15.577374000000001</v>
      </c>
      <c r="I15" s="3">
        <v>-26.565550999999999</v>
      </c>
      <c r="J15" s="3">
        <v>9.5340434100000007</v>
      </c>
      <c r="K15" s="3">
        <v>-17.150568</v>
      </c>
      <c r="L15" s="3"/>
      <c r="M15" s="3">
        <v>-0.13851189999999999</v>
      </c>
      <c r="N15" s="3">
        <v>21.369059400000001</v>
      </c>
      <c r="O15" s="3">
        <v>45.240006800000003</v>
      </c>
      <c r="P15" s="3">
        <v>-20.178419000000002</v>
      </c>
      <c r="Q15" s="3">
        <v>-2.3653469999999999</v>
      </c>
      <c r="R15" s="3">
        <v>-17.643073000000001</v>
      </c>
      <c r="S15" s="3">
        <v>23.3448846</v>
      </c>
      <c r="T15" s="3">
        <v>-3.090843</v>
      </c>
      <c r="U15" s="3">
        <v>-3.090843</v>
      </c>
      <c r="V15" s="3"/>
      <c r="W15" s="3" t="s">
        <v>7</v>
      </c>
      <c r="X15" s="1">
        <v>10</v>
      </c>
      <c r="Y15" s="1">
        <v>9</v>
      </c>
    </row>
    <row r="16" spans="1:25">
      <c r="A16" s="3">
        <v>13</v>
      </c>
      <c r="B16" s="3">
        <v>-3.9410132</v>
      </c>
      <c r="C16" s="3">
        <v>3.6750973999999998</v>
      </c>
      <c r="D16" s="3">
        <v>23.113231899999999</v>
      </c>
      <c r="E16" s="3">
        <v>8.3509537399999996</v>
      </c>
      <c r="F16" s="3">
        <v>35.835340500000001</v>
      </c>
      <c r="G16" s="3">
        <v>-22.3034</v>
      </c>
      <c r="H16" s="3">
        <v>13.218769999999999</v>
      </c>
      <c r="I16" s="3">
        <v>-26.008609</v>
      </c>
      <c r="J16" s="3">
        <v>-24.199985999999999</v>
      </c>
      <c r="K16" s="3">
        <v>-46.446299000000003</v>
      </c>
      <c r="L16" s="3"/>
      <c r="M16" s="3">
        <v>32.687428699999998</v>
      </c>
      <c r="N16" s="3">
        <v>0.99217432000000005</v>
      </c>
      <c r="O16" s="3">
        <v>-41.701746</v>
      </c>
      <c r="P16" s="3">
        <v>-21.538947</v>
      </c>
      <c r="Q16" s="3">
        <v>2.0226949699999999</v>
      </c>
      <c r="R16" s="3">
        <v>-67.129058999999998</v>
      </c>
      <c r="S16" s="3">
        <v>23.3448846</v>
      </c>
      <c r="T16" s="3">
        <v>75.181937599999998</v>
      </c>
      <c r="U16" s="3">
        <v>75.181937599999998</v>
      </c>
      <c r="V16" s="3"/>
      <c r="W16" s="3"/>
    </row>
    <row r="17" spans="1:25">
      <c r="A17" s="3">
        <v>14</v>
      </c>
      <c r="B17" s="3">
        <v>42.843439799999999</v>
      </c>
      <c r="C17" s="3">
        <v>-14.088442000000001</v>
      </c>
      <c r="D17" s="3">
        <v>-5.9828570000000001</v>
      </c>
      <c r="E17" s="3">
        <v>24.104265099999999</v>
      </c>
      <c r="F17" s="3">
        <v>-0.1547162</v>
      </c>
      <c r="G17" s="3">
        <v>-10.911662</v>
      </c>
      <c r="H17" s="3">
        <v>41.3267746</v>
      </c>
      <c r="I17" s="3">
        <v>16.447692499999999</v>
      </c>
      <c r="J17" s="3">
        <v>-6.6575348999999999</v>
      </c>
      <c r="K17" s="3">
        <v>4.0611722700000001</v>
      </c>
      <c r="L17" s="3"/>
      <c r="M17" s="3">
        <v>-22.978138000000001</v>
      </c>
      <c r="N17" s="3">
        <v>24.4080437</v>
      </c>
      <c r="O17" s="3">
        <v>66.133145299999995</v>
      </c>
      <c r="P17" s="3">
        <v>-7.7062032</v>
      </c>
      <c r="Q17" s="3">
        <v>-0.17132600000000001</v>
      </c>
      <c r="R17" s="3">
        <v>-2.8441451</v>
      </c>
      <c r="S17" s="3">
        <v>30.263637299999999</v>
      </c>
      <c r="T17" s="3">
        <v>-9.3042108999999993</v>
      </c>
      <c r="U17" s="3">
        <v>-9.3042108999999993</v>
      </c>
      <c r="V17" s="3"/>
      <c r="W17" s="3" t="s">
        <v>8</v>
      </c>
      <c r="X17" s="1">
        <v>229.4</v>
      </c>
      <c r="Y17" s="1">
        <v>88.99</v>
      </c>
    </row>
    <row r="18" spans="1:25">
      <c r="A18" s="3">
        <v>15</v>
      </c>
      <c r="B18" s="3">
        <v>-1.8171777</v>
      </c>
      <c r="C18" s="3">
        <v>12.3813285</v>
      </c>
      <c r="D18" s="3">
        <v>15.838254900000001</v>
      </c>
      <c r="E18" s="3">
        <v>-24.785836</v>
      </c>
      <c r="F18" s="3">
        <v>48.0257176</v>
      </c>
      <c r="G18" s="3">
        <v>-6.9441756000000003</v>
      </c>
      <c r="H18" s="3">
        <v>-45.552737</v>
      </c>
      <c r="I18" s="3">
        <v>27.256580599999999</v>
      </c>
      <c r="J18" s="3">
        <v>-24.875422</v>
      </c>
      <c r="K18" s="3">
        <v>-25.616087</v>
      </c>
      <c r="L18" s="3"/>
      <c r="M18" s="3">
        <v>14.3957953</v>
      </c>
      <c r="N18" s="3">
        <v>-26.892458000000001</v>
      </c>
      <c r="O18" s="3">
        <v>-22.493561</v>
      </c>
      <c r="P18" s="3">
        <v>13.005053800000001</v>
      </c>
      <c r="Q18" s="3">
        <v>-3.1883568000000002</v>
      </c>
      <c r="R18" s="3">
        <v>39.728881600000001</v>
      </c>
      <c r="S18" s="3">
        <v>-3.6144276</v>
      </c>
      <c r="T18" s="3">
        <v>20.827082399999998</v>
      </c>
      <c r="U18" s="3">
        <v>20.827082399999998</v>
      </c>
      <c r="V18" s="3"/>
      <c r="W18" s="3" t="s">
        <v>9</v>
      </c>
      <c r="X18" s="1">
        <v>294.8</v>
      </c>
      <c r="Y18" s="1">
        <v>152.69999999999999</v>
      </c>
    </row>
    <row r="19" spans="1:25">
      <c r="A19" s="3">
        <v>16</v>
      </c>
      <c r="B19" s="3">
        <v>-6.7082002999999997</v>
      </c>
      <c r="C19" s="3">
        <v>-4.3362930999999998</v>
      </c>
      <c r="D19" s="3">
        <v>-6.3456511000000004</v>
      </c>
      <c r="E19" s="3">
        <v>-31.597072000000001</v>
      </c>
      <c r="F19" s="3">
        <v>10.585006</v>
      </c>
      <c r="G19" s="3">
        <v>-2.5923058999999999</v>
      </c>
      <c r="H19" s="3">
        <v>-17.051770000000001</v>
      </c>
      <c r="I19" s="3">
        <v>-22.889265999999999</v>
      </c>
      <c r="J19" s="3">
        <v>15.159530500000001</v>
      </c>
      <c r="K19" s="3">
        <v>-0.69493970000000005</v>
      </c>
      <c r="L19" s="3"/>
      <c r="M19" s="3">
        <v>2.2345251699999999</v>
      </c>
      <c r="N19" s="3">
        <v>16.900671500000001</v>
      </c>
      <c r="O19" s="3">
        <v>-48.441560000000003</v>
      </c>
      <c r="P19" s="3">
        <v>24.418976099999998</v>
      </c>
      <c r="Q19" s="3">
        <v>14.089666299999999</v>
      </c>
      <c r="R19" s="3">
        <v>-19.339473999999999</v>
      </c>
      <c r="S19" s="3">
        <v>-3.7336689999999999</v>
      </c>
      <c r="T19" s="3">
        <v>-42.536597</v>
      </c>
      <c r="U19" s="3">
        <v>-42.536597</v>
      </c>
      <c r="V19" s="3"/>
      <c r="W19" s="3" t="s">
        <v>10</v>
      </c>
      <c r="X19" s="1">
        <v>358.1</v>
      </c>
      <c r="Y19" s="1">
        <v>247.9</v>
      </c>
    </row>
    <row r="20" spans="1:25">
      <c r="A20" s="3">
        <v>17</v>
      </c>
      <c r="B20" s="3">
        <v>1.87240516</v>
      </c>
      <c r="C20" s="3">
        <v>2.3975658599999998</v>
      </c>
      <c r="D20" s="3">
        <v>-37.080041999999999</v>
      </c>
      <c r="E20" s="3">
        <v>-25.423597000000001</v>
      </c>
      <c r="F20" s="3">
        <v>35.158774600000001</v>
      </c>
      <c r="G20" s="3">
        <v>-15.647914999999999</v>
      </c>
      <c r="H20" s="3">
        <v>3.9804228400000001</v>
      </c>
      <c r="I20" s="3">
        <v>-5.3923926</v>
      </c>
      <c r="J20" s="3">
        <v>-7.3329712000000002</v>
      </c>
      <c r="K20" s="3">
        <v>-8.1137551999999999</v>
      </c>
      <c r="L20" s="3"/>
      <c r="M20" s="3">
        <v>10.9353844</v>
      </c>
      <c r="N20" s="3">
        <v>27.625328100000001</v>
      </c>
      <c r="O20" s="3">
        <v>60.067030099999997</v>
      </c>
      <c r="P20" s="3">
        <v>7.9405771200000004</v>
      </c>
      <c r="Q20" s="3">
        <v>-20.191946999999999</v>
      </c>
      <c r="R20" s="3">
        <v>-31.468990999999999</v>
      </c>
      <c r="S20" s="3">
        <v>13.8018207</v>
      </c>
      <c r="T20" s="3">
        <v>-15.513851000000001</v>
      </c>
      <c r="U20" s="3">
        <v>-15.513851000000001</v>
      </c>
      <c r="V20" s="3"/>
      <c r="W20" s="3"/>
    </row>
    <row r="21" spans="1:25">
      <c r="A21" s="3">
        <v>18</v>
      </c>
      <c r="B21" s="3">
        <v>17.744975</v>
      </c>
      <c r="C21" s="3">
        <v>-15.365974</v>
      </c>
      <c r="D21" s="3">
        <v>-34.353358</v>
      </c>
      <c r="E21" s="3">
        <v>-15.419082</v>
      </c>
      <c r="F21" s="3">
        <v>7.1981129299999997</v>
      </c>
      <c r="G21" s="3">
        <v>5.0873061999999996</v>
      </c>
      <c r="H21" s="3">
        <v>-17.641214000000002</v>
      </c>
      <c r="I21" s="3">
        <v>-15.422029999999999</v>
      </c>
      <c r="J21" s="3">
        <v>14.0353777</v>
      </c>
      <c r="K21" s="3">
        <v>24.132324199999999</v>
      </c>
      <c r="L21" s="3"/>
      <c r="M21" s="3">
        <v>13.011714</v>
      </c>
      <c r="N21" s="3">
        <v>4.7458604299999996</v>
      </c>
      <c r="O21" s="3">
        <v>-10.699595</v>
      </c>
      <c r="P21" s="3">
        <v>-9.5203986</v>
      </c>
      <c r="Q21" s="3">
        <v>19.163645800000001</v>
      </c>
      <c r="R21" s="3">
        <v>-49.663266999999998</v>
      </c>
      <c r="S21" s="3">
        <v>9.2686460799999999</v>
      </c>
      <c r="T21" s="3">
        <v>6.8498001200000003</v>
      </c>
      <c r="U21" s="3">
        <v>6.8498001200000003</v>
      </c>
      <c r="V21" s="3"/>
      <c r="W21" s="3"/>
    </row>
    <row r="22" spans="1:25">
      <c r="A22" s="3">
        <v>19</v>
      </c>
      <c r="B22" s="3">
        <v>-32.269801000000001</v>
      </c>
      <c r="C22" s="3">
        <v>20.741358399999999</v>
      </c>
      <c r="D22" s="3">
        <v>-23.985082999999999</v>
      </c>
      <c r="E22" s="3">
        <v>-16.199894</v>
      </c>
      <c r="F22" s="3">
        <v>-7.5075453000000003</v>
      </c>
      <c r="G22" s="3">
        <v>13.0249661</v>
      </c>
      <c r="H22" s="3">
        <v>-33.759304999999998</v>
      </c>
      <c r="I22" s="3">
        <v>-7.1755431999999999</v>
      </c>
      <c r="J22" s="3">
        <v>18.3099922</v>
      </c>
      <c r="K22" s="3">
        <v>48.482179100000003</v>
      </c>
      <c r="L22" s="3"/>
      <c r="M22" s="3">
        <v>17.5597064</v>
      </c>
      <c r="N22" s="3">
        <v>-16.346477</v>
      </c>
      <c r="O22" s="3">
        <v>-46.419756999999997</v>
      </c>
      <c r="P22" s="3">
        <v>-9.9739076999999998</v>
      </c>
      <c r="Q22" s="3">
        <v>-0.8569755</v>
      </c>
      <c r="R22" s="3">
        <v>14.015425499999999</v>
      </c>
      <c r="S22" s="3">
        <v>-30.931713999999999</v>
      </c>
      <c r="T22" s="3">
        <v>-40.054231999999999</v>
      </c>
      <c r="U22" s="3">
        <v>-40.054231999999999</v>
      </c>
      <c r="V22" s="3"/>
      <c r="W22" s="1" t="s">
        <v>55</v>
      </c>
      <c r="X22" s="1" t="s">
        <v>185</v>
      </c>
    </row>
    <row r="23" spans="1:25">
      <c r="A23" s="3">
        <v>20</v>
      </c>
      <c r="B23" s="3">
        <v>-47.218037000000002</v>
      </c>
      <c r="C23" s="3">
        <v>19.695440399999999</v>
      </c>
      <c r="D23" s="3">
        <v>-15.438418</v>
      </c>
      <c r="E23" s="3">
        <v>-31.738631000000002</v>
      </c>
      <c r="F23" s="3">
        <v>-6.9264707000000003</v>
      </c>
      <c r="G23" s="3">
        <v>-33.310754000000003</v>
      </c>
      <c r="H23" s="3">
        <v>-22.162354000000001</v>
      </c>
      <c r="I23" s="3">
        <v>-16.535913999999998</v>
      </c>
      <c r="J23" s="3">
        <v>-25.324138999999999</v>
      </c>
      <c r="K23" s="3">
        <v>-8.2096365000000002</v>
      </c>
      <c r="L23" s="3"/>
      <c r="M23" s="3">
        <v>-6.0707933000000001</v>
      </c>
      <c r="N23" s="3">
        <v>-20.815241</v>
      </c>
      <c r="O23" s="3">
        <v>-30.581479000000002</v>
      </c>
      <c r="P23" s="3">
        <v>-6.0432834</v>
      </c>
      <c r="Q23" s="3">
        <v>-44.326466000000003</v>
      </c>
      <c r="R23" s="3">
        <v>-7.8187246000000004</v>
      </c>
      <c r="S23" s="3">
        <v>-39.043380999999997</v>
      </c>
      <c r="T23" s="3">
        <v>10.5770754</v>
      </c>
      <c r="U23" s="3">
        <v>10.5770754</v>
      </c>
      <c r="V23" s="3"/>
      <c r="W23" s="3"/>
      <c r="X23" s="1">
        <v>1.72E-2</v>
      </c>
    </row>
    <row r="24" spans="1:25">
      <c r="A24" s="25" t="s">
        <v>198</v>
      </c>
      <c r="B24" s="26">
        <v>133.92032699999999</v>
      </c>
      <c r="C24" s="26">
        <v>29.5646153</v>
      </c>
      <c r="D24" s="26">
        <v>145.50087500000001</v>
      </c>
      <c r="E24" s="26">
        <v>75.689952399999996</v>
      </c>
      <c r="F24" s="26">
        <v>83.629745700000001</v>
      </c>
      <c r="G24" s="26">
        <v>17.3768359</v>
      </c>
      <c r="H24" s="26">
        <v>65.896873200000002</v>
      </c>
      <c r="I24" s="26">
        <v>78.738619799999995</v>
      </c>
      <c r="J24" s="26">
        <v>61.268686700000003</v>
      </c>
      <c r="K24" s="26">
        <v>29.267966300000001</v>
      </c>
      <c r="L24" s="26"/>
      <c r="M24" s="26">
        <v>14.198128799999999</v>
      </c>
      <c r="N24" s="26">
        <v>12.789259100000001</v>
      </c>
      <c r="O24" s="26">
        <v>87.026283800000002</v>
      </c>
      <c r="P24" s="26">
        <v>67.126459100000005</v>
      </c>
      <c r="Q24" s="26">
        <v>8.7418301899999999</v>
      </c>
      <c r="R24" s="26">
        <v>66.170821900000007</v>
      </c>
      <c r="S24" s="26">
        <v>-24.012962000000002</v>
      </c>
      <c r="T24" s="26">
        <v>88.536764899999994</v>
      </c>
      <c r="U24" s="26">
        <v>88.536764899999994</v>
      </c>
      <c r="V24" s="3"/>
      <c r="W24" s="3"/>
    </row>
    <row r="25" spans="1:25">
      <c r="A25" s="25" t="s">
        <v>199</v>
      </c>
      <c r="B25" s="26">
        <v>198.42214100000001</v>
      </c>
      <c r="C25" s="26">
        <v>319.80563999999998</v>
      </c>
      <c r="D25" s="26">
        <v>316.98411199999998</v>
      </c>
      <c r="E25" s="26">
        <v>182.69236799999999</v>
      </c>
      <c r="F25" s="26">
        <v>122.71615799999999</v>
      </c>
      <c r="G25" s="26">
        <v>113.505043</v>
      </c>
      <c r="H25" s="26">
        <v>84.373567499999993</v>
      </c>
      <c r="I25" s="26">
        <v>166.882891</v>
      </c>
      <c r="J25" s="26">
        <v>384.02805699999999</v>
      </c>
      <c r="K25" s="26">
        <v>117.920215</v>
      </c>
      <c r="L25" s="26"/>
      <c r="M25" s="26">
        <v>89.835909700000002</v>
      </c>
      <c r="N25" s="26">
        <v>215.846036</v>
      </c>
      <c r="O25" s="26">
        <v>197.55667600000001</v>
      </c>
      <c r="P25" s="26">
        <v>78.540381499999995</v>
      </c>
      <c r="Q25" s="26">
        <v>11.8956453</v>
      </c>
      <c r="R25" s="26">
        <v>155.32099199999999</v>
      </c>
      <c r="S25" s="26">
        <v>81.319467900000006</v>
      </c>
      <c r="T25" s="26">
        <v>145.69080400000001</v>
      </c>
      <c r="U25" s="26">
        <v>145.69080400000001</v>
      </c>
      <c r="V25" s="3"/>
      <c r="W25" s="3"/>
    </row>
    <row r="26" spans="1:25">
      <c r="A26" s="25" t="s">
        <v>200</v>
      </c>
      <c r="B26" s="26">
        <v>246.59018800000001</v>
      </c>
      <c r="C26" s="26">
        <v>248.52230599999999</v>
      </c>
      <c r="D26" s="26">
        <v>325.53459600000002</v>
      </c>
      <c r="E26" s="26">
        <v>226.04824600000001</v>
      </c>
      <c r="F26" s="26">
        <v>134.03492299999999</v>
      </c>
      <c r="G26" s="26">
        <v>174.30488399999999</v>
      </c>
      <c r="H26" s="26">
        <v>212.53071299999999</v>
      </c>
      <c r="I26" s="26">
        <v>153.50926200000001</v>
      </c>
      <c r="J26" s="26">
        <v>472.87391100000002</v>
      </c>
      <c r="K26" s="26">
        <v>136.08772300000001</v>
      </c>
      <c r="L26" s="26"/>
      <c r="M26" s="26">
        <v>91.121157800000006</v>
      </c>
      <c r="N26" s="26">
        <v>321.84300000000002</v>
      </c>
      <c r="O26" s="26">
        <v>220.80846600000001</v>
      </c>
      <c r="P26" s="26">
        <v>84.0583673</v>
      </c>
      <c r="Q26" s="26">
        <v>28.899523800000001</v>
      </c>
      <c r="R26" s="26">
        <v>227.005369</v>
      </c>
      <c r="S26" s="26">
        <v>22.629186099999998</v>
      </c>
      <c r="T26" s="26">
        <v>242.59996100000001</v>
      </c>
      <c r="U26" s="26">
        <v>242.59996100000001</v>
      </c>
      <c r="V26" s="3"/>
      <c r="W26" s="3"/>
    </row>
    <row r="27" spans="1:25">
      <c r="A27" s="25" t="s">
        <v>201</v>
      </c>
      <c r="B27" s="26">
        <v>227.12105</v>
      </c>
      <c r="C27" s="26">
        <v>198.48646600000001</v>
      </c>
      <c r="D27" s="26">
        <v>298.25629700000002</v>
      </c>
      <c r="E27" s="26">
        <v>235.05886599999999</v>
      </c>
      <c r="F27" s="26">
        <v>123.58777000000001</v>
      </c>
      <c r="G27" s="26">
        <v>225.75855300000001</v>
      </c>
      <c r="H27" s="26">
        <v>98.918980099999999</v>
      </c>
      <c r="I27" s="26">
        <v>312.19094699999999</v>
      </c>
      <c r="J27" s="26">
        <v>396.39846</v>
      </c>
      <c r="K27" s="26">
        <v>178.98861199999999</v>
      </c>
      <c r="L27" s="26"/>
      <c r="M27" s="26">
        <v>37.433295299999997</v>
      </c>
      <c r="N27" s="26">
        <v>233.89938900000001</v>
      </c>
      <c r="O27" s="26">
        <v>187.784513</v>
      </c>
      <c r="P27" s="26">
        <v>73.173512500000001</v>
      </c>
      <c r="Q27" s="26">
        <v>59.616105400000002</v>
      </c>
      <c r="R27" s="26">
        <v>155.079013</v>
      </c>
      <c r="S27" s="26">
        <v>3.5428077</v>
      </c>
      <c r="T27" s="26">
        <v>309.06846100000001</v>
      </c>
      <c r="U27" s="26">
        <v>309.06846100000001</v>
      </c>
      <c r="V27" s="3"/>
      <c r="W27" s="3"/>
    </row>
    <row r="28" spans="1:25">
      <c r="A28" s="25" t="s">
        <v>202</v>
      </c>
      <c r="B28" s="26">
        <v>242.06928600000001</v>
      </c>
      <c r="C28" s="26">
        <v>180.49131299999999</v>
      </c>
      <c r="D28" s="26">
        <v>380.99627099999998</v>
      </c>
      <c r="E28" s="26">
        <v>164.52807899999999</v>
      </c>
      <c r="F28" s="26">
        <v>138.09838199999999</v>
      </c>
      <c r="G28" s="26">
        <v>280.67167699999999</v>
      </c>
      <c r="H28" s="26">
        <v>144.71734000000001</v>
      </c>
      <c r="I28" s="26">
        <v>262.49205799999999</v>
      </c>
      <c r="J28" s="26">
        <v>380.655598</v>
      </c>
      <c r="K28" s="26">
        <v>308.92175500000002</v>
      </c>
      <c r="L28" s="26"/>
      <c r="M28" s="26">
        <v>34.170343299999999</v>
      </c>
      <c r="N28" s="26">
        <v>168.29921999999999</v>
      </c>
      <c r="O28" s="26">
        <v>256.529336</v>
      </c>
      <c r="P28" s="26">
        <v>86.855139399999999</v>
      </c>
      <c r="Q28" s="26">
        <v>-5.9306669999999997</v>
      </c>
      <c r="R28" s="26">
        <v>110.200817</v>
      </c>
      <c r="S28" s="26">
        <v>-1.4673322</v>
      </c>
      <c r="T28" s="26">
        <v>226.44595000000001</v>
      </c>
      <c r="U28" s="26">
        <v>226.44595000000001</v>
      </c>
      <c r="V28" s="3"/>
      <c r="W28" s="3"/>
    </row>
    <row r="29" spans="1:25">
      <c r="A29" s="25" t="s">
        <v>203</v>
      </c>
      <c r="B29" s="26">
        <v>164.74113299999999</v>
      </c>
      <c r="C29" s="26">
        <v>233.313829</v>
      </c>
      <c r="D29" s="26">
        <v>397.364014</v>
      </c>
      <c r="E29" s="26">
        <v>220.08785599999999</v>
      </c>
      <c r="F29" s="26">
        <v>183.282015</v>
      </c>
      <c r="G29" s="26">
        <v>235.23106000000001</v>
      </c>
      <c r="H29" s="26">
        <v>120.540617</v>
      </c>
      <c r="I29" s="26">
        <v>262.82669199999998</v>
      </c>
      <c r="J29" s="26">
        <v>384.25477599999999</v>
      </c>
      <c r="K29" s="26">
        <v>218.08221399999999</v>
      </c>
      <c r="L29" s="26"/>
      <c r="M29" s="26">
        <v>54.142765500000003</v>
      </c>
      <c r="N29" s="26">
        <v>104.129205</v>
      </c>
      <c r="O29" s="26">
        <v>184.41460599999999</v>
      </c>
      <c r="P29" s="26">
        <v>12.627103</v>
      </c>
      <c r="Q29" s="26">
        <v>25.608348400000001</v>
      </c>
      <c r="R29" s="26">
        <v>142.82723200000001</v>
      </c>
      <c r="S29" s="26">
        <v>26.446411699999999</v>
      </c>
      <c r="T29" s="26">
        <v>219.30448999999999</v>
      </c>
      <c r="U29" s="26">
        <v>219.30448999999999</v>
      </c>
      <c r="V29" s="3"/>
      <c r="W29" s="3"/>
    </row>
    <row r="30" spans="1:25">
      <c r="A30" s="25" t="s">
        <v>204</v>
      </c>
      <c r="B30" s="26">
        <v>194.54652899999999</v>
      </c>
      <c r="C30" s="26">
        <v>123.719177</v>
      </c>
      <c r="D30" s="26">
        <v>367.175724</v>
      </c>
      <c r="E30" s="26">
        <v>156.083696</v>
      </c>
      <c r="F30" s="26">
        <v>72.020443299999997</v>
      </c>
      <c r="G30" s="26">
        <v>249.184461</v>
      </c>
      <c r="H30" s="26">
        <v>71.793383199999994</v>
      </c>
      <c r="I30" s="26">
        <v>257.142606</v>
      </c>
      <c r="J30" s="26">
        <v>367.16104200000001</v>
      </c>
      <c r="K30" s="26">
        <v>197.060239</v>
      </c>
      <c r="L30" s="26"/>
      <c r="M30" s="26">
        <v>53.055184099999998</v>
      </c>
      <c r="N30" s="26">
        <v>97.157859000000002</v>
      </c>
      <c r="O30" s="26">
        <v>122.40959700000001</v>
      </c>
      <c r="P30" s="26">
        <v>52.0087464</v>
      </c>
      <c r="Q30" s="26">
        <v>104.868112</v>
      </c>
      <c r="R30" s="26">
        <v>147.67954800000001</v>
      </c>
      <c r="S30" s="26">
        <v>27.2813515</v>
      </c>
      <c r="T30" s="26">
        <v>317.76419399999997</v>
      </c>
      <c r="U30" s="26">
        <v>317.76419399999997</v>
      </c>
      <c r="V30" s="3"/>
      <c r="W30" s="3"/>
    </row>
    <row r="31" spans="1:25">
      <c r="A31" s="25" t="s">
        <v>217</v>
      </c>
      <c r="B31" s="26">
        <v>101.62485</v>
      </c>
      <c r="C31" s="26">
        <v>88.077510099999998</v>
      </c>
      <c r="D31" s="26">
        <v>350.81180000000001</v>
      </c>
      <c r="E31" s="26">
        <v>136.57086799999999</v>
      </c>
      <c r="F31" s="26">
        <v>167.89775900000001</v>
      </c>
      <c r="G31" s="26">
        <v>147.551233</v>
      </c>
      <c r="H31" s="26">
        <v>79.459465300000005</v>
      </c>
      <c r="I31" s="26">
        <v>182.59427400000001</v>
      </c>
      <c r="J31" s="26">
        <v>352.31561299999998</v>
      </c>
      <c r="K31" s="26">
        <v>235.870193</v>
      </c>
      <c r="L31" s="26"/>
      <c r="M31" s="26">
        <v>14.494836299999999</v>
      </c>
      <c r="N31" s="26">
        <v>122.89763499999999</v>
      </c>
      <c r="O31" s="26">
        <v>261.92104499999999</v>
      </c>
      <c r="P31" s="26">
        <v>25.250436000000001</v>
      </c>
      <c r="Q31" s="26">
        <v>24.6485542</v>
      </c>
      <c r="R31" s="26">
        <v>127.42462999999999</v>
      </c>
      <c r="S31" s="26">
        <v>31.814275599999998</v>
      </c>
      <c r="T31" s="26">
        <v>191.036835</v>
      </c>
      <c r="U31" s="26">
        <v>191.036835</v>
      </c>
      <c r="V31" s="3"/>
      <c r="W31" s="3"/>
    </row>
    <row r="32" spans="1:25">
      <c r="A32" s="25" t="s">
        <v>218</v>
      </c>
      <c r="B32" s="26">
        <v>185.31869599999999</v>
      </c>
      <c r="C32" s="26">
        <v>131.73056800000001</v>
      </c>
      <c r="D32" s="26">
        <v>341.71903300000002</v>
      </c>
      <c r="E32" s="26">
        <v>185.60252800000001</v>
      </c>
      <c r="F32" s="26">
        <v>88.176756400000002</v>
      </c>
      <c r="G32" s="26">
        <v>154.464766</v>
      </c>
      <c r="H32" s="26">
        <v>73.169579499999998</v>
      </c>
      <c r="I32" s="26">
        <v>147.04592500000001</v>
      </c>
      <c r="J32" s="26">
        <v>321.50060200000001</v>
      </c>
      <c r="K32" s="26">
        <v>176.991085</v>
      </c>
      <c r="L32" s="26"/>
      <c r="M32" s="26">
        <v>45.145406399999999</v>
      </c>
      <c r="N32" s="26">
        <v>179.38160300000001</v>
      </c>
      <c r="O32" s="26">
        <v>127.12690000000001</v>
      </c>
      <c r="P32" s="26">
        <v>39.990197999999999</v>
      </c>
      <c r="Q32" s="26">
        <v>33.836143</v>
      </c>
      <c r="R32" s="26">
        <v>122.57231400000001</v>
      </c>
      <c r="S32" s="26">
        <v>51.735593899999998</v>
      </c>
      <c r="T32" s="26">
        <v>355.96876500000002</v>
      </c>
      <c r="U32" s="26">
        <v>355.96876500000002</v>
      </c>
      <c r="V32" s="3"/>
      <c r="W32" s="3"/>
    </row>
    <row r="33" spans="1:23">
      <c r="A33" s="25" t="s">
        <v>219</v>
      </c>
      <c r="B33" s="26">
        <v>205.528076</v>
      </c>
      <c r="C33" s="26">
        <v>77.859695799999997</v>
      </c>
      <c r="D33" s="26">
        <v>408.27456999999998</v>
      </c>
      <c r="E33" s="26">
        <v>96.125150300000001</v>
      </c>
      <c r="F33" s="26">
        <v>78.985212099999998</v>
      </c>
      <c r="G33" s="26">
        <v>179.80721700000001</v>
      </c>
      <c r="H33" s="26">
        <v>-2.7028387999999999</v>
      </c>
      <c r="I33" s="26">
        <v>181.815023</v>
      </c>
      <c r="J33" s="26">
        <v>246.15402800000001</v>
      </c>
      <c r="K33" s="26">
        <v>269.542506</v>
      </c>
      <c r="L33" s="26"/>
      <c r="M33" s="26">
        <v>18.548454599999999</v>
      </c>
      <c r="N33" s="26">
        <v>57.833492499999998</v>
      </c>
      <c r="O33" s="26">
        <v>209.688199</v>
      </c>
      <c r="P33" s="26">
        <v>39.687805699999998</v>
      </c>
      <c r="Q33" s="26">
        <v>54.816558499999999</v>
      </c>
      <c r="R33" s="26">
        <v>73.570285999999996</v>
      </c>
      <c r="S33" s="26">
        <v>-5.0458246000000004</v>
      </c>
      <c r="T33" s="26">
        <v>341.059664</v>
      </c>
      <c r="U33" s="26">
        <v>341.059664</v>
      </c>
      <c r="V33" s="3"/>
      <c r="W33" s="3"/>
    </row>
    <row r="34" spans="1:23">
      <c r="A34" s="25" t="s">
        <v>220</v>
      </c>
      <c r="B34" s="26">
        <v>99.594029599999999</v>
      </c>
      <c r="C34" s="26">
        <v>114.315667</v>
      </c>
      <c r="D34" s="26">
        <v>304.25576599999999</v>
      </c>
      <c r="E34" s="26">
        <v>127.417199</v>
      </c>
      <c r="F34" s="26">
        <v>84.113297399999993</v>
      </c>
      <c r="G34" s="26">
        <v>231.26357400000001</v>
      </c>
      <c r="H34" s="26">
        <v>65.110534299999998</v>
      </c>
      <c r="I34" s="26">
        <v>162.98195699999999</v>
      </c>
      <c r="J34" s="26">
        <v>216.014453</v>
      </c>
      <c r="K34" s="26">
        <v>185.74225100000001</v>
      </c>
      <c r="L34" s="26"/>
      <c r="M34" s="26">
        <v>33.1818028</v>
      </c>
      <c r="N34" s="26">
        <v>69.630952600000001</v>
      </c>
      <c r="O34" s="26">
        <v>162.51021299999999</v>
      </c>
      <c r="P34" s="26">
        <v>39.234296499999999</v>
      </c>
      <c r="Q34" s="26">
        <v>55.776352699999997</v>
      </c>
      <c r="R34" s="26">
        <v>101.953153</v>
      </c>
      <c r="S34" s="26">
        <v>-8.6245674999999995</v>
      </c>
      <c r="T34" s="26">
        <v>160.59990500000001</v>
      </c>
      <c r="U34" s="26">
        <v>160.59990500000001</v>
      </c>
      <c r="V34" s="3"/>
      <c r="W34" s="3"/>
    </row>
    <row r="35" spans="1:23">
      <c r="A35" s="25" t="s">
        <v>221</v>
      </c>
      <c r="B35" s="26">
        <v>104.20794600000001</v>
      </c>
      <c r="C35" s="26">
        <v>99.221778499999999</v>
      </c>
      <c r="D35" s="26">
        <v>479.74501299999997</v>
      </c>
      <c r="E35" s="26">
        <v>104.924176</v>
      </c>
      <c r="F35" s="26">
        <v>41.446977400000002</v>
      </c>
      <c r="G35" s="26">
        <v>100.44674500000001</v>
      </c>
      <c r="H35" s="26">
        <v>95.184179799999995</v>
      </c>
      <c r="I35" s="26">
        <v>84.422704999999993</v>
      </c>
      <c r="J35" s="26">
        <v>417.99352900000002</v>
      </c>
      <c r="K35" s="26">
        <v>188.30907300000001</v>
      </c>
      <c r="L35" s="26"/>
      <c r="M35" s="26">
        <v>31.204306500000001</v>
      </c>
      <c r="N35" s="26">
        <v>62.302255799999998</v>
      </c>
      <c r="O35" s="26">
        <v>218.112965</v>
      </c>
      <c r="P35" s="26">
        <v>67.202017499999997</v>
      </c>
      <c r="Q35" s="26">
        <v>24.6485542</v>
      </c>
      <c r="R35" s="26">
        <v>122.085808</v>
      </c>
      <c r="S35" s="26">
        <v>0.68001376000000002</v>
      </c>
      <c r="T35" s="26">
        <v>276.45480199999997</v>
      </c>
      <c r="U35" s="26">
        <v>276.45480199999997</v>
      </c>
      <c r="V35" s="3"/>
      <c r="W35" s="3"/>
    </row>
    <row r="36" spans="1:23">
      <c r="A36" s="25" t="s">
        <v>222</v>
      </c>
      <c r="B36" s="26">
        <v>119.98750099999999</v>
      </c>
      <c r="C36" s="26">
        <v>54.059575899999999</v>
      </c>
      <c r="D36" s="26">
        <v>383.18067300000001</v>
      </c>
      <c r="E36" s="26">
        <v>70.510373299999998</v>
      </c>
      <c r="F36" s="26">
        <v>31.964895800000001</v>
      </c>
      <c r="G36" s="26">
        <v>119.776143</v>
      </c>
      <c r="H36" s="26">
        <v>58.427685400000001</v>
      </c>
      <c r="I36" s="26">
        <v>177.80176399999999</v>
      </c>
      <c r="J36" s="26">
        <v>243.00356600000001</v>
      </c>
      <c r="K36" s="26">
        <v>211.234691</v>
      </c>
      <c r="L36" s="26"/>
      <c r="M36" s="26">
        <v>31.797513800000001</v>
      </c>
      <c r="N36" s="26">
        <v>61.408503199999998</v>
      </c>
      <c r="O36" s="26">
        <v>237.99484899999999</v>
      </c>
      <c r="P36" s="26">
        <v>14.6679736</v>
      </c>
      <c r="Q36" s="26">
        <v>55.639280399999997</v>
      </c>
      <c r="R36" s="26">
        <v>137.73293699999999</v>
      </c>
      <c r="S36" s="26">
        <v>-27.949428999999999</v>
      </c>
      <c r="T36" s="26">
        <v>127.054428</v>
      </c>
      <c r="U36" s="26">
        <v>127.054428</v>
      </c>
      <c r="V36" s="3"/>
      <c r="W36" s="3"/>
    </row>
    <row r="37" spans="1:23">
      <c r="A37" s="25" t="s">
        <v>223</v>
      </c>
      <c r="B37" s="26">
        <v>112.60446</v>
      </c>
      <c r="C37" s="26">
        <v>79.368840899999995</v>
      </c>
      <c r="D37" s="26">
        <v>429.18678699999998</v>
      </c>
      <c r="E37" s="26">
        <v>84.630537799999999</v>
      </c>
      <c r="F37" s="26">
        <v>75.309813399999996</v>
      </c>
      <c r="G37" s="26">
        <v>116.19304099999999</v>
      </c>
      <c r="H37" s="26">
        <v>42.5060766</v>
      </c>
      <c r="I37" s="26">
        <v>119.63408</v>
      </c>
      <c r="J37" s="26">
        <v>236.25392600000001</v>
      </c>
      <c r="K37" s="26">
        <v>157.01581400000001</v>
      </c>
      <c r="L37" s="26"/>
      <c r="M37" s="26">
        <v>-9.6302450999999998</v>
      </c>
      <c r="N37" s="26">
        <v>73.563314199999994</v>
      </c>
      <c r="O37" s="26">
        <v>132.18176</v>
      </c>
      <c r="P37" s="26">
        <v>2.2714745199999999</v>
      </c>
      <c r="Q37" s="26">
        <v>55.090703099999999</v>
      </c>
      <c r="R37" s="26">
        <v>135.308052</v>
      </c>
      <c r="S37" s="26">
        <v>-3.2567037000000001</v>
      </c>
      <c r="T37" s="26">
        <v>103.445866</v>
      </c>
      <c r="U37" s="26">
        <v>103.445866</v>
      </c>
      <c r="V37" s="3"/>
      <c r="W37" s="3"/>
    </row>
    <row r="38" spans="1:23">
      <c r="A38" s="25" t="s">
        <v>224</v>
      </c>
      <c r="B38" s="26">
        <v>69.695619100000002</v>
      </c>
      <c r="C38" s="26">
        <v>80.414758899999995</v>
      </c>
      <c r="D38" s="26">
        <v>417.36733700000002</v>
      </c>
      <c r="E38" s="26">
        <v>57.950341000000002</v>
      </c>
      <c r="F38" s="26">
        <v>78.599183400000001</v>
      </c>
      <c r="G38" s="26">
        <v>131.038858</v>
      </c>
      <c r="H38" s="26">
        <v>119.55779699999999</v>
      </c>
      <c r="I38" s="26">
        <v>146.93594100000001</v>
      </c>
      <c r="J38" s="26">
        <v>250.87735900000001</v>
      </c>
      <c r="K38" s="26">
        <v>156.44452200000001</v>
      </c>
      <c r="L38" s="26"/>
      <c r="M38" s="26">
        <v>-13.486197000000001</v>
      </c>
      <c r="N38" s="26">
        <v>59.263646899999998</v>
      </c>
      <c r="O38" s="26">
        <v>153.07489799999999</v>
      </c>
      <c r="P38" s="26">
        <v>40.443707199999999</v>
      </c>
      <c r="Q38" s="26">
        <v>28.3509466</v>
      </c>
      <c r="R38" s="26">
        <v>96.614331300000003</v>
      </c>
      <c r="S38" s="26">
        <v>-18.048390000000001</v>
      </c>
      <c r="T38" s="26">
        <v>136.68198000000001</v>
      </c>
      <c r="U38" s="26">
        <v>136.68198000000001</v>
      </c>
      <c r="V38" s="3"/>
      <c r="W38" s="3"/>
    </row>
    <row r="39" spans="1:23">
      <c r="A39" s="25" t="s">
        <v>225</v>
      </c>
      <c r="B39" s="26">
        <v>134.290448</v>
      </c>
      <c r="C39" s="26">
        <v>39.085150900000002</v>
      </c>
      <c r="D39" s="26">
        <v>328.80738100000002</v>
      </c>
      <c r="E39" s="26">
        <v>118.68969800000001</v>
      </c>
      <c r="F39" s="26">
        <v>86.2425499</v>
      </c>
      <c r="G39" s="26">
        <v>109.792917</v>
      </c>
      <c r="H39" s="26">
        <v>74.741844499999999</v>
      </c>
      <c r="I39" s="26">
        <v>101.917238</v>
      </c>
      <c r="J39" s="26">
        <v>323.07347099999998</v>
      </c>
      <c r="K39" s="26">
        <v>139.227836</v>
      </c>
      <c r="L39" s="26"/>
      <c r="M39" s="26">
        <v>57.702217400000002</v>
      </c>
      <c r="N39" s="26">
        <v>119.85865099999999</v>
      </c>
      <c r="O39" s="26">
        <v>231.59188499999999</v>
      </c>
      <c r="P39" s="26">
        <v>35.228113800000003</v>
      </c>
      <c r="Q39" s="26">
        <v>45.491897399999999</v>
      </c>
      <c r="R39" s="26">
        <v>72.357843700000004</v>
      </c>
      <c r="S39" s="26">
        <v>6.7635761299999997</v>
      </c>
      <c r="T39" s="26">
        <v>237.00904800000001</v>
      </c>
      <c r="U39" s="26">
        <v>237.00904800000001</v>
      </c>
      <c r="V39" s="3"/>
      <c r="W39" s="3"/>
    </row>
    <row r="40" spans="1:23">
      <c r="A40" s="25" t="s">
        <v>226</v>
      </c>
      <c r="B40" s="26">
        <v>89.720907499999996</v>
      </c>
      <c r="C40" s="26">
        <v>84.478967100000006</v>
      </c>
      <c r="D40" s="26">
        <v>470.28563400000002</v>
      </c>
      <c r="E40" s="26">
        <v>82.431153800000004</v>
      </c>
      <c r="F40" s="26">
        <v>66.794834899999998</v>
      </c>
      <c r="G40" s="26">
        <v>128.479883</v>
      </c>
      <c r="H40" s="26">
        <v>82.800889699999999</v>
      </c>
      <c r="I40" s="26">
        <v>130.55529200000001</v>
      </c>
      <c r="J40" s="26">
        <v>254.47653700000001</v>
      </c>
      <c r="K40" s="26">
        <v>202.10199800000001</v>
      </c>
      <c r="L40" s="26"/>
      <c r="M40" s="26">
        <v>36.642213699999999</v>
      </c>
      <c r="N40" s="26">
        <v>29.2341579</v>
      </c>
      <c r="O40" s="26">
        <v>172.283083</v>
      </c>
      <c r="P40" s="26">
        <v>-27.434882999999999</v>
      </c>
      <c r="Q40" s="26">
        <v>30.4078953</v>
      </c>
      <c r="R40" s="26">
        <v>97.223099599999998</v>
      </c>
      <c r="S40" s="26">
        <v>5.9286363199999998</v>
      </c>
      <c r="T40" s="26">
        <v>240.113868</v>
      </c>
      <c r="U40" s="26">
        <v>240.113868</v>
      </c>
      <c r="V40" s="3"/>
      <c r="W40" s="3"/>
    </row>
    <row r="41" spans="1:23">
      <c r="A41" s="25" t="s">
        <v>227</v>
      </c>
      <c r="B41" s="26">
        <v>109.28306000000001</v>
      </c>
      <c r="C41" s="26">
        <v>66.832453200000003</v>
      </c>
      <c r="D41" s="26">
        <v>375.35959600000001</v>
      </c>
      <c r="E41" s="26">
        <v>125.217815</v>
      </c>
      <c r="F41" s="26">
        <v>3.3276681899999998</v>
      </c>
      <c r="G41" s="26">
        <v>111.19874</v>
      </c>
      <c r="H41" s="26">
        <v>128.206287</v>
      </c>
      <c r="I41" s="26">
        <v>123.31270499999999</v>
      </c>
      <c r="J41" s="26">
        <v>271.79226799999998</v>
      </c>
      <c r="K41" s="26">
        <v>177.46649600000001</v>
      </c>
      <c r="L41" s="26"/>
      <c r="M41" s="26">
        <v>51.5720618</v>
      </c>
      <c r="N41" s="26">
        <v>59.978348699999998</v>
      </c>
      <c r="O41" s="26">
        <v>148.356887</v>
      </c>
      <c r="P41" s="26">
        <v>-16.323353000000001</v>
      </c>
      <c r="Q41" s="26">
        <v>-30.476403000000001</v>
      </c>
      <c r="R41" s="26">
        <v>166.60230899999999</v>
      </c>
      <c r="S41" s="26">
        <v>-29.023102000000002</v>
      </c>
      <c r="T41" s="26">
        <v>216.50903400000001</v>
      </c>
      <c r="U41" s="26">
        <v>216.50903400000001</v>
      </c>
      <c r="V41" s="3"/>
      <c r="W41" s="3"/>
    </row>
    <row r="42" spans="1:23">
      <c r="A42" s="25" t="s">
        <v>228</v>
      </c>
      <c r="B42" s="26">
        <v>120.541714</v>
      </c>
      <c r="C42" s="26">
        <v>64.626029500000001</v>
      </c>
      <c r="D42" s="26">
        <v>319.89410199999998</v>
      </c>
      <c r="E42" s="26">
        <v>124.36547899999999</v>
      </c>
      <c r="F42" s="26">
        <v>18.226340799999999</v>
      </c>
      <c r="G42" s="26">
        <v>66.911274500000005</v>
      </c>
      <c r="H42" s="26">
        <v>115.233552</v>
      </c>
      <c r="I42" s="26">
        <v>125.09351599999999</v>
      </c>
      <c r="J42" s="26">
        <v>210.38896600000001</v>
      </c>
      <c r="K42" s="26">
        <v>184.98119299999999</v>
      </c>
      <c r="L42" s="26"/>
      <c r="M42" s="26">
        <v>12.4185067</v>
      </c>
      <c r="N42" s="26">
        <v>59.263646899999998</v>
      </c>
      <c r="O42" s="26">
        <v>280.791673</v>
      </c>
      <c r="P42" s="26">
        <v>-1.8859838</v>
      </c>
      <c r="Q42" s="26">
        <v>14.089666299999999</v>
      </c>
      <c r="R42" s="26">
        <v>157.38418100000001</v>
      </c>
      <c r="S42" s="26">
        <v>-20.314976999999999</v>
      </c>
      <c r="T42" s="26">
        <v>263.09997499999997</v>
      </c>
      <c r="U42" s="26">
        <v>263.09997499999997</v>
      </c>
      <c r="V42" s="3"/>
      <c r="W42" s="3"/>
    </row>
    <row r="43" spans="1:23">
      <c r="A43" s="25" t="s">
        <v>229</v>
      </c>
      <c r="B43" s="26">
        <v>124.969601</v>
      </c>
      <c r="C43" s="26">
        <v>36.878727099999999</v>
      </c>
      <c r="D43" s="26">
        <v>299.34467899999999</v>
      </c>
      <c r="E43" s="26">
        <v>23.891181199999998</v>
      </c>
      <c r="F43" s="26">
        <v>4.1017571400000001</v>
      </c>
      <c r="G43" s="26">
        <v>50.398899</v>
      </c>
      <c r="H43" s="26">
        <v>39.754096799999999</v>
      </c>
      <c r="I43" s="26">
        <v>153.39927700000001</v>
      </c>
      <c r="J43" s="26">
        <v>211.96655899999999</v>
      </c>
      <c r="K43" s="26">
        <v>132.94960800000001</v>
      </c>
      <c r="L43" s="26"/>
      <c r="M43" s="26">
        <v>17.065539999999999</v>
      </c>
      <c r="N43" s="26">
        <v>58.012167900000001</v>
      </c>
      <c r="O43" s="26">
        <v>202.948385</v>
      </c>
      <c r="P43" s="26">
        <v>-21.236713000000002</v>
      </c>
      <c r="Q43" s="26">
        <v>-11.004358999999999</v>
      </c>
      <c r="R43" s="26">
        <v>85.457824299999999</v>
      </c>
      <c r="S43" s="26">
        <v>-0.39365919999999999</v>
      </c>
      <c r="T43" s="26">
        <v>183.58228399999999</v>
      </c>
      <c r="U43" s="26">
        <v>183.58228399999999</v>
      </c>
      <c r="V43" s="3"/>
      <c r="W43" s="3"/>
    </row>
    <row r="44" spans="1:23">
      <c r="A44" s="25" t="s">
        <v>230</v>
      </c>
      <c r="B44" s="26">
        <v>88.7985118</v>
      </c>
      <c r="C44" s="26">
        <v>76.930803600000004</v>
      </c>
      <c r="D44" s="26">
        <v>380.08737600000001</v>
      </c>
      <c r="E44" s="26">
        <v>71.715862200000004</v>
      </c>
      <c r="F44" s="26">
        <v>7.6816645599999998</v>
      </c>
      <c r="G44" s="26">
        <v>47.7109004</v>
      </c>
      <c r="H44" s="26">
        <v>53.906546200000001</v>
      </c>
      <c r="I44" s="26">
        <v>94.005384599999999</v>
      </c>
      <c r="J44" s="26">
        <v>216.46316999999999</v>
      </c>
      <c r="K44" s="26">
        <v>130.28690499999999</v>
      </c>
      <c r="L44" s="26"/>
      <c r="M44" s="26">
        <v>25.172984199999998</v>
      </c>
      <c r="N44" s="26">
        <v>86.433202399999999</v>
      </c>
      <c r="O44" s="26">
        <v>182.39280400000001</v>
      </c>
      <c r="P44" s="26">
        <v>-4.7583143000000003</v>
      </c>
      <c r="Q44" s="26">
        <v>19.300718100000001</v>
      </c>
      <c r="R44" s="26">
        <v>114.56662799999999</v>
      </c>
      <c r="S44" s="26">
        <v>-48.824928</v>
      </c>
      <c r="T44" s="26">
        <v>155.940811</v>
      </c>
      <c r="U44" s="26">
        <v>155.940811</v>
      </c>
      <c r="V44" s="3"/>
      <c r="W44" s="3"/>
    </row>
    <row r="45" spans="1:23">
      <c r="A45" s="25" t="s">
        <v>231</v>
      </c>
      <c r="B45" s="26">
        <v>110.66665399999999</v>
      </c>
      <c r="C45" s="26">
        <v>69.733717600000006</v>
      </c>
      <c r="D45" s="26">
        <v>331.35075899999998</v>
      </c>
      <c r="E45" s="26">
        <v>68.239464600000005</v>
      </c>
      <c r="F45" s="26">
        <v>23.354426100000001</v>
      </c>
      <c r="G45" s="26">
        <v>70.623400599999997</v>
      </c>
      <c r="H45" s="26">
        <v>54.692885099999998</v>
      </c>
      <c r="I45" s="26">
        <v>151.61612700000001</v>
      </c>
      <c r="J45" s="26">
        <v>94.553999500000003</v>
      </c>
      <c r="K45" s="26">
        <v>115.92268799999999</v>
      </c>
      <c r="L45" s="26"/>
      <c r="M45" s="26">
        <v>37.433295299999997</v>
      </c>
      <c r="N45" s="26">
        <v>67.664771799999997</v>
      </c>
      <c r="O45" s="26">
        <v>254.844382</v>
      </c>
      <c r="P45" s="26">
        <v>14.365581199999999</v>
      </c>
      <c r="Q45" s="26">
        <v>1.3370454199999999</v>
      </c>
      <c r="R45" s="26">
        <v>108.743849</v>
      </c>
      <c r="S45" s="26">
        <v>-16.616993000000001</v>
      </c>
      <c r="T45" s="26">
        <v>50.332193400000001</v>
      </c>
      <c r="U45" s="26">
        <v>50.332193400000001</v>
      </c>
      <c r="V45" s="3"/>
      <c r="W45" s="3"/>
    </row>
    <row r="46" spans="1:23">
      <c r="A46" s="25" t="s">
        <v>232</v>
      </c>
      <c r="B46" s="26">
        <v>126.16910300000001</v>
      </c>
      <c r="C46" s="26">
        <v>61.490713499999998</v>
      </c>
      <c r="D46" s="26">
        <v>295.16300000000001</v>
      </c>
      <c r="E46" s="26">
        <v>42.694722200000001</v>
      </c>
      <c r="F46" s="26">
        <v>-3.1535489999999999</v>
      </c>
      <c r="G46" s="26">
        <v>80.351267699999994</v>
      </c>
      <c r="H46" s="26">
        <v>79.655946799999995</v>
      </c>
      <c r="I46" s="26">
        <v>148.71909199999999</v>
      </c>
      <c r="J46" s="26">
        <v>256.27612599999998</v>
      </c>
      <c r="K46" s="26">
        <v>168.42968400000001</v>
      </c>
      <c r="L46" s="26"/>
      <c r="M46" s="26">
        <v>42.871202599999997</v>
      </c>
      <c r="N46" s="26">
        <v>24.4080437</v>
      </c>
      <c r="O46" s="26">
        <v>213.73180400000001</v>
      </c>
      <c r="P46" s="26">
        <v>-26.905816000000002</v>
      </c>
      <c r="Q46" s="26">
        <v>-16.901060000000001</v>
      </c>
      <c r="R46" s="26">
        <v>87.882708899999997</v>
      </c>
      <c r="S46" s="26">
        <v>-44.888461</v>
      </c>
      <c r="T46" s="26">
        <v>207.809574</v>
      </c>
      <c r="U46" s="26">
        <v>207.809574</v>
      </c>
      <c r="V46" s="3"/>
      <c r="W46" s="3"/>
    </row>
    <row r="47" spans="1:23">
      <c r="A47" s="25" t="s">
        <v>233</v>
      </c>
      <c r="B47" s="26">
        <v>93.964702900000006</v>
      </c>
      <c r="C47" s="26">
        <v>142.991862</v>
      </c>
      <c r="D47" s="26">
        <v>282.43465400000002</v>
      </c>
      <c r="E47" s="26">
        <v>33.541052899999997</v>
      </c>
      <c r="F47" s="26">
        <v>90.499023199999996</v>
      </c>
      <c r="G47" s="26">
        <v>123.743629</v>
      </c>
      <c r="H47" s="26">
        <v>101.670547</v>
      </c>
      <c r="I47" s="26">
        <v>138.13251199999999</v>
      </c>
      <c r="J47" s="26">
        <v>154.16243499999999</v>
      </c>
      <c r="K47" s="26">
        <v>120.203388</v>
      </c>
      <c r="L47" s="26"/>
      <c r="M47" s="26">
        <v>29.622350900000001</v>
      </c>
      <c r="N47" s="26">
        <v>77.317000300000004</v>
      </c>
      <c r="O47" s="26">
        <v>223.84152399999999</v>
      </c>
      <c r="P47" s="26">
        <v>1.0620638499999999</v>
      </c>
      <c r="Q47" s="26">
        <v>-17.586708999999999</v>
      </c>
      <c r="R47" s="26">
        <v>49.553230300000003</v>
      </c>
      <c r="S47" s="26">
        <v>18.334744700000002</v>
      </c>
      <c r="T47" s="26">
        <v>182.03173799999999</v>
      </c>
      <c r="U47" s="26">
        <v>182.03173799999999</v>
      </c>
      <c r="V47" s="3"/>
      <c r="W47" s="3"/>
    </row>
    <row r="48" spans="1:23">
      <c r="A48" s="25" t="s">
        <v>234</v>
      </c>
      <c r="B48" s="26">
        <v>48.4727666</v>
      </c>
      <c r="C48" s="26">
        <v>102.12548099999999</v>
      </c>
      <c r="D48" s="26">
        <v>455.73949900000002</v>
      </c>
      <c r="E48" s="26">
        <v>57.454138499999999</v>
      </c>
      <c r="F48" s="26">
        <v>81.307478900000007</v>
      </c>
      <c r="G48" s="26">
        <v>127.200396</v>
      </c>
      <c r="H48" s="26">
        <v>105.208866</v>
      </c>
      <c r="I48" s="26">
        <v>115.73314499999999</v>
      </c>
      <c r="J48" s="26">
        <v>148.310228</v>
      </c>
      <c r="K48" s="26">
        <v>143.22289000000001</v>
      </c>
      <c r="L48" s="26"/>
      <c r="M48" s="26">
        <v>15.7800843</v>
      </c>
      <c r="N48" s="26">
        <v>33.881596700000003</v>
      </c>
      <c r="O48" s="26">
        <v>202.274687</v>
      </c>
      <c r="P48" s="26">
        <v>3.632002</v>
      </c>
      <c r="Q48" s="26">
        <v>-12.650090000000001</v>
      </c>
      <c r="R48" s="26">
        <v>87.276487799999998</v>
      </c>
      <c r="S48" s="26">
        <v>-12.799768</v>
      </c>
      <c r="T48" s="26">
        <v>77.977394099999998</v>
      </c>
      <c r="U48" s="26">
        <v>77.977394099999998</v>
      </c>
      <c r="V48" s="3"/>
      <c r="W48" s="3"/>
    </row>
    <row r="49" spans="1:23">
      <c r="A49" s="25" t="s">
        <v>235</v>
      </c>
      <c r="B49" s="26">
        <v>63.8822008</v>
      </c>
      <c r="C49" s="26">
        <v>58.9356504</v>
      </c>
      <c r="D49" s="26">
        <v>321.715711</v>
      </c>
      <c r="E49" s="26">
        <v>78.883231499999994</v>
      </c>
      <c r="F49" s="26">
        <v>48.218731900000002</v>
      </c>
      <c r="G49" s="26">
        <v>144.35251500000001</v>
      </c>
      <c r="H49" s="26">
        <v>89.484151299999994</v>
      </c>
      <c r="I49" s="26">
        <v>122.531114</v>
      </c>
      <c r="J49" s="26">
        <v>143.138181</v>
      </c>
      <c r="K49" s="26">
        <v>197.252002</v>
      </c>
      <c r="L49" s="26"/>
      <c r="M49" s="26">
        <v>-9.0370378000000002</v>
      </c>
      <c r="N49" s="26">
        <v>87.326955100000006</v>
      </c>
      <c r="O49" s="26">
        <v>215.07990799999999</v>
      </c>
      <c r="P49" s="26">
        <v>28.3494417</v>
      </c>
      <c r="Q49" s="26">
        <v>47.685918399999998</v>
      </c>
      <c r="R49" s="26">
        <v>115.414828</v>
      </c>
      <c r="S49" s="26">
        <v>-33.91375</v>
      </c>
      <c r="T49" s="26">
        <v>238.25023100000001</v>
      </c>
      <c r="U49" s="26">
        <v>238.25023100000001</v>
      </c>
      <c r="V49" s="3"/>
      <c r="W49" s="3"/>
    </row>
    <row r="50" spans="1:23">
      <c r="A50" s="25" t="s">
        <v>236</v>
      </c>
      <c r="B50" s="26">
        <v>61.853317799999999</v>
      </c>
      <c r="C50" s="26">
        <v>89.818268700000004</v>
      </c>
      <c r="D50" s="26">
        <v>356.62796200000003</v>
      </c>
      <c r="E50" s="26">
        <v>70.510373299999998</v>
      </c>
      <c r="F50" s="26">
        <v>8.2627392000000004</v>
      </c>
      <c r="G50" s="26">
        <v>96.352923500000003</v>
      </c>
      <c r="H50" s="26">
        <v>101.670547</v>
      </c>
      <c r="I50" s="26">
        <v>149.05372499999999</v>
      </c>
      <c r="J50" s="26">
        <v>121.76983199999999</v>
      </c>
      <c r="K50" s="26">
        <v>211.61422200000001</v>
      </c>
      <c r="L50" s="26"/>
      <c r="M50" s="26">
        <v>20.130410099999999</v>
      </c>
      <c r="N50" s="26">
        <v>78.3894284</v>
      </c>
      <c r="O50" s="26">
        <v>129.48625899999999</v>
      </c>
      <c r="P50" s="26">
        <v>-11.561268999999999</v>
      </c>
      <c r="Q50" s="26">
        <v>-18.272071</v>
      </c>
      <c r="R50" s="26">
        <v>78.784297300000006</v>
      </c>
      <c r="S50" s="26">
        <v>-4.4493675000000001</v>
      </c>
      <c r="T50" s="26">
        <v>144.44589400000001</v>
      </c>
      <c r="U50" s="26">
        <v>144.44589400000001</v>
      </c>
      <c r="V50" s="3"/>
      <c r="W50" s="3"/>
    </row>
    <row r="51" spans="1:23">
      <c r="A51" s="25" t="s">
        <v>237</v>
      </c>
      <c r="B51" s="26">
        <v>72.8329272</v>
      </c>
      <c r="C51" s="26">
        <v>77.047829399999998</v>
      </c>
      <c r="D51" s="26">
        <v>331.534065</v>
      </c>
      <c r="E51" s="26">
        <v>51.067580399999997</v>
      </c>
      <c r="F51" s="26">
        <v>6.3265009699999997</v>
      </c>
      <c r="G51" s="26">
        <v>114.655506</v>
      </c>
      <c r="H51" s="26">
        <v>107.56747</v>
      </c>
      <c r="I51" s="26">
        <v>99.911778499999997</v>
      </c>
      <c r="J51" s="26">
        <v>186.999032</v>
      </c>
      <c r="K51" s="26">
        <v>188.21519000000001</v>
      </c>
      <c r="L51" s="26"/>
      <c r="M51" s="26">
        <v>20.822658400000002</v>
      </c>
      <c r="N51" s="26">
        <v>65.340864699999997</v>
      </c>
      <c r="O51" s="26">
        <v>153.74859699999999</v>
      </c>
      <c r="P51" s="26">
        <v>-6.2701172999999999</v>
      </c>
      <c r="Q51" s="26">
        <v>25.608348400000001</v>
      </c>
      <c r="R51" s="26">
        <v>175.214215</v>
      </c>
      <c r="S51" s="26">
        <v>-8.6245674999999995</v>
      </c>
      <c r="T51" s="26">
        <v>203.77293399999999</v>
      </c>
      <c r="U51" s="26">
        <v>203.77293399999999</v>
      </c>
      <c r="V51" s="3"/>
      <c r="W51" s="3"/>
    </row>
    <row r="52" spans="1:23">
      <c r="A52" s="25" t="s">
        <v>238</v>
      </c>
      <c r="B52" s="26">
        <v>114.35817400000001</v>
      </c>
      <c r="C52" s="26">
        <v>53.479323000000001</v>
      </c>
      <c r="D52" s="26">
        <v>337.71684099999999</v>
      </c>
      <c r="E52" s="26">
        <v>21.620272499999999</v>
      </c>
      <c r="F52" s="26">
        <v>7.00509863</v>
      </c>
      <c r="G52" s="26">
        <v>93.406876999999994</v>
      </c>
      <c r="H52" s="26">
        <v>131.54771099999999</v>
      </c>
      <c r="I52" s="26">
        <v>57.230827900000001</v>
      </c>
      <c r="J52" s="26">
        <v>148.310228</v>
      </c>
      <c r="K52" s="26">
        <v>179.557907</v>
      </c>
      <c r="L52" s="26"/>
      <c r="M52" s="26">
        <v>33.972676700000001</v>
      </c>
      <c r="N52" s="26">
        <v>29.0554825</v>
      </c>
      <c r="O52" s="26">
        <v>212.04685000000001</v>
      </c>
      <c r="P52" s="26">
        <v>13.534121300000001</v>
      </c>
      <c r="Q52" s="26">
        <v>13.8155217</v>
      </c>
      <c r="R52" s="26">
        <v>125.847945</v>
      </c>
      <c r="S52" s="26">
        <v>-13.396224999999999</v>
      </c>
      <c r="T52" s="26">
        <v>81.082214399999998</v>
      </c>
      <c r="U52" s="26">
        <v>81.082214399999998</v>
      </c>
      <c r="V52" s="3"/>
      <c r="W52" s="3"/>
    </row>
    <row r="53" spans="1:23">
      <c r="A53" s="25" t="s">
        <v>239</v>
      </c>
      <c r="B53" s="26">
        <v>46.812066700000003</v>
      </c>
      <c r="C53" s="26">
        <v>56.963278299999999</v>
      </c>
      <c r="D53" s="26">
        <v>342.08182699999998</v>
      </c>
      <c r="E53" s="26">
        <v>69.516478199999995</v>
      </c>
      <c r="F53" s="26">
        <v>14.841479400000001</v>
      </c>
      <c r="G53" s="26">
        <v>101.599897</v>
      </c>
      <c r="H53" s="26">
        <v>37.788868600000001</v>
      </c>
      <c r="I53" s="26">
        <v>120.637979</v>
      </c>
      <c r="J53" s="26">
        <v>129.64362499999999</v>
      </c>
      <c r="K53" s="26">
        <v>111.358338</v>
      </c>
      <c r="L53" s="26"/>
      <c r="M53" s="26">
        <v>13.209380599999999</v>
      </c>
      <c r="N53" s="26">
        <v>40.13749</v>
      </c>
      <c r="O53" s="26">
        <v>253.49627799999999</v>
      </c>
      <c r="P53" s="26">
        <v>-34.389113999999999</v>
      </c>
      <c r="Q53" s="26">
        <v>12.3071503</v>
      </c>
      <c r="R53" s="26">
        <v>66.048558799999995</v>
      </c>
      <c r="S53" s="26">
        <v>-17.690666</v>
      </c>
      <c r="T53" s="26">
        <v>42.258915199999997</v>
      </c>
      <c r="U53" s="26">
        <v>42.258915199999997</v>
      </c>
      <c r="V53" s="3"/>
      <c r="W53" s="3"/>
    </row>
    <row r="54" spans="1:23">
      <c r="A54" s="25" t="s">
        <v>240</v>
      </c>
      <c r="B54" s="26">
        <v>28.356401300000002</v>
      </c>
      <c r="C54" s="26">
        <v>8.6657597200000005</v>
      </c>
      <c r="D54" s="26">
        <v>350.991287</v>
      </c>
      <c r="E54" s="26">
        <v>37.585177700000003</v>
      </c>
      <c r="F54" s="26">
        <v>2.0700276199999998</v>
      </c>
      <c r="G54" s="26">
        <v>127.96916299999999</v>
      </c>
      <c r="H54" s="26">
        <v>58.624166899999999</v>
      </c>
      <c r="I54" s="26">
        <v>107.823632</v>
      </c>
      <c r="J54" s="26">
        <v>207.69194400000001</v>
      </c>
      <c r="K54" s="26">
        <v>135.23278199999999</v>
      </c>
      <c r="L54" s="26"/>
      <c r="M54" s="26">
        <v>24.6786101</v>
      </c>
      <c r="N54" s="26">
        <v>39.065061900000003</v>
      </c>
      <c r="O54" s="26">
        <v>65.796296100000006</v>
      </c>
      <c r="P54" s="26">
        <v>25.023602100000002</v>
      </c>
      <c r="Q54" s="26">
        <v>23.414327400000001</v>
      </c>
      <c r="R54" s="26">
        <v>120.509124</v>
      </c>
      <c r="S54" s="26">
        <v>-18.406365000000001</v>
      </c>
      <c r="T54" s="26">
        <v>267.75906900000001</v>
      </c>
      <c r="U54" s="26">
        <v>267.75906900000001</v>
      </c>
      <c r="V54" s="3"/>
      <c r="W54" s="3"/>
    </row>
    <row r="55" spans="1:23">
      <c r="A55" s="3">
        <v>52</v>
      </c>
      <c r="B55" s="3">
        <v>95.811432100000005</v>
      </c>
      <c r="C55" s="3">
        <v>51.041285700000003</v>
      </c>
      <c r="D55" s="3">
        <v>259.52134100000001</v>
      </c>
      <c r="E55" s="3">
        <v>29.425403500000002</v>
      </c>
      <c r="F55" s="3">
        <v>22.096785499999999</v>
      </c>
      <c r="G55" s="3">
        <v>112.096531</v>
      </c>
      <c r="H55" s="3">
        <v>-13.513451</v>
      </c>
      <c r="I55" s="3">
        <v>47.870457100000003</v>
      </c>
      <c r="J55" s="3">
        <v>94.553999500000003</v>
      </c>
      <c r="K55" s="3">
        <v>86.055663100000004</v>
      </c>
      <c r="L55" s="3"/>
      <c r="M55" s="3">
        <v>6.3871843999999998</v>
      </c>
      <c r="N55" s="3">
        <v>-18.133983000000001</v>
      </c>
      <c r="O55" s="3">
        <v>191.15441899999999</v>
      </c>
      <c r="P55" s="3">
        <v>-2.6418853000000002</v>
      </c>
      <c r="Q55" s="3">
        <v>19.849007400000001</v>
      </c>
      <c r="R55" s="3">
        <v>78.300339300000005</v>
      </c>
      <c r="S55" s="3">
        <v>-26.875755999999999</v>
      </c>
      <c r="T55" s="3">
        <v>150.03680700000001</v>
      </c>
      <c r="U55" s="3">
        <v>150.03680700000001</v>
      </c>
      <c r="V55" s="3"/>
      <c r="W55" s="3"/>
    </row>
    <row r="56" spans="1:23">
      <c r="A56" s="3">
        <v>53</v>
      </c>
      <c r="B56" s="3">
        <v>5.4728489099999997</v>
      </c>
      <c r="C56" s="3">
        <v>46.050623399999999</v>
      </c>
      <c r="D56" s="3">
        <v>156.774226</v>
      </c>
      <c r="E56" s="3">
        <v>32.192514600000003</v>
      </c>
      <c r="F56" s="3">
        <v>-20.181474000000001</v>
      </c>
      <c r="G56" s="3">
        <v>51.167666599999997</v>
      </c>
      <c r="H56" s="3">
        <v>28.747002999999999</v>
      </c>
      <c r="I56" s="3">
        <v>19.344727200000001</v>
      </c>
      <c r="J56" s="3">
        <v>18.980705199999999</v>
      </c>
      <c r="K56" s="3">
        <v>34.213843300000001</v>
      </c>
      <c r="L56" s="3"/>
      <c r="M56" s="3">
        <v>29.7211842</v>
      </c>
      <c r="N56" s="3">
        <v>-1.5104082000000001</v>
      </c>
      <c r="O56" s="3">
        <v>210.361897</v>
      </c>
      <c r="P56" s="3">
        <v>-28.493176999999999</v>
      </c>
      <c r="Q56" s="3">
        <v>-19.506298000000001</v>
      </c>
      <c r="R56" s="3">
        <v>44.703461099999998</v>
      </c>
      <c r="S56" s="3">
        <v>-28.784368000000001</v>
      </c>
      <c r="T56" s="3">
        <v>26.1049042</v>
      </c>
      <c r="U56" s="3">
        <v>26.1049042</v>
      </c>
      <c r="V56" s="3"/>
      <c r="W56" s="3"/>
    </row>
    <row r="57" spans="1:23">
      <c r="A57" s="3">
        <v>54</v>
      </c>
      <c r="B57" s="3">
        <v>25.864382599999999</v>
      </c>
      <c r="C57" s="3">
        <v>-13.508189</v>
      </c>
      <c r="D57" s="3">
        <v>263.15692000000001</v>
      </c>
      <c r="E57" s="3">
        <v>-15.490607000000001</v>
      </c>
      <c r="F57" s="3">
        <v>0.32883541999999999</v>
      </c>
      <c r="G57" s="3">
        <v>6.8802012799999996</v>
      </c>
      <c r="H57" s="3">
        <v>-13.120488</v>
      </c>
      <c r="I57" s="3">
        <v>31.714457199999998</v>
      </c>
      <c r="J57" s="3">
        <v>34.5015705</v>
      </c>
      <c r="K57" s="3">
        <v>27.745850600000001</v>
      </c>
      <c r="L57" s="3"/>
      <c r="M57" s="3">
        <v>1.7401510899999999</v>
      </c>
      <c r="N57" s="3">
        <v>36.920205600000003</v>
      </c>
      <c r="O57" s="3">
        <v>132.518609</v>
      </c>
      <c r="P57" s="3">
        <v>-29.249078999999998</v>
      </c>
      <c r="Q57" s="3">
        <v>12.9927998</v>
      </c>
      <c r="R57" s="3">
        <v>5.2812560499999996</v>
      </c>
      <c r="S57" s="3">
        <v>-45.007702000000002</v>
      </c>
      <c r="T57" s="3">
        <v>118.354967</v>
      </c>
      <c r="U57" s="3">
        <v>118.354967</v>
      </c>
      <c r="V57" s="3"/>
      <c r="W57" s="3"/>
    </row>
    <row r="58" spans="1:23">
      <c r="A58" s="3">
        <v>55</v>
      </c>
      <c r="B58" s="3">
        <v>-10.306706</v>
      </c>
      <c r="C58" s="3">
        <v>12.266740800000001</v>
      </c>
      <c r="D58" s="3">
        <v>144.225368</v>
      </c>
      <c r="E58" s="3">
        <v>5.0876400899999998</v>
      </c>
      <c r="F58" s="3">
        <v>-5.7663530999999999</v>
      </c>
      <c r="G58" s="3">
        <v>-21.537320000000001</v>
      </c>
      <c r="H58" s="3">
        <v>-46.535558000000002</v>
      </c>
      <c r="I58" s="3">
        <v>-23.333883</v>
      </c>
      <c r="J58" s="3">
        <v>30.680395799999999</v>
      </c>
      <c r="K58" s="3">
        <v>17.188920100000001</v>
      </c>
      <c r="L58" s="3"/>
      <c r="M58" s="3">
        <v>-12.299782</v>
      </c>
      <c r="N58" s="3">
        <v>8.8568974699999998</v>
      </c>
      <c r="O58" s="3">
        <v>174.64173500000001</v>
      </c>
      <c r="P58" s="3">
        <v>-23.579816999999998</v>
      </c>
      <c r="Q58" s="3">
        <v>22.043316300000001</v>
      </c>
      <c r="R58" s="3">
        <v>13.7734465</v>
      </c>
      <c r="S58" s="3">
        <v>-52.165188000000001</v>
      </c>
      <c r="T58" s="3">
        <v>82.636488200000002</v>
      </c>
      <c r="U58" s="3">
        <v>82.636488200000002</v>
      </c>
      <c r="V58" s="3"/>
      <c r="W58" s="3"/>
    </row>
    <row r="59" spans="1:23">
      <c r="A59" s="3">
        <v>56</v>
      </c>
      <c r="B59" s="3">
        <v>-2.8325881000000002</v>
      </c>
      <c r="C59" s="3">
        <v>-34.172992999999998</v>
      </c>
      <c r="D59" s="3">
        <v>55.482105699999998</v>
      </c>
      <c r="E59" s="3">
        <v>-2.7174909</v>
      </c>
      <c r="F59" s="3">
        <v>-29.275494999999999</v>
      </c>
      <c r="G59" s="3">
        <v>-21.663656</v>
      </c>
      <c r="H59" s="3">
        <v>-31.203806</v>
      </c>
      <c r="I59" s="3">
        <v>8.7581479099999999</v>
      </c>
      <c r="J59" s="3">
        <v>25.281628600000001</v>
      </c>
      <c r="K59" s="3">
        <v>30.979846899999998</v>
      </c>
      <c r="L59" s="3"/>
      <c r="M59" s="3">
        <v>21.514699100000001</v>
      </c>
      <c r="N59" s="3">
        <v>-7.5880013999999996</v>
      </c>
      <c r="O59" s="3">
        <v>53.327924400000001</v>
      </c>
      <c r="P59" s="3">
        <v>-41.192068999999996</v>
      </c>
      <c r="Q59" s="3">
        <v>-5.9306669999999997</v>
      </c>
      <c r="R59" s="3">
        <v>5.1615401099999998</v>
      </c>
      <c r="S59" s="3">
        <v>-39.043380999999997</v>
      </c>
      <c r="T59" s="3">
        <v>30.7639982</v>
      </c>
      <c r="U59" s="3">
        <v>30.7639982</v>
      </c>
      <c r="V59" s="3"/>
      <c r="W59" s="3"/>
    </row>
    <row r="60" spans="1:23">
      <c r="A60" s="3">
        <v>57</v>
      </c>
      <c r="B60" s="3">
        <v>-17.596733</v>
      </c>
      <c r="C60" s="3">
        <v>-25.232710999999998</v>
      </c>
      <c r="D60" s="3">
        <v>141.13588899999999</v>
      </c>
      <c r="E60" s="3">
        <v>-13.502817</v>
      </c>
      <c r="F60" s="3">
        <v>-34.308089000000002</v>
      </c>
      <c r="G60" s="3">
        <v>48.608691899999997</v>
      </c>
      <c r="H60" s="3">
        <v>-55.970387000000002</v>
      </c>
      <c r="I60" s="3">
        <v>7.3096305299999997</v>
      </c>
      <c r="J60" s="3">
        <v>16.959119600000001</v>
      </c>
      <c r="K60" s="3">
        <v>26.7950278</v>
      </c>
      <c r="L60" s="3"/>
      <c r="M60" s="3">
        <v>-6.0707933000000001</v>
      </c>
      <c r="N60" s="3">
        <v>-13.665219</v>
      </c>
      <c r="O60" s="3">
        <v>-15.753748</v>
      </c>
      <c r="P60" s="3">
        <v>-42.477038</v>
      </c>
      <c r="Q60" s="3">
        <v>-9.9074919999999995</v>
      </c>
      <c r="R60" s="3">
        <v>-50.875709000000001</v>
      </c>
      <c r="S60" s="3">
        <v>-41.071235999999999</v>
      </c>
      <c r="T60" s="3">
        <v>-7.1274820999999999</v>
      </c>
      <c r="U60" s="3">
        <v>-7.1274820999999999</v>
      </c>
      <c r="V60" s="3"/>
      <c r="W60" s="3"/>
    </row>
    <row r="61" spans="1:23">
      <c r="A61" s="3">
        <v>58</v>
      </c>
      <c r="B61" s="3">
        <v>14.4235753</v>
      </c>
      <c r="C61" s="3">
        <v>-10.141260000000001</v>
      </c>
      <c r="D61" s="3">
        <v>132.95201800000001</v>
      </c>
      <c r="E61" s="3">
        <v>-15.205999</v>
      </c>
      <c r="F61" s="3">
        <v>-25.600097000000002</v>
      </c>
      <c r="G61" s="3">
        <v>7.3909210200000004</v>
      </c>
      <c r="H61" s="3">
        <v>-44.766399</v>
      </c>
      <c r="I61" s="3">
        <v>-6.84091</v>
      </c>
      <c r="J61" s="3">
        <v>14.0353777</v>
      </c>
      <c r="K61" s="3">
        <v>22.799973600000001</v>
      </c>
      <c r="L61" s="3"/>
      <c r="M61" s="3">
        <v>-23.373470999999999</v>
      </c>
      <c r="N61" s="3">
        <v>-42.264553999999997</v>
      </c>
      <c r="O61" s="3">
        <v>27.0430767</v>
      </c>
      <c r="P61" s="3">
        <v>-36.581100999999997</v>
      </c>
      <c r="Q61" s="3">
        <v>-36.510176000000001</v>
      </c>
      <c r="R61" s="3">
        <v>-0.90321859999999998</v>
      </c>
      <c r="S61" s="3">
        <v>-45.842892999999997</v>
      </c>
      <c r="T61" s="3">
        <v>72.386481200000006</v>
      </c>
      <c r="U61" s="3">
        <v>72.386481200000006</v>
      </c>
      <c r="V61" s="3"/>
      <c r="W61" s="3"/>
    </row>
    <row r="62" spans="1:23">
      <c r="A62" s="3">
        <v>59</v>
      </c>
      <c r="B62" s="3">
        <v>-11.967406</v>
      </c>
      <c r="C62" s="3">
        <v>17.837655999999999</v>
      </c>
      <c r="D62" s="3">
        <v>39.660462899999999</v>
      </c>
      <c r="E62" s="3">
        <v>1.1850745899999999</v>
      </c>
      <c r="F62" s="3">
        <v>-10.796915</v>
      </c>
      <c r="G62" s="3">
        <v>-1.6972023000000001</v>
      </c>
      <c r="H62" s="3">
        <v>-13.906827</v>
      </c>
      <c r="I62" s="3">
        <v>-13.861188</v>
      </c>
      <c r="J62" s="3">
        <v>39.002904800000003</v>
      </c>
      <c r="K62" s="3">
        <v>-8.3994014999999997</v>
      </c>
      <c r="L62" s="3"/>
      <c r="M62" s="3">
        <v>-41.467230000000001</v>
      </c>
      <c r="N62" s="3">
        <v>7.6057938900000002</v>
      </c>
      <c r="O62" s="3">
        <v>0.75822900999999998</v>
      </c>
      <c r="P62" s="3">
        <v>-34.691347</v>
      </c>
      <c r="Q62" s="3">
        <v>8.0561806399999991</v>
      </c>
      <c r="R62" s="3">
        <v>-25.162253</v>
      </c>
      <c r="S62" s="3">
        <v>-36.896034999999998</v>
      </c>
      <c r="T62" s="3">
        <v>-26.695677</v>
      </c>
      <c r="U62" s="3">
        <v>-26.695677</v>
      </c>
      <c r="V62" s="3"/>
      <c r="W62" s="3"/>
    </row>
    <row r="63" spans="1:23">
      <c r="A63" s="3">
        <v>60</v>
      </c>
      <c r="B63" s="3">
        <v>-4.6793173000000001</v>
      </c>
      <c r="C63" s="3">
        <v>7.5052539700000001</v>
      </c>
      <c r="D63" s="3">
        <v>101.49203900000001</v>
      </c>
      <c r="E63" s="3">
        <v>-52.884605000000001</v>
      </c>
      <c r="F63" s="3">
        <v>-15.827477999999999</v>
      </c>
      <c r="G63" s="3">
        <v>-8.8634067000000005</v>
      </c>
      <c r="H63" s="3">
        <v>-18.231072000000001</v>
      </c>
      <c r="I63" s="3">
        <v>-10.854169000000001</v>
      </c>
      <c r="J63" s="3">
        <v>-30.722905999999998</v>
      </c>
      <c r="K63" s="3">
        <v>16.6176274</v>
      </c>
      <c r="L63" s="3"/>
      <c r="M63" s="3">
        <v>-56.594745000000003</v>
      </c>
      <c r="N63" s="3">
        <v>-38.332191999999999</v>
      </c>
      <c r="O63" s="3">
        <v>-12.383841</v>
      </c>
      <c r="P63" s="3">
        <v>-34.011163000000003</v>
      </c>
      <c r="Q63" s="3">
        <v>-11.964441000000001</v>
      </c>
      <c r="R63" s="3">
        <v>11.2262988</v>
      </c>
      <c r="S63" s="3">
        <v>-28.665126999999998</v>
      </c>
      <c r="T63" s="3">
        <v>-0.91784149999999998</v>
      </c>
      <c r="U63" s="3">
        <v>-0.91784149999999998</v>
      </c>
      <c r="V63" s="3"/>
      <c r="W63" s="3"/>
    </row>
    <row r="64" spans="1:23">
      <c r="A64" s="3">
        <v>61</v>
      </c>
      <c r="B64" s="3">
        <v>-37.067808999999997</v>
      </c>
      <c r="C64" s="3">
        <v>-49.149856</v>
      </c>
      <c r="D64" s="3">
        <v>37.663185800000001</v>
      </c>
      <c r="E64" s="3">
        <v>-34.507232000000002</v>
      </c>
      <c r="F64" s="3">
        <v>-18.344791000000001</v>
      </c>
      <c r="G64" s="3">
        <v>-47.903899000000003</v>
      </c>
      <c r="H64" s="3">
        <v>12.6289126</v>
      </c>
      <c r="I64" s="3">
        <v>-15.087396999999999</v>
      </c>
      <c r="J64" s="3">
        <v>-21.729683999999999</v>
      </c>
      <c r="K64" s="3">
        <v>-17.150568</v>
      </c>
      <c r="L64" s="3"/>
      <c r="M64" s="3">
        <v>11.3307176</v>
      </c>
      <c r="N64" s="3">
        <v>-23.317447999999999</v>
      </c>
      <c r="O64" s="3">
        <v>40.859552700000002</v>
      </c>
      <c r="P64" s="3">
        <v>-37.110328000000003</v>
      </c>
      <c r="Q64" s="3">
        <v>-35.961599</v>
      </c>
      <c r="R64" s="3">
        <v>-11.942557000000001</v>
      </c>
      <c r="S64" s="3">
        <v>-43.576304999999998</v>
      </c>
      <c r="T64" s="3">
        <v>93.195858999999999</v>
      </c>
      <c r="U64" s="3">
        <v>93.195858999999999</v>
      </c>
      <c r="V64" s="3"/>
      <c r="W64" s="3"/>
    </row>
    <row r="65" spans="1:23">
      <c r="A65" s="3">
        <v>62</v>
      </c>
      <c r="B65" s="3">
        <v>-39.743918999999998</v>
      </c>
      <c r="C65" s="3">
        <v>-29.413944999999998</v>
      </c>
      <c r="D65" s="3">
        <v>68.214269999999999</v>
      </c>
      <c r="E65" s="3">
        <v>-41.957720000000002</v>
      </c>
      <c r="F65" s="3">
        <v>-17.666193</v>
      </c>
      <c r="G65" s="3">
        <v>8.5440724299999999</v>
      </c>
      <c r="H65" s="3">
        <v>-18.820516000000001</v>
      </c>
      <c r="I65" s="3">
        <v>33.829901</v>
      </c>
      <c r="J65" s="3">
        <v>25.730345</v>
      </c>
      <c r="K65" s="3">
        <v>-9.0645781000000003</v>
      </c>
      <c r="L65" s="3"/>
      <c r="M65" s="3">
        <v>-30.195875000000001</v>
      </c>
      <c r="N65" s="3">
        <v>43.533825200000003</v>
      </c>
      <c r="O65" s="3">
        <v>27.716774999999998</v>
      </c>
      <c r="P65" s="3">
        <v>-43.837564999999998</v>
      </c>
      <c r="Q65" s="3">
        <v>-53.788198999999999</v>
      </c>
      <c r="R65" s="3">
        <v>-53.787098999999998</v>
      </c>
      <c r="S65" s="3">
        <v>-12.20331</v>
      </c>
      <c r="T65" s="3">
        <v>-25.145130999999999</v>
      </c>
      <c r="U65" s="3">
        <v>-25.145130999999999</v>
      </c>
      <c r="V65" s="3"/>
      <c r="W65" s="3"/>
    </row>
    <row r="66" spans="1:23">
      <c r="A66" s="3">
        <v>63</v>
      </c>
      <c r="B66" s="3">
        <v>-51.738939000000002</v>
      </c>
      <c r="C66" s="3">
        <v>-13.622776999999999</v>
      </c>
      <c r="D66" s="3">
        <v>124.768146</v>
      </c>
      <c r="E66" s="3">
        <v>-28.616876999999999</v>
      </c>
      <c r="F66" s="3">
        <v>-31.018719000000001</v>
      </c>
      <c r="G66" s="3">
        <v>-33.695138</v>
      </c>
      <c r="H66" s="3">
        <v>15.7738555</v>
      </c>
      <c r="I66" s="3">
        <v>-49.966478000000002</v>
      </c>
      <c r="J66" s="3">
        <v>-55.463712999999998</v>
      </c>
      <c r="K66" s="3">
        <v>-20.384564000000001</v>
      </c>
      <c r="L66" s="3"/>
      <c r="M66" s="3">
        <v>24.579776800000001</v>
      </c>
      <c r="N66" s="3">
        <v>14.9341153</v>
      </c>
      <c r="O66" s="3">
        <v>-6.9921318000000001</v>
      </c>
      <c r="P66" s="3">
        <v>-19.195684</v>
      </c>
      <c r="Q66" s="3">
        <v>17.929418999999999</v>
      </c>
      <c r="R66" s="3">
        <v>-15.095926</v>
      </c>
      <c r="S66" s="3">
        <v>-22.820046999999999</v>
      </c>
      <c r="T66" s="3">
        <v>39.150367600000003</v>
      </c>
      <c r="U66" s="3">
        <v>39.150367600000003</v>
      </c>
      <c r="V66" s="3"/>
      <c r="W66" s="3"/>
    </row>
    <row r="67" spans="1:23">
      <c r="A67" s="3">
        <v>64</v>
      </c>
      <c r="B67" s="3">
        <v>-44.080728999999998</v>
      </c>
      <c r="C67" s="3">
        <v>3.6750973999999998</v>
      </c>
      <c r="D67" s="3">
        <v>65.483766900000006</v>
      </c>
      <c r="E67" s="3">
        <v>-15.773726</v>
      </c>
      <c r="F67" s="3">
        <v>-29.470541000000001</v>
      </c>
      <c r="G67" s="3">
        <v>-15.903275000000001</v>
      </c>
      <c r="H67" s="3">
        <v>-41.621456000000002</v>
      </c>
      <c r="I67" s="3">
        <v>-22.554632000000002</v>
      </c>
      <c r="J67" s="3">
        <v>-17.228349000000001</v>
      </c>
      <c r="K67" s="3">
        <v>-37.697130999999999</v>
      </c>
      <c r="L67" s="3"/>
      <c r="M67" s="3">
        <v>9.4522621699999991</v>
      </c>
      <c r="N67" s="3">
        <v>-39.762346999999998</v>
      </c>
      <c r="O67" s="3">
        <v>38.837042500000003</v>
      </c>
      <c r="P67" s="3">
        <v>-14.962826</v>
      </c>
      <c r="Q67" s="3">
        <v>-14.569679000000001</v>
      </c>
      <c r="R67" s="3">
        <v>-29.650327999999998</v>
      </c>
      <c r="S67" s="3">
        <v>-29.619558999999999</v>
      </c>
      <c r="T67" s="3">
        <v>20.2046274</v>
      </c>
      <c r="U67" s="3">
        <v>20.2046274</v>
      </c>
      <c r="V67" s="3"/>
      <c r="W67" s="3"/>
    </row>
    <row r="68" spans="1:23">
      <c r="A68" s="3">
        <v>65</v>
      </c>
      <c r="B68" s="3">
        <v>-28.301174</v>
      </c>
      <c r="C68" s="3">
        <v>8.0855068400000008</v>
      </c>
      <c r="D68" s="3">
        <v>-25.802873000000002</v>
      </c>
      <c r="E68" s="3">
        <v>-45.788761000000001</v>
      </c>
      <c r="F68" s="3">
        <v>-12.635631</v>
      </c>
      <c r="G68" s="3">
        <v>-36.896543999999999</v>
      </c>
      <c r="H68" s="3">
        <v>2.4077449999999998</v>
      </c>
      <c r="I68" s="3">
        <v>-14.195821</v>
      </c>
      <c r="J68" s="3">
        <v>-34.997520000000002</v>
      </c>
      <c r="K68" s="3">
        <v>-35.128310999999997</v>
      </c>
      <c r="L68" s="3"/>
      <c r="M68" s="3">
        <v>17.658747300000002</v>
      </c>
      <c r="N68" s="3">
        <v>-17.061554000000001</v>
      </c>
      <c r="O68" s="3">
        <v>8.50858983</v>
      </c>
      <c r="P68" s="3">
        <v>-25.394013000000001</v>
      </c>
      <c r="Q68" s="3">
        <v>24.6485542</v>
      </c>
      <c r="R68" s="3">
        <v>-15.579884</v>
      </c>
      <c r="S68" s="3">
        <v>-10.055965</v>
      </c>
      <c r="T68" s="3">
        <v>23.622538800000001</v>
      </c>
      <c r="U68" s="3">
        <v>23.622538800000001</v>
      </c>
      <c r="V68" s="3"/>
      <c r="W68" s="3"/>
    </row>
    <row r="69" spans="1:23">
      <c r="A69" s="3">
        <v>66</v>
      </c>
      <c r="B69" s="3">
        <v>-5.9698962</v>
      </c>
      <c r="C69" s="3">
        <v>7.39066622</v>
      </c>
      <c r="D69" s="3">
        <v>10.564374000000001</v>
      </c>
      <c r="E69" s="3">
        <v>-19.960899999999999</v>
      </c>
      <c r="F69" s="3">
        <v>16.775685899999999</v>
      </c>
      <c r="G69" s="3">
        <v>-10.527278000000001</v>
      </c>
      <c r="H69" s="3">
        <v>-13.31697</v>
      </c>
      <c r="I69" s="3">
        <v>-47.848694000000002</v>
      </c>
      <c r="J69" s="3">
        <v>-48.718795999999998</v>
      </c>
      <c r="K69" s="3">
        <v>-19.052212999999998</v>
      </c>
      <c r="L69" s="3"/>
      <c r="M69" s="3">
        <v>-23.175803999999999</v>
      </c>
      <c r="N69" s="3">
        <v>-6.3365225000000001</v>
      </c>
      <c r="O69" s="3">
        <v>13.900299</v>
      </c>
      <c r="P69" s="3">
        <v>-39.151198000000001</v>
      </c>
      <c r="Q69" s="3">
        <v>-20.466380000000001</v>
      </c>
      <c r="R69" s="3">
        <v>-40.445140000000002</v>
      </c>
      <c r="S69" s="3">
        <v>21.4362718</v>
      </c>
      <c r="T69" s="3">
        <v>11.8182581</v>
      </c>
      <c r="U69" s="3">
        <v>11.8182581</v>
      </c>
      <c r="V69" s="3"/>
      <c r="W69" s="3"/>
    </row>
    <row r="70" spans="1:23">
      <c r="A70" s="3">
        <v>67</v>
      </c>
      <c r="B70" s="3">
        <v>-44.541927000000001</v>
      </c>
      <c r="C70" s="3">
        <v>-44.971060000000001</v>
      </c>
      <c r="D70" s="3">
        <v>43.116554299999997</v>
      </c>
      <c r="E70" s="3">
        <v>-28.475317</v>
      </c>
      <c r="F70" s="3">
        <v>-4.7992499000000004</v>
      </c>
      <c r="G70" s="3">
        <v>-4.5115369000000003</v>
      </c>
      <c r="H70" s="3">
        <v>-29.828023000000002</v>
      </c>
      <c r="I70" s="3">
        <v>-36.372880000000002</v>
      </c>
      <c r="J70" s="3">
        <v>42.148643200000002</v>
      </c>
      <c r="K70" s="3">
        <v>-23.714441999999998</v>
      </c>
      <c r="L70" s="3"/>
      <c r="M70" s="3">
        <v>-22.384723000000001</v>
      </c>
      <c r="N70" s="3">
        <v>-24.389876000000001</v>
      </c>
      <c r="O70" s="3">
        <v>27.716774999999998</v>
      </c>
      <c r="P70" s="3">
        <v>-37.337003000000003</v>
      </c>
      <c r="Q70" s="3">
        <v>-14.295534</v>
      </c>
      <c r="R70" s="3">
        <v>-27.831664</v>
      </c>
      <c r="S70" s="3">
        <v>-34.033242000000001</v>
      </c>
      <c r="T70" s="3">
        <v>-1.8496604000000001</v>
      </c>
      <c r="U70" s="3">
        <v>-1.8496604000000001</v>
      </c>
      <c r="V70" s="3"/>
      <c r="W70" s="3"/>
    </row>
    <row r="71" spans="1:23">
      <c r="A71" s="3">
        <v>68</v>
      </c>
      <c r="B71" s="3">
        <v>-58.290661</v>
      </c>
      <c r="C71" s="3">
        <v>-27.322109000000001</v>
      </c>
      <c r="D71" s="3">
        <v>18.748245699999998</v>
      </c>
      <c r="E71" s="3">
        <v>-41.673110999999999</v>
      </c>
      <c r="F71" s="3">
        <v>-11.764018999999999</v>
      </c>
      <c r="G71" s="3">
        <v>18.782659200000001</v>
      </c>
      <c r="H71" s="3">
        <v>-16.658394000000001</v>
      </c>
      <c r="I71" s="3">
        <v>-56.095180999999997</v>
      </c>
      <c r="J71" s="3">
        <v>-56.139149000000003</v>
      </c>
      <c r="K71" s="3">
        <v>-30.657845999999999</v>
      </c>
      <c r="L71" s="3"/>
      <c r="M71" s="3">
        <v>-23.670178</v>
      </c>
      <c r="N71" s="3">
        <v>6.7120412199999997</v>
      </c>
      <c r="O71" s="3">
        <v>-22.156711999999999</v>
      </c>
      <c r="P71" s="3">
        <v>-32.877310999999999</v>
      </c>
      <c r="Q71" s="3">
        <v>-19.506298000000001</v>
      </c>
      <c r="R71" s="3">
        <v>-2.9664082000000001</v>
      </c>
      <c r="S71" s="3">
        <v>-1.7058149</v>
      </c>
      <c r="T71" s="3">
        <v>-15.513851000000001</v>
      </c>
      <c r="U71" s="3">
        <v>-15.513851000000001</v>
      </c>
      <c r="V71" s="3"/>
      <c r="W71" s="3"/>
    </row>
    <row r="72" spans="1:23">
      <c r="A72" s="3">
        <v>69</v>
      </c>
      <c r="B72" s="3">
        <v>-47.495142999999999</v>
      </c>
      <c r="C72" s="3">
        <v>-11.533379</v>
      </c>
      <c r="D72" s="3">
        <v>33.114893100000003</v>
      </c>
      <c r="E72" s="3">
        <v>-15.632166</v>
      </c>
      <c r="F72" s="3">
        <v>-17.763715999999999</v>
      </c>
      <c r="G72" s="3">
        <v>-11.040686000000001</v>
      </c>
      <c r="H72" s="3">
        <v>-29.43506</v>
      </c>
      <c r="I72" s="3">
        <v>-15.422029999999999</v>
      </c>
      <c r="J72" s="3">
        <v>-14.980043999999999</v>
      </c>
      <c r="K72" s="3">
        <v>-30.182434000000001</v>
      </c>
      <c r="L72" s="3"/>
      <c r="M72" s="3">
        <v>-18.429938</v>
      </c>
      <c r="N72" s="3">
        <v>-1.1530573</v>
      </c>
      <c r="O72" s="3">
        <v>36.815240000000003</v>
      </c>
      <c r="P72" s="3">
        <v>-49.884777</v>
      </c>
      <c r="Q72" s="3">
        <v>21.7688837</v>
      </c>
      <c r="R72" s="3">
        <v>-20.190221000000001</v>
      </c>
      <c r="S72" s="3">
        <v>-64.690538000000004</v>
      </c>
      <c r="T72" s="3">
        <v>-4.9544807000000004</v>
      </c>
      <c r="U72" s="3">
        <v>-4.9544807000000004</v>
      </c>
      <c r="V72" s="3"/>
      <c r="W72" s="3"/>
    </row>
    <row r="73" spans="1:23">
      <c r="A73" s="3">
        <v>70</v>
      </c>
      <c r="B73" s="3">
        <v>-42.972304000000001</v>
      </c>
      <c r="C73" s="3">
        <v>-25.929988999999999</v>
      </c>
      <c r="D73" s="3">
        <v>96.034851099999997</v>
      </c>
      <c r="E73" s="3">
        <v>-22.018725</v>
      </c>
      <c r="F73" s="3">
        <v>20.839144900000001</v>
      </c>
      <c r="G73" s="3">
        <v>2.6546674399999999</v>
      </c>
      <c r="H73" s="3">
        <v>-2.8993202999999999</v>
      </c>
      <c r="I73" s="3">
        <v>-20.881466</v>
      </c>
      <c r="J73" s="3">
        <v>-35.672956999999997</v>
      </c>
      <c r="K73" s="3">
        <v>-7.4485786999999997</v>
      </c>
      <c r="L73" s="3"/>
      <c r="M73" s="3">
        <v>1.0481104299999999</v>
      </c>
      <c r="N73" s="3">
        <v>-5.2640943</v>
      </c>
      <c r="O73" s="3">
        <v>-7.3296885999999999</v>
      </c>
      <c r="P73" s="3">
        <v>-57.368074999999997</v>
      </c>
      <c r="Q73" s="3">
        <v>16.695192200000001</v>
      </c>
      <c r="R73" s="3">
        <v>-23.463305999999999</v>
      </c>
      <c r="S73" s="3">
        <v>-42.144908999999998</v>
      </c>
      <c r="T73" s="3">
        <v>52.818286000000001</v>
      </c>
      <c r="U73" s="3">
        <v>52.818286000000001</v>
      </c>
      <c r="V73" s="3"/>
      <c r="W73" s="3"/>
    </row>
    <row r="74" spans="1:23">
      <c r="A74" s="3">
        <v>71</v>
      </c>
      <c r="B74" s="3">
        <v>-16.858429000000001</v>
      </c>
      <c r="C74" s="3">
        <v>5.18424248</v>
      </c>
      <c r="D74" s="3">
        <v>111.67700600000001</v>
      </c>
      <c r="E74" s="3">
        <v>-31.597072000000001</v>
      </c>
      <c r="F74" s="3">
        <v>-33.338954000000001</v>
      </c>
      <c r="G74" s="3">
        <v>-30.496420000000001</v>
      </c>
      <c r="H74" s="3">
        <v>16.9531575</v>
      </c>
      <c r="I74" s="3">
        <v>-28.126393</v>
      </c>
      <c r="J74" s="3">
        <v>-26.453015000000001</v>
      </c>
      <c r="K74" s="3">
        <v>-31.037375999999998</v>
      </c>
      <c r="L74" s="3"/>
      <c r="M74" s="3">
        <v>-44.829014999999998</v>
      </c>
      <c r="N74" s="3">
        <v>-22.423694999999999</v>
      </c>
      <c r="O74" s="3">
        <v>65.459446999999997</v>
      </c>
      <c r="P74" s="3">
        <v>-46.936729999999997</v>
      </c>
      <c r="Q74" s="3">
        <v>-16.078050000000001</v>
      </c>
      <c r="R74" s="3">
        <v>-29.650327999999998</v>
      </c>
      <c r="S74" s="3">
        <v>-57.175328</v>
      </c>
      <c r="T74" s="3">
        <v>-25.763857999999999</v>
      </c>
      <c r="U74" s="3">
        <v>-25.763857999999999</v>
      </c>
      <c r="V74" s="3"/>
      <c r="W74" s="3"/>
    </row>
  </sheetData>
  <mergeCells count="4">
    <mergeCell ref="B2:K2"/>
    <mergeCell ref="M2:U2"/>
    <mergeCell ref="X2:Y2"/>
    <mergeCell ref="B1:U1"/>
  </mergeCells>
  <phoneticPr fontId="1"/>
  <pageMargins left="0.7" right="0.7" top="0.75" bottom="0.75" header="0.3" footer="0.3"/>
  <pageSetup paperSize="9" orientation="portrait" horizontalDpi="0" verticalDpi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A7E69-D6D7-D044-99A0-7442CE8CC5C3}">
  <dimension ref="A1:AO45"/>
  <sheetViews>
    <sheetView topLeftCell="AI1" zoomScale="90" workbookViewId="0">
      <selection activeCell="AN3" sqref="AN3:AO21"/>
    </sheetView>
  </sheetViews>
  <sheetFormatPr baseColWidth="10" defaultRowHeight="16"/>
  <cols>
    <col min="1" max="1" width="12.5703125" style="1" bestFit="1" customWidth="1"/>
    <col min="2" max="39" width="10.7109375" style="1"/>
    <col min="40" max="40" width="37.140625" style="1" customWidth="1"/>
    <col min="41" max="41" width="35.28515625" style="1" customWidth="1"/>
    <col min="42" max="16384" width="10.7109375" style="1"/>
  </cols>
  <sheetData>
    <row r="1" spans="1:41" ht="18">
      <c r="A1" s="15" t="s">
        <v>300</v>
      </c>
      <c r="B1" s="36" t="s">
        <v>124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2"/>
      <c r="AN1" s="36" t="s">
        <v>97</v>
      </c>
      <c r="AO1" s="36"/>
    </row>
    <row r="2" spans="1:41">
      <c r="B2" s="43" t="s">
        <v>112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6"/>
      <c r="S2" s="42" t="s">
        <v>116</v>
      </c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9"/>
      <c r="AM2" s="1" t="s">
        <v>100</v>
      </c>
      <c r="AN2" s="1" t="s">
        <v>113</v>
      </c>
      <c r="AO2" s="1" t="s">
        <v>114</v>
      </c>
    </row>
    <row r="3" spans="1:41">
      <c r="A3" s="1" t="s">
        <v>76</v>
      </c>
      <c r="B3" s="6" t="s">
        <v>85</v>
      </c>
      <c r="C3" s="6" t="s">
        <v>86</v>
      </c>
      <c r="D3" s="6" t="s">
        <v>87</v>
      </c>
      <c r="E3" s="6" t="s">
        <v>88</v>
      </c>
      <c r="F3" s="6" t="s">
        <v>89</v>
      </c>
      <c r="G3" s="6" t="s">
        <v>90</v>
      </c>
      <c r="H3" s="6" t="s">
        <v>91</v>
      </c>
      <c r="I3" s="6" t="s">
        <v>92</v>
      </c>
      <c r="J3" s="6" t="s">
        <v>93</v>
      </c>
      <c r="K3" s="6" t="s">
        <v>94</v>
      </c>
      <c r="L3" s="6" t="s">
        <v>103</v>
      </c>
      <c r="M3" s="6" t="s">
        <v>104</v>
      </c>
      <c r="N3" s="6" t="s">
        <v>105</v>
      </c>
      <c r="O3" s="6" t="s">
        <v>106</v>
      </c>
      <c r="P3" s="6" t="s">
        <v>107</v>
      </c>
      <c r="Q3" s="6" t="s">
        <v>108</v>
      </c>
      <c r="R3" s="6"/>
      <c r="S3" s="6" t="s">
        <v>85</v>
      </c>
      <c r="T3" s="6" t="s">
        <v>86</v>
      </c>
      <c r="U3" s="6" t="s">
        <v>87</v>
      </c>
      <c r="V3" s="6" t="s">
        <v>88</v>
      </c>
      <c r="W3" s="6" t="s">
        <v>89</v>
      </c>
      <c r="X3" s="6" t="s">
        <v>90</v>
      </c>
      <c r="Y3" s="6" t="s">
        <v>91</v>
      </c>
      <c r="Z3" s="6" t="s">
        <v>92</v>
      </c>
      <c r="AA3" s="6" t="s">
        <v>93</v>
      </c>
      <c r="AB3" s="6" t="s">
        <v>94</v>
      </c>
      <c r="AC3" s="6" t="s">
        <v>103</v>
      </c>
      <c r="AD3" s="6" t="s">
        <v>104</v>
      </c>
      <c r="AE3" s="6" t="s">
        <v>105</v>
      </c>
      <c r="AF3" s="6" t="s">
        <v>106</v>
      </c>
      <c r="AG3" s="6" t="s">
        <v>107</v>
      </c>
      <c r="AH3" s="6" t="s">
        <v>108</v>
      </c>
      <c r="AI3" s="6" t="s">
        <v>109</v>
      </c>
      <c r="AJ3" s="6" t="s">
        <v>110</v>
      </c>
      <c r="AK3" s="6" t="s">
        <v>111</v>
      </c>
      <c r="AL3" s="6"/>
      <c r="AM3" s="21">
        <v>1</v>
      </c>
      <c r="AN3" s="3">
        <v>30.988326959999998</v>
      </c>
      <c r="AO3" s="3">
        <v>32.5042513</v>
      </c>
    </row>
    <row r="4" spans="1:41">
      <c r="A4" s="21">
        <v>1</v>
      </c>
      <c r="B4" s="3">
        <v>5.1619424550000002</v>
      </c>
      <c r="C4" s="3">
        <v>2.79195605</v>
      </c>
      <c r="D4" s="3">
        <v>2.5455881599999999</v>
      </c>
      <c r="E4" s="3">
        <v>0.86137702999999999</v>
      </c>
      <c r="F4" s="3">
        <v>-2.7368958000000001</v>
      </c>
      <c r="G4" s="3">
        <v>16.582695600000001</v>
      </c>
      <c r="H4" s="3">
        <v>3.4495535199999998</v>
      </c>
      <c r="I4" s="3">
        <v>-1.392207</v>
      </c>
      <c r="J4" s="3">
        <v>-3.9532354999999999</v>
      </c>
      <c r="K4" s="3">
        <v>-1.9530719999999999</v>
      </c>
      <c r="L4" s="3">
        <v>-2.3202151</v>
      </c>
      <c r="M4" s="3">
        <v>6.0409619499999998</v>
      </c>
      <c r="N4" s="3">
        <v>1.4699872</v>
      </c>
      <c r="O4" s="3">
        <v>1.7623798500000001</v>
      </c>
      <c r="P4" s="3">
        <v>-1.7278640999999999</v>
      </c>
      <c r="Q4" s="3">
        <v>-0.56864899999999996</v>
      </c>
      <c r="R4" s="3"/>
      <c r="S4" s="3">
        <v>0.53741877000000005</v>
      </c>
      <c r="T4" s="3">
        <v>10.505955699999999</v>
      </c>
      <c r="U4" s="3">
        <v>1.6259969400000001</v>
      </c>
      <c r="V4" s="3">
        <v>3.9742477799999998</v>
      </c>
      <c r="W4" s="3">
        <v>5.82926813</v>
      </c>
      <c r="X4" s="3">
        <v>7.6632376000000004</v>
      </c>
      <c r="Y4" s="3">
        <v>-8.7048375999999994</v>
      </c>
      <c r="Z4" s="3">
        <v>-5.7180181000000001</v>
      </c>
      <c r="AA4" s="3">
        <v>5.5760884500000003</v>
      </c>
      <c r="AB4" s="3">
        <v>8.0890688900000001</v>
      </c>
      <c r="AC4" s="3">
        <v>-4.0433636999999996</v>
      </c>
      <c r="AD4" s="3">
        <v>-5.9191871000000003</v>
      </c>
      <c r="AE4" s="3">
        <v>3.1904109699999998</v>
      </c>
      <c r="AF4" s="3">
        <v>-5.6132989999999996</v>
      </c>
      <c r="AG4" s="3">
        <v>1.9389789399999999</v>
      </c>
      <c r="AH4" s="3">
        <v>-16.936446</v>
      </c>
      <c r="AI4" s="3">
        <v>-5.3359531000000002</v>
      </c>
      <c r="AJ4" s="3">
        <v>13.580445900000001</v>
      </c>
      <c r="AK4" s="3">
        <v>10.9551628</v>
      </c>
      <c r="AL4" s="3"/>
      <c r="AM4" s="21">
        <v>2</v>
      </c>
      <c r="AN4" s="3">
        <v>12.5593453</v>
      </c>
      <c r="AO4" s="3">
        <v>7.9669515300000002</v>
      </c>
    </row>
    <row r="5" spans="1:41">
      <c r="A5" s="21">
        <v>2</v>
      </c>
      <c r="B5" s="3">
        <v>-1.4820095630000001</v>
      </c>
      <c r="C5" s="3">
        <v>-6.8933764999999996</v>
      </c>
      <c r="D5" s="3">
        <v>11.409299799999999</v>
      </c>
      <c r="E5" s="3">
        <v>-0.1858361</v>
      </c>
      <c r="F5" s="3">
        <v>-6.4559240000000004</v>
      </c>
      <c r="G5" s="3">
        <v>-3.2482348999999999</v>
      </c>
      <c r="H5" s="3">
        <v>-6.3744915999999998</v>
      </c>
      <c r="I5" s="3">
        <v>-10.449503</v>
      </c>
      <c r="J5" s="3">
        <v>3.5048636399999999</v>
      </c>
      <c r="K5" s="3">
        <v>5.9388450500000003</v>
      </c>
      <c r="L5" s="3">
        <v>0.35435118999999998</v>
      </c>
      <c r="M5" s="3">
        <v>4.5882824199999996</v>
      </c>
      <c r="N5" s="3">
        <v>10.4669039</v>
      </c>
      <c r="O5" s="3">
        <v>-4.4449962000000003</v>
      </c>
      <c r="P5" s="3">
        <v>4.9242950600000004</v>
      </c>
      <c r="Q5" s="3">
        <v>-4.2771015999999999</v>
      </c>
      <c r="R5" s="3"/>
      <c r="S5" s="3">
        <v>3.1036440000000001</v>
      </c>
      <c r="T5" s="3">
        <v>6.1198378399999998</v>
      </c>
      <c r="U5" s="3">
        <v>5.5736566600000002</v>
      </c>
      <c r="V5" s="3">
        <v>-1.3864466</v>
      </c>
      <c r="W5" s="3">
        <v>-10.109501</v>
      </c>
      <c r="X5" s="3">
        <v>-5.6606496000000002</v>
      </c>
      <c r="Y5" s="3">
        <v>-14.066779</v>
      </c>
      <c r="Z5" s="3">
        <v>11.1943828</v>
      </c>
      <c r="AA5" s="3">
        <v>-0.65833730000000001</v>
      </c>
      <c r="AB5" s="3">
        <v>-3.090849</v>
      </c>
      <c r="AC5" s="3">
        <v>-3.9121902</v>
      </c>
      <c r="AD5" s="3">
        <v>4.8737056499999998</v>
      </c>
      <c r="AE5" s="3">
        <v>0.83148208000000001</v>
      </c>
      <c r="AF5" s="3">
        <v>3.1794920499999999</v>
      </c>
      <c r="AG5" s="3">
        <v>-12.119135999999999</v>
      </c>
      <c r="AH5" s="3">
        <v>4.7609295400000002</v>
      </c>
      <c r="AI5" s="3">
        <v>-3.9877050999999999</v>
      </c>
      <c r="AJ5" s="3">
        <v>-5.2805757</v>
      </c>
      <c r="AK5" s="3">
        <v>-4.5964539999999996</v>
      </c>
      <c r="AL5" s="3"/>
      <c r="AM5" s="21">
        <v>3</v>
      </c>
      <c r="AN5" s="3">
        <v>48.702338500000003</v>
      </c>
      <c r="AO5" s="3">
        <v>28.230665800000001</v>
      </c>
    </row>
    <row r="6" spans="1:41">
      <c r="A6" s="21">
        <v>3</v>
      </c>
      <c r="B6" s="3">
        <v>0.11301290899999999</v>
      </c>
      <c r="C6" s="3">
        <v>9.8207886500000008</v>
      </c>
      <c r="D6" s="3">
        <v>4.4178595400000003</v>
      </c>
      <c r="E6" s="3">
        <v>2.5785446400000001</v>
      </c>
      <c r="F6" s="3">
        <v>6.4809744800000004</v>
      </c>
      <c r="G6" s="3">
        <v>-7.7845557000000003</v>
      </c>
      <c r="H6" s="3">
        <v>7.9171714700000004</v>
      </c>
      <c r="I6" s="3">
        <v>-2.9288178</v>
      </c>
      <c r="J6" s="3">
        <v>0.96778107999999996</v>
      </c>
      <c r="K6" s="3">
        <v>1.5314157799999999</v>
      </c>
      <c r="L6" s="3">
        <v>-1.1895389000000001</v>
      </c>
      <c r="M6" s="3">
        <v>13.2417946</v>
      </c>
      <c r="N6" s="3">
        <v>6.0053548899999996</v>
      </c>
      <c r="O6" s="3">
        <v>7.2577793499999999</v>
      </c>
      <c r="P6" s="3">
        <v>5.6816651499999997</v>
      </c>
      <c r="Q6" s="3">
        <v>-4.2207295</v>
      </c>
      <c r="R6" s="3"/>
      <c r="S6" s="3">
        <v>2.86104571</v>
      </c>
      <c r="T6" s="3">
        <v>3.5386837500000001</v>
      </c>
      <c r="U6" s="3">
        <v>8.6494629100000004</v>
      </c>
      <c r="V6" s="3">
        <v>3.5707674800000002</v>
      </c>
      <c r="W6" s="3">
        <v>-2.1661410000000001</v>
      </c>
      <c r="X6" s="3">
        <v>3.75062958</v>
      </c>
      <c r="Y6" s="3">
        <v>5.7800364599999998</v>
      </c>
      <c r="Z6" s="3">
        <v>8.2886229100000008</v>
      </c>
      <c r="AA6" s="3">
        <v>-17.906652999999999</v>
      </c>
      <c r="AB6" s="3">
        <v>6.9561129800000003</v>
      </c>
      <c r="AC6" s="3">
        <v>8.7083254399999994</v>
      </c>
      <c r="AD6" s="3">
        <v>2.0295385499999998</v>
      </c>
      <c r="AE6" s="3">
        <v>0.71558454000000005</v>
      </c>
      <c r="AF6" s="3">
        <v>-7.3277260000000002</v>
      </c>
      <c r="AG6" s="3">
        <v>8.3136236399999994</v>
      </c>
      <c r="AH6" s="3">
        <v>-1.5770991999999999</v>
      </c>
      <c r="AI6" s="3">
        <v>-2.5734436000000001</v>
      </c>
      <c r="AJ6" s="3">
        <v>-3.0750910999999999</v>
      </c>
      <c r="AK6" s="3">
        <v>8.3247289200000001</v>
      </c>
      <c r="AL6" s="3"/>
      <c r="AM6" s="21">
        <v>4</v>
      </c>
      <c r="AN6" s="3">
        <v>51.773321099999997</v>
      </c>
      <c r="AO6" s="3">
        <v>28.8702015</v>
      </c>
    </row>
    <row r="7" spans="1:41">
      <c r="A7" s="21">
        <v>4</v>
      </c>
      <c r="B7" s="3">
        <v>-2.572869351</v>
      </c>
      <c r="C7" s="3">
        <v>8.2908679299999992</v>
      </c>
      <c r="D7" s="3">
        <v>-1.3824464000000001</v>
      </c>
      <c r="E7" s="3">
        <v>9.0338744999999996</v>
      </c>
      <c r="F7" s="3">
        <v>5.0491733099999996</v>
      </c>
      <c r="G7" s="3">
        <v>-0.65966860000000005</v>
      </c>
      <c r="H7" s="3">
        <v>-2.5515659999999998</v>
      </c>
      <c r="I7" s="3">
        <v>-4.0762824999999996</v>
      </c>
      <c r="J7" s="3">
        <v>6.5588815</v>
      </c>
      <c r="K7" s="3">
        <v>2.6541436300000001</v>
      </c>
      <c r="L7" s="3">
        <v>-0.55198449999999999</v>
      </c>
      <c r="M7" s="3">
        <v>-7.4148975999999998</v>
      </c>
      <c r="N7" s="3">
        <v>3.0493117399999998</v>
      </c>
      <c r="O7" s="3">
        <v>1.1767655100000001</v>
      </c>
      <c r="P7" s="3">
        <v>4.5754302600000001</v>
      </c>
      <c r="Q7" s="3">
        <v>-26.373918</v>
      </c>
      <c r="R7" s="3"/>
      <c r="S7" s="3">
        <v>7.1733290700000003</v>
      </c>
      <c r="T7" s="3">
        <v>1.38545645</v>
      </c>
      <c r="U7" s="3">
        <v>6.3452986999999998</v>
      </c>
      <c r="V7" s="3">
        <v>2.68480746</v>
      </c>
      <c r="W7" s="3">
        <v>3.2773426300000001</v>
      </c>
      <c r="X7" s="3">
        <v>3.7250105699999998</v>
      </c>
      <c r="Y7" s="3">
        <v>15.888563899999999</v>
      </c>
      <c r="Z7" s="3">
        <v>7.3842480899999998</v>
      </c>
      <c r="AA7" s="3">
        <v>-7.3157692000000001</v>
      </c>
      <c r="AB7" s="3">
        <v>14.332286</v>
      </c>
      <c r="AC7" s="3">
        <v>8.9379824699999997</v>
      </c>
      <c r="AD7" s="3">
        <v>-5.1019569000000002</v>
      </c>
      <c r="AE7" s="3">
        <v>12.9450517</v>
      </c>
      <c r="AF7" s="3">
        <v>16.145596300000001</v>
      </c>
      <c r="AG7" s="3">
        <v>2.7176982199999999</v>
      </c>
      <c r="AH7" s="3">
        <v>0.83367466000000001</v>
      </c>
      <c r="AI7" s="3">
        <v>7.9855795000000001</v>
      </c>
      <c r="AJ7" s="3">
        <v>6.44215377</v>
      </c>
      <c r="AK7" s="3">
        <v>2.7363812200000002</v>
      </c>
      <c r="AL7" s="3"/>
      <c r="AM7" s="21">
        <v>5</v>
      </c>
      <c r="AN7" s="3">
        <v>26.3715926</v>
      </c>
      <c r="AO7" s="3">
        <v>5.8154132199999999</v>
      </c>
    </row>
    <row r="8" spans="1:41">
      <c r="A8" s="21">
        <v>5</v>
      </c>
      <c r="B8" s="3">
        <v>5.0499216130000004</v>
      </c>
      <c r="C8" s="3">
        <v>10.5730448</v>
      </c>
      <c r="D8" s="3">
        <v>2.1443765199999998</v>
      </c>
      <c r="E8" s="3">
        <v>5.5752988700000001</v>
      </c>
      <c r="F8" s="3">
        <v>-7.3010788</v>
      </c>
      <c r="G8" s="3">
        <v>-10.799027000000001</v>
      </c>
      <c r="H8" s="3">
        <v>-4.4902101999999999</v>
      </c>
      <c r="I8" s="3">
        <v>-1.314333</v>
      </c>
      <c r="J8" s="3">
        <v>8.8433867500000005</v>
      </c>
      <c r="K8" s="3">
        <v>2.9366985900000002</v>
      </c>
      <c r="L8" s="3">
        <v>-8.8594208000000005</v>
      </c>
      <c r="M8" s="3">
        <v>0.11611172</v>
      </c>
      <c r="N8" s="3">
        <v>3.2766996800000001</v>
      </c>
      <c r="O8" s="3">
        <v>11.4386037</v>
      </c>
      <c r="P8" s="3">
        <v>-1.1447126000000001</v>
      </c>
      <c r="Q8" s="3">
        <v>-6.1553639000000002</v>
      </c>
      <c r="R8" s="3"/>
      <c r="S8" s="3">
        <v>-1.239441</v>
      </c>
      <c r="T8" s="3">
        <v>3.1949513700000001</v>
      </c>
      <c r="U8" s="3">
        <v>6.1747855200000004</v>
      </c>
      <c r="V8" s="3">
        <v>-4.7919051000000001</v>
      </c>
      <c r="W8" s="3">
        <v>2.4660812000000001</v>
      </c>
      <c r="X8" s="3">
        <v>8.0490659400000002</v>
      </c>
      <c r="Y8" s="3">
        <v>-9.8428698000000008</v>
      </c>
      <c r="Z8" s="3">
        <v>-2.7290182999999999</v>
      </c>
      <c r="AA8" s="3">
        <v>10.793726400000001</v>
      </c>
      <c r="AB8" s="3">
        <v>5.37773389</v>
      </c>
      <c r="AC8" s="3">
        <v>-5.5960657999999999</v>
      </c>
      <c r="AD8" s="3">
        <v>-15.067881</v>
      </c>
      <c r="AE8" s="3">
        <v>11.647413200000001</v>
      </c>
      <c r="AF8" s="3">
        <v>-8.7384953999999997</v>
      </c>
      <c r="AG8" s="3">
        <v>-1.5816984000000001</v>
      </c>
      <c r="AH8" s="3">
        <v>0.67115058000000005</v>
      </c>
      <c r="AI8" s="3">
        <v>-8.3694325000000003</v>
      </c>
      <c r="AJ8" s="3">
        <v>6.7096676899999999</v>
      </c>
      <c r="AK8" s="3">
        <v>4.3899020499999999</v>
      </c>
      <c r="AL8" s="3"/>
      <c r="AM8" s="21">
        <v>6</v>
      </c>
      <c r="AN8" s="3">
        <v>38.765560899999997</v>
      </c>
      <c r="AO8" s="3">
        <v>17.511891800000001</v>
      </c>
    </row>
    <row r="9" spans="1:41">
      <c r="A9" s="21">
        <v>6</v>
      </c>
      <c r="B9" s="3">
        <v>-8.9528214510000002</v>
      </c>
      <c r="C9" s="3">
        <v>14.892616800000001</v>
      </c>
      <c r="D9" s="3">
        <v>-7.3195155999999999</v>
      </c>
      <c r="E9" s="3">
        <v>14.6016435</v>
      </c>
      <c r="F9" s="3">
        <v>5.1440131300000003</v>
      </c>
      <c r="G9" s="3">
        <v>8.3327934599999995</v>
      </c>
      <c r="H9" s="3">
        <v>15.3118342</v>
      </c>
      <c r="I9" s="3">
        <v>-4.9902370999999999</v>
      </c>
      <c r="J9" s="3">
        <v>-8.1165201000000007</v>
      </c>
      <c r="K9" s="3">
        <v>2.08867695</v>
      </c>
      <c r="L9" s="3">
        <v>6.8288185700000001</v>
      </c>
      <c r="M9" s="3">
        <v>0.85687073999999996</v>
      </c>
      <c r="N9" s="3">
        <v>-4.2083838</v>
      </c>
      <c r="O9" s="3">
        <v>10.9630469</v>
      </c>
      <c r="P9" s="3">
        <v>6.2000457500000001</v>
      </c>
      <c r="Q9" s="3">
        <v>14.667720299999999</v>
      </c>
      <c r="R9" s="3"/>
      <c r="S9" s="3">
        <v>-9.0127773999999992</v>
      </c>
      <c r="T9" s="3">
        <v>0.64709570000000005</v>
      </c>
      <c r="U9" s="3">
        <v>-4.6230317000000003</v>
      </c>
      <c r="V9" s="3">
        <v>-2.3316561999999998</v>
      </c>
      <c r="W9" s="3">
        <v>3.7107767800000002</v>
      </c>
      <c r="X9" s="3">
        <v>10.7585069</v>
      </c>
      <c r="Y9" s="3">
        <v>-20.918316000000001</v>
      </c>
      <c r="Z9" s="3">
        <v>-7.7157758000000003</v>
      </c>
      <c r="AA9" s="3">
        <v>-6.503088</v>
      </c>
      <c r="AB9" s="3">
        <v>-1.2642347</v>
      </c>
      <c r="AC9" s="3">
        <v>3.1949016399999999</v>
      </c>
      <c r="AD9" s="3">
        <v>-7.8131189000000001</v>
      </c>
      <c r="AE9" s="3">
        <v>-0.83764950000000005</v>
      </c>
      <c r="AF9" s="3">
        <v>-4.9227268999999998</v>
      </c>
      <c r="AG9" s="3">
        <v>6.5065030300000002</v>
      </c>
      <c r="AH9" s="3">
        <v>-0.61570360000000002</v>
      </c>
      <c r="AI9" s="3">
        <v>24.267347900000001</v>
      </c>
      <c r="AJ9" s="3">
        <v>4.13631569</v>
      </c>
      <c r="AK9" s="3">
        <v>4.2286952900000001</v>
      </c>
      <c r="AL9" s="3"/>
      <c r="AM9" s="21">
        <v>7</v>
      </c>
      <c r="AN9" s="3">
        <v>38.768559500000002</v>
      </c>
      <c r="AO9" s="3">
        <v>52.505655099999998</v>
      </c>
    </row>
    <row r="10" spans="1:41">
      <c r="A10" s="21">
        <v>7</v>
      </c>
      <c r="B10" s="3">
        <v>0.52899190299999999</v>
      </c>
      <c r="C10" s="3">
        <v>1.13235515</v>
      </c>
      <c r="D10" s="3">
        <v>11.1792281</v>
      </c>
      <c r="E10" s="3">
        <v>2.63663801</v>
      </c>
      <c r="F10" s="3">
        <v>7.2134153400000001</v>
      </c>
      <c r="G10" s="3">
        <v>-1.3914442</v>
      </c>
      <c r="H10" s="3">
        <v>5.64660501</v>
      </c>
      <c r="I10" s="3">
        <v>7.2292632399999999</v>
      </c>
      <c r="J10" s="3">
        <v>7.4372473799999996</v>
      </c>
      <c r="K10" s="3">
        <v>5.4732715299999999</v>
      </c>
      <c r="L10" s="3">
        <v>-7.9080032999999998</v>
      </c>
      <c r="M10" s="3">
        <v>-3.9115058</v>
      </c>
      <c r="N10" s="3">
        <v>-0.1093373</v>
      </c>
      <c r="O10" s="3">
        <v>1.2399466400000001</v>
      </c>
      <c r="P10" s="3">
        <v>-2.9386301000000001</v>
      </c>
      <c r="Q10" s="3">
        <v>-6.8729839000000004</v>
      </c>
      <c r="R10" s="3"/>
      <c r="S10" s="3">
        <v>2.4643084399999999</v>
      </c>
      <c r="T10" s="3">
        <v>-2.8920200999999999</v>
      </c>
      <c r="U10" s="3">
        <v>4.78035107</v>
      </c>
      <c r="V10" s="3">
        <v>-2.7266533000000002</v>
      </c>
      <c r="W10" s="3">
        <v>-0.28000029999999998</v>
      </c>
      <c r="X10" s="3">
        <v>3.4220581600000002</v>
      </c>
      <c r="Y10" s="3">
        <v>-3.7546892999999999</v>
      </c>
      <c r="Z10" s="3">
        <v>5.7196409399999997</v>
      </c>
      <c r="AA10" s="3">
        <v>-0.17578440000000001</v>
      </c>
      <c r="AB10" s="3">
        <v>4.0367971499999999</v>
      </c>
      <c r="AC10" s="3">
        <v>1.62316482</v>
      </c>
      <c r="AD10" s="3">
        <v>6.1773228199999997</v>
      </c>
      <c r="AE10" s="3">
        <v>-2.5020210000000001</v>
      </c>
      <c r="AF10" s="3">
        <v>26.545550899999999</v>
      </c>
      <c r="AG10" s="3">
        <v>-0.56612870000000004</v>
      </c>
      <c r="AH10" s="3">
        <v>4.3973024299999999</v>
      </c>
      <c r="AI10" s="3">
        <v>9.6635808500000007</v>
      </c>
      <c r="AJ10" s="3">
        <v>-17.444861</v>
      </c>
      <c r="AK10" s="3">
        <v>-2.6532216000000002</v>
      </c>
      <c r="AL10" s="3"/>
      <c r="AM10" s="21">
        <v>8</v>
      </c>
      <c r="AN10" s="3">
        <v>19.562208399999999</v>
      </c>
      <c r="AO10" s="3">
        <v>16.498826600000001</v>
      </c>
    </row>
    <row r="11" spans="1:41">
      <c r="A11" s="21">
        <v>8</v>
      </c>
      <c r="B11" s="3">
        <v>0.65176013300000002</v>
      </c>
      <c r="C11" s="3">
        <v>4.7874203</v>
      </c>
      <c r="D11" s="3">
        <v>2.64827214</v>
      </c>
      <c r="E11" s="3">
        <v>4.5014770300000002</v>
      </c>
      <c r="F11" s="3">
        <v>-1.417942</v>
      </c>
      <c r="G11" s="3">
        <v>-5.4945139000000003</v>
      </c>
      <c r="H11" s="3">
        <v>4.5089645899999997</v>
      </c>
      <c r="I11" s="3">
        <v>4.0382207000000001</v>
      </c>
      <c r="J11" s="3">
        <v>1.9672521300000001</v>
      </c>
      <c r="K11" s="3">
        <v>8.3591137999999994</v>
      </c>
      <c r="L11" s="3">
        <v>-4.7853969000000003</v>
      </c>
      <c r="M11" s="3">
        <v>-2.7721396999999999</v>
      </c>
      <c r="N11" s="3">
        <v>-6.6081504000000004</v>
      </c>
      <c r="O11" s="3">
        <v>-5.4273609</v>
      </c>
      <c r="P11" s="3">
        <v>-4.7026205000000001</v>
      </c>
      <c r="Q11" s="3">
        <v>-8.5496207999999996</v>
      </c>
      <c r="R11" s="3"/>
      <c r="S11" s="3">
        <v>12.2747054</v>
      </c>
      <c r="T11" s="3">
        <v>1.0750224900000001</v>
      </c>
      <c r="U11" s="3">
        <v>-7.6988379</v>
      </c>
      <c r="V11" s="3">
        <v>-2.9184521999999999</v>
      </c>
      <c r="W11" s="3">
        <v>2.3481272</v>
      </c>
      <c r="X11" s="3">
        <v>-2.4712382000000002</v>
      </c>
      <c r="Y11" s="3">
        <v>-8.2930449999999993</v>
      </c>
      <c r="Z11" s="3">
        <v>-20.379314000000001</v>
      </c>
      <c r="AA11" s="3">
        <v>-2.9405858</v>
      </c>
      <c r="AB11" s="3">
        <v>-5.0449354</v>
      </c>
      <c r="AC11" s="3">
        <v>6.5298251</v>
      </c>
      <c r="AD11" s="3">
        <v>-1.7129696999999999</v>
      </c>
      <c r="AE11" s="3">
        <v>-5.0830178000000004</v>
      </c>
      <c r="AF11" s="3">
        <v>-4.9406042000000001</v>
      </c>
      <c r="AG11" s="3">
        <v>4.8862429599999997</v>
      </c>
      <c r="AH11" s="3">
        <v>-1.9023525999999999</v>
      </c>
      <c r="AI11" s="3">
        <v>4.4755452099999999</v>
      </c>
      <c r="AJ11" s="3">
        <v>4.2165985399999997</v>
      </c>
      <c r="AK11" s="3">
        <v>-3.8908400000000003E-2</v>
      </c>
      <c r="AL11" s="3"/>
      <c r="AM11" s="21">
        <v>9</v>
      </c>
      <c r="AN11" s="3">
        <v>46.574479099999998</v>
      </c>
      <c r="AO11" s="3">
        <v>19.8483807</v>
      </c>
    </row>
    <row r="12" spans="1:41">
      <c r="A12" s="21">
        <v>9</v>
      </c>
      <c r="B12" s="3">
        <v>-7.3791559659999999</v>
      </c>
      <c r="C12" s="3">
        <v>-5.7030678999999997</v>
      </c>
      <c r="D12" s="3">
        <v>10.725037499999999</v>
      </c>
      <c r="E12" s="3">
        <v>-1.5112566000000001</v>
      </c>
      <c r="F12" s="3">
        <v>7.6745422799999998</v>
      </c>
      <c r="G12" s="3">
        <v>1.46641917</v>
      </c>
      <c r="H12" s="3">
        <v>6.2011347399999996</v>
      </c>
      <c r="I12" s="3">
        <v>6.4887860699999997</v>
      </c>
      <c r="J12" s="3">
        <v>-12.663854000000001</v>
      </c>
      <c r="K12" s="3">
        <v>1.0908155500000001</v>
      </c>
      <c r="L12" s="3">
        <v>-8.3812549999999995</v>
      </c>
      <c r="M12" s="3">
        <v>-13.219995000000001</v>
      </c>
      <c r="N12" s="3">
        <v>3.2951543499999998</v>
      </c>
      <c r="O12" s="3">
        <v>-3.289393</v>
      </c>
      <c r="P12" s="3">
        <v>10.4253286</v>
      </c>
      <c r="Q12" s="3">
        <v>4.5020711599999998</v>
      </c>
      <c r="R12" s="3"/>
      <c r="S12" s="3">
        <v>16.079927999999999</v>
      </c>
      <c r="T12" s="3">
        <v>-8.1186068000000002</v>
      </c>
      <c r="U12" s="3">
        <v>2.7388051099999999</v>
      </c>
      <c r="V12" s="3">
        <v>-8.1606474999999996</v>
      </c>
      <c r="W12" s="3">
        <v>3.96390982</v>
      </c>
      <c r="X12" s="3">
        <v>-2.8484240000000001</v>
      </c>
      <c r="Y12" s="3">
        <v>3.7399824000000002</v>
      </c>
      <c r="Z12" s="3">
        <v>1.9587628399999999</v>
      </c>
      <c r="AA12" s="3">
        <v>-6.0242803</v>
      </c>
      <c r="AB12" s="3">
        <v>2.1115888599999999</v>
      </c>
      <c r="AC12" s="3">
        <v>-1.162237</v>
      </c>
      <c r="AD12" s="3">
        <v>0.82637084999999999</v>
      </c>
      <c r="AE12" s="3">
        <v>9.3027645299999993</v>
      </c>
      <c r="AF12" s="3">
        <v>14.073880000000001</v>
      </c>
      <c r="AG12" s="3">
        <v>-1.9556868000000001</v>
      </c>
      <c r="AH12" s="3">
        <v>-9.3595811999999992</v>
      </c>
      <c r="AI12" s="3">
        <v>6.55654351</v>
      </c>
      <c r="AJ12" s="3">
        <v>-5.1871035000000001</v>
      </c>
      <c r="AK12" s="3">
        <v>1.68416163</v>
      </c>
      <c r="AL12" s="3"/>
      <c r="AM12" s="21">
        <v>10</v>
      </c>
      <c r="AN12" s="3">
        <v>49.448741300000002</v>
      </c>
      <c r="AO12" s="3">
        <v>35.391731</v>
      </c>
    </row>
    <row r="13" spans="1:41">
      <c r="A13" s="21">
        <v>10</v>
      </c>
      <c r="B13" s="3">
        <v>-11.161271709999999</v>
      </c>
      <c r="C13" s="3">
        <v>-6.5938903</v>
      </c>
      <c r="D13" s="3">
        <v>11.145000100000001</v>
      </c>
      <c r="E13" s="3">
        <v>-5.204574</v>
      </c>
      <c r="F13" s="3">
        <v>-10.551242999999999</v>
      </c>
      <c r="G13" s="3">
        <v>0.40704821000000002</v>
      </c>
      <c r="H13" s="3">
        <v>5.0422795799999998</v>
      </c>
      <c r="I13" s="3">
        <v>2.8040172700000001</v>
      </c>
      <c r="J13" s="3">
        <v>11.875257</v>
      </c>
      <c r="K13" s="3">
        <v>-1.0633093</v>
      </c>
      <c r="L13" s="3">
        <v>1.4499875499999999</v>
      </c>
      <c r="M13" s="3">
        <v>16.380550199999998</v>
      </c>
      <c r="N13" s="3">
        <v>1.8601717099999999</v>
      </c>
      <c r="O13" s="3">
        <v>-13.709524</v>
      </c>
      <c r="P13" s="3">
        <v>13.649335300000001</v>
      </c>
      <c r="Q13" s="3">
        <v>6.1302903899999999</v>
      </c>
      <c r="R13" s="3"/>
      <c r="S13" s="3">
        <v>-0.66175229999999996</v>
      </c>
      <c r="T13" s="3">
        <v>-6.7038456999999996</v>
      </c>
      <c r="U13" s="3">
        <v>7.7911666300000002</v>
      </c>
      <c r="V13" s="3">
        <v>3.0177714899999999</v>
      </c>
      <c r="W13" s="3">
        <v>-1.3340972</v>
      </c>
      <c r="X13" s="3">
        <v>-11.393750000000001</v>
      </c>
      <c r="Y13" s="3">
        <v>-5.9754278000000003</v>
      </c>
      <c r="Z13" s="3">
        <v>-6.6298386999999996</v>
      </c>
      <c r="AA13" s="3">
        <v>-1.8644385999999999</v>
      </c>
      <c r="AB13" s="3">
        <v>4.8345917900000002</v>
      </c>
      <c r="AC13" s="3">
        <v>0.27280910000000003</v>
      </c>
      <c r="AD13" s="3">
        <v>5.5871473600000003</v>
      </c>
      <c r="AE13" s="3">
        <v>9.9493072399999996</v>
      </c>
      <c r="AF13" s="3">
        <v>8.3707861399999999</v>
      </c>
      <c r="AG13" s="3">
        <v>-6.7566500000000002E-2</v>
      </c>
      <c r="AH13" s="3">
        <v>1.3407415899999999</v>
      </c>
      <c r="AI13" s="3">
        <v>1.99909436</v>
      </c>
      <c r="AJ13" s="3">
        <v>1.88409508</v>
      </c>
      <c r="AK13" s="3">
        <v>1.6466234799999999</v>
      </c>
      <c r="AL13" s="3"/>
      <c r="AM13" s="21">
        <v>11</v>
      </c>
      <c r="AN13" s="3">
        <v>30.749500300000001</v>
      </c>
      <c r="AO13" s="3">
        <v>17.717915399999999</v>
      </c>
    </row>
    <row r="14" spans="1:41">
      <c r="A14" s="21">
        <v>11</v>
      </c>
      <c r="B14" s="3">
        <v>-0.75656093499999999</v>
      </c>
      <c r="C14" s="3">
        <v>-3.0904425999999998</v>
      </c>
      <c r="D14" s="3">
        <v>4.2437432199999998</v>
      </c>
      <c r="E14" s="3">
        <v>-4.2153149000000001</v>
      </c>
      <c r="F14" s="3">
        <v>10.881221999999999</v>
      </c>
      <c r="G14" s="3">
        <v>-5.0176562999999996</v>
      </c>
      <c r="H14" s="3">
        <v>8.8344143200000005</v>
      </c>
      <c r="I14" s="3">
        <v>-4.641038</v>
      </c>
      <c r="J14" s="3">
        <v>8.6129570700000002</v>
      </c>
      <c r="K14" s="3">
        <v>-3.2338450999999999</v>
      </c>
      <c r="L14" s="3">
        <v>5.0806717800000003</v>
      </c>
      <c r="M14" s="3">
        <v>-5.3184836000000004</v>
      </c>
      <c r="N14" s="3">
        <v>17.229882400000001</v>
      </c>
      <c r="O14" s="3">
        <v>-11.428889</v>
      </c>
      <c r="P14" s="3">
        <v>5.97580606</v>
      </c>
      <c r="Q14" s="3">
        <v>5.5904326600000003</v>
      </c>
      <c r="R14" s="3"/>
      <c r="S14" s="3">
        <v>6.95721626</v>
      </c>
      <c r="T14" s="3">
        <v>-2.3554518999999998</v>
      </c>
      <c r="U14" s="3">
        <v>2.9987678299999998</v>
      </c>
      <c r="V14" s="3">
        <v>6.4062637000000002</v>
      </c>
      <c r="W14" s="3">
        <v>-3.431619</v>
      </c>
      <c r="X14" s="3">
        <v>-3.8458673999999999</v>
      </c>
      <c r="Y14" s="3">
        <v>6.91363328</v>
      </c>
      <c r="Z14" s="3">
        <v>-3.7695170999999998</v>
      </c>
      <c r="AA14" s="3">
        <v>-0.91805820000000005</v>
      </c>
      <c r="AB14" s="3">
        <v>-8.7503779000000002</v>
      </c>
      <c r="AC14" s="3">
        <v>-4.4752292000000002</v>
      </c>
      <c r="AD14" s="3">
        <v>2.8726463400000002</v>
      </c>
      <c r="AE14" s="3">
        <v>9.0906306400000005</v>
      </c>
      <c r="AF14" s="3">
        <v>-8.6194839999999999</v>
      </c>
      <c r="AG14" s="3">
        <v>1.6272773599999999</v>
      </c>
      <c r="AH14" s="3">
        <v>-1.2374813</v>
      </c>
      <c r="AI14" s="3">
        <v>2.2260551999999998</v>
      </c>
      <c r="AJ14" s="3">
        <v>4.8984292900000002</v>
      </c>
      <c r="AK14" s="3">
        <v>-4.2047214999999998</v>
      </c>
      <c r="AL14" s="3"/>
      <c r="AM14" s="21">
        <v>12</v>
      </c>
      <c r="AN14" s="3">
        <v>81.592272600000001</v>
      </c>
      <c r="AO14" s="3">
        <v>5.8854350100000001</v>
      </c>
    </row>
    <row r="15" spans="1:41">
      <c r="A15" s="21">
        <v>12</v>
      </c>
      <c r="B15" s="3">
        <v>-8.9128632169999999</v>
      </c>
      <c r="C15" s="3">
        <v>-0.64762339999999996</v>
      </c>
      <c r="D15" s="3">
        <v>3.2484526200000001</v>
      </c>
      <c r="E15" s="3">
        <v>-6.0365491000000002</v>
      </c>
      <c r="F15" s="3">
        <v>-1.0209752999999999</v>
      </c>
      <c r="G15" s="3">
        <v>1.09881213</v>
      </c>
      <c r="H15" s="3">
        <v>-3.8692370999999999</v>
      </c>
      <c r="I15" s="3">
        <v>-4.2208095999999999</v>
      </c>
      <c r="J15" s="3">
        <v>6.3831140800000004</v>
      </c>
      <c r="K15" s="3">
        <v>-5.0964958999999999</v>
      </c>
      <c r="L15" s="3">
        <v>1.570384E-2</v>
      </c>
      <c r="M15" s="3">
        <v>1.8139186899999999</v>
      </c>
      <c r="N15" s="3">
        <v>9.6956303800000008</v>
      </c>
      <c r="O15" s="3">
        <v>-17.620639000000001</v>
      </c>
      <c r="P15" s="3">
        <v>3.7584196799999998</v>
      </c>
      <c r="Q15" s="3">
        <v>-0.73811110000000002</v>
      </c>
      <c r="R15" s="3"/>
      <c r="S15" s="3">
        <v>-3.9334505000000002</v>
      </c>
      <c r="T15" s="3">
        <v>1.0107439</v>
      </c>
      <c r="U15" s="3">
        <v>-7.5174231000000002</v>
      </c>
      <c r="V15" s="3">
        <v>4.80095823</v>
      </c>
      <c r="W15" s="3">
        <v>-10.965884000000001</v>
      </c>
      <c r="X15" s="3">
        <v>-1.33574E-2</v>
      </c>
      <c r="Y15" s="3">
        <v>8.7547943299999993</v>
      </c>
      <c r="Z15" s="3">
        <v>-9.0930526</v>
      </c>
      <c r="AA15" s="3">
        <v>11.1869593</v>
      </c>
      <c r="AB15" s="3">
        <v>2.5047980700000001</v>
      </c>
      <c r="AC15" s="3">
        <v>2.6536559</v>
      </c>
      <c r="AD15" s="3">
        <v>-2.7312379999999998</v>
      </c>
      <c r="AE15" s="3">
        <v>4.8065607899999998</v>
      </c>
      <c r="AF15" s="3">
        <v>3.6261675800000002</v>
      </c>
      <c r="AG15" s="3">
        <v>-3.1770972</v>
      </c>
      <c r="AH15" s="3">
        <v>3.8186182</v>
      </c>
      <c r="AI15" s="3">
        <v>-2.2949293000000002</v>
      </c>
      <c r="AJ15" s="3">
        <v>1.2022643200000001</v>
      </c>
      <c r="AK15" s="3">
        <v>-10.587358</v>
      </c>
      <c r="AL15" s="3"/>
      <c r="AM15" s="21">
        <v>13</v>
      </c>
      <c r="AN15" s="3">
        <v>47.025874600000002</v>
      </c>
      <c r="AO15" s="3">
        <v>24.045759700000001</v>
      </c>
    </row>
    <row r="16" spans="1:41">
      <c r="A16" s="21">
        <v>13</v>
      </c>
      <c r="B16" s="3">
        <v>-5.8749351369999996</v>
      </c>
      <c r="C16" s="3">
        <v>-1.6024528</v>
      </c>
      <c r="D16" s="3">
        <v>-0.85369830000000002</v>
      </c>
      <c r="E16" s="3">
        <v>-0.22456499999999999</v>
      </c>
      <c r="F16" s="3">
        <v>-2.9033657000000002</v>
      </c>
      <c r="G16" s="3">
        <v>-9.9580011000000006</v>
      </c>
      <c r="H16" s="3">
        <v>-8.0833093999999992</v>
      </c>
      <c r="I16" s="3">
        <v>2.3704358499999998</v>
      </c>
      <c r="J16" s="3">
        <v>-23.340429</v>
      </c>
      <c r="K16" s="3">
        <v>-8.4728849999999998</v>
      </c>
      <c r="L16" s="3">
        <v>5.0857995699999998</v>
      </c>
      <c r="M16" s="3">
        <v>1.1188613999999999</v>
      </c>
      <c r="N16" s="3">
        <v>-6.1011742</v>
      </c>
      <c r="O16" s="3">
        <v>-11.682293</v>
      </c>
      <c r="P16" s="3">
        <v>-13.003978</v>
      </c>
      <c r="Q16" s="3">
        <v>-0.39953280000000002</v>
      </c>
      <c r="R16" s="3"/>
      <c r="S16" s="3">
        <v>-1.3187557999999999</v>
      </c>
      <c r="T16" s="3">
        <v>-1.0959078</v>
      </c>
      <c r="U16" s="3">
        <v>-9.6997122999999998</v>
      </c>
      <c r="V16" s="3">
        <v>-4.9187548999999997</v>
      </c>
      <c r="W16" s="3">
        <v>-5.9696895999999997</v>
      </c>
      <c r="X16" s="3">
        <v>-1.0421301000000001</v>
      </c>
      <c r="Y16" s="3">
        <v>-13.543867000000001</v>
      </c>
      <c r="Z16" s="3">
        <v>-5.0258999999999998E-2</v>
      </c>
      <c r="AA16" s="3">
        <v>-5.8091257000000001</v>
      </c>
      <c r="AB16" s="3">
        <v>2.5164659999999999</v>
      </c>
      <c r="AC16" s="3">
        <v>-0.4597485</v>
      </c>
      <c r="AD16" s="3">
        <v>-1.5475479999999999</v>
      </c>
      <c r="AE16" s="3">
        <v>-4.7742336999999999</v>
      </c>
      <c r="AF16" s="3">
        <v>-2.4342155999999999</v>
      </c>
      <c r="AG16" s="3">
        <v>-0.26084289999999999</v>
      </c>
      <c r="AH16" s="3">
        <v>8.9654193099999997</v>
      </c>
      <c r="AI16" s="3">
        <v>-11.315208</v>
      </c>
      <c r="AJ16" s="3">
        <v>18.1319099</v>
      </c>
      <c r="AK16" s="3">
        <v>-13.09965</v>
      </c>
      <c r="AL16" s="3"/>
      <c r="AM16" s="21">
        <v>14</v>
      </c>
      <c r="AN16" s="3">
        <v>48.938302299999997</v>
      </c>
      <c r="AO16" s="3">
        <v>22.705775899999999</v>
      </c>
    </row>
    <row r="17" spans="1:41">
      <c r="A17" s="21">
        <v>14</v>
      </c>
      <c r="B17" s="3">
        <v>-0.44447334900000002</v>
      </c>
      <c r="C17" s="3">
        <v>1.0301660500000001</v>
      </c>
      <c r="D17" s="3">
        <v>-2.2874048999999999</v>
      </c>
      <c r="E17" s="3">
        <v>2.1239674900000001</v>
      </c>
      <c r="F17" s="3">
        <v>1.7171076199999999</v>
      </c>
      <c r="G17" s="3">
        <v>4.0404498999999996</v>
      </c>
      <c r="H17" s="3">
        <v>-6.3768488000000003</v>
      </c>
      <c r="I17" s="3">
        <v>8.1098913499999998</v>
      </c>
      <c r="J17" s="3">
        <v>-5.5129947000000001</v>
      </c>
      <c r="K17" s="3">
        <v>6.9534742200000004</v>
      </c>
      <c r="L17" s="3">
        <v>-1.9813540999999999</v>
      </c>
      <c r="M17" s="3">
        <v>-7.7225900000000003</v>
      </c>
      <c r="N17" s="3">
        <v>-0.2169017</v>
      </c>
      <c r="O17" s="3">
        <v>-11.143554999999999</v>
      </c>
      <c r="P17" s="3">
        <v>-6.5164182000000004</v>
      </c>
      <c r="Q17" s="3">
        <v>-0.68969329999999995</v>
      </c>
      <c r="R17" s="3"/>
      <c r="S17" s="3">
        <v>-7.4431801999999996</v>
      </c>
      <c r="T17" s="3">
        <v>8.03123012</v>
      </c>
      <c r="U17" s="3">
        <v>-5.6220711999999997</v>
      </c>
      <c r="V17" s="3">
        <v>5.88150073</v>
      </c>
      <c r="W17" s="3">
        <v>6.94215479</v>
      </c>
      <c r="X17" s="3">
        <v>1.67008884</v>
      </c>
      <c r="Y17" s="3">
        <v>1.15390631</v>
      </c>
      <c r="Z17" s="3">
        <v>-4.8819917000000004</v>
      </c>
      <c r="AA17" s="3">
        <v>12.975606900000001</v>
      </c>
      <c r="AB17" s="3">
        <v>-6.5769345000000001</v>
      </c>
      <c r="AC17" s="3">
        <v>-6.4352450000000001</v>
      </c>
      <c r="AD17" s="3">
        <v>4.40985724</v>
      </c>
      <c r="AE17" s="3">
        <v>-17.746687000000001</v>
      </c>
      <c r="AF17" s="3">
        <v>4.92379956</v>
      </c>
      <c r="AG17" s="3">
        <v>-8.6607459000000002</v>
      </c>
      <c r="AH17" s="3">
        <v>-1.9358013000000001</v>
      </c>
      <c r="AI17" s="3">
        <v>3.8235828999999999</v>
      </c>
      <c r="AJ17" s="3">
        <v>2.9335065899999999</v>
      </c>
      <c r="AK17" s="3">
        <v>3.9389837000000001</v>
      </c>
      <c r="AL17" s="3"/>
      <c r="AM17" s="21">
        <v>15</v>
      </c>
      <c r="AN17" s="3">
        <v>12.2143295</v>
      </c>
      <c r="AO17" s="3">
        <v>58.251637500000001</v>
      </c>
    </row>
    <row r="18" spans="1:41">
      <c r="A18" s="21">
        <v>15</v>
      </c>
      <c r="B18" s="3">
        <v>8.7333818529999991</v>
      </c>
      <c r="C18" s="3">
        <v>-0.43588650000000001</v>
      </c>
      <c r="D18" s="3">
        <v>-4.6355941999999999</v>
      </c>
      <c r="E18" s="3">
        <v>0.24463995999999999</v>
      </c>
      <c r="F18" s="3">
        <v>-1.0080366000000001</v>
      </c>
      <c r="G18" s="3">
        <v>0.37797723999999999</v>
      </c>
      <c r="H18" s="3">
        <v>-20.763242000000002</v>
      </c>
      <c r="I18" s="3">
        <v>-1.1920234999999999</v>
      </c>
      <c r="J18" s="3">
        <v>11.4577504</v>
      </c>
      <c r="K18" s="3">
        <v>-10.909565000000001</v>
      </c>
      <c r="L18" s="3">
        <v>0.85238714000000004</v>
      </c>
      <c r="M18" s="3">
        <v>5.8300496900000001</v>
      </c>
      <c r="N18" s="3">
        <v>-3.9257637000000001</v>
      </c>
      <c r="O18" s="3">
        <v>-11.333777</v>
      </c>
      <c r="P18" s="3">
        <v>2.3680908399999998</v>
      </c>
      <c r="Q18" s="3">
        <v>3.2203845599999998</v>
      </c>
      <c r="R18" s="3"/>
      <c r="S18" s="3">
        <v>3.5709983200000002</v>
      </c>
      <c r="T18" s="3">
        <v>-5.3312343999999996</v>
      </c>
      <c r="U18" s="3">
        <v>-3.2557116000000001</v>
      </c>
      <c r="V18" s="3">
        <v>14.3767227</v>
      </c>
      <c r="W18" s="3">
        <v>-0.65090009999999998</v>
      </c>
      <c r="X18" s="3">
        <v>-7.7384123999999996</v>
      </c>
      <c r="Y18" s="3">
        <v>10.869083099999999</v>
      </c>
      <c r="Z18" s="3">
        <v>9.2193442999999995</v>
      </c>
      <c r="AA18" s="3">
        <v>5.0156380299999999</v>
      </c>
      <c r="AB18" s="3">
        <v>-5.8541062999999998</v>
      </c>
      <c r="AC18" s="3">
        <v>-2.1135549999999999</v>
      </c>
      <c r="AD18" s="3">
        <v>0.52794408000000004</v>
      </c>
      <c r="AE18" s="3">
        <v>-4.5668597999999996</v>
      </c>
      <c r="AF18" s="3">
        <v>-2.0948034999999998</v>
      </c>
      <c r="AG18" s="3">
        <v>-3.569531</v>
      </c>
      <c r="AH18" s="3">
        <v>1.31201258</v>
      </c>
      <c r="AI18" s="3">
        <v>-12.883187</v>
      </c>
      <c r="AJ18" s="3">
        <v>-13.213955</v>
      </c>
      <c r="AK18" s="3">
        <v>3.12834396</v>
      </c>
      <c r="AL18" s="3"/>
      <c r="AM18" s="21">
        <v>16</v>
      </c>
      <c r="AN18" s="3">
        <v>55.338271399999996</v>
      </c>
      <c r="AO18" s="3">
        <v>46.256692800000003</v>
      </c>
    </row>
    <row r="19" spans="1:41">
      <c r="A19" s="21">
        <v>16</v>
      </c>
      <c r="B19" s="3">
        <v>10.800324850000001</v>
      </c>
      <c r="C19" s="3">
        <v>-1.5203960000000001</v>
      </c>
      <c r="D19" s="3">
        <v>-9.7453876000000008</v>
      </c>
      <c r="E19" s="3">
        <v>-3.3252465</v>
      </c>
      <c r="F19" s="3">
        <v>2.89520227</v>
      </c>
      <c r="G19" s="3">
        <v>-5.6220509999999999</v>
      </c>
      <c r="H19" s="3">
        <v>-8.2397680999999992</v>
      </c>
      <c r="I19" s="3">
        <v>6.0062808700000003</v>
      </c>
      <c r="J19" s="3">
        <v>12.051024399999999</v>
      </c>
      <c r="K19" s="3">
        <v>13.356983</v>
      </c>
      <c r="L19" s="3">
        <v>-1.7672691</v>
      </c>
      <c r="M19" s="3">
        <v>-6.3610696000000004</v>
      </c>
      <c r="N19" s="3">
        <v>-3.1697812000000001</v>
      </c>
      <c r="O19" s="3">
        <v>15.017509</v>
      </c>
      <c r="P19" s="3">
        <v>-10.093992999999999</v>
      </c>
      <c r="Q19" s="3">
        <v>11.4994713</v>
      </c>
      <c r="R19" s="3"/>
      <c r="S19" s="3">
        <v>-9.8814249000000007</v>
      </c>
      <c r="T19" s="3">
        <v>-3.1692610000000001</v>
      </c>
      <c r="U19" s="3">
        <v>4.1277887299999998</v>
      </c>
      <c r="V19" s="3">
        <v>-7.5991682999999997</v>
      </c>
      <c r="W19" s="3">
        <v>0.55915815000000002</v>
      </c>
      <c r="X19" s="3">
        <v>-13.943149</v>
      </c>
      <c r="Y19" s="3">
        <v>4.8177864499999998</v>
      </c>
      <c r="Z19" s="3">
        <v>1.9776636400000001</v>
      </c>
      <c r="AA19" s="3">
        <v>-3.2634112000000002</v>
      </c>
      <c r="AB19" s="3">
        <v>0.29080855</v>
      </c>
      <c r="AC19" s="3">
        <v>-3.5950842000000001</v>
      </c>
      <c r="AD19" s="3">
        <v>-0.61039060000000001</v>
      </c>
      <c r="AE19" s="3">
        <v>8.5115568499999998</v>
      </c>
      <c r="AF19" s="3">
        <v>-10.875847</v>
      </c>
      <c r="AG19" s="3">
        <v>-5.9623619000000003</v>
      </c>
      <c r="AH19" s="3">
        <v>0.20717716</v>
      </c>
      <c r="AI19" s="3">
        <v>0.70931549999999999</v>
      </c>
      <c r="AJ19" s="3">
        <v>0.42696139</v>
      </c>
      <c r="AK19" s="3">
        <v>3.6167890000000001E-2</v>
      </c>
      <c r="AL19" s="3"/>
      <c r="AM19" s="21">
        <v>17</v>
      </c>
      <c r="AN19" s="3"/>
      <c r="AO19" s="3">
        <v>48.594595300000002</v>
      </c>
    </row>
    <row r="20" spans="1:41">
      <c r="A20" s="21">
        <v>17</v>
      </c>
      <c r="B20" s="3">
        <v>8.0237787320000002</v>
      </c>
      <c r="C20" s="3">
        <v>-12.722737</v>
      </c>
      <c r="D20" s="3">
        <v>-3.0526238000000001</v>
      </c>
      <c r="E20" s="3">
        <v>-9.7224828999999993</v>
      </c>
      <c r="F20" s="3">
        <v>12.4793597</v>
      </c>
      <c r="G20" s="3">
        <v>-0.20094129999999999</v>
      </c>
      <c r="H20" s="3">
        <v>5.0066270299999998</v>
      </c>
      <c r="I20" s="3">
        <v>-0.44705790000000001</v>
      </c>
      <c r="J20" s="3">
        <v>-11.99377</v>
      </c>
      <c r="K20" s="3">
        <v>7.7187272399999998</v>
      </c>
      <c r="L20" s="3">
        <v>17.636262800000001</v>
      </c>
      <c r="M20" s="3">
        <v>-1.4106193</v>
      </c>
      <c r="N20" s="3">
        <v>-5.5235428999999998</v>
      </c>
      <c r="O20" s="3">
        <v>-5.8866129999999997</v>
      </c>
      <c r="P20" s="3">
        <v>0.92303811999999996</v>
      </c>
      <c r="Q20" s="3">
        <v>13.893728299999999</v>
      </c>
      <c r="R20" s="3"/>
      <c r="S20" s="3">
        <v>-8.6071898999999998</v>
      </c>
      <c r="T20" s="3">
        <v>1.8378301800000001</v>
      </c>
      <c r="U20" s="3">
        <v>-7.5093167000000003</v>
      </c>
      <c r="V20" s="3">
        <v>-6.8232242999999997</v>
      </c>
      <c r="W20" s="3">
        <v>0.99240507</v>
      </c>
      <c r="X20" s="3">
        <v>6.11714628</v>
      </c>
      <c r="Y20" s="3">
        <v>9.1896977199999998</v>
      </c>
      <c r="Z20" s="3">
        <v>-3.3685909999999999</v>
      </c>
      <c r="AA20" s="3">
        <v>-4.3470485999999999</v>
      </c>
      <c r="AB20" s="3">
        <v>-4.0622040999999998</v>
      </c>
      <c r="AC20" s="3">
        <v>-3.1932877999999998</v>
      </c>
      <c r="AD20" s="3">
        <v>3.7385709199999999</v>
      </c>
      <c r="AE20" s="3">
        <v>-2.3138944000000001</v>
      </c>
      <c r="AF20" s="3">
        <v>-7.6671380999999998</v>
      </c>
      <c r="AG20" s="3">
        <v>9.9336163899999992</v>
      </c>
      <c r="AH20" s="3">
        <v>6.0381389800000003</v>
      </c>
      <c r="AI20" s="3">
        <v>0.40156666000000002</v>
      </c>
      <c r="AJ20" s="3">
        <v>-3.5831669000000002</v>
      </c>
      <c r="AK20" s="3">
        <v>-3.2222814</v>
      </c>
      <c r="AL20" s="3"/>
      <c r="AM20" s="21">
        <v>18</v>
      </c>
      <c r="AN20" s="3"/>
      <c r="AO20" s="3">
        <v>-2.5070899999999998</v>
      </c>
    </row>
    <row r="21" spans="1:41">
      <c r="A21" s="21">
        <v>18</v>
      </c>
      <c r="B21" s="3">
        <v>7.295712151</v>
      </c>
      <c r="C21" s="3">
        <v>-5.4510662999999999</v>
      </c>
      <c r="D21" s="3">
        <v>-10.258659</v>
      </c>
      <c r="E21" s="3">
        <v>-6.0316730999999999</v>
      </c>
      <c r="F21" s="3">
        <v>-7.7646068000000001</v>
      </c>
      <c r="G21" s="3">
        <v>9.7708684399999992</v>
      </c>
      <c r="H21" s="3">
        <v>-5.5425497000000004</v>
      </c>
      <c r="I21" s="3">
        <v>-0.73835640000000002</v>
      </c>
      <c r="J21" s="3">
        <v>5.4383052799999998</v>
      </c>
      <c r="K21" s="3">
        <v>-3.9987412999999998</v>
      </c>
      <c r="L21" s="3">
        <v>0.58851995999999995</v>
      </c>
      <c r="M21" s="3">
        <v>-2.1626204000000002</v>
      </c>
      <c r="N21" s="3">
        <v>-10.135629</v>
      </c>
      <c r="O21" s="3">
        <v>1.5884619</v>
      </c>
      <c r="P21" s="3">
        <v>-3.865516</v>
      </c>
      <c r="Q21" s="3">
        <v>-4.8010507000000002</v>
      </c>
      <c r="R21" s="3"/>
      <c r="S21" s="3">
        <v>-11.182145</v>
      </c>
      <c r="T21" s="3">
        <v>-8.1673954000000002</v>
      </c>
      <c r="U21" s="3">
        <v>-4.6555968999999999</v>
      </c>
      <c r="V21" s="3">
        <v>0.87352026000000005</v>
      </c>
      <c r="W21" s="3">
        <v>0.12572399000000001</v>
      </c>
      <c r="X21" s="3">
        <v>5.83132465</v>
      </c>
      <c r="Y21" s="3">
        <v>13.593824</v>
      </c>
      <c r="Z21" s="3">
        <v>-1.1512785000000001</v>
      </c>
      <c r="AA21" s="3">
        <v>8.3777787900000007</v>
      </c>
      <c r="AB21" s="3">
        <v>-5.1662818000000001</v>
      </c>
      <c r="AC21" s="3">
        <v>-3.2916335000000001</v>
      </c>
      <c r="AD21" s="3">
        <v>-0.3930747</v>
      </c>
      <c r="AE21" s="3">
        <v>-13.713659</v>
      </c>
      <c r="AF21" s="3">
        <v>-5.7918159999999999</v>
      </c>
      <c r="AG21" s="3">
        <v>12.656861599999999</v>
      </c>
      <c r="AH21" s="3">
        <v>7.23388118</v>
      </c>
      <c r="AI21" s="3">
        <v>-9.2414400000000008</v>
      </c>
      <c r="AJ21" s="3">
        <v>-1.8318539</v>
      </c>
      <c r="AK21" s="3">
        <v>1.55542651</v>
      </c>
      <c r="AL21" s="3"/>
      <c r="AM21" s="21">
        <v>19</v>
      </c>
      <c r="AN21" s="3"/>
      <c r="AO21" s="3">
        <v>14.5733335</v>
      </c>
    </row>
    <row r="22" spans="1:41">
      <c r="A22" s="21">
        <v>19</v>
      </c>
      <c r="B22" s="3">
        <v>0.13161415600000001</v>
      </c>
      <c r="C22" s="3">
        <v>-4.1949456999999999</v>
      </c>
      <c r="D22" s="3">
        <v>-9.1172295000000005</v>
      </c>
      <c r="E22" s="3">
        <v>-8.8300462</v>
      </c>
      <c r="F22" s="3">
        <v>-8.7354143999999998</v>
      </c>
      <c r="G22" s="3">
        <v>3.93119934</v>
      </c>
      <c r="H22" s="3">
        <v>10.0004884</v>
      </c>
      <c r="I22" s="3">
        <v>4.9410664799999999</v>
      </c>
      <c r="J22" s="3">
        <v>6.4929098099999996</v>
      </c>
      <c r="K22" s="3">
        <v>-8.7889754999999994</v>
      </c>
      <c r="L22" s="3">
        <v>-0.99041000000000001</v>
      </c>
      <c r="M22" s="3">
        <v>3.6141268700000002</v>
      </c>
      <c r="N22" s="3">
        <v>-13.924242</v>
      </c>
      <c r="O22" s="3">
        <v>21.098522800000001</v>
      </c>
      <c r="P22" s="3">
        <v>-9.3066952999999994</v>
      </c>
      <c r="Q22" s="3">
        <v>10.0804858</v>
      </c>
      <c r="R22" s="3"/>
      <c r="S22" s="3">
        <v>7.2702899099999998</v>
      </c>
      <c r="T22" s="3">
        <v>1.33888082</v>
      </c>
      <c r="U22" s="3">
        <v>1.3661739900000001</v>
      </c>
      <c r="V22" s="3">
        <v>-7.1787216999999997</v>
      </c>
      <c r="W22" s="3">
        <v>-3.2548751999999999</v>
      </c>
      <c r="X22" s="3">
        <v>3.4962915300000001</v>
      </c>
      <c r="Y22" s="3">
        <v>-4.3747125999999996</v>
      </c>
      <c r="Z22" s="3">
        <v>12.7532218</v>
      </c>
      <c r="AA22" s="3">
        <v>3.2900948900000002</v>
      </c>
      <c r="AB22" s="3">
        <v>-8.7273338000000003</v>
      </c>
      <c r="AC22" s="3">
        <v>9.1512255699999994</v>
      </c>
      <c r="AD22" s="3">
        <v>1.5540450000000001E-2</v>
      </c>
      <c r="AE22" s="3">
        <v>-16.810814000000001</v>
      </c>
      <c r="AF22" s="3">
        <v>-5.2858901999999999</v>
      </c>
      <c r="AG22" s="3">
        <v>-5.0029306</v>
      </c>
      <c r="AH22" s="3">
        <v>0.10190588</v>
      </c>
      <c r="AI22" s="3">
        <v>1.85229282</v>
      </c>
      <c r="AJ22" s="3">
        <v>-6.8380628999999997</v>
      </c>
      <c r="AK22" s="3">
        <v>-1.4130809</v>
      </c>
      <c r="AL22" s="3"/>
    </row>
    <row r="23" spans="1:41">
      <c r="A23" s="21">
        <v>20</v>
      </c>
      <c r="B23" s="3">
        <v>1.0465199270000001</v>
      </c>
      <c r="C23" s="3">
        <v>-4.4633308999999999</v>
      </c>
      <c r="D23" s="3">
        <v>-15.054299</v>
      </c>
      <c r="E23" s="3">
        <v>3.1300833899999998</v>
      </c>
      <c r="F23" s="3">
        <v>-9.6395272999999992</v>
      </c>
      <c r="G23" s="3">
        <v>4.1678307400000003</v>
      </c>
      <c r="H23" s="3">
        <v>-5.6278506000000004</v>
      </c>
      <c r="I23" s="3">
        <v>-5.597296</v>
      </c>
      <c r="J23" s="3">
        <v>-26.009926</v>
      </c>
      <c r="K23" s="3">
        <v>-14.585277</v>
      </c>
      <c r="L23" s="3">
        <v>0.84234522999999994</v>
      </c>
      <c r="M23" s="3">
        <v>-3.3076075999999999</v>
      </c>
      <c r="N23" s="3">
        <v>-2.4261897000000001</v>
      </c>
      <c r="O23" s="3">
        <v>24.424024200000002</v>
      </c>
      <c r="P23" s="3">
        <v>-5.1810270999999997</v>
      </c>
      <c r="Q23" s="3">
        <v>-5.9378298999999997</v>
      </c>
      <c r="R23" s="3"/>
      <c r="S23" s="3">
        <v>-9.0127664999999997</v>
      </c>
      <c r="T23" s="3">
        <v>-0.85196530000000004</v>
      </c>
      <c r="U23" s="3">
        <v>-1.5905526000000001</v>
      </c>
      <c r="V23" s="3">
        <v>3.2490701500000001</v>
      </c>
      <c r="W23" s="3">
        <v>7.9477594800000002</v>
      </c>
      <c r="X23" s="3">
        <v>-5.5263814</v>
      </c>
      <c r="Y23" s="3">
        <v>8.7732362800000008</v>
      </c>
      <c r="Z23" s="3">
        <v>6.99076772</v>
      </c>
      <c r="AA23" s="3">
        <v>0.51068773999999995</v>
      </c>
      <c r="AB23" s="3">
        <v>-2.5129948</v>
      </c>
      <c r="AC23" s="3">
        <v>-2.7942501000000002</v>
      </c>
      <c r="AD23" s="3">
        <v>9.8387201599999994</v>
      </c>
      <c r="AE23" s="3">
        <v>-2.6419258999999999</v>
      </c>
      <c r="AF23" s="3">
        <v>-2.5532268999999999</v>
      </c>
      <c r="AG23" s="3">
        <v>-5.6570761000000003</v>
      </c>
      <c r="AH23" s="3">
        <v>-6.1164870999999996</v>
      </c>
      <c r="AI23" s="3">
        <v>-7.9592055000000004</v>
      </c>
      <c r="AJ23" s="3">
        <v>-8.1076788000000004</v>
      </c>
      <c r="AK23" s="3">
        <v>-2.8089012000000002</v>
      </c>
      <c r="AL23" s="3"/>
      <c r="AM23" s="1" t="s">
        <v>7</v>
      </c>
      <c r="AN23" s="1">
        <v>16</v>
      </c>
      <c r="AO23" s="1">
        <v>19</v>
      </c>
    </row>
    <row r="24" spans="1:41">
      <c r="A24" s="25" t="s">
        <v>198</v>
      </c>
      <c r="B24" s="26">
        <v>12.40072101</v>
      </c>
      <c r="C24" s="26">
        <v>7.5898451800000002</v>
      </c>
      <c r="D24" s="26">
        <v>11.3844473</v>
      </c>
      <c r="E24" s="26">
        <v>16.708189999999998</v>
      </c>
      <c r="F24" s="26">
        <v>9.7516810700000001</v>
      </c>
      <c r="G24" s="26">
        <v>23.565510100000001</v>
      </c>
      <c r="H24" s="26">
        <v>22.813159899999999</v>
      </c>
      <c r="I24" s="26">
        <v>19.562208399999999</v>
      </c>
      <c r="J24" s="26">
        <v>20.6296997</v>
      </c>
      <c r="K24" s="26">
        <v>7.9598978899999997</v>
      </c>
      <c r="L24" s="26">
        <v>26.5560419</v>
      </c>
      <c r="M24" s="26">
        <v>41.925372299999999</v>
      </c>
      <c r="N24" s="26">
        <v>17.423524700000002</v>
      </c>
      <c r="O24" s="26">
        <v>48.938302299999997</v>
      </c>
      <c r="P24" s="26">
        <v>3.6885184600000001</v>
      </c>
      <c r="Q24" s="26">
        <v>18.432545000000001</v>
      </c>
      <c r="R24" s="26"/>
      <c r="S24" s="26">
        <v>9.0120100999999995</v>
      </c>
      <c r="T24" s="26">
        <v>0.66258578000000001</v>
      </c>
      <c r="U24" s="26">
        <v>8.7280107900000008</v>
      </c>
      <c r="V24" s="26">
        <v>28.8702015</v>
      </c>
      <c r="W24" s="26">
        <v>7.0117100000000002E-2</v>
      </c>
      <c r="X24" s="26">
        <v>5.7683574599999998</v>
      </c>
      <c r="Y24" s="26">
        <v>17.248599899999999</v>
      </c>
      <c r="Z24" s="26">
        <v>5.7725250099999998</v>
      </c>
      <c r="AA24" s="26">
        <v>13.740163900000001</v>
      </c>
      <c r="AB24" s="26">
        <v>19.165142199999998</v>
      </c>
      <c r="AC24" s="26">
        <v>6.3494098499999998</v>
      </c>
      <c r="AD24" s="26">
        <v>5.8854350100000001</v>
      </c>
      <c r="AE24" s="26">
        <v>6.0174831400000004</v>
      </c>
      <c r="AF24" s="26">
        <v>-3.7854793</v>
      </c>
      <c r="AG24" s="26">
        <v>21.848048200000001</v>
      </c>
      <c r="AH24" s="26">
        <v>34.001720499999998</v>
      </c>
      <c r="AI24" s="26">
        <v>26.091836499999999</v>
      </c>
      <c r="AJ24" s="26">
        <v>-2.5070899999999998</v>
      </c>
      <c r="AK24" s="26">
        <v>14.5733335</v>
      </c>
      <c r="AL24" s="3"/>
    </row>
    <row r="25" spans="1:41">
      <c r="A25" s="25" t="s">
        <v>199</v>
      </c>
      <c r="B25" s="26">
        <v>26.904871020000002</v>
      </c>
      <c r="C25" s="26">
        <v>12.5593453</v>
      </c>
      <c r="D25" s="26">
        <v>34.330598199999997</v>
      </c>
      <c r="E25" s="26">
        <v>51.773321099999997</v>
      </c>
      <c r="F25" s="26">
        <v>26.3715926</v>
      </c>
      <c r="G25" s="26">
        <v>32.317746</v>
      </c>
      <c r="H25" s="26">
        <v>32.532899200000003</v>
      </c>
      <c r="I25" s="26">
        <v>8.7459005300000001</v>
      </c>
      <c r="J25" s="26">
        <v>46.574479099999998</v>
      </c>
      <c r="K25" s="26">
        <v>39.877192100000002</v>
      </c>
      <c r="L25" s="26">
        <v>27.457463400000002</v>
      </c>
      <c r="M25" s="26">
        <v>81.592272600000001</v>
      </c>
      <c r="N25" s="26">
        <v>47.025874600000002</v>
      </c>
      <c r="O25" s="26">
        <v>44.614810800000001</v>
      </c>
      <c r="P25" s="26">
        <v>8.7462029999999995</v>
      </c>
      <c r="Q25" s="26">
        <v>55.338271399999996</v>
      </c>
      <c r="R25" s="26"/>
      <c r="S25" s="26">
        <v>32.5042513</v>
      </c>
      <c r="T25" s="26">
        <v>7.9669515300000002</v>
      </c>
      <c r="U25" s="26">
        <v>20.514105600000001</v>
      </c>
      <c r="V25" s="26">
        <v>16.591490199999999</v>
      </c>
      <c r="W25" s="26">
        <v>5.8154132199999999</v>
      </c>
      <c r="X25" s="26">
        <v>16.080005700000001</v>
      </c>
      <c r="Y25" s="26">
        <v>52.505655099999998</v>
      </c>
      <c r="Z25" s="26">
        <v>13.555265</v>
      </c>
      <c r="AA25" s="26">
        <v>19.8483807</v>
      </c>
      <c r="AB25" s="26">
        <v>35.391731</v>
      </c>
      <c r="AC25" s="26">
        <v>13.9101605</v>
      </c>
      <c r="AD25" s="26">
        <v>-13.926346000000001</v>
      </c>
      <c r="AE25" s="26">
        <v>24.045759700000001</v>
      </c>
      <c r="AF25" s="26">
        <v>22.705775899999999</v>
      </c>
      <c r="AG25" s="26">
        <v>58.251637500000001</v>
      </c>
      <c r="AH25" s="26">
        <v>46.256692800000003</v>
      </c>
      <c r="AI25" s="26">
        <v>48.594595300000002</v>
      </c>
      <c r="AJ25" s="26">
        <v>-6.1026147000000002</v>
      </c>
      <c r="AK25" s="26">
        <v>10.337740800000001</v>
      </c>
      <c r="AL25" s="3"/>
      <c r="AM25" s="1" t="s">
        <v>8</v>
      </c>
      <c r="AN25" s="1">
        <v>27.47</v>
      </c>
      <c r="AO25" s="1">
        <v>14.57</v>
      </c>
    </row>
    <row r="26" spans="1:41">
      <c r="A26" s="25" t="s">
        <v>200</v>
      </c>
      <c r="B26" s="26">
        <v>30.988326959999998</v>
      </c>
      <c r="C26" s="26">
        <v>7.7249402800000002</v>
      </c>
      <c r="D26" s="26">
        <v>48.702338500000003</v>
      </c>
      <c r="E26" s="26">
        <v>35.551617800000002</v>
      </c>
      <c r="F26" s="26">
        <v>22.4195332</v>
      </c>
      <c r="G26" s="26">
        <v>38.765560899999997</v>
      </c>
      <c r="H26" s="26">
        <v>38.768559500000002</v>
      </c>
      <c r="I26" s="26">
        <v>4.9277134299999998</v>
      </c>
      <c r="J26" s="26">
        <v>45.245149599999998</v>
      </c>
      <c r="K26" s="26">
        <v>49.448741300000002</v>
      </c>
      <c r="L26" s="26">
        <v>30.749500300000001</v>
      </c>
      <c r="M26" s="26">
        <v>62.063704299999998</v>
      </c>
      <c r="N26" s="26">
        <v>40.471829300000003</v>
      </c>
      <c r="O26" s="26">
        <v>55.27272</v>
      </c>
      <c r="P26" s="26">
        <v>12.2143295</v>
      </c>
      <c r="Q26" s="26">
        <v>42.786319599999999</v>
      </c>
      <c r="R26" s="26"/>
      <c r="S26" s="26">
        <v>15.1849585</v>
      </c>
      <c r="T26" s="26">
        <v>7.1021410999999999</v>
      </c>
      <c r="U26" s="26">
        <v>28.230665800000001</v>
      </c>
      <c r="V26" s="26">
        <v>20.843409000000001</v>
      </c>
      <c r="W26" s="26">
        <v>-8.8717325000000002</v>
      </c>
      <c r="X26" s="26">
        <v>17.511891800000001</v>
      </c>
      <c r="Y26" s="26">
        <v>42.0408945</v>
      </c>
      <c r="Z26" s="26">
        <v>16.498826600000001</v>
      </c>
      <c r="AA26" s="26">
        <v>2.7408796899999999</v>
      </c>
      <c r="AB26" s="26">
        <v>33.559282799999998</v>
      </c>
      <c r="AC26" s="26">
        <v>17.717915399999999</v>
      </c>
      <c r="AD26" s="26">
        <v>-15.388985</v>
      </c>
      <c r="AE26" s="26">
        <v>19.0284309</v>
      </c>
      <c r="AF26" s="26">
        <v>3.2568749499999998</v>
      </c>
      <c r="AG26" s="26">
        <v>57.167365199999999</v>
      </c>
      <c r="AH26" s="26">
        <v>34.4131608</v>
      </c>
      <c r="AI26" s="26">
        <v>38.3873301</v>
      </c>
      <c r="AJ26" s="26">
        <v>-19.770482999999999</v>
      </c>
      <c r="AK26" s="26">
        <v>6.7142733300000002</v>
      </c>
      <c r="AL26" s="3"/>
      <c r="AM26" s="1" t="s">
        <v>9</v>
      </c>
      <c r="AN26" s="1">
        <v>42.67</v>
      </c>
      <c r="AO26" s="1">
        <v>22.71</v>
      </c>
    </row>
    <row r="27" spans="1:41">
      <c r="A27" s="21">
        <v>24</v>
      </c>
      <c r="B27" s="3">
        <v>7.9624635110000002</v>
      </c>
      <c r="C27" s="3">
        <v>3.20640503</v>
      </c>
      <c r="D27" s="3">
        <v>37.838819000000001</v>
      </c>
      <c r="E27" s="3">
        <v>24.503428799999998</v>
      </c>
      <c r="F27" s="3">
        <v>14.722968399999999</v>
      </c>
      <c r="G27" s="3">
        <v>33.177058700000003</v>
      </c>
      <c r="H27" s="3">
        <v>11.9012701</v>
      </c>
      <c r="I27" s="3">
        <v>7.6273861399999996</v>
      </c>
      <c r="J27" s="3">
        <v>28.549129499999999</v>
      </c>
      <c r="K27" s="3">
        <v>8.1511219500000003</v>
      </c>
      <c r="L27" s="3">
        <v>12.8949862</v>
      </c>
      <c r="M27" s="3">
        <v>28.2529793</v>
      </c>
      <c r="N27" s="3">
        <v>16.034546899999999</v>
      </c>
      <c r="O27" s="3">
        <v>34.226610299999997</v>
      </c>
      <c r="P27" s="3">
        <v>-7.8267989</v>
      </c>
      <c r="Q27" s="3">
        <v>23.986750799999999</v>
      </c>
      <c r="R27" s="3"/>
      <c r="S27" s="3">
        <v>12.2616044</v>
      </c>
      <c r="T27" s="3">
        <v>-5.0097360999999996</v>
      </c>
      <c r="U27" s="3">
        <v>17.614263399999999</v>
      </c>
      <c r="V27" s="3">
        <v>29.891627</v>
      </c>
      <c r="W27" s="3">
        <v>0.36837223000000002</v>
      </c>
      <c r="X27" s="3">
        <v>10.055373299999999</v>
      </c>
      <c r="Y27" s="3">
        <v>28.217596400000001</v>
      </c>
      <c r="Z27" s="3">
        <v>15.3411046</v>
      </c>
      <c r="AA27" s="3">
        <v>9.5355686100000003</v>
      </c>
      <c r="AB27" s="3">
        <v>42.958674700000003</v>
      </c>
      <c r="AC27" s="3">
        <v>-5.4647544000000003</v>
      </c>
      <c r="AD27" s="3">
        <v>-12.415013</v>
      </c>
      <c r="AE27" s="3">
        <v>28.966438100000001</v>
      </c>
      <c r="AF27" s="3">
        <v>9.7161758900000006</v>
      </c>
      <c r="AG27" s="3">
        <v>40.461123200000003</v>
      </c>
      <c r="AH27" s="3">
        <v>9.8361133400000007</v>
      </c>
      <c r="AI27" s="3">
        <v>25.747308700000001</v>
      </c>
      <c r="AJ27" s="3">
        <v>-6.5172182000000003</v>
      </c>
      <c r="AK27" s="3">
        <v>1.0347286600000001</v>
      </c>
      <c r="AL27" s="3"/>
      <c r="AM27" s="1" t="s">
        <v>10</v>
      </c>
      <c r="AN27" s="1">
        <v>49.32</v>
      </c>
      <c r="AO27" s="1">
        <v>35.39</v>
      </c>
    </row>
    <row r="28" spans="1:41">
      <c r="A28" s="21">
        <v>25</v>
      </c>
      <c r="B28" s="3">
        <v>11.336454120000001</v>
      </c>
      <c r="C28" s="3">
        <v>7.0439110400000002</v>
      </c>
      <c r="D28" s="3">
        <v>23.883916200000002</v>
      </c>
      <c r="E28" s="3">
        <v>24.138151100000002</v>
      </c>
      <c r="F28" s="3">
        <v>4.6087217200000001</v>
      </c>
      <c r="G28" s="3">
        <v>35.761873799999996</v>
      </c>
      <c r="H28" s="3">
        <v>15.9114453</v>
      </c>
      <c r="I28" s="3">
        <v>0.26671317</v>
      </c>
      <c r="J28" s="3">
        <v>40.708653699999999</v>
      </c>
      <c r="K28" s="3">
        <v>8.2510151199999999</v>
      </c>
      <c r="L28" s="3">
        <v>11.326098200000001</v>
      </c>
      <c r="M28" s="3">
        <v>35.134633100000002</v>
      </c>
      <c r="N28" s="3">
        <v>9.9137909700000009</v>
      </c>
      <c r="O28" s="3">
        <v>21.3831776</v>
      </c>
      <c r="P28" s="3">
        <v>0.12590770000000001</v>
      </c>
      <c r="Q28" s="3">
        <v>17.529554300000001</v>
      </c>
      <c r="R28" s="3"/>
      <c r="S28" s="3">
        <v>1.9131815299999999</v>
      </c>
      <c r="T28" s="3">
        <v>-3.8899187999999998</v>
      </c>
      <c r="U28" s="3">
        <v>14.608898699999999</v>
      </c>
      <c r="V28" s="3">
        <v>-8.2956000000000002E-2</v>
      </c>
      <c r="W28" s="3">
        <v>-5.3420994000000004</v>
      </c>
      <c r="X28" s="3">
        <v>10.152602099999999</v>
      </c>
      <c r="Y28" s="3">
        <v>17.517058800000001</v>
      </c>
      <c r="Z28" s="3">
        <v>1.7355806199999999</v>
      </c>
      <c r="AA28" s="3">
        <v>0.57379225</v>
      </c>
      <c r="AB28" s="3">
        <v>34.674736799999998</v>
      </c>
      <c r="AC28" s="3">
        <v>7.5494195399999997</v>
      </c>
      <c r="AD28" s="3">
        <v>-11.289756000000001</v>
      </c>
      <c r="AE28" s="3">
        <v>7.7927851300000004</v>
      </c>
      <c r="AF28" s="3">
        <v>12.531840600000001</v>
      </c>
      <c r="AG28" s="3">
        <v>39.277138399999998</v>
      </c>
      <c r="AH28" s="3">
        <v>2.7423065800000002</v>
      </c>
      <c r="AI28" s="3">
        <v>11.180320500000001</v>
      </c>
      <c r="AJ28" s="3">
        <v>18.031556299999998</v>
      </c>
      <c r="AK28" s="3">
        <v>7.0845883000000001</v>
      </c>
      <c r="AL28" s="3"/>
    </row>
    <row r="29" spans="1:41">
      <c r="A29" s="21">
        <v>26</v>
      </c>
      <c r="B29" s="3">
        <v>8.3386220580000003</v>
      </c>
      <c r="C29" s="3">
        <v>2.7225341099999998</v>
      </c>
      <c r="D29" s="3">
        <v>24.173068399999998</v>
      </c>
      <c r="E29" s="3">
        <v>14.475844199999999</v>
      </c>
      <c r="F29" s="3">
        <v>11.3857005</v>
      </c>
      <c r="G29" s="3">
        <v>18.151902499999998</v>
      </c>
      <c r="H29" s="3">
        <v>9.0903171100000009</v>
      </c>
      <c r="I29" s="3">
        <v>9.7955176599999998</v>
      </c>
      <c r="J29" s="3">
        <v>23.815189700000001</v>
      </c>
      <c r="K29" s="3">
        <v>11.228188299999999</v>
      </c>
      <c r="L29" s="3">
        <v>4.64245997</v>
      </c>
      <c r="M29" s="3">
        <v>18.8929233</v>
      </c>
      <c r="N29" s="3">
        <v>3.9926091700000002</v>
      </c>
      <c r="O29" s="3">
        <v>42.350480699999999</v>
      </c>
      <c r="P29" s="3">
        <v>-3.6611565000000001</v>
      </c>
      <c r="Q29" s="3">
        <v>4.1555385100000004</v>
      </c>
      <c r="R29" s="3"/>
      <c r="S29" s="3">
        <v>23.5578696</v>
      </c>
      <c r="T29" s="3">
        <v>0.90210254999999995</v>
      </c>
      <c r="U29" s="3">
        <v>-6.0825700000000003E-2</v>
      </c>
      <c r="V29" s="3">
        <v>3.2040033600000002</v>
      </c>
      <c r="W29" s="3">
        <v>-6.2331202000000001</v>
      </c>
      <c r="X29" s="3">
        <v>11.201437800000001</v>
      </c>
      <c r="Y29" s="3">
        <v>29.5869702</v>
      </c>
      <c r="Z29" s="3">
        <v>1.70904313</v>
      </c>
      <c r="AA29" s="3">
        <v>10.619206</v>
      </c>
      <c r="AB29" s="3">
        <v>31.842347</v>
      </c>
      <c r="AC29" s="3">
        <v>0.20991203999999999</v>
      </c>
      <c r="AD29" s="3">
        <v>-6.3959742999999998</v>
      </c>
      <c r="AE29" s="3">
        <v>8.6901632400000004</v>
      </c>
      <c r="AF29" s="3">
        <v>4.3762453399999997</v>
      </c>
      <c r="AG29" s="3">
        <v>31.0643633</v>
      </c>
      <c r="AH29" s="3">
        <v>8.6976239500000005</v>
      </c>
      <c r="AI29" s="3">
        <v>7.9343404199999998</v>
      </c>
      <c r="AJ29" s="3">
        <v>-0.66230480000000003</v>
      </c>
      <c r="AK29" s="3">
        <v>1.60378854</v>
      </c>
      <c r="AL29" s="3"/>
    </row>
    <row r="30" spans="1:41">
      <c r="A30" s="21">
        <v>27</v>
      </c>
      <c r="B30" s="3">
        <v>9.9736027640000007</v>
      </c>
      <c r="C30" s="3">
        <v>8.4095794500000007</v>
      </c>
      <c r="D30" s="3">
        <v>22.070725299999999</v>
      </c>
      <c r="E30" s="3">
        <v>18.8099998</v>
      </c>
      <c r="F30" s="3">
        <v>10.9681918</v>
      </c>
      <c r="G30" s="3">
        <v>9.1264620599999997</v>
      </c>
      <c r="H30" s="3">
        <v>5.1062184500000001</v>
      </c>
      <c r="I30" s="3">
        <v>4.30281308</v>
      </c>
      <c r="J30" s="3">
        <v>13.676284000000001</v>
      </c>
      <c r="K30" s="3">
        <v>-13.329477000000001</v>
      </c>
      <c r="L30" s="3">
        <v>8.0887576600000006</v>
      </c>
      <c r="M30" s="3">
        <v>13.0252613</v>
      </c>
      <c r="N30" s="3">
        <v>-4.2083838</v>
      </c>
      <c r="O30" s="3">
        <v>14.0670746</v>
      </c>
      <c r="P30" s="3">
        <v>-0.91063970000000005</v>
      </c>
      <c r="Q30" s="3">
        <v>-6.7598938999999998</v>
      </c>
      <c r="R30" s="3"/>
      <c r="S30" s="3">
        <v>3.6548254099999999</v>
      </c>
      <c r="T30" s="3">
        <v>0.66479865000000005</v>
      </c>
      <c r="U30" s="3">
        <v>15.838131000000001</v>
      </c>
      <c r="V30" s="3">
        <v>-7.0094561000000004</v>
      </c>
      <c r="W30" s="3">
        <v>-3.2548751999999999</v>
      </c>
      <c r="X30" s="3">
        <v>6.1285667999999998</v>
      </c>
      <c r="Y30" s="3">
        <v>13.566044399999999</v>
      </c>
      <c r="Z30" s="3">
        <v>6.4422625800000004</v>
      </c>
      <c r="AA30" s="3">
        <v>-3.6753694000000001</v>
      </c>
      <c r="AB30" s="3">
        <v>14.471134299999999</v>
      </c>
      <c r="AC30" s="3">
        <v>-5.9541377000000004</v>
      </c>
      <c r="AD30" s="3">
        <v>0.65761016999999999</v>
      </c>
      <c r="AE30" s="3">
        <v>1.65145718</v>
      </c>
      <c r="AF30" s="3">
        <v>-14.423712</v>
      </c>
      <c r="AG30" s="3">
        <v>6.8117887899999996</v>
      </c>
      <c r="AH30" s="3">
        <v>19.417236299999999</v>
      </c>
      <c r="AI30" s="3">
        <v>16.756578699999999</v>
      </c>
      <c r="AJ30" s="3">
        <v>5.2057979100000003</v>
      </c>
      <c r="AK30" s="3">
        <v>4.5133403799999998</v>
      </c>
      <c r="AL30" s="3"/>
      <c r="AM30" s="1" t="s">
        <v>55</v>
      </c>
      <c r="AN30" s="1" t="s">
        <v>185</v>
      </c>
    </row>
    <row r="31" spans="1:41">
      <c r="A31" s="21">
        <v>28</v>
      </c>
      <c r="B31" s="3">
        <v>2.8682020370000001</v>
      </c>
      <c r="C31" s="3">
        <v>-1.9949644</v>
      </c>
      <c r="D31" s="3">
        <v>12.516501099999999</v>
      </c>
      <c r="E31" s="3">
        <v>16.260717799999998</v>
      </c>
      <c r="F31" s="3">
        <v>0.98453336999999996</v>
      </c>
      <c r="G31" s="3">
        <v>20.004942100000001</v>
      </c>
      <c r="H31" s="3">
        <v>0.19544816000000001</v>
      </c>
      <c r="I31" s="3">
        <v>5.2590710700000001</v>
      </c>
      <c r="J31" s="3">
        <v>9.7000762199999997</v>
      </c>
      <c r="K31" s="3">
        <v>-0.28164519999999998</v>
      </c>
      <c r="L31" s="3">
        <v>21.202208800000001</v>
      </c>
      <c r="M31" s="3">
        <v>13.4580836</v>
      </c>
      <c r="N31" s="3">
        <v>-6.5866638999999996</v>
      </c>
      <c r="O31" s="3">
        <v>11.881551</v>
      </c>
      <c r="P31" s="3">
        <v>2.7368358000000002</v>
      </c>
      <c r="Q31" s="3">
        <v>17.6343441</v>
      </c>
      <c r="R31" s="3"/>
      <c r="S31" s="3">
        <v>6.9792765899999996</v>
      </c>
      <c r="T31" s="3">
        <v>-1.6258372999999999</v>
      </c>
      <c r="U31" s="3">
        <v>0.56196672999999997</v>
      </c>
      <c r="V31" s="3">
        <v>3.28021925</v>
      </c>
      <c r="W31" s="3">
        <v>-5.3595116000000003</v>
      </c>
      <c r="X31" s="3">
        <v>5.5826968600000004</v>
      </c>
      <c r="Y31" s="3">
        <v>18.8030936</v>
      </c>
      <c r="Z31" s="3">
        <v>5.1444073899999996</v>
      </c>
      <c r="AA31" s="3">
        <v>7.6467402199999999</v>
      </c>
      <c r="AB31" s="3">
        <v>31.888435300000001</v>
      </c>
      <c r="AC31" s="3">
        <v>1.48923271</v>
      </c>
      <c r="AD31" s="3">
        <v>-1.3238323000000001</v>
      </c>
      <c r="AE31" s="3">
        <v>-3.5730384000000002</v>
      </c>
      <c r="AF31" s="3">
        <v>-3.3868168999999999</v>
      </c>
      <c r="AG31" s="3">
        <v>1.3032788099999999</v>
      </c>
      <c r="AH31" s="3">
        <v>15.0691015</v>
      </c>
      <c r="AI31" s="3">
        <v>15.0345683</v>
      </c>
      <c r="AJ31" s="3">
        <v>-3.4627425999999999</v>
      </c>
      <c r="AK31" s="3">
        <v>-4.2797977999999999</v>
      </c>
      <c r="AL31" s="3"/>
      <c r="AN31" s="1">
        <v>2.4E-2</v>
      </c>
    </row>
    <row r="32" spans="1:41">
      <c r="A32" s="21">
        <v>29</v>
      </c>
      <c r="B32" s="3">
        <v>-0.63117475300000003</v>
      </c>
      <c r="C32" s="3">
        <v>11.9477381</v>
      </c>
      <c r="D32" s="3">
        <v>0.31570862</v>
      </c>
      <c r="E32" s="3">
        <v>4.7940335699999999</v>
      </c>
      <c r="F32" s="3">
        <v>7.2186175199999996</v>
      </c>
      <c r="G32" s="3">
        <v>3.5417109299999998</v>
      </c>
      <c r="H32" s="3">
        <v>0.66231976000000004</v>
      </c>
      <c r="I32" s="3">
        <v>-9.9446679000000007</v>
      </c>
      <c r="J32" s="3">
        <v>-2.5362578999999998</v>
      </c>
      <c r="K32" s="3">
        <v>19.718750799999999</v>
      </c>
      <c r="L32" s="3">
        <v>11.550224999999999</v>
      </c>
      <c r="M32" s="3">
        <v>5.4996286400000001</v>
      </c>
      <c r="N32" s="3">
        <v>-10.301589999999999</v>
      </c>
      <c r="O32" s="3">
        <v>5.8480928600000004</v>
      </c>
      <c r="P32" s="3">
        <v>8.5933609999999994E-2</v>
      </c>
      <c r="Q32" s="3">
        <v>4.5746977600000003</v>
      </c>
      <c r="R32" s="3"/>
      <c r="S32" s="3">
        <v>9.3691390299999995</v>
      </c>
      <c r="T32" s="3">
        <v>-3.8810673000000002</v>
      </c>
      <c r="U32" s="3">
        <v>4.6315014400000001</v>
      </c>
      <c r="V32" s="3">
        <v>-3.7451626999999998</v>
      </c>
      <c r="W32" s="3">
        <v>0.23319318999999999</v>
      </c>
      <c r="X32" s="3">
        <v>10.566981699999999</v>
      </c>
      <c r="Y32" s="3">
        <v>10.869083099999999</v>
      </c>
      <c r="Z32" s="3">
        <v>-1.8059335999999999</v>
      </c>
      <c r="AA32" s="3">
        <v>6.27005078</v>
      </c>
      <c r="AB32" s="3">
        <v>14.158725499999999</v>
      </c>
      <c r="AC32" s="3">
        <v>-5.2953738000000001</v>
      </c>
      <c r="AD32" s="3">
        <v>15.348693900000001</v>
      </c>
      <c r="AE32" s="3">
        <v>-7.9630717000000004</v>
      </c>
      <c r="AF32" s="3">
        <v>-2.6484869999999998</v>
      </c>
      <c r="AG32" s="3">
        <v>16.345686700000002</v>
      </c>
      <c r="AH32" s="3">
        <v>17.235883999999999</v>
      </c>
      <c r="AI32" s="3">
        <v>6.4248307699999998</v>
      </c>
      <c r="AJ32" s="3">
        <v>-3.4160064999999999</v>
      </c>
      <c r="AK32" s="3">
        <v>8.6360882799999992</v>
      </c>
      <c r="AL32" s="3"/>
    </row>
    <row r="33" spans="1:38">
      <c r="A33" s="21">
        <v>30</v>
      </c>
      <c r="B33" s="3">
        <v>8.7280081589999998</v>
      </c>
      <c r="C33" s="3">
        <v>0.33997313000000001</v>
      </c>
      <c r="D33" s="3">
        <v>24.645861199999999</v>
      </c>
      <c r="E33" s="3">
        <v>1.6111576599999999</v>
      </c>
      <c r="F33" s="3">
        <v>5.9840991900000002</v>
      </c>
      <c r="G33" s="3">
        <v>6.9130050599999997</v>
      </c>
      <c r="H33" s="3">
        <v>-2.2172865000000002</v>
      </c>
      <c r="I33" s="3">
        <v>0.65585921999999997</v>
      </c>
      <c r="J33" s="3">
        <v>18.026174300000001</v>
      </c>
      <c r="K33" s="3">
        <v>-6.5517253000000002</v>
      </c>
      <c r="L33" s="3">
        <v>-3.1269863</v>
      </c>
      <c r="M33" s="3">
        <v>4.2351327000000003</v>
      </c>
      <c r="N33" s="3">
        <v>-11.56758</v>
      </c>
      <c r="O33" s="3">
        <v>-9.1482538000000009</v>
      </c>
      <c r="P33" s="3">
        <v>15.198919200000001</v>
      </c>
      <c r="Q33" s="3">
        <v>4.0265398399999999</v>
      </c>
      <c r="R33" s="3"/>
      <c r="S33" s="3">
        <v>13.385918500000001</v>
      </c>
      <c r="T33" s="3">
        <v>-7.7438943</v>
      </c>
      <c r="U33" s="3">
        <v>3.1694207799999998</v>
      </c>
      <c r="V33" s="3">
        <v>-0.67266820000000005</v>
      </c>
      <c r="W33" s="3">
        <v>-11.177452000000001</v>
      </c>
      <c r="X33" s="3">
        <v>7.6374642699999997</v>
      </c>
      <c r="Y33" s="3">
        <v>1.07523619</v>
      </c>
      <c r="Z33" s="3">
        <v>6.6200064999999997</v>
      </c>
      <c r="AA33" s="3">
        <v>-7.6533876999999997</v>
      </c>
      <c r="AB33" s="3">
        <v>18.5117382</v>
      </c>
      <c r="AC33" s="3">
        <v>-11.407423</v>
      </c>
      <c r="AD33" s="3">
        <v>6.5048270700000002</v>
      </c>
      <c r="AE33" s="3">
        <v>1.96024135</v>
      </c>
      <c r="AF33" s="3">
        <v>-8.2979491999999997</v>
      </c>
      <c r="AG33" s="3">
        <v>11.248590699999999</v>
      </c>
      <c r="AH33" s="3">
        <v>7.4969567799999997</v>
      </c>
      <c r="AI33" s="3">
        <v>10.396331200000001</v>
      </c>
      <c r="AJ33" s="3">
        <v>13.2661958</v>
      </c>
      <c r="AK33" s="3">
        <v>-8.6710700999999997</v>
      </c>
      <c r="AL33" s="3"/>
    </row>
    <row r="34" spans="1:38">
      <c r="A34" s="21">
        <v>31</v>
      </c>
      <c r="B34" s="3">
        <v>1.52395193</v>
      </c>
      <c r="C34" s="3">
        <v>0.32358955</v>
      </c>
      <c r="D34" s="3">
        <v>16.2921467</v>
      </c>
      <c r="E34" s="3">
        <v>-0.43743470000000001</v>
      </c>
      <c r="F34" s="3">
        <v>7.5694314900000004</v>
      </c>
      <c r="G34" s="3">
        <v>-0.31753779999999998</v>
      </c>
      <c r="H34" s="3">
        <v>-6.6731185000000002</v>
      </c>
      <c r="I34" s="3">
        <v>8.6235910699999998</v>
      </c>
      <c r="J34" s="3">
        <v>10.732533099999999</v>
      </c>
      <c r="K34" s="3">
        <v>-18.077970000000001</v>
      </c>
      <c r="L34" s="3">
        <v>-2.2851753000000001</v>
      </c>
      <c r="M34" s="3">
        <v>1.05605207</v>
      </c>
      <c r="N34" s="3">
        <v>-3.0284711</v>
      </c>
      <c r="O34" s="3">
        <v>-4.2391480000000001</v>
      </c>
      <c r="P34" s="3">
        <v>4.2167322599999997</v>
      </c>
      <c r="Q34" s="3">
        <v>3.1719668200000002</v>
      </c>
      <c r="R34" s="3"/>
      <c r="S34" s="3">
        <v>-4.7138021999999999</v>
      </c>
      <c r="T34" s="3">
        <v>-15.658064</v>
      </c>
      <c r="U34" s="3">
        <v>5.5872138600000003</v>
      </c>
      <c r="V34" s="3">
        <v>-7.5173852999999999</v>
      </c>
      <c r="W34" s="3">
        <v>2.4278865700000001</v>
      </c>
      <c r="X34" s="3">
        <v>-3.0828533</v>
      </c>
      <c r="Y34" s="3">
        <v>26.209757400000001</v>
      </c>
      <c r="Z34" s="3">
        <v>-4.0192367999999998</v>
      </c>
      <c r="AA34" s="3">
        <v>-5.3488559999999996</v>
      </c>
      <c r="AB34" s="3">
        <v>1.7647596699999999</v>
      </c>
      <c r="AC34" s="3">
        <v>-8.370571</v>
      </c>
      <c r="AD34" s="3">
        <v>-7.3331318000000003</v>
      </c>
      <c r="AE34" s="3">
        <v>-6.6124514999999997</v>
      </c>
      <c r="AF34" s="3">
        <v>-6.9883138999999996</v>
      </c>
      <c r="AG34" s="3">
        <v>17.124673300000001</v>
      </c>
      <c r="AH34" s="3">
        <v>8.3580060799999991</v>
      </c>
      <c r="AI34" s="3">
        <v>-7.7247003000000003</v>
      </c>
      <c r="AJ34" s="3">
        <v>-2.380071</v>
      </c>
      <c r="AK34" s="3">
        <v>-8.0483513999999996</v>
      </c>
      <c r="AL34" s="3"/>
    </row>
    <row r="35" spans="1:38">
      <c r="A35" s="21">
        <v>32</v>
      </c>
      <c r="B35" s="3">
        <v>6.6128397100000003</v>
      </c>
      <c r="C35" s="3">
        <v>1.09222927</v>
      </c>
      <c r="D35" s="3">
        <v>6.08178661</v>
      </c>
      <c r="E35" s="3">
        <v>-7.6860108</v>
      </c>
      <c r="F35" s="3">
        <v>18.2524503</v>
      </c>
      <c r="G35" s="3">
        <v>8.1144486400000009</v>
      </c>
      <c r="H35" s="3">
        <v>-6.0545026000000002</v>
      </c>
      <c r="I35" s="3">
        <v>6.6378016300000002</v>
      </c>
      <c r="J35" s="3">
        <v>1.1543867000000001</v>
      </c>
      <c r="K35" s="3">
        <v>-4.2898585999999996</v>
      </c>
      <c r="L35" s="3">
        <v>11.589965400000001</v>
      </c>
      <c r="M35" s="3">
        <v>-8.9817093000000003</v>
      </c>
      <c r="N35" s="3">
        <v>-7.3332872</v>
      </c>
      <c r="O35" s="3">
        <v>-4.3974406000000004</v>
      </c>
      <c r="P35" s="3">
        <v>-0.60174899999999998</v>
      </c>
      <c r="Q35" s="3">
        <v>-12.572443</v>
      </c>
      <c r="R35" s="3"/>
      <c r="S35" s="3">
        <v>9.5190490400000005</v>
      </c>
      <c r="T35" s="3">
        <v>-14.622546</v>
      </c>
      <c r="U35" s="3">
        <v>-7.1519379000000001</v>
      </c>
      <c r="V35" s="3">
        <v>5.2354550800000004</v>
      </c>
      <c r="W35" s="3">
        <v>-5.6055299999999999</v>
      </c>
      <c r="X35" s="3">
        <v>-6.5295350000000001</v>
      </c>
      <c r="Y35" s="3">
        <v>20.991383599999999</v>
      </c>
      <c r="Z35" s="3">
        <v>-1.7908512000000001</v>
      </c>
      <c r="AA35" s="3">
        <v>-6.3916721000000001</v>
      </c>
      <c r="AB35" s="3">
        <v>21.078390800000001</v>
      </c>
      <c r="AC35" s="3">
        <v>-10.046170999999999</v>
      </c>
      <c r="AD35" s="3">
        <v>3.4824386600000001</v>
      </c>
      <c r="AE35" s="3">
        <v>0.78802050000000001</v>
      </c>
      <c r="AF35" s="3">
        <v>-23.091618</v>
      </c>
      <c r="AG35" s="3">
        <v>-3.0712362</v>
      </c>
      <c r="AH35" s="3">
        <v>-3.5813576999999999</v>
      </c>
      <c r="AI35" s="3">
        <v>3.12729721</v>
      </c>
      <c r="AJ35" s="3">
        <v>-9.003406</v>
      </c>
      <c r="AK35" s="3">
        <v>-9.3741619000000007</v>
      </c>
      <c r="AL35" s="3"/>
    </row>
    <row r="36" spans="1:38">
      <c r="A36" s="21">
        <v>33</v>
      </c>
      <c r="B36" s="3">
        <v>-15.3513748</v>
      </c>
      <c r="C36" s="3">
        <v>-4.2771413000000003</v>
      </c>
      <c r="D36" s="3">
        <v>10.351952300000001</v>
      </c>
      <c r="E36" s="3">
        <v>-1.3419916999999999</v>
      </c>
      <c r="F36" s="3">
        <v>18.798012700000001</v>
      </c>
      <c r="G36" s="3">
        <v>3.9284880000000001E-2</v>
      </c>
      <c r="H36" s="3">
        <v>-8.9176085</v>
      </c>
      <c r="I36" s="3">
        <v>0.64250616999999999</v>
      </c>
      <c r="J36" s="3">
        <v>-4.4913759999999998</v>
      </c>
      <c r="K36" s="3">
        <v>-7.7493730000000003</v>
      </c>
      <c r="L36" s="3">
        <v>14.4737025</v>
      </c>
      <c r="M36" s="3">
        <v>-3.1309105000000002</v>
      </c>
      <c r="N36" s="3">
        <v>-3.6245571000000001</v>
      </c>
      <c r="O36" s="3">
        <v>8.8570092200000001</v>
      </c>
      <c r="P36" s="3">
        <v>-4.3787662999999997</v>
      </c>
      <c r="Q36" s="3">
        <v>-20.053329000000002</v>
      </c>
      <c r="R36" s="3"/>
      <c r="S36" s="3">
        <v>5.72709095</v>
      </c>
      <c r="T36" s="3">
        <v>2.2369896699999998</v>
      </c>
      <c r="U36" s="3">
        <v>-6.2150936999999997</v>
      </c>
      <c r="V36" s="3">
        <v>1.0258194899999999</v>
      </c>
      <c r="W36" s="3">
        <v>-8.7745609000000009</v>
      </c>
      <c r="X36" s="3">
        <v>2.8818984900000002</v>
      </c>
      <c r="Y36" s="3">
        <v>6.9551860400000001</v>
      </c>
      <c r="Z36" s="3">
        <v>-6.4898964000000001</v>
      </c>
      <c r="AA36" s="3">
        <v>7.3424528999999996</v>
      </c>
      <c r="AB36" s="3">
        <v>7.1582598500000003</v>
      </c>
      <c r="AC36" s="3">
        <v>-10.636520000000001</v>
      </c>
      <c r="AD36" s="3">
        <v>6.8843647099999998</v>
      </c>
      <c r="AE36" s="3">
        <v>4.3918131599999999</v>
      </c>
      <c r="AF36" s="3">
        <v>-15.620464999999999</v>
      </c>
      <c r="AG36" s="3">
        <v>-6.2304893999999997</v>
      </c>
      <c r="AH36" s="3">
        <v>-1.2565656000000001</v>
      </c>
      <c r="AI36" s="3">
        <v>1.4200613</v>
      </c>
      <c r="AJ36" s="3">
        <v>-7.8605223000000004</v>
      </c>
      <c r="AK36" s="3">
        <v>6.2580581799999999</v>
      </c>
      <c r="AL36" s="3"/>
    </row>
    <row r="37" spans="1:38">
      <c r="A37" s="21">
        <v>34</v>
      </c>
      <c r="B37" s="3">
        <v>-3.061048741</v>
      </c>
      <c r="C37" s="3">
        <v>0.65764792000000005</v>
      </c>
      <c r="D37" s="3">
        <v>3.4039667699999998</v>
      </c>
      <c r="E37" s="3">
        <v>1.4248966599999999</v>
      </c>
      <c r="F37" s="3">
        <v>13.621706</v>
      </c>
      <c r="G37" s="3">
        <v>-5.2069302000000004</v>
      </c>
      <c r="H37" s="3">
        <v>-1.0725745</v>
      </c>
      <c r="I37" s="3">
        <v>1.31195409</v>
      </c>
      <c r="J37" s="3">
        <v>-1.6904067</v>
      </c>
      <c r="K37" s="3">
        <v>-26.643452</v>
      </c>
      <c r="L37" s="3">
        <v>8.8857006399999996</v>
      </c>
      <c r="M37" s="3">
        <v>-9.9957010999999998</v>
      </c>
      <c r="N37" s="3">
        <v>-1.2185950000000001</v>
      </c>
      <c r="O37" s="3">
        <v>9.4901792399999998</v>
      </c>
      <c r="P37" s="3">
        <v>-4.5630319000000004</v>
      </c>
      <c r="Q37" s="3">
        <v>-1.1489701000000001</v>
      </c>
      <c r="R37" s="3"/>
      <c r="S37" s="3">
        <v>4.5102192900000002</v>
      </c>
      <c r="T37" s="3">
        <v>-7.1451551000000002</v>
      </c>
      <c r="U37" s="3">
        <v>-19.241182999999999</v>
      </c>
      <c r="V37" s="3">
        <v>3.6272335099999999</v>
      </c>
      <c r="W37" s="3">
        <v>-4.7422190000000004</v>
      </c>
      <c r="X37" s="3">
        <v>-2.9312999</v>
      </c>
      <c r="Y37" s="3">
        <v>-2.7553219000000002</v>
      </c>
      <c r="Z37" s="3">
        <v>-7.5038577000000002</v>
      </c>
      <c r="AA37" s="3">
        <v>7.46117177</v>
      </c>
      <c r="AB37" s="3">
        <v>2.48758788</v>
      </c>
      <c r="AC37" s="3">
        <v>-1.621551</v>
      </c>
      <c r="AD37" s="3">
        <v>0.73552112000000003</v>
      </c>
      <c r="AE37" s="3">
        <v>-1.4599778999999999</v>
      </c>
      <c r="AF37" s="3">
        <v>-1.291094</v>
      </c>
      <c r="AG37" s="3">
        <v>9.0051947999999999</v>
      </c>
      <c r="AH37" s="3">
        <v>4.5122184499999998</v>
      </c>
      <c r="AI37" s="3">
        <v>-2.5882181000000002</v>
      </c>
      <c r="AJ37" s="3">
        <v>-4.3315177</v>
      </c>
      <c r="AK37" s="3">
        <v>9.12984157</v>
      </c>
      <c r="AL37" s="3"/>
    </row>
    <row r="38" spans="1:38">
      <c r="A38" s="21">
        <v>35</v>
      </c>
      <c r="B38" s="3">
        <v>0.475668329</v>
      </c>
      <c r="C38" s="3">
        <v>0.64487428999999996</v>
      </c>
      <c r="D38" s="3">
        <v>15.9345385</v>
      </c>
      <c r="E38" s="3">
        <v>-3.6179423000000002</v>
      </c>
      <c r="F38" s="3">
        <v>15.4221953</v>
      </c>
      <c r="G38" s="3">
        <v>5.1981307399999999</v>
      </c>
      <c r="H38" s="3">
        <v>3.2456562999999998</v>
      </c>
      <c r="I38" s="3">
        <v>-2.9643885000000001</v>
      </c>
      <c r="J38" s="3">
        <v>4.4496724399999996</v>
      </c>
      <c r="K38" s="3">
        <v>-10.867824000000001</v>
      </c>
      <c r="L38" s="3">
        <v>11.181665600000001</v>
      </c>
      <c r="M38" s="3">
        <v>-14.541679</v>
      </c>
      <c r="N38" s="3">
        <v>9.4405604299999997</v>
      </c>
      <c r="O38" s="3">
        <v>21.826804200000002</v>
      </c>
      <c r="P38" s="3">
        <v>1.1671579700000001</v>
      </c>
      <c r="Q38" s="3">
        <v>-22.222097000000002</v>
      </c>
      <c r="R38" s="3"/>
      <c r="S38" s="3">
        <v>2.55689864</v>
      </c>
      <c r="T38" s="3">
        <v>-10.646547</v>
      </c>
      <c r="U38" s="3">
        <v>-8.3785147000000002</v>
      </c>
      <c r="V38" s="3">
        <v>1.1725516499999999</v>
      </c>
      <c r="W38" s="3">
        <v>-10.716308</v>
      </c>
      <c r="X38" s="3">
        <v>-6.3409421999999998</v>
      </c>
      <c r="Y38" s="3">
        <v>0.26565757000000001</v>
      </c>
      <c r="Z38" s="3">
        <v>4.9855642700000002</v>
      </c>
      <c r="AA38" s="3">
        <v>-2.0127435999999999</v>
      </c>
      <c r="AB38" s="3">
        <v>19.4772593</v>
      </c>
      <c r="AC38" s="3">
        <v>-17.626093999999998</v>
      </c>
      <c r="AD38" s="3">
        <v>-2.5431387000000001</v>
      </c>
      <c r="AE38" s="3">
        <v>-2.6661402000000001</v>
      </c>
      <c r="AF38" s="3">
        <v>-17.376521</v>
      </c>
      <c r="AG38" s="3">
        <v>-2.9276824000000001</v>
      </c>
      <c r="AH38" s="3">
        <v>-2.1272595999999999</v>
      </c>
      <c r="AI38" s="3">
        <v>7.6850607100000001</v>
      </c>
      <c r="AJ38" s="3">
        <v>-12.786448</v>
      </c>
      <c r="AK38" s="3">
        <v>-8.1234277000000006</v>
      </c>
      <c r="AL38" s="3"/>
    </row>
    <row r="39" spans="1:38">
      <c r="A39" s="21">
        <v>36</v>
      </c>
      <c r="B39" s="3">
        <v>-3.106380669</v>
      </c>
      <c r="C39" s="3">
        <v>-8.6970974000000005</v>
      </c>
      <c r="D39" s="3">
        <v>11.878967400000001</v>
      </c>
      <c r="E39" s="3">
        <v>-0.93088009999999999</v>
      </c>
      <c r="F39" s="3">
        <v>1.71190544</v>
      </c>
      <c r="G39" s="3">
        <v>1.48830054</v>
      </c>
      <c r="H39" s="3">
        <v>-5.2558559999999996</v>
      </c>
      <c r="I39" s="3">
        <v>-4.7478623999999998</v>
      </c>
      <c r="J39" s="3">
        <v>-7.0949014000000004</v>
      </c>
      <c r="K39" s="3">
        <v>-23.308803999999999</v>
      </c>
      <c r="L39" s="3">
        <v>-2.1110443000000001</v>
      </c>
      <c r="M39" s="3">
        <v>-7.4434918000000003</v>
      </c>
      <c r="N39" s="3">
        <v>0.11791877000000001</v>
      </c>
      <c r="O39" s="3">
        <v>14.130255699999999</v>
      </c>
      <c r="P39" s="3">
        <v>-1.0649782000000001</v>
      </c>
      <c r="Q39" s="3">
        <v>-7.4211418</v>
      </c>
      <c r="R39" s="3"/>
      <c r="S39" s="3">
        <v>2.9845683300000001</v>
      </c>
      <c r="T39" s="3">
        <v>-3.3399681000000001</v>
      </c>
      <c r="U39" s="3">
        <v>-7.0950536</v>
      </c>
      <c r="V39" s="3">
        <v>-13.064178999999999</v>
      </c>
      <c r="W39" s="3">
        <v>-8.3272718000000001</v>
      </c>
      <c r="X39" s="3">
        <v>-2.2824909999999998</v>
      </c>
      <c r="Y39" s="3">
        <v>12.7611346</v>
      </c>
      <c r="Z39" s="3">
        <v>-3.7429796</v>
      </c>
      <c r="AA39" s="3">
        <v>-13.798681</v>
      </c>
      <c r="AB39" s="3">
        <v>-5.9293643999999999</v>
      </c>
      <c r="AC39" s="3">
        <v>-10.614727</v>
      </c>
      <c r="AD39" s="3">
        <v>-3.0491424999999999</v>
      </c>
      <c r="AE39" s="3">
        <v>6.7170075899999997</v>
      </c>
      <c r="AF39" s="3">
        <v>-5.8393183999999998</v>
      </c>
      <c r="AG39" s="3">
        <v>9.0738974700000004</v>
      </c>
      <c r="AH39" s="3">
        <v>2.65611957</v>
      </c>
      <c r="AI39" s="3">
        <v>15.041798399999999</v>
      </c>
      <c r="AJ39" s="3">
        <v>-15.452985999999999</v>
      </c>
      <c r="AK39" s="3">
        <v>-3.9684385</v>
      </c>
      <c r="AL39" s="3"/>
    </row>
    <row r="40" spans="1:38">
      <c r="A40" s="21">
        <v>37</v>
      </c>
      <c r="B40" s="3">
        <v>-9.0782076329999999</v>
      </c>
      <c r="C40" s="3">
        <v>0.40939507000000003</v>
      </c>
      <c r="D40" s="3">
        <v>11.9908781</v>
      </c>
      <c r="E40" s="3">
        <v>4.0103999699999999</v>
      </c>
      <c r="F40" s="3">
        <v>-0.75192899999999996</v>
      </c>
      <c r="G40" s="3">
        <v>4.66297491</v>
      </c>
      <c r="H40" s="3">
        <v>-1.7339146000000001</v>
      </c>
      <c r="I40" s="3">
        <v>1.7188294099999999</v>
      </c>
      <c r="J40" s="3">
        <v>6.3609664400000003</v>
      </c>
      <c r="K40" s="3">
        <v>15.7519217</v>
      </c>
      <c r="L40" s="3">
        <v>-0.57698240000000001</v>
      </c>
      <c r="M40" s="3">
        <v>-5.8940321000000004</v>
      </c>
      <c r="N40" s="3">
        <v>-2.5337540999999999</v>
      </c>
      <c r="O40" s="3">
        <v>19.879059099999999</v>
      </c>
      <c r="P40" s="3">
        <v>-5.0365218</v>
      </c>
      <c r="Q40" s="3">
        <v>-24.165032</v>
      </c>
      <c r="R40" s="3"/>
      <c r="S40" s="3">
        <v>1.1239032600000001</v>
      </c>
      <c r="T40" s="3">
        <v>-11.62453</v>
      </c>
      <c r="U40" s="3">
        <v>5.1810570499999997</v>
      </c>
      <c r="V40" s="3">
        <v>4.0447640399999996</v>
      </c>
      <c r="W40" s="3">
        <v>-1.8783707000000001</v>
      </c>
      <c r="X40" s="3">
        <v>4.6709073300000004</v>
      </c>
      <c r="Y40" s="3">
        <v>2.5370531600000001</v>
      </c>
      <c r="Z40" s="3">
        <v>14.406564899999999</v>
      </c>
      <c r="AA40" s="3">
        <v>-1.8123821</v>
      </c>
      <c r="AB40" s="3">
        <v>15.031778299999999</v>
      </c>
      <c r="AC40" s="3">
        <v>-9.5240974999999999</v>
      </c>
      <c r="AD40" s="3">
        <v>-2.6924215999999999</v>
      </c>
      <c r="AE40" s="3">
        <v>-6.8487996999999998</v>
      </c>
      <c r="AF40" s="3">
        <v>-0.16610510000000001</v>
      </c>
      <c r="AG40" s="3">
        <v>6.9676395800000002</v>
      </c>
      <c r="AH40" s="3">
        <v>9.5968417800000001</v>
      </c>
      <c r="AI40" s="3">
        <v>-17.001175</v>
      </c>
      <c r="AJ40" s="3">
        <v>-10.440469</v>
      </c>
      <c r="AK40" s="3">
        <v>-2.4438830999999999</v>
      </c>
      <c r="AL40" s="3"/>
    </row>
    <row r="41" spans="1:38">
      <c r="A41" s="21">
        <v>38</v>
      </c>
      <c r="B41" s="3">
        <v>-11.00653689</v>
      </c>
      <c r="C41" s="3">
        <v>6.7977960000000004E-2</v>
      </c>
      <c r="D41" s="3">
        <v>12.2583029</v>
      </c>
      <c r="E41" s="3">
        <v>-2.0288029999999999</v>
      </c>
      <c r="F41" s="3">
        <v>16.615763099999999</v>
      </c>
      <c r="G41" s="3">
        <v>10.6883231</v>
      </c>
      <c r="H41" s="3">
        <v>-13.593691</v>
      </c>
      <c r="I41" s="3">
        <v>-7.0383034000000002</v>
      </c>
      <c r="J41" s="3">
        <v>-10.785546</v>
      </c>
      <c r="K41" s="3">
        <v>-11.059048000000001</v>
      </c>
      <c r="L41" s="3">
        <v>6.5002131199999997</v>
      </c>
      <c r="M41" s="3">
        <v>-11.744586</v>
      </c>
      <c r="N41" s="3">
        <v>-7.4378197999999998</v>
      </c>
      <c r="O41" s="3">
        <v>22.650196999999999</v>
      </c>
      <c r="P41" s="3">
        <v>9.4886095200000007</v>
      </c>
      <c r="Q41" s="3">
        <v>-19.884212000000002</v>
      </c>
      <c r="R41" s="3"/>
      <c r="S41" s="3">
        <v>2.6494779300000002</v>
      </c>
      <c r="T41" s="3">
        <v>-7.7527457999999996</v>
      </c>
      <c r="U41" s="3">
        <v>-6.393853</v>
      </c>
      <c r="V41" s="3">
        <v>-3.4939816000000001</v>
      </c>
      <c r="W41" s="3">
        <v>-22.008813</v>
      </c>
      <c r="X41" s="3">
        <v>-5.4177321000000003</v>
      </c>
      <c r="Y41" s="3">
        <v>21.759176</v>
      </c>
      <c r="Z41" s="3">
        <v>-3.1490361999999998</v>
      </c>
      <c r="AA41" s="3">
        <v>-14.945423</v>
      </c>
      <c r="AB41" s="3">
        <v>20.0956595</v>
      </c>
      <c r="AC41" s="3">
        <v>-7.6871172000000003</v>
      </c>
      <c r="AD41" s="3">
        <v>12.1607448</v>
      </c>
      <c r="AE41" s="3">
        <v>0.84100222999999996</v>
      </c>
      <c r="AF41" s="3">
        <v>-10.536435000000001</v>
      </c>
      <c r="AG41" s="3">
        <v>12.906008999999999</v>
      </c>
      <c r="AH41" s="3">
        <v>-8.5799991999999996</v>
      </c>
      <c r="AI41" s="3">
        <v>3.59630771</v>
      </c>
      <c r="AJ41" s="3">
        <v>-4.3383991000000002</v>
      </c>
      <c r="AK41" s="3">
        <v>-8.0803624999999997</v>
      </c>
      <c r="AL41" s="3"/>
    </row>
    <row r="42" spans="1:38">
      <c r="A42" s="21">
        <v>39</v>
      </c>
      <c r="B42" s="3">
        <v>-1.8234457829999999</v>
      </c>
      <c r="C42" s="3">
        <v>-4.0945615999999996</v>
      </c>
      <c r="D42" s="3">
        <v>1.5534227199999999</v>
      </c>
      <c r="E42" s="3">
        <v>3.2631269600000001</v>
      </c>
      <c r="F42" s="3">
        <v>10.637786500000001</v>
      </c>
      <c r="G42" s="3">
        <v>14.179808400000001</v>
      </c>
      <c r="H42" s="3">
        <v>-5.5852738000000004</v>
      </c>
      <c r="I42" s="3">
        <v>-2.557401</v>
      </c>
      <c r="J42" s="3">
        <v>-14.564310000000001</v>
      </c>
      <c r="K42" s="3">
        <v>-6.9095569000000001</v>
      </c>
      <c r="L42" s="3">
        <v>6.1515238600000002</v>
      </c>
      <c r="M42" s="3">
        <v>-4.3159783000000003</v>
      </c>
      <c r="N42" s="3">
        <v>-5.1885906000000004</v>
      </c>
      <c r="O42" s="3">
        <v>19.6100298</v>
      </c>
      <c r="P42" s="3">
        <v>-2.4104163999999999</v>
      </c>
      <c r="Q42" s="3">
        <v>-6.7598938999999998</v>
      </c>
      <c r="R42" s="3"/>
      <c r="S42" s="3">
        <v>2.1689244699999999</v>
      </c>
      <c r="T42" s="3">
        <v>-12.615684</v>
      </c>
      <c r="U42" s="3">
        <v>-8.5002499</v>
      </c>
      <c r="V42" s="3">
        <v>-7.1307387999999996</v>
      </c>
      <c r="W42" s="3">
        <v>-5.4877631999999998</v>
      </c>
      <c r="X42" s="3">
        <v>2.2387998100000002</v>
      </c>
      <c r="Y42" s="3">
        <v>12.5622416</v>
      </c>
      <c r="Z42" s="3">
        <v>-1.6696187</v>
      </c>
      <c r="AA42" s="3">
        <v>-1.7084562000000001</v>
      </c>
      <c r="AB42" s="3">
        <v>2.05966658</v>
      </c>
      <c r="AC42" s="3">
        <v>-6.0771731999999998</v>
      </c>
      <c r="AD42" s="3">
        <v>5.06180495</v>
      </c>
      <c r="AE42" s="3">
        <v>-2.3283816000000002</v>
      </c>
      <c r="AF42" s="3">
        <v>-13.518867999999999</v>
      </c>
      <c r="AG42" s="3">
        <v>14.694416800000001</v>
      </c>
      <c r="AH42" s="3">
        <v>7.2769746900000003</v>
      </c>
      <c r="AI42" s="3">
        <v>-1.6429670000000001</v>
      </c>
      <c r="AJ42" s="3">
        <v>-2.0056088999999999</v>
      </c>
      <c r="AK42" s="3">
        <v>-4.9453515000000001</v>
      </c>
      <c r="AL42" s="3"/>
    </row>
    <row r="43" spans="1:38">
      <c r="A43" s="21">
        <v>40</v>
      </c>
      <c r="B43" s="3">
        <v>-16.765069560000001</v>
      </c>
      <c r="C43" s="3">
        <v>-1.7576802</v>
      </c>
      <c r="D43" s="3">
        <v>8.71600295</v>
      </c>
      <c r="E43" s="3">
        <v>-4.6530351999999997</v>
      </c>
      <c r="F43" s="3">
        <v>-3.2645840000000002</v>
      </c>
      <c r="G43" s="3">
        <v>16.761028799999998</v>
      </c>
      <c r="H43" s="3">
        <v>-5.1372597000000004</v>
      </c>
      <c r="I43" s="3">
        <v>1.41642208</v>
      </c>
      <c r="J43" s="3">
        <v>7.0089026399999996</v>
      </c>
      <c r="K43" s="3">
        <v>-11.882453</v>
      </c>
      <c r="L43" s="3">
        <v>6.4205188199999998</v>
      </c>
      <c r="M43" s="3">
        <v>-1.2454087</v>
      </c>
      <c r="N43" s="3">
        <v>-6.1503427000000004</v>
      </c>
      <c r="O43" s="3">
        <v>20.132463000000001</v>
      </c>
      <c r="P43" s="3">
        <v>-14.005682</v>
      </c>
      <c r="Q43" s="3">
        <v>-9.3478218000000002</v>
      </c>
      <c r="R43" s="3"/>
      <c r="S43" s="3">
        <v>8.8136196699999996</v>
      </c>
      <c r="T43" s="3">
        <v>-4.7569420999999998</v>
      </c>
      <c r="U43" s="3">
        <v>-5.3432402000000003</v>
      </c>
      <c r="V43" s="3">
        <v>7.3119735800000001</v>
      </c>
      <c r="W43" s="3">
        <v>-5.3177596999999999</v>
      </c>
      <c r="X43" s="3">
        <v>-0.94505570000000005</v>
      </c>
      <c r="Y43" s="3">
        <v>17.493948</v>
      </c>
      <c r="Z43" s="3">
        <v>-3.3609543</v>
      </c>
      <c r="AA43" s="3">
        <v>-7.7870869000000003</v>
      </c>
      <c r="AB43" s="3">
        <v>2.9615974899999999</v>
      </c>
      <c r="AC43" s="3">
        <v>-9.4639591000000003</v>
      </c>
      <c r="AD43" s="3">
        <v>-2.6697440000000001</v>
      </c>
      <c r="AE43" s="3">
        <v>0.35857872000000002</v>
      </c>
      <c r="AF43" s="3">
        <v>-7.2799683000000002</v>
      </c>
      <c r="AG43" s="3">
        <v>-0.69070240000000005</v>
      </c>
      <c r="AH43" s="3">
        <v>5.8994189400000003</v>
      </c>
      <c r="AI43" s="3">
        <v>3.5522986799999998</v>
      </c>
      <c r="AJ43" s="3">
        <v>-0.90286659999999996</v>
      </c>
      <c r="AK43" s="3">
        <v>-11.934816</v>
      </c>
      <c r="AL43" s="3"/>
    </row>
    <row r="44" spans="1:38">
      <c r="A44" s="21">
        <v>41</v>
      </c>
      <c r="B44" s="3">
        <v>-3.4370695019999999</v>
      </c>
      <c r="C44" s="3">
        <v>-3.2406200000000003E-2</v>
      </c>
      <c r="D44" s="3">
        <v>7.3910818699999998</v>
      </c>
      <c r="E44" s="3">
        <v>0.69448047999999996</v>
      </c>
      <c r="F44" s="3">
        <v>5.4410711899999997</v>
      </c>
      <c r="G44" s="3">
        <v>3.9457348200000002</v>
      </c>
      <c r="H44" s="3">
        <v>-2.6937342000000002</v>
      </c>
      <c r="I44" s="3">
        <v>9.4508069700000004</v>
      </c>
      <c r="J44" s="3">
        <v>3.9332083799999999</v>
      </c>
      <c r="K44" s="3">
        <v>-4.3729839999999998</v>
      </c>
      <c r="L44" s="3">
        <v>-2.2903030000000002</v>
      </c>
      <c r="M44" s="3">
        <v>-10.616707</v>
      </c>
      <c r="N44" s="3">
        <v>-7.8833682999999999</v>
      </c>
      <c r="O44" s="3">
        <v>6.45001201</v>
      </c>
      <c r="P44" s="3">
        <v>-3.0482917</v>
      </c>
      <c r="Q44" s="3">
        <v>-16.925543000000001</v>
      </c>
      <c r="R44" s="3"/>
      <c r="S44" s="3">
        <v>23.041925899999999</v>
      </c>
      <c r="T44" s="3">
        <v>-13.899570000000001</v>
      </c>
      <c r="U44" s="3">
        <v>-21.954159000000001</v>
      </c>
      <c r="V44" s="3">
        <v>-2.3824225999999999</v>
      </c>
      <c r="W44" s="3">
        <v>-8.8958849999999998</v>
      </c>
      <c r="X44" s="3">
        <v>-4.3488332999999999</v>
      </c>
      <c r="Y44" s="3">
        <v>22.3005292</v>
      </c>
      <c r="Z44" s="3">
        <v>-7.5153128000000002</v>
      </c>
      <c r="AA44" s="3">
        <v>-8.5625046000000005</v>
      </c>
      <c r="AB44" s="3">
        <v>17.1127535</v>
      </c>
      <c r="AC44" s="3">
        <v>-8.7777466999999998</v>
      </c>
      <c r="AD44" s="3">
        <v>-1.9497633000000001</v>
      </c>
      <c r="AE44" s="3">
        <v>0.12719754999999999</v>
      </c>
      <c r="AF44" s="3">
        <v>-5.1132472</v>
      </c>
      <c r="AG44" s="3">
        <v>9.2481937100000007</v>
      </c>
      <c r="AH44" s="3">
        <v>-2.0650819</v>
      </c>
      <c r="AI44" s="3">
        <v>-7.1384372000000003</v>
      </c>
      <c r="AJ44" s="3">
        <v>10.8066735</v>
      </c>
      <c r="AK44" s="3">
        <v>-15.198793</v>
      </c>
      <c r="AL44" s="3"/>
    </row>
    <row r="45" spans="1:38">
      <c r="A45" s="21">
        <v>42</v>
      </c>
      <c r="B45" s="3">
        <v>-8.7313977200000004</v>
      </c>
      <c r="C45" s="3">
        <v>10.122079899999999</v>
      </c>
      <c r="D45" s="3">
        <v>16.435160199999999</v>
      </c>
      <c r="E45" s="3">
        <v>11.6170095</v>
      </c>
      <c r="F45" s="3">
        <v>13.8956877</v>
      </c>
      <c r="G45" s="3">
        <v>7.2260649600000004</v>
      </c>
      <c r="H45" s="3">
        <v>-1.4186399999999999</v>
      </c>
      <c r="I45" s="3">
        <v>-5.7974794999999997</v>
      </c>
      <c r="J45" s="3">
        <v>-12.444262999999999</v>
      </c>
      <c r="K45" s="3">
        <v>2.5460449500000002</v>
      </c>
      <c r="L45" s="3">
        <v>-3.6498065999999998</v>
      </c>
      <c r="M45" s="3">
        <v>-6.9363736999999999</v>
      </c>
      <c r="N45" s="3">
        <v>-5.0625716000000001</v>
      </c>
      <c r="O45" s="3">
        <v>4.0586402399999999</v>
      </c>
      <c r="P45" s="3">
        <v>-7.1641268</v>
      </c>
      <c r="Q45" s="3">
        <v>-1.9876345</v>
      </c>
      <c r="R45" s="3"/>
      <c r="S45" s="3">
        <v>-6.9404900999999999</v>
      </c>
      <c r="T45" s="3">
        <v>-5.5153241</v>
      </c>
      <c r="U45" s="3">
        <v>-11.497508</v>
      </c>
      <c r="V45" s="3">
        <v>-5.4407342999999999</v>
      </c>
      <c r="W45" s="3">
        <v>-9.0658884999999998</v>
      </c>
      <c r="X45" s="3">
        <v>-10.985080999999999</v>
      </c>
      <c r="Y45" s="3">
        <v>19.3073294</v>
      </c>
      <c r="Z45" s="3">
        <v>10.0668258</v>
      </c>
      <c r="AA45" s="3">
        <v>11.9700544</v>
      </c>
      <c r="AB45" s="3">
        <v>3.04823186</v>
      </c>
      <c r="AC45" s="3">
        <v>-14.345929999999999</v>
      </c>
      <c r="AD45" s="3">
        <v>1.0890420599999999</v>
      </c>
      <c r="AE45" s="3">
        <v>-4.2243411999999996</v>
      </c>
      <c r="AF45" s="3">
        <v>-11.649675999999999</v>
      </c>
      <c r="AG45" s="3">
        <v>11.3295903</v>
      </c>
      <c r="AH45" s="3">
        <v>3.0244664399999999</v>
      </c>
      <c r="AI45" s="3">
        <v>0.46003579999999999</v>
      </c>
      <c r="AJ45" s="3">
        <v>-3.4894080000000001</v>
      </c>
      <c r="AK45" s="3">
        <v>-9.2615475000000007</v>
      </c>
      <c r="AL45" s="3"/>
    </row>
  </sheetData>
  <mergeCells count="4">
    <mergeCell ref="B2:Q2"/>
    <mergeCell ref="S2:AK2"/>
    <mergeCell ref="B1:AK1"/>
    <mergeCell ref="AN1:AO1"/>
  </mergeCells>
  <phoneticPr fontId="1"/>
  <pageMargins left="0.7" right="0.7" top="0.75" bottom="0.75" header="0.3" footer="0.3"/>
  <pageSetup paperSize="9" orientation="portrait" horizontalDpi="0" verticalDpi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9402E-D7CD-2D42-B923-5459CCA1C57D}">
  <dimension ref="A1:AP51"/>
  <sheetViews>
    <sheetView topLeftCell="AJ1" zoomScale="75" workbookViewId="0">
      <selection activeCell="AM4" sqref="AM4:AP13"/>
    </sheetView>
  </sheetViews>
  <sheetFormatPr baseColWidth="10" defaultRowHeight="16"/>
  <cols>
    <col min="1" max="38" width="10.7109375" style="1"/>
    <col min="39" max="39" width="30" style="1" bestFit="1" customWidth="1"/>
    <col min="40" max="40" width="27.42578125" style="1" bestFit="1" customWidth="1"/>
    <col min="41" max="41" width="40" style="1" customWidth="1"/>
    <col min="42" max="42" width="41" style="1" bestFit="1" customWidth="1"/>
    <col min="43" max="16384" width="10.7109375" style="1"/>
  </cols>
  <sheetData>
    <row r="1" spans="1:42" ht="18">
      <c r="A1" s="15" t="s">
        <v>301</v>
      </c>
      <c r="B1" s="36" t="s">
        <v>124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15"/>
      <c r="AM1" s="36" t="s">
        <v>97</v>
      </c>
      <c r="AN1" s="36"/>
      <c r="AO1" s="36"/>
      <c r="AP1" s="36"/>
    </row>
    <row r="2" spans="1:42">
      <c r="B2" s="42" t="s">
        <v>61</v>
      </c>
      <c r="C2" s="42"/>
      <c r="D2" s="42"/>
      <c r="E2" s="42"/>
      <c r="F2" s="42"/>
      <c r="H2" s="42" t="s">
        <v>117</v>
      </c>
      <c r="I2" s="42"/>
      <c r="J2" s="42"/>
      <c r="K2" s="42"/>
      <c r="L2" s="42"/>
      <c r="M2" s="42"/>
      <c r="N2" s="42"/>
      <c r="O2" s="42"/>
      <c r="P2" s="42"/>
      <c r="Q2" s="42"/>
      <c r="S2" s="42" t="s">
        <v>118</v>
      </c>
      <c r="T2" s="42"/>
      <c r="U2" s="42"/>
      <c r="V2" s="42"/>
      <c r="W2" s="42"/>
      <c r="X2" s="42"/>
      <c r="Y2" s="42"/>
      <c r="Z2" s="42"/>
      <c r="AA2" s="42"/>
      <c r="AC2" s="42" t="s">
        <v>119</v>
      </c>
      <c r="AD2" s="42"/>
      <c r="AE2" s="42"/>
      <c r="AF2" s="42"/>
      <c r="AG2" s="42"/>
      <c r="AH2" s="42"/>
      <c r="AI2" s="42"/>
      <c r="AJ2" s="42"/>
      <c r="AM2" s="9" t="s">
        <v>61</v>
      </c>
      <c r="AN2" s="9" t="s">
        <v>62</v>
      </c>
      <c r="AO2" s="9" t="s">
        <v>63</v>
      </c>
      <c r="AP2" s="9" t="s">
        <v>64</v>
      </c>
    </row>
    <row r="3" spans="1:42" ht="18">
      <c r="B3" s="42" t="s">
        <v>120</v>
      </c>
      <c r="C3" s="42"/>
      <c r="D3" s="42"/>
      <c r="E3" s="42"/>
      <c r="F3" s="42"/>
      <c r="H3" s="38" t="s">
        <v>121</v>
      </c>
      <c r="I3" s="38"/>
      <c r="J3" s="38"/>
      <c r="K3" s="38"/>
      <c r="L3" s="38"/>
      <c r="M3" s="38"/>
      <c r="N3" s="38"/>
      <c r="O3" s="38"/>
      <c r="P3" s="38"/>
      <c r="Q3" s="38"/>
      <c r="R3" s="6"/>
      <c r="S3" s="38" t="s">
        <v>122</v>
      </c>
      <c r="T3" s="38"/>
      <c r="U3" s="38"/>
      <c r="V3" s="38"/>
      <c r="W3" s="38"/>
      <c r="X3" s="38"/>
      <c r="Y3" s="38"/>
      <c r="Z3" s="38"/>
      <c r="AA3" s="38"/>
      <c r="AB3" s="5"/>
      <c r="AC3" s="38" t="s">
        <v>123</v>
      </c>
      <c r="AD3" s="38"/>
      <c r="AE3" s="38"/>
      <c r="AF3" s="38"/>
      <c r="AG3" s="38"/>
      <c r="AH3" s="38"/>
      <c r="AI3" s="38"/>
      <c r="AJ3" s="38"/>
      <c r="AK3" s="5"/>
      <c r="AL3" s="3" t="s">
        <v>100</v>
      </c>
      <c r="AM3" s="5" t="s">
        <v>125</v>
      </c>
      <c r="AN3" s="5" t="s">
        <v>121</v>
      </c>
      <c r="AO3" s="5" t="s">
        <v>122</v>
      </c>
      <c r="AP3" s="5" t="s">
        <v>123</v>
      </c>
    </row>
    <row r="4" spans="1:42">
      <c r="A4" s="6" t="s">
        <v>76</v>
      </c>
      <c r="B4" s="6" t="s">
        <v>85</v>
      </c>
      <c r="C4" s="6" t="s">
        <v>115</v>
      </c>
      <c r="D4" s="6" t="s">
        <v>87</v>
      </c>
      <c r="E4" s="6" t="s">
        <v>88</v>
      </c>
      <c r="F4" s="6" t="s">
        <v>89</v>
      </c>
      <c r="G4" s="6"/>
      <c r="H4" s="6" t="s">
        <v>85</v>
      </c>
      <c r="I4" s="6" t="s">
        <v>115</v>
      </c>
      <c r="J4" s="6" t="s">
        <v>87</v>
      </c>
      <c r="K4" s="6" t="s">
        <v>88</v>
      </c>
      <c r="L4" s="6" t="s">
        <v>89</v>
      </c>
      <c r="M4" s="6" t="s">
        <v>90</v>
      </c>
      <c r="N4" s="6" t="s">
        <v>91</v>
      </c>
      <c r="O4" s="6" t="s">
        <v>92</v>
      </c>
      <c r="P4" s="6" t="s">
        <v>93</v>
      </c>
      <c r="Q4" s="6" t="s">
        <v>94</v>
      </c>
      <c r="R4" s="6"/>
      <c r="S4" s="6" t="s">
        <v>85</v>
      </c>
      <c r="T4" s="6" t="s">
        <v>115</v>
      </c>
      <c r="U4" s="6" t="s">
        <v>87</v>
      </c>
      <c r="V4" s="6" t="s">
        <v>88</v>
      </c>
      <c r="W4" s="6" t="s">
        <v>89</v>
      </c>
      <c r="X4" s="6" t="s">
        <v>90</v>
      </c>
      <c r="Y4" s="6" t="s">
        <v>91</v>
      </c>
      <c r="Z4" s="6" t="s">
        <v>92</v>
      </c>
      <c r="AA4" s="6" t="s">
        <v>93</v>
      </c>
      <c r="AB4" s="5"/>
      <c r="AC4" s="6" t="s">
        <v>85</v>
      </c>
      <c r="AD4" s="6" t="s">
        <v>115</v>
      </c>
      <c r="AE4" s="6" t="s">
        <v>87</v>
      </c>
      <c r="AF4" s="6" t="s">
        <v>88</v>
      </c>
      <c r="AG4" s="6" t="s">
        <v>89</v>
      </c>
      <c r="AH4" s="6" t="s">
        <v>90</v>
      </c>
      <c r="AI4" s="6" t="s">
        <v>91</v>
      </c>
      <c r="AJ4" s="6" t="s">
        <v>92</v>
      </c>
      <c r="AK4" s="5"/>
      <c r="AL4" s="3">
        <v>1</v>
      </c>
      <c r="AM4" s="3">
        <v>47.670075799999999</v>
      </c>
      <c r="AN4" s="3">
        <v>156.460814</v>
      </c>
      <c r="AO4" s="3">
        <v>277.91899599999999</v>
      </c>
      <c r="AP4" s="3">
        <v>310.03499499999998</v>
      </c>
    </row>
    <row r="5" spans="1:42">
      <c r="A5" s="21">
        <v>1</v>
      </c>
      <c r="B5" s="3">
        <v>99.078236799999999</v>
      </c>
      <c r="C5" s="3">
        <v>-20.259675999999999</v>
      </c>
      <c r="D5" s="3">
        <v>-7.5094218000000001</v>
      </c>
      <c r="E5" s="3">
        <v>-19.615300000000001</v>
      </c>
      <c r="F5" s="3">
        <v>9.0851056000000003</v>
      </c>
      <c r="G5" s="21"/>
      <c r="H5" s="3">
        <v>5.9487472300000004</v>
      </c>
      <c r="I5" s="3">
        <v>-6.5785729999999996</v>
      </c>
      <c r="J5" s="3">
        <v>21.6937134</v>
      </c>
      <c r="K5" s="3">
        <v>13.814214</v>
      </c>
      <c r="L5" s="3">
        <v>11.344724599999999</v>
      </c>
      <c r="M5" s="3">
        <v>0.77617590000000003</v>
      </c>
      <c r="N5" s="3">
        <v>-18.319216000000001</v>
      </c>
      <c r="O5" s="3">
        <v>19.473942000000001</v>
      </c>
      <c r="P5" s="3">
        <v>1.2866738499999999</v>
      </c>
      <c r="Q5" s="3">
        <v>-8.6800131</v>
      </c>
      <c r="R5" s="3"/>
      <c r="S5" s="3">
        <v>13.1772308</v>
      </c>
      <c r="T5" s="3">
        <v>20.197783300000001</v>
      </c>
      <c r="U5" s="3">
        <v>8.4843593800000008</v>
      </c>
      <c r="V5" s="3">
        <v>-10.99076</v>
      </c>
      <c r="W5" s="3">
        <v>39.8616794</v>
      </c>
      <c r="X5" s="3">
        <v>-5.2607632000000004</v>
      </c>
      <c r="Y5" s="3">
        <v>-13.580113000000001</v>
      </c>
      <c r="Z5" s="3">
        <v>-17.404059</v>
      </c>
      <c r="AA5" s="3">
        <v>24.478220799999999</v>
      </c>
      <c r="AB5" s="3"/>
      <c r="AC5" s="3">
        <v>33.6688774</v>
      </c>
      <c r="AD5" s="3">
        <v>7.22563186</v>
      </c>
      <c r="AE5" s="3">
        <v>-14.469433</v>
      </c>
      <c r="AF5" s="3">
        <v>-6.7959323999999999</v>
      </c>
      <c r="AG5" s="3">
        <v>-6.6010913000000002</v>
      </c>
      <c r="AH5" s="3">
        <v>10.0531516</v>
      </c>
      <c r="AI5" s="3">
        <v>34.417372399999998</v>
      </c>
      <c r="AJ5" s="3">
        <v>68.699973299999996</v>
      </c>
      <c r="AK5" s="3"/>
      <c r="AL5" s="3">
        <v>2</v>
      </c>
      <c r="AM5" s="3">
        <v>26.531175000000001</v>
      </c>
      <c r="AN5" s="3">
        <v>271.51811300000003</v>
      </c>
      <c r="AO5" s="3">
        <v>283.81377099999997</v>
      </c>
      <c r="AP5" s="3">
        <v>395.745902</v>
      </c>
    </row>
    <row r="6" spans="1:42">
      <c r="A6" s="21">
        <v>2</v>
      </c>
      <c r="B6" s="3">
        <v>39.682550599999999</v>
      </c>
      <c r="C6" s="3">
        <v>-18.422304</v>
      </c>
      <c r="D6" s="3">
        <v>-8.0299806999999994</v>
      </c>
      <c r="E6" s="3">
        <v>-2.8686197</v>
      </c>
      <c r="F6" s="3">
        <v>23.703241200000001</v>
      </c>
      <c r="G6" s="21"/>
      <c r="H6" s="3">
        <v>13.6926235</v>
      </c>
      <c r="I6" s="3">
        <v>7.0770015099999997</v>
      </c>
      <c r="J6" s="3">
        <v>-20.384032000000001</v>
      </c>
      <c r="K6" s="3">
        <v>10.044215899999999</v>
      </c>
      <c r="L6" s="3">
        <v>-15.716170999999999</v>
      </c>
      <c r="M6" s="3">
        <v>-19.943825</v>
      </c>
      <c r="N6" s="3">
        <v>-26.986166000000001</v>
      </c>
      <c r="O6" s="3">
        <v>20.268294399999998</v>
      </c>
      <c r="P6" s="3">
        <v>-19.200158999999999</v>
      </c>
      <c r="Q6" s="3">
        <v>36.268378200000001</v>
      </c>
      <c r="R6" s="3"/>
      <c r="S6" s="3">
        <v>-5.6854547999999996</v>
      </c>
      <c r="T6" s="3">
        <v>-4.0140070000000003</v>
      </c>
      <c r="U6" s="3">
        <v>6.21578812</v>
      </c>
      <c r="V6" s="3">
        <v>-18.192592999999999</v>
      </c>
      <c r="W6" s="3">
        <v>-5.8327315999999998</v>
      </c>
      <c r="X6" s="3">
        <v>-17.924958</v>
      </c>
      <c r="Y6" s="3">
        <v>-4.2612250999999999</v>
      </c>
      <c r="Z6" s="3">
        <v>7.5233279599999996</v>
      </c>
      <c r="AA6" s="3">
        <v>39.911784099999998</v>
      </c>
      <c r="AB6" s="3"/>
      <c r="AC6" s="3">
        <v>-27.743406</v>
      </c>
      <c r="AD6" s="3">
        <v>5.6515484499999999</v>
      </c>
      <c r="AE6" s="3">
        <v>-0.21116299999999999</v>
      </c>
      <c r="AF6" s="3">
        <v>18.682464800000002</v>
      </c>
      <c r="AG6" s="3">
        <v>21.1411865</v>
      </c>
      <c r="AH6" s="3">
        <v>-22.427389999999999</v>
      </c>
      <c r="AI6" s="3">
        <v>20.927927</v>
      </c>
      <c r="AJ6" s="3">
        <v>21.584704200000001</v>
      </c>
      <c r="AK6" s="3"/>
      <c r="AL6" s="3">
        <v>3</v>
      </c>
      <c r="AM6" s="3">
        <v>3.4228614400000001</v>
      </c>
      <c r="AN6" s="3">
        <v>297.38137</v>
      </c>
      <c r="AO6" s="3">
        <v>318.18577199999999</v>
      </c>
      <c r="AP6" s="3">
        <v>213.75646499999999</v>
      </c>
    </row>
    <row r="7" spans="1:42">
      <c r="A7" s="21">
        <v>3</v>
      </c>
      <c r="B7" s="3">
        <v>45.827065400000002</v>
      </c>
      <c r="C7" s="3">
        <v>-19.769658</v>
      </c>
      <c r="D7" s="3">
        <v>17.5654097</v>
      </c>
      <c r="E7" s="3">
        <v>28.140045099999998</v>
      </c>
      <c r="F7" s="3">
        <v>-13.549139</v>
      </c>
      <c r="G7" s="21"/>
      <c r="H7" s="3">
        <v>-7.1670211000000004</v>
      </c>
      <c r="I7" s="3">
        <v>1.22467744</v>
      </c>
      <c r="J7" s="3">
        <v>18.376243899999999</v>
      </c>
      <c r="K7" s="3">
        <v>-34.987744999999997</v>
      </c>
      <c r="L7" s="3">
        <v>-26.911486</v>
      </c>
      <c r="M7" s="3">
        <v>4.5839893199999997</v>
      </c>
      <c r="N7" s="3">
        <v>17.925166300000001</v>
      </c>
      <c r="O7" s="3">
        <v>1.65943537</v>
      </c>
      <c r="P7" s="3">
        <v>18.8232152</v>
      </c>
      <c r="Q7" s="3">
        <v>0.23825853</v>
      </c>
      <c r="R7" s="3"/>
      <c r="S7" s="3">
        <v>-29.686755000000002</v>
      </c>
      <c r="T7" s="3">
        <v>4.1548701899999996</v>
      </c>
      <c r="U7" s="3">
        <v>-13.801498</v>
      </c>
      <c r="V7" s="3">
        <v>8.0504152999999992</v>
      </c>
      <c r="W7" s="3">
        <v>-5.8035174999999999</v>
      </c>
      <c r="X7" s="3">
        <v>5.1681989000000002</v>
      </c>
      <c r="Y7" s="3">
        <v>13.5211781</v>
      </c>
      <c r="Z7" s="3">
        <v>37.7362951</v>
      </c>
      <c r="AA7" s="3">
        <v>13.179123300000001</v>
      </c>
      <c r="AB7" s="3"/>
      <c r="AC7" s="3">
        <v>10.084319499999999</v>
      </c>
      <c r="AD7" s="3">
        <v>37.8807002</v>
      </c>
      <c r="AE7" s="3">
        <v>13.252018700000001</v>
      </c>
      <c r="AF7" s="3">
        <v>37.384908699999997</v>
      </c>
      <c r="AG7" s="3">
        <v>11.776214299999999</v>
      </c>
      <c r="AH7" s="3">
        <v>9.42991958</v>
      </c>
      <c r="AI7" s="3">
        <v>8.4664159300000001</v>
      </c>
      <c r="AJ7" s="3">
        <v>-4.5877936999999998</v>
      </c>
      <c r="AK7" s="3"/>
      <c r="AL7" s="3">
        <v>4</v>
      </c>
      <c r="AM7" s="3">
        <v>41.645571400000001</v>
      </c>
      <c r="AN7" s="3">
        <v>189.55657299999999</v>
      </c>
      <c r="AO7" s="3">
        <v>250.90098399999999</v>
      </c>
      <c r="AP7" s="3">
        <v>413.58746300000001</v>
      </c>
    </row>
    <row r="8" spans="1:42">
      <c r="A8" s="21">
        <v>4</v>
      </c>
      <c r="B8" s="3">
        <v>12.4425565</v>
      </c>
      <c r="C8" s="3">
        <v>-16.340053000000001</v>
      </c>
      <c r="D8" s="3">
        <v>10.190491400000001</v>
      </c>
      <c r="E8" s="3">
        <v>-13.996997</v>
      </c>
      <c r="F8" s="3">
        <v>1.22611651</v>
      </c>
      <c r="G8" s="21"/>
      <c r="H8" s="3">
        <v>18.345108</v>
      </c>
      <c r="I8" s="3">
        <v>-38.658248999999998</v>
      </c>
      <c r="J8" s="3">
        <v>9.9956735000000005</v>
      </c>
      <c r="K8" s="3">
        <v>-6.7952577999999999</v>
      </c>
      <c r="L8" s="3">
        <v>18.823852200000001</v>
      </c>
      <c r="M8" s="3">
        <v>17.289546399999999</v>
      </c>
      <c r="N8" s="3">
        <v>-6.7630084000000004</v>
      </c>
      <c r="O8" s="3">
        <v>8.3916977700000004</v>
      </c>
      <c r="P8" s="3">
        <v>21.445505000000001</v>
      </c>
      <c r="Q8" s="3">
        <v>-14.954496000000001</v>
      </c>
      <c r="R8" s="3"/>
      <c r="S8" s="3">
        <v>31.2568649</v>
      </c>
      <c r="T8" s="3">
        <v>-2.4861754999999999</v>
      </c>
      <c r="U8" s="3">
        <v>-20.706662000000001</v>
      </c>
      <c r="V8" s="3">
        <v>-15.154325999999999</v>
      </c>
      <c r="W8" s="3">
        <v>10.7599888</v>
      </c>
      <c r="X8" s="3">
        <v>3.9305693599999998</v>
      </c>
      <c r="Y8" s="3">
        <v>11.669558800000001</v>
      </c>
      <c r="Z8" s="3">
        <v>-8.5577675000000006</v>
      </c>
      <c r="AA8" s="3">
        <v>38.970784299999998</v>
      </c>
      <c r="AB8" s="3"/>
      <c r="AC8" s="3">
        <v>31.296212300000001</v>
      </c>
      <c r="AD8" s="3">
        <v>-38.596992999999998</v>
      </c>
      <c r="AE8" s="3">
        <v>14.4858396</v>
      </c>
      <c r="AF8" s="3">
        <v>42.061366200000002</v>
      </c>
      <c r="AG8" s="3">
        <v>-10.861715</v>
      </c>
      <c r="AH8" s="3">
        <v>-20.030529999999999</v>
      </c>
      <c r="AI8" s="3">
        <v>9.4774856300000003</v>
      </c>
      <c r="AJ8" s="3">
        <v>-0.13069410000000001</v>
      </c>
      <c r="AK8" s="3"/>
      <c r="AL8" s="3">
        <v>5</v>
      </c>
      <c r="AM8" s="3">
        <v>35.491889899999997</v>
      </c>
      <c r="AN8" s="3">
        <v>173.47615500000001</v>
      </c>
      <c r="AO8" s="3">
        <v>242.494338</v>
      </c>
      <c r="AP8" s="3">
        <v>255.73098999999999</v>
      </c>
    </row>
    <row r="9" spans="1:42">
      <c r="A9" s="21">
        <v>5</v>
      </c>
      <c r="B9" s="3">
        <v>-9.4727075999999997</v>
      </c>
      <c r="C9" s="3">
        <v>-37.285521000000003</v>
      </c>
      <c r="D9" s="3">
        <v>14.4418741</v>
      </c>
      <c r="E9" s="3">
        <v>2.6416822099999999</v>
      </c>
      <c r="F9" s="3">
        <v>-39.327112</v>
      </c>
      <c r="G9" s="21"/>
      <c r="H9" s="3">
        <v>-2.3873703000000002</v>
      </c>
      <c r="I9" s="3">
        <v>-21.967949999999998</v>
      </c>
      <c r="J9" s="3">
        <v>39.327853099999999</v>
      </c>
      <c r="K9" s="3">
        <v>4.3345111000000003</v>
      </c>
      <c r="L9" s="3">
        <v>3.6549781000000001</v>
      </c>
      <c r="M9" s="3">
        <v>-25.060168000000001</v>
      </c>
      <c r="N9" s="3">
        <v>27.9056155</v>
      </c>
      <c r="O9" s="3">
        <v>-5.6869385000000001</v>
      </c>
      <c r="P9" s="3">
        <v>-52.798439999999999</v>
      </c>
      <c r="Q9" s="3">
        <v>-11.583651</v>
      </c>
      <c r="R9" s="3"/>
      <c r="S9" s="3">
        <v>-3.7386645000000001</v>
      </c>
      <c r="T9" s="3">
        <v>1.4009331300000001</v>
      </c>
      <c r="U9" s="3">
        <v>4.6241141600000004</v>
      </c>
      <c r="V9" s="3">
        <v>3.6614661399999999</v>
      </c>
      <c r="W9" s="3">
        <v>26.547236900000001</v>
      </c>
      <c r="X9" s="3">
        <v>30.780208699999999</v>
      </c>
      <c r="Y9" s="3">
        <v>-6.5549293999999998</v>
      </c>
      <c r="Z9" s="3">
        <v>31.073231</v>
      </c>
      <c r="AA9" s="3">
        <v>6.46344414</v>
      </c>
      <c r="AB9" s="3"/>
      <c r="AC9" s="3">
        <v>-42.126021999999999</v>
      </c>
      <c r="AD9" s="3">
        <v>9.4104573499999997</v>
      </c>
      <c r="AE9" s="3">
        <v>-5.7520046999999996</v>
      </c>
      <c r="AF9" s="3">
        <v>10.1354852</v>
      </c>
      <c r="AG9" s="3">
        <v>4.7623271899999997</v>
      </c>
      <c r="AH9" s="3">
        <v>19.4604164</v>
      </c>
      <c r="AI9" s="3">
        <v>-39.539138000000001</v>
      </c>
      <c r="AJ9" s="3">
        <v>1.95362681</v>
      </c>
      <c r="AK9" s="3"/>
      <c r="AL9" s="3">
        <v>6</v>
      </c>
      <c r="AM9" s="3"/>
      <c r="AN9" s="3">
        <v>166.83695700000001</v>
      </c>
      <c r="AO9" s="3">
        <v>257.37904099999997</v>
      </c>
      <c r="AP9" s="3">
        <v>174.21667400000001</v>
      </c>
    </row>
    <row r="10" spans="1:42">
      <c r="A10" s="21">
        <v>6</v>
      </c>
      <c r="B10" s="3">
        <v>-18.279586999999999</v>
      </c>
      <c r="C10" s="3">
        <v>7.7903981800000004</v>
      </c>
      <c r="D10" s="3">
        <v>20.688945199999999</v>
      </c>
      <c r="E10" s="3">
        <v>53.638407899999997</v>
      </c>
      <c r="F10" s="3">
        <v>-13.234899</v>
      </c>
      <c r="G10" s="21"/>
      <c r="H10" s="3">
        <v>-2.3512928999999998</v>
      </c>
      <c r="I10" s="3">
        <v>-23.051748</v>
      </c>
      <c r="J10" s="3">
        <v>-24.399974</v>
      </c>
      <c r="K10" s="3">
        <v>-25.410215000000001</v>
      </c>
      <c r="L10" s="3">
        <v>-2.0343811000000001</v>
      </c>
      <c r="M10" s="3">
        <v>-5.6537753000000004</v>
      </c>
      <c r="N10" s="3">
        <v>20.814149400000002</v>
      </c>
      <c r="O10" s="3">
        <v>-17.517246</v>
      </c>
      <c r="P10" s="3">
        <v>10.136858800000001</v>
      </c>
      <c r="Q10" s="3">
        <v>-24.000717999999999</v>
      </c>
      <c r="R10" s="3"/>
      <c r="S10" s="3">
        <v>-2.2018404</v>
      </c>
      <c r="T10" s="3">
        <v>55.285116799999997</v>
      </c>
      <c r="U10" s="3">
        <v>-11.434729000000001</v>
      </c>
      <c r="V10" s="3">
        <v>17.1099943</v>
      </c>
      <c r="W10" s="3">
        <v>32.444896700000001</v>
      </c>
      <c r="X10" s="3">
        <v>12.931602099999999</v>
      </c>
      <c r="Y10" s="3">
        <v>14.7740828</v>
      </c>
      <c r="Z10" s="3">
        <v>-27.627832999999999</v>
      </c>
      <c r="AA10" s="3">
        <v>42.060746600000002</v>
      </c>
      <c r="AB10" s="3"/>
      <c r="AC10" s="3">
        <v>-5.9954779</v>
      </c>
      <c r="AD10" s="3">
        <v>14.268182100000001</v>
      </c>
      <c r="AE10" s="3">
        <v>12.9947322</v>
      </c>
      <c r="AF10" s="3">
        <v>10.6197237</v>
      </c>
      <c r="AG10" s="3">
        <v>-4.9014891</v>
      </c>
      <c r="AH10" s="3">
        <v>-9.0326447000000005</v>
      </c>
      <c r="AI10" s="3">
        <v>2.06854308</v>
      </c>
      <c r="AJ10" s="3">
        <v>4.7588154899999999</v>
      </c>
      <c r="AK10" s="3"/>
      <c r="AL10" s="3">
        <v>7</v>
      </c>
      <c r="AM10" s="3"/>
      <c r="AN10" s="3">
        <v>157.64952400000001</v>
      </c>
      <c r="AO10" s="3">
        <v>334.29353600000002</v>
      </c>
      <c r="AP10" s="3">
        <v>364.84022399999998</v>
      </c>
    </row>
    <row r="11" spans="1:42">
      <c r="A11" s="21">
        <v>7</v>
      </c>
      <c r="B11" s="3">
        <v>-33.230981999999997</v>
      </c>
      <c r="C11" s="3">
        <v>4.9729924700000003</v>
      </c>
      <c r="D11" s="3">
        <v>-12.368275000000001</v>
      </c>
      <c r="E11" s="3">
        <v>-20.371758</v>
      </c>
      <c r="F11" s="3">
        <v>-9.7769303000000001</v>
      </c>
      <c r="G11" s="21"/>
      <c r="H11" s="3">
        <v>5.5442234900000003</v>
      </c>
      <c r="I11" s="3">
        <v>-13.514695</v>
      </c>
      <c r="J11" s="3">
        <v>-39.938696</v>
      </c>
      <c r="K11" s="3">
        <v>0.19401611999999999</v>
      </c>
      <c r="L11" s="3">
        <v>-14.180984</v>
      </c>
      <c r="M11" s="3">
        <v>20.7797214</v>
      </c>
      <c r="N11" s="3">
        <v>54.957428499999999</v>
      </c>
      <c r="O11" s="3">
        <v>-4.7091472000000003</v>
      </c>
      <c r="P11" s="3">
        <v>-33.950581999999997</v>
      </c>
      <c r="Q11" s="3">
        <v>16.8325146</v>
      </c>
      <c r="R11" s="3"/>
      <c r="S11" s="3">
        <v>17.494906799999999</v>
      </c>
      <c r="T11" s="3">
        <v>-16.117732</v>
      </c>
      <c r="U11" s="3">
        <v>6.4442598799999997</v>
      </c>
      <c r="V11" s="3">
        <v>17.424362599999998</v>
      </c>
      <c r="W11" s="3">
        <v>4.6825178699999999</v>
      </c>
      <c r="X11" s="3">
        <v>1.2009082499999999</v>
      </c>
      <c r="Y11" s="3">
        <v>13.455358</v>
      </c>
      <c r="Z11" s="3">
        <v>-2.5846513</v>
      </c>
      <c r="AA11" s="3">
        <v>9.0417807099999994</v>
      </c>
      <c r="AB11" s="3"/>
      <c r="AC11" s="3">
        <v>39.774128300000001</v>
      </c>
      <c r="AD11" s="3">
        <v>-8.1495309000000002</v>
      </c>
      <c r="AE11" s="3">
        <v>-10.466573</v>
      </c>
      <c r="AF11" s="3">
        <v>-27.276174999999999</v>
      </c>
      <c r="AG11" s="3">
        <v>-23.021049999999999</v>
      </c>
      <c r="AH11" s="3">
        <v>20.0673578</v>
      </c>
      <c r="AI11" s="3">
        <v>-7.7726718999999997</v>
      </c>
      <c r="AJ11" s="3">
        <v>29.4222471</v>
      </c>
      <c r="AK11" s="3"/>
      <c r="AL11" s="3">
        <v>8</v>
      </c>
      <c r="AM11" s="3"/>
      <c r="AN11" s="3">
        <v>143.45766399999999</v>
      </c>
      <c r="AO11" s="3">
        <v>307.69653899999997</v>
      </c>
      <c r="AP11" s="3">
        <v>297.76907199999999</v>
      </c>
    </row>
    <row r="12" spans="1:42">
      <c r="A12" s="21">
        <v>8</v>
      </c>
      <c r="B12" s="3">
        <v>-35.688616000000003</v>
      </c>
      <c r="C12" s="3">
        <v>7.3592599999999994E-2</v>
      </c>
      <c r="D12" s="3">
        <v>1.6875436800000001</v>
      </c>
      <c r="E12" s="3">
        <v>7.6117540100000003</v>
      </c>
      <c r="F12" s="3">
        <v>2.1691687900000001</v>
      </c>
      <c r="G12" s="21"/>
      <c r="H12" s="3">
        <v>9.1803363400000002</v>
      </c>
      <c r="I12" s="3">
        <v>-13.298026</v>
      </c>
      <c r="J12" s="3">
        <v>25.010816200000001</v>
      </c>
      <c r="K12" s="3">
        <v>-16.667503</v>
      </c>
      <c r="L12" s="3">
        <v>4.5810809299999997</v>
      </c>
      <c r="M12" s="3">
        <v>8.4547058899999996</v>
      </c>
      <c r="N12" s="3">
        <v>50.229876300000001</v>
      </c>
      <c r="O12" s="3">
        <v>11.093127600000001</v>
      </c>
      <c r="P12" s="3">
        <v>2.1061609200000002</v>
      </c>
      <c r="Q12" s="3">
        <v>2.89216389</v>
      </c>
      <c r="R12" s="3"/>
      <c r="S12" s="3">
        <v>-8.7822109000000008</v>
      </c>
      <c r="T12" s="3">
        <v>-15.542959</v>
      </c>
      <c r="U12" s="3">
        <v>-18.262473</v>
      </c>
      <c r="V12" s="3">
        <v>-12.339143999999999</v>
      </c>
      <c r="W12" s="3">
        <v>-6.1571170999999998</v>
      </c>
      <c r="X12" s="3">
        <v>-18.700890999999999</v>
      </c>
      <c r="Y12" s="3">
        <v>0.63157417000000005</v>
      </c>
      <c r="Z12" s="3">
        <v>-3.0454208</v>
      </c>
      <c r="AA12" s="3">
        <v>47.444871499999998</v>
      </c>
      <c r="AB12" s="3"/>
      <c r="AC12" s="3">
        <v>5.3389893800000001</v>
      </c>
      <c r="AD12" s="3">
        <v>-29.537400999999999</v>
      </c>
      <c r="AE12" s="3">
        <v>4.4627654200000002</v>
      </c>
      <c r="AF12" s="3">
        <v>0.13578997000000001</v>
      </c>
      <c r="AG12" s="3">
        <v>1.56666317</v>
      </c>
      <c r="AH12" s="3">
        <v>8.9591612699999992</v>
      </c>
      <c r="AI12" s="3">
        <v>-15.282</v>
      </c>
      <c r="AJ12" s="3">
        <v>12.555808499999999</v>
      </c>
      <c r="AK12" s="3"/>
      <c r="AL12" s="3">
        <v>9</v>
      </c>
      <c r="AM12" s="3"/>
      <c r="AN12" s="3">
        <v>90.117213199999995</v>
      </c>
      <c r="AO12" s="3">
        <v>291.14948199999998</v>
      </c>
      <c r="AP12" s="3"/>
    </row>
    <row r="13" spans="1:42">
      <c r="A13" s="21">
        <v>9</v>
      </c>
      <c r="B13" s="3">
        <v>26.984058699999999</v>
      </c>
      <c r="C13" s="3">
        <v>-23.199521000000001</v>
      </c>
      <c r="D13" s="3">
        <v>27.456575099999998</v>
      </c>
      <c r="E13" s="3">
        <v>-21.343990999999999</v>
      </c>
      <c r="F13" s="3">
        <v>-22.665752000000001</v>
      </c>
      <c r="G13" s="21"/>
      <c r="H13" s="3">
        <v>-10.111905999999999</v>
      </c>
      <c r="I13" s="3">
        <v>7.0770015099999997</v>
      </c>
      <c r="J13" s="3">
        <v>15.931773400000001</v>
      </c>
      <c r="K13" s="3">
        <v>-15.514334</v>
      </c>
      <c r="L13" s="3">
        <v>18.7413314</v>
      </c>
      <c r="M13" s="3">
        <v>-3.9974351000000001</v>
      </c>
      <c r="N13" s="3">
        <v>-11.753095</v>
      </c>
      <c r="O13" s="3">
        <v>10.2042859</v>
      </c>
      <c r="P13" s="3">
        <v>17.512242400000002</v>
      </c>
      <c r="Q13" s="3">
        <v>4.8713409199999997</v>
      </c>
      <c r="R13" s="3"/>
      <c r="S13" s="3">
        <v>-13.21617</v>
      </c>
      <c r="T13" s="3">
        <v>-19.518709000000001</v>
      </c>
      <c r="U13" s="3">
        <v>4.9291961500000001</v>
      </c>
      <c r="V13" s="3">
        <v>-23.384899999999998</v>
      </c>
      <c r="W13" s="3">
        <v>-25.059874000000001</v>
      </c>
      <c r="X13" s="3">
        <v>-1.5658939000000001</v>
      </c>
      <c r="Y13" s="3">
        <v>28.790948</v>
      </c>
      <c r="Z13" s="3">
        <v>51.178218899999997</v>
      </c>
      <c r="AA13" s="3">
        <v>39.263980699999998</v>
      </c>
      <c r="AB13" s="3"/>
      <c r="AC13" s="3">
        <v>-22.269555</v>
      </c>
      <c r="AD13" s="3">
        <v>-4.4522782000000003</v>
      </c>
      <c r="AE13" s="3">
        <v>-12.452190999999999</v>
      </c>
      <c r="AF13" s="3">
        <v>-37.113329</v>
      </c>
      <c r="AG13" s="3">
        <v>-20.959527999999999</v>
      </c>
      <c r="AH13" s="3">
        <v>24.940286400000002</v>
      </c>
      <c r="AI13" s="3">
        <v>-14.135311</v>
      </c>
      <c r="AJ13" s="3">
        <v>0.33666478</v>
      </c>
      <c r="AK13" s="3"/>
      <c r="AL13" s="3">
        <v>10</v>
      </c>
      <c r="AM13" s="3"/>
      <c r="AN13" s="3">
        <v>222.66930500000001</v>
      </c>
      <c r="AO13" s="3"/>
      <c r="AP13" s="3"/>
    </row>
    <row r="14" spans="1:42">
      <c r="A14" s="21">
        <v>10</v>
      </c>
      <c r="B14" s="3">
        <v>18.177178900000001</v>
      </c>
      <c r="C14" s="3">
        <v>-34.101053</v>
      </c>
      <c r="D14" s="3">
        <v>-23.734387999999999</v>
      </c>
      <c r="E14" s="3">
        <v>-4.2730819000000002</v>
      </c>
      <c r="F14" s="3">
        <v>39.107308799999998</v>
      </c>
      <c r="G14" s="21"/>
      <c r="H14" s="3">
        <v>2.6100586699999999</v>
      </c>
      <c r="I14" s="3">
        <v>15.747381000000001</v>
      </c>
      <c r="J14" s="3">
        <v>-1.5278399</v>
      </c>
      <c r="K14" s="3">
        <v>-31.924797999999999</v>
      </c>
      <c r="L14" s="3">
        <v>-26.081901999999999</v>
      </c>
      <c r="M14" s="3">
        <v>-2.9715593999999999</v>
      </c>
      <c r="N14" s="3">
        <v>14.379571200000001</v>
      </c>
      <c r="O14" s="3">
        <v>-17.704184999999999</v>
      </c>
      <c r="P14" s="3">
        <v>-39.359333999999997</v>
      </c>
      <c r="Q14" s="3">
        <v>8.0012354200000004</v>
      </c>
      <c r="R14" s="3"/>
      <c r="S14" s="3">
        <v>-8.7512866999999996</v>
      </c>
      <c r="T14" s="3">
        <v>-1.2298336000000001</v>
      </c>
      <c r="U14" s="3">
        <v>3.8394773099999999</v>
      </c>
      <c r="V14" s="3">
        <v>-0.338256</v>
      </c>
      <c r="W14" s="3">
        <v>-21.026833</v>
      </c>
      <c r="X14" s="3">
        <v>-4.4105322999999999</v>
      </c>
      <c r="Y14" s="3">
        <v>-15.123874000000001</v>
      </c>
      <c r="Z14" s="3">
        <v>10.85486</v>
      </c>
      <c r="AA14" s="3">
        <v>30.5386691</v>
      </c>
      <c r="AB14" s="3"/>
      <c r="AC14" s="3">
        <v>-30.357136000000001</v>
      </c>
      <c r="AD14" s="3">
        <v>-11.499352</v>
      </c>
      <c r="AE14" s="3">
        <v>2.5587538099999998</v>
      </c>
      <c r="AF14" s="3">
        <v>31.259121799999999</v>
      </c>
      <c r="AG14" s="3">
        <v>1.2734476299999999</v>
      </c>
      <c r="AH14" s="3">
        <v>-12.131054000000001</v>
      </c>
      <c r="AI14" s="3">
        <v>-20.571760000000001</v>
      </c>
      <c r="AJ14" s="3">
        <v>-23.811274000000001</v>
      </c>
      <c r="AK14" s="3"/>
      <c r="AL14" s="3"/>
      <c r="AM14" s="3"/>
      <c r="AN14" s="3"/>
      <c r="AO14" s="3"/>
      <c r="AP14" s="3"/>
    </row>
    <row r="15" spans="1:42">
      <c r="A15" s="21">
        <v>11</v>
      </c>
      <c r="B15" s="3">
        <v>9.7797613400000003</v>
      </c>
      <c r="C15" s="3">
        <v>13.4246952</v>
      </c>
      <c r="D15" s="3">
        <v>21.2095041</v>
      </c>
      <c r="E15" s="3">
        <v>-10.863844</v>
      </c>
      <c r="F15" s="3">
        <v>-27.067101999999998</v>
      </c>
      <c r="G15" s="21"/>
      <c r="H15" s="3">
        <v>-7.0628491999999996</v>
      </c>
      <c r="I15" s="3">
        <v>62.566428700000003</v>
      </c>
      <c r="J15" s="3">
        <v>10.170199999999999</v>
      </c>
      <c r="K15" s="3">
        <v>20.997153999999998</v>
      </c>
      <c r="L15" s="3">
        <v>-0.1338318</v>
      </c>
      <c r="M15" s="3">
        <v>-3.6275327000000002</v>
      </c>
      <c r="N15" s="3">
        <v>-16.34938</v>
      </c>
      <c r="O15" s="3">
        <v>25.352507200000002</v>
      </c>
      <c r="P15" s="3">
        <v>27.345742999999999</v>
      </c>
      <c r="Q15" s="3">
        <v>17.343076799999999</v>
      </c>
      <c r="R15" s="3"/>
      <c r="S15" s="3">
        <v>35.5123502</v>
      </c>
      <c r="T15" s="3">
        <v>-25.735987999999999</v>
      </c>
      <c r="U15" s="3">
        <v>-24.136448000000001</v>
      </c>
      <c r="V15" s="3">
        <v>28.5599314</v>
      </c>
      <c r="W15" s="3">
        <v>-10.898887</v>
      </c>
      <c r="X15" s="3">
        <v>4.7212679199999998</v>
      </c>
      <c r="Y15" s="3">
        <v>-22.041834000000001</v>
      </c>
      <c r="Z15" s="3">
        <v>42.906080199999998</v>
      </c>
      <c r="AA15" s="3">
        <v>48.254251199999999</v>
      </c>
      <c r="AB15" s="3"/>
      <c r="AC15" s="3">
        <v>-8.6613570000000006</v>
      </c>
      <c r="AD15" s="3">
        <v>52.936450299999997</v>
      </c>
      <c r="AE15" s="3">
        <v>4.1440997499999996</v>
      </c>
      <c r="AF15" s="3">
        <v>-4.6998229</v>
      </c>
      <c r="AG15" s="3">
        <v>19.586005499999999</v>
      </c>
      <c r="AH15" s="3">
        <v>3.4158524199999998</v>
      </c>
      <c r="AI15" s="3">
        <v>-13.915146</v>
      </c>
      <c r="AJ15" s="3">
        <v>-34.515079</v>
      </c>
      <c r="AK15" s="3"/>
      <c r="AL15" s="3" t="s">
        <v>7</v>
      </c>
      <c r="AM15" s="3">
        <v>5</v>
      </c>
      <c r="AN15" s="3">
        <v>10</v>
      </c>
      <c r="AO15" s="3">
        <v>9</v>
      </c>
      <c r="AP15" s="3">
        <v>8</v>
      </c>
    </row>
    <row r="16" spans="1:42">
      <c r="A16" s="21">
        <v>12</v>
      </c>
      <c r="B16" s="3">
        <v>7.7315897400000004</v>
      </c>
      <c r="C16" s="3">
        <v>2.0334039900000001</v>
      </c>
      <c r="D16" s="3">
        <v>-10.112398000000001</v>
      </c>
      <c r="E16" s="3">
        <v>-3.3008492</v>
      </c>
      <c r="F16" s="3">
        <v>18.516288599999999</v>
      </c>
      <c r="G16" s="21"/>
      <c r="H16" s="3">
        <v>-18.504784000000001</v>
      </c>
      <c r="I16" s="3">
        <v>12.0621966</v>
      </c>
      <c r="J16" s="3">
        <v>-7.2894132999999997</v>
      </c>
      <c r="K16" s="3">
        <v>11.1644478</v>
      </c>
      <c r="L16" s="3">
        <v>-33.040322000000003</v>
      </c>
      <c r="M16" s="3">
        <v>13.975238900000001</v>
      </c>
      <c r="N16" s="3">
        <v>-14.510811</v>
      </c>
      <c r="O16" s="3">
        <v>2.0122437400000002</v>
      </c>
      <c r="P16" s="3">
        <v>18.167556699999999</v>
      </c>
      <c r="Q16" s="3">
        <v>-16.307105</v>
      </c>
      <c r="R16" s="3"/>
      <c r="S16" s="3">
        <v>7.4753223100000001</v>
      </c>
      <c r="T16" s="3">
        <v>23.989836100000002</v>
      </c>
      <c r="U16" s="3">
        <v>1.38315492</v>
      </c>
      <c r="V16" s="3">
        <v>22.1669844</v>
      </c>
      <c r="W16" s="3">
        <v>-21.930105000000001</v>
      </c>
      <c r="X16" s="3">
        <v>-18.314723999999998</v>
      </c>
      <c r="Y16" s="3">
        <v>10.5861204</v>
      </c>
      <c r="Z16" s="3">
        <v>3.1592863100000002</v>
      </c>
      <c r="AA16" s="3">
        <v>62.606973600000003</v>
      </c>
      <c r="AB16" s="3"/>
      <c r="AC16" s="3">
        <v>51.0582408</v>
      </c>
      <c r="AD16" s="3">
        <v>23.185803700000001</v>
      </c>
      <c r="AE16" s="3">
        <v>-2.0392353000000001</v>
      </c>
      <c r="AF16" s="3">
        <v>6.7492016799999996</v>
      </c>
      <c r="AG16" s="3">
        <v>16.399289599999999</v>
      </c>
      <c r="AH16" s="3">
        <v>-3.8034192999999998</v>
      </c>
      <c r="AI16" s="3">
        <v>3.2009429200000001</v>
      </c>
      <c r="AJ16" s="3">
        <v>-15.762734</v>
      </c>
      <c r="AK16" s="3"/>
      <c r="AL16" s="3"/>
      <c r="AM16" s="3"/>
      <c r="AN16" s="3"/>
      <c r="AO16" s="3"/>
      <c r="AP16" s="3"/>
    </row>
    <row r="17" spans="1:42">
      <c r="A17" s="21">
        <v>13</v>
      </c>
      <c r="B17" s="3">
        <v>-30.568187000000002</v>
      </c>
      <c r="C17" s="3">
        <v>33.145506300000001</v>
      </c>
      <c r="D17" s="3">
        <v>6.2860264299999997</v>
      </c>
      <c r="E17" s="3">
        <v>-37.766669</v>
      </c>
      <c r="F17" s="3">
        <v>43.822570200000001</v>
      </c>
      <c r="G17" s="21"/>
      <c r="H17" s="3">
        <v>-2.7702954000000002</v>
      </c>
      <c r="I17" s="3">
        <v>18.348312700000001</v>
      </c>
      <c r="J17" s="3">
        <v>-8.6859917000000006</v>
      </c>
      <c r="K17" s="3">
        <v>-16.223521999999999</v>
      </c>
      <c r="L17" s="3">
        <v>8.1425009900000003</v>
      </c>
      <c r="M17" s="3">
        <v>13.824163199999999</v>
      </c>
      <c r="N17" s="3">
        <v>13.722958999999999</v>
      </c>
      <c r="O17" s="3">
        <v>20.769015700000001</v>
      </c>
      <c r="P17" s="3">
        <v>30.295689899999999</v>
      </c>
      <c r="Q17" s="3">
        <v>4.8592082899999998</v>
      </c>
      <c r="R17" s="3"/>
      <c r="S17" s="3">
        <v>-2.1974659999999999</v>
      </c>
      <c r="T17" s="3">
        <v>-2.9932995</v>
      </c>
      <c r="U17" s="3">
        <v>-5.6816370999999997</v>
      </c>
      <c r="V17" s="3">
        <v>3.9698453699999998</v>
      </c>
      <c r="W17" s="3">
        <v>-0.43006620000000001</v>
      </c>
      <c r="X17" s="3">
        <v>-8.1586970999999995</v>
      </c>
      <c r="Y17" s="3">
        <v>3.5227386100000002</v>
      </c>
      <c r="Z17" s="3">
        <v>-3.9621349000000001</v>
      </c>
      <c r="AA17" s="3">
        <v>28.832788699999998</v>
      </c>
      <c r="AB17" s="3"/>
      <c r="AC17" s="3">
        <v>10.615878500000001</v>
      </c>
      <c r="AD17" s="3">
        <v>-20.128059</v>
      </c>
      <c r="AE17" s="3">
        <v>-10.228054</v>
      </c>
      <c r="AF17" s="3">
        <v>14.971098100000001</v>
      </c>
      <c r="AG17" s="3">
        <v>-3.0034535999999998</v>
      </c>
      <c r="AH17" s="3">
        <v>15.8150183</v>
      </c>
      <c r="AI17" s="3">
        <v>-5.3438637</v>
      </c>
      <c r="AJ17" s="3">
        <v>-12.030113</v>
      </c>
      <c r="AK17" s="3"/>
      <c r="AL17" s="3" t="s">
        <v>8</v>
      </c>
      <c r="AM17" s="3">
        <v>14.98</v>
      </c>
      <c r="AN17" s="3">
        <v>153.19999999999999</v>
      </c>
      <c r="AO17" s="3">
        <v>254.1</v>
      </c>
      <c r="AP17" s="3">
        <v>224.3</v>
      </c>
    </row>
    <row r="18" spans="1:42">
      <c r="A18" s="21">
        <v>14</v>
      </c>
      <c r="B18" s="3">
        <v>-23.809479</v>
      </c>
      <c r="C18" s="3">
        <v>-1.0288816999999999</v>
      </c>
      <c r="D18" s="3">
        <v>-25.122606000000001</v>
      </c>
      <c r="E18" s="3">
        <v>-15.401686</v>
      </c>
      <c r="F18" s="3">
        <v>41.464774400000003</v>
      </c>
      <c r="G18" s="21"/>
      <c r="H18" s="3">
        <v>8.2783039600000006</v>
      </c>
      <c r="I18" s="3">
        <v>-27.386938000000001</v>
      </c>
      <c r="J18" s="3">
        <v>-16.892036000000001</v>
      </c>
      <c r="K18" s="3">
        <v>-14.257194999999999</v>
      </c>
      <c r="L18" s="3">
        <v>-1.7793702</v>
      </c>
      <c r="M18" s="3">
        <v>-9.4469667000000008</v>
      </c>
      <c r="N18" s="3">
        <v>-24.228449999999999</v>
      </c>
      <c r="O18" s="3">
        <v>-21.103584999999999</v>
      </c>
      <c r="P18" s="3">
        <v>9.4812003300000001</v>
      </c>
      <c r="Q18" s="3">
        <v>34.2561477</v>
      </c>
      <c r="R18" s="3"/>
      <c r="S18" s="3">
        <v>32.776163500000003</v>
      </c>
      <c r="T18" s="3">
        <v>-22.434501999999998</v>
      </c>
      <c r="U18" s="3">
        <v>-34.537325000000003</v>
      </c>
      <c r="V18" s="3">
        <v>-4.7090028999999998</v>
      </c>
      <c r="W18" s="3">
        <v>5.7021044400000003</v>
      </c>
      <c r="X18" s="3">
        <v>31.768796900000002</v>
      </c>
      <c r="Y18" s="3">
        <v>-15.779051000000001</v>
      </c>
      <c r="Z18" s="3">
        <v>-5.8003878999999996</v>
      </c>
      <c r="AA18" s="3">
        <v>23.039196</v>
      </c>
      <c r="AB18" s="3"/>
      <c r="AC18" s="3">
        <v>7.6657948999999999</v>
      </c>
      <c r="AD18" s="3">
        <v>-3.4895809999999998</v>
      </c>
      <c r="AE18" s="3">
        <v>4.9920841999999999</v>
      </c>
      <c r="AF18" s="3">
        <v>10.9414207</v>
      </c>
      <c r="AG18" s="3">
        <v>-14.346311</v>
      </c>
      <c r="AH18" s="3">
        <v>11.9061143</v>
      </c>
      <c r="AI18" s="3">
        <v>33.125950199999998</v>
      </c>
      <c r="AJ18" s="3">
        <v>12.832031600000001</v>
      </c>
      <c r="AK18" s="3"/>
      <c r="AL18" s="3" t="s">
        <v>9</v>
      </c>
      <c r="AM18" s="3">
        <v>35.49</v>
      </c>
      <c r="AN18" s="3">
        <v>170.2</v>
      </c>
      <c r="AO18" s="3">
        <v>283.8</v>
      </c>
      <c r="AP18" s="3">
        <v>303.89999999999998</v>
      </c>
    </row>
    <row r="19" spans="1:42">
      <c r="A19" s="21">
        <v>15</v>
      </c>
      <c r="B19" s="3">
        <v>-28.315283999999998</v>
      </c>
      <c r="C19" s="3">
        <v>6.6879238900000004</v>
      </c>
      <c r="D19" s="3">
        <v>-9.6785689999999995</v>
      </c>
      <c r="E19" s="3">
        <v>-30.527902999999998</v>
      </c>
      <c r="F19" s="3">
        <v>2.0120484300000001</v>
      </c>
      <c r="G19" s="21"/>
      <c r="H19" s="3">
        <v>16.618299700000001</v>
      </c>
      <c r="I19" s="3">
        <v>13.796454600000001</v>
      </c>
      <c r="J19" s="3">
        <v>5.63067853</v>
      </c>
      <c r="K19" s="3">
        <v>32.292848999999997</v>
      </c>
      <c r="L19" s="3">
        <v>-9.2220093999999992</v>
      </c>
      <c r="M19" s="3">
        <v>-11.603835</v>
      </c>
      <c r="N19" s="3">
        <v>-17.137259</v>
      </c>
      <c r="O19" s="3">
        <v>9.8850406399999997</v>
      </c>
      <c r="P19" s="3">
        <v>-30.017319000000001</v>
      </c>
      <c r="Q19" s="3">
        <v>-13.823782</v>
      </c>
      <c r="R19" s="3"/>
      <c r="S19" s="3">
        <v>-12.05847</v>
      </c>
      <c r="T19" s="3">
        <v>-11.693593999999999</v>
      </c>
      <c r="U19" s="3">
        <v>9.0929137799999999</v>
      </c>
      <c r="V19" s="3">
        <v>-37.224598999999998</v>
      </c>
      <c r="W19" s="3">
        <v>11.0500966</v>
      </c>
      <c r="X19" s="3">
        <v>-2.7685401000000001</v>
      </c>
      <c r="Y19" s="3">
        <v>8.0284960099999996</v>
      </c>
      <c r="Z19" s="3">
        <v>-20.964769</v>
      </c>
      <c r="AA19" s="3">
        <v>24.373753799999999</v>
      </c>
      <c r="AB19" s="3"/>
      <c r="AC19" s="3">
        <v>-26.628139000000001</v>
      </c>
      <c r="AD19" s="3">
        <v>3.4592213699999999</v>
      </c>
      <c r="AE19" s="3">
        <v>-2.0320290000000001</v>
      </c>
      <c r="AF19" s="3">
        <v>-10.023061</v>
      </c>
      <c r="AG19" s="3">
        <v>-20.165693000000001</v>
      </c>
      <c r="AH19" s="3">
        <v>-18.904858999999998</v>
      </c>
      <c r="AI19" s="3">
        <v>9.7500382299999995</v>
      </c>
      <c r="AJ19" s="3">
        <v>-11.226321</v>
      </c>
      <c r="AK19" s="3"/>
      <c r="AL19" s="3" t="s">
        <v>10</v>
      </c>
      <c r="AM19" s="3">
        <v>44.66</v>
      </c>
      <c r="AN19" s="3">
        <v>234.9</v>
      </c>
      <c r="AO19" s="3">
        <v>312.89999999999998</v>
      </c>
      <c r="AP19" s="3">
        <v>388</v>
      </c>
    </row>
    <row r="20" spans="1:42">
      <c r="A20" s="21">
        <v>16</v>
      </c>
      <c r="B20" s="3">
        <v>-49.001730999999999</v>
      </c>
      <c r="C20" s="3">
        <v>29.225883499999998</v>
      </c>
      <c r="D20" s="3">
        <v>-2.8242096000000001</v>
      </c>
      <c r="E20" s="3">
        <v>31.381425799999999</v>
      </c>
      <c r="F20" s="3">
        <v>-26.595410999999999</v>
      </c>
      <c r="G20" s="21"/>
      <c r="H20" s="3">
        <v>-4.1294978000000002</v>
      </c>
      <c r="I20" s="3">
        <v>-28.687403</v>
      </c>
      <c r="J20" s="3">
        <v>-27.542549999999999</v>
      </c>
      <c r="K20" s="3">
        <v>26.847395899999999</v>
      </c>
      <c r="L20" s="3">
        <v>-16.282658000000001</v>
      </c>
      <c r="M20" s="3">
        <v>4.2116047700000001</v>
      </c>
      <c r="N20" s="3">
        <v>-10.046068999999999</v>
      </c>
      <c r="O20" s="3">
        <v>-10.510586999999999</v>
      </c>
      <c r="P20" s="3">
        <v>-21.822448000000001</v>
      </c>
      <c r="Q20" s="3">
        <v>-12.116459000000001</v>
      </c>
      <c r="R20" s="3"/>
      <c r="S20" s="3">
        <v>-29.641390000000001</v>
      </c>
      <c r="T20" s="3">
        <v>-24.174616</v>
      </c>
      <c r="U20" s="3">
        <v>4.5861882700000001</v>
      </c>
      <c r="V20" s="3">
        <v>8.0038382600000002</v>
      </c>
      <c r="W20" s="3">
        <v>9.3688359600000002</v>
      </c>
      <c r="X20" s="3">
        <v>-15.728676</v>
      </c>
      <c r="Y20" s="3">
        <v>-24.314941000000001</v>
      </c>
      <c r="Z20" s="3">
        <v>-10.970173000000001</v>
      </c>
      <c r="AA20" s="3">
        <v>46.997042700000002</v>
      </c>
      <c r="AB20" s="3"/>
      <c r="AC20" s="3">
        <v>18.752020000000002</v>
      </c>
      <c r="AD20" s="3">
        <v>0.64180037000000001</v>
      </c>
      <c r="AE20" s="3">
        <v>5.1960130199999996</v>
      </c>
      <c r="AF20" s="3">
        <v>-40.658768000000002</v>
      </c>
      <c r="AG20" s="3">
        <v>24.9488086</v>
      </c>
      <c r="AH20" s="3">
        <v>-12.592822999999999</v>
      </c>
      <c r="AI20" s="3">
        <v>11.7547172</v>
      </c>
      <c r="AJ20" s="3">
        <v>11.2112376</v>
      </c>
      <c r="AK20" s="3"/>
      <c r="AL20" s="3"/>
      <c r="AM20" s="1">
        <f>AM19-AM17</f>
        <v>29.679999999999996</v>
      </c>
      <c r="AN20" s="1">
        <f>AN19-AN17</f>
        <v>81.700000000000017</v>
      </c>
      <c r="AO20" s="1">
        <f>AO19-AO17</f>
        <v>58.799999999999983</v>
      </c>
      <c r="AP20" s="1">
        <f>AP19-AP17</f>
        <v>163.69999999999999</v>
      </c>
    </row>
    <row r="21" spans="1:42">
      <c r="A21" s="21">
        <v>17</v>
      </c>
      <c r="B21" s="3">
        <v>-30.773347999999999</v>
      </c>
      <c r="C21" s="3">
        <v>20.896620800000001</v>
      </c>
      <c r="D21" s="3">
        <v>-36.662177</v>
      </c>
      <c r="E21" s="3">
        <v>15.9309803</v>
      </c>
      <c r="F21" s="3">
        <v>18.516288599999999</v>
      </c>
      <c r="G21" s="21"/>
      <c r="H21" s="3">
        <v>-5.4184684000000001</v>
      </c>
      <c r="I21" s="3">
        <v>17.4811838</v>
      </c>
      <c r="J21" s="3">
        <v>39.327853099999999</v>
      </c>
      <c r="K21" s="3">
        <v>4.1480190600000002</v>
      </c>
      <c r="L21" s="3">
        <v>-5.5973803000000002</v>
      </c>
      <c r="M21" s="3">
        <v>-8.5955144000000008</v>
      </c>
      <c r="N21" s="3">
        <v>-42.744580999999997</v>
      </c>
      <c r="O21" s="3">
        <v>-41.393956000000003</v>
      </c>
      <c r="P21" s="3">
        <v>13.5786357</v>
      </c>
      <c r="Q21" s="3">
        <v>2.7448779299999999</v>
      </c>
      <c r="R21" s="3"/>
      <c r="S21" s="3">
        <v>-17.514689000000001</v>
      </c>
      <c r="T21" s="3">
        <v>24.556206499999998</v>
      </c>
      <c r="U21" s="3">
        <v>16.825244600000001</v>
      </c>
      <c r="V21" s="3">
        <v>-10.060848</v>
      </c>
      <c r="W21" s="3">
        <v>-21.948471999999999</v>
      </c>
      <c r="X21" s="3">
        <v>-7.4363479000000003</v>
      </c>
      <c r="Y21" s="3">
        <v>1.66806305</v>
      </c>
      <c r="Z21" s="3">
        <v>-41.873088000000003</v>
      </c>
      <c r="AA21" s="3">
        <v>47.462404599999999</v>
      </c>
      <c r="AB21" s="3"/>
      <c r="AC21" s="3">
        <v>-29.730231</v>
      </c>
      <c r="AD21" s="3">
        <v>-12.473890000000001</v>
      </c>
      <c r="AE21" s="3">
        <v>-5.4320918999999996</v>
      </c>
      <c r="AF21" s="3">
        <v>11.7473562</v>
      </c>
      <c r="AG21" s="3">
        <v>-3.9087098999999998</v>
      </c>
      <c r="AH21" s="3">
        <v>-28.376266999999999</v>
      </c>
      <c r="AI21" s="3">
        <v>0.19809837</v>
      </c>
      <c r="AJ21" s="3">
        <v>-18.935995999999999</v>
      </c>
      <c r="AK21" s="3"/>
      <c r="AL21" s="3"/>
      <c r="AM21" s="3"/>
      <c r="AN21" s="3"/>
      <c r="AO21" s="3"/>
      <c r="AP21" s="3"/>
    </row>
    <row r="22" spans="1:42">
      <c r="A22" s="21">
        <v>18</v>
      </c>
      <c r="B22" s="3">
        <v>-9.8821698999999992</v>
      </c>
      <c r="C22" s="3">
        <v>39.0249405</v>
      </c>
      <c r="D22" s="3">
        <v>12.099268</v>
      </c>
      <c r="E22" s="3">
        <v>28.248045699999999</v>
      </c>
      <c r="F22" s="3">
        <v>1.22611651</v>
      </c>
      <c r="G22" s="21"/>
      <c r="H22" s="3">
        <v>8.2988268499999993</v>
      </c>
      <c r="I22" s="3">
        <v>10.328393800000001</v>
      </c>
      <c r="J22" s="3">
        <v>-41.859586999999998</v>
      </c>
      <c r="K22" s="3">
        <v>14.829045900000001</v>
      </c>
      <c r="L22" s="3">
        <v>34.7785431</v>
      </c>
      <c r="M22" s="3">
        <v>10.6956135</v>
      </c>
      <c r="N22" s="3">
        <v>-23.834648000000001</v>
      </c>
      <c r="O22" s="3">
        <v>10.4974255</v>
      </c>
      <c r="P22" s="3">
        <v>-8.7109994999999998</v>
      </c>
      <c r="Q22" s="3">
        <v>-33.705837000000002</v>
      </c>
      <c r="R22" s="3"/>
      <c r="S22" s="3">
        <v>19.747534900000002</v>
      </c>
      <c r="T22" s="3">
        <v>1.5150470599999999</v>
      </c>
      <c r="U22" s="3">
        <v>23.9458929</v>
      </c>
      <c r="V22" s="3">
        <v>9.7836690799999992</v>
      </c>
      <c r="W22" s="3">
        <v>-2.9174031999999999</v>
      </c>
      <c r="X22" s="3">
        <v>-0.52808940000000004</v>
      </c>
      <c r="Y22" s="3">
        <v>12.221983699999999</v>
      </c>
      <c r="Z22" s="3">
        <v>-16.714110999999999</v>
      </c>
      <c r="AA22" s="3">
        <v>48.881473100000001</v>
      </c>
      <c r="AB22" s="3"/>
      <c r="AC22" s="3">
        <v>-21.301783</v>
      </c>
      <c r="AD22" s="3">
        <v>-9.9132108999999993</v>
      </c>
      <c r="AE22" s="3">
        <v>-13.425995</v>
      </c>
      <c r="AF22" s="3">
        <v>-14.21528</v>
      </c>
      <c r="AG22" s="3">
        <v>-2.6475640999999999</v>
      </c>
      <c r="AH22" s="3">
        <v>16.185485400000001</v>
      </c>
      <c r="AI22" s="3">
        <v>-11.401605</v>
      </c>
      <c r="AJ22" s="3">
        <v>2.4872869299999998</v>
      </c>
      <c r="AK22" s="3"/>
      <c r="AL22" s="1" t="s">
        <v>60</v>
      </c>
      <c r="AM22" s="3" t="s">
        <v>185</v>
      </c>
      <c r="AN22" s="3"/>
      <c r="AO22" s="3"/>
      <c r="AP22" s="3"/>
    </row>
    <row r="23" spans="1:42">
      <c r="A23" s="21">
        <v>19</v>
      </c>
      <c r="B23" s="3">
        <v>-0.25593539999999998</v>
      </c>
      <c r="C23" s="3">
        <v>-3.4787102000000001</v>
      </c>
      <c r="D23" s="3">
        <v>-9.5049279000000002</v>
      </c>
      <c r="E23" s="3">
        <v>4.3703732400000002</v>
      </c>
      <c r="F23" s="3">
        <v>-33.825918999999999</v>
      </c>
      <c r="G23" s="21"/>
      <c r="H23" s="3">
        <v>-15.433878</v>
      </c>
      <c r="I23" s="3">
        <v>-25.653134999999999</v>
      </c>
      <c r="J23" s="3">
        <v>-3.6228908</v>
      </c>
      <c r="K23" s="3">
        <v>14.089195699999999</v>
      </c>
      <c r="L23" s="3">
        <v>26.099834999999999</v>
      </c>
      <c r="M23" s="3">
        <v>-2.8767478</v>
      </c>
      <c r="N23" s="3">
        <v>13.854226300000001</v>
      </c>
      <c r="O23" s="3">
        <v>-13.212495000000001</v>
      </c>
      <c r="P23" s="3">
        <v>2.4338180700000001</v>
      </c>
      <c r="Q23" s="3">
        <v>-20.320259</v>
      </c>
      <c r="R23" s="3"/>
      <c r="S23" s="3">
        <v>-21.929165000000001</v>
      </c>
      <c r="T23" s="3">
        <v>28.047101099999999</v>
      </c>
      <c r="U23" s="3">
        <v>16.169159100000002</v>
      </c>
      <c r="V23" s="3">
        <v>3.3363320999999999</v>
      </c>
      <c r="W23" s="3">
        <v>-3.7283865</v>
      </c>
      <c r="X23" s="3">
        <v>18.853251199999999</v>
      </c>
      <c r="Y23" s="3">
        <v>-32.956150000000001</v>
      </c>
      <c r="Z23" s="3">
        <v>-4.8812613999999996</v>
      </c>
      <c r="AA23" s="3">
        <v>42.205055399999999</v>
      </c>
      <c r="AB23" s="3"/>
      <c r="AC23" s="3">
        <v>8.4869603900000001</v>
      </c>
      <c r="AD23" s="3">
        <v>6.7475269500000001</v>
      </c>
      <c r="AE23" s="3">
        <v>16.747907699999999</v>
      </c>
      <c r="AF23" s="3">
        <v>-2.2820165000000001</v>
      </c>
      <c r="AG23" s="3">
        <v>6.81953239</v>
      </c>
      <c r="AH23" s="3">
        <v>-29.903321999999999</v>
      </c>
      <c r="AI23" s="3">
        <v>-32.715679999999999</v>
      </c>
      <c r="AJ23" s="3">
        <v>-36.978568000000003</v>
      </c>
      <c r="AK23" s="3"/>
      <c r="AL23" s="3" t="s">
        <v>22</v>
      </c>
      <c r="AM23" s="3">
        <v>2.0999999999999999E-3</v>
      </c>
      <c r="AO23" s="3"/>
      <c r="AP23" s="3"/>
    </row>
    <row r="24" spans="1:42">
      <c r="A24" s="21">
        <v>20</v>
      </c>
      <c r="B24" s="3">
        <v>9.5750302000000005</v>
      </c>
      <c r="C24" s="3">
        <v>16.609420799999999</v>
      </c>
      <c r="D24" s="3">
        <v>13.9213153</v>
      </c>
      <c r="E24" s="3">
        <v>8.3679854299999992</v>
      </c>
      <c r="F24" s="3">
        <v>-14.806763</v>
      </c>
      <c r="G24" s="21"/>
      <c r="H24" s="3">
        <v>-13.179164999999999</v>
      </c>
      <c r="I24" s="3">
        <v>33.087684699999997</v>
      </c>
      <c r="J24" s="3">
        <v>6.6782039900000001</v>
      </c>
      <c r="K24" s="3">
        <v>9.0255048099999993</v>
      </c>
      <c r="L24" s="3">
        <v>24.813649300000002</v>
      </c>
      <c r="M24" s="3">
        <v>-0.81340009999999996</v>
      </c>
      <c r="N24" s="3">
        <v>-1.1163095999999999</v>
      </c>
      <c r="O24" s="3">
        <v>-7.7688759000000003</v>
      </c>
      <c r="P24" s="3">
        <v>33.245981</v>
      </c>
      <c r="Q24" s="3">
        <v>27.185117099999999</v>
      </c>
      <c r="R24" s="3"/>
      <c r="S24" s="3">
        <v>-2.0368105000000001</v>
      </c>
      <c r="T24" s="3">
        <v>-13.205477999999999</v>
      </c>
      <c r="U24" s="3">
        <v>22.021023599999999</v>
      </c>
      <c r="V24" s="3">
        <v>10.327590000000001</v>
      </c>
      <c r="W24" s="3">
        <v>-14.683961999999999</v>
      </c>
      <c r="X24" s="3">
        <v>-8.5566916000000006</v>
      </c>
      <c r="Y24" s="3">
        <v>15.7420165</v>
      </c>
      <c r="Z24" s="3">
        <v>-20.045642999999998</v>
      </c>
      <c r="AA24" s="3">
        <v>2.6603224000000001</v>
      </c>
      <c r="AB24" s="3"/>
      <c r="AC24" s="3">
        <v>-1.9283138</v>
      </c>
      <c r="AD24" s="3">
        <v>-23.167027999999998</v>
      </c>
      <c r="AE24" s="3">
        <v>-2.3254451999999999</v>
      </c>
      <c r="AF24" s="3">
        <v>-51.623553999999999</v>
      </c>
      <c r="AG24" s="3">
        <v>2.1431300000000002</v>
      </c>
      <c r="AH24" s="3">
        <v>16.969546099999999</v>
      </c>
      <c r="AI24" s="3">
        <v>27.289684600000001</v>
      </c>
      <c r="AJ24" s="3">
        <v>-7.8638247000000003</v>
      </c>
      <c r="AK24" s="3"/>
      <c r="AL24" s="3" t="s">
        <v>20</v>
      </c>
      <c r="AM24" s="3">
        <v>6.3E-3</v>
      </c>
      <c r="AN24" s="3"/>
      <c r="AO24" s="3"/>
      <c r="AP24" s="3"/>
    </row>
    <row r="25" spans="1:42">
      <c r="A25" s="25" t="s">
        <v>198</v>
      </c>
      <c r="B25" s="26">
        <v>-44.086033999999998</v>
      </c>
      <c r="C25" s="26">
        <v>6.5654839100000002</v>
      </c>
      <c r="D25" s="26">
        <v>-20.263752</v>
      </c>
      <c r="E25" s="26">
        <v>41.645571400000001</v>
      </c>
      <c r="F25" s="26">
        <v>29.9906966</v>
      </c>
      <c r="G25" s="28"/>
      <c r="H25" s="26">
        <v>53.228387099999999</v>
      </c>
      <c r="I25" s="26">
        <v>76.0053348</v>
      </c>
      <c r="J25" s="26">
        <v>11.741671500000001</v>
      </c>
      <c r="K25" s="26">
        <v>34.917760100000002</v>
      </c>
      <c r="L25" s="26">
        <v>61.418192599999998</v>
      </c>
      <c r="M25" s="26">
        <v>27.072324999999999</v>
      </c>
      <c r="N25" s="26">
        <v>73.867361299999999</v>
      </c>
      <c r="O25" s="26">
        <v>63.218448100000003</v>
      </c>
      <c r="P25" s="26">
        <v>-37.556187000000001</v>
      </c>
      <c r="Q25" s="26">
        <v>63.935654800000002</v>
      </c>
      <c r="R25" s="26"/>
      <c r="S25" s="26">
        <v>65.142015999999998</v>
      </c>
      <c r="T25" s="26">
        <v>45.857443400000001</v>
      </c>
      <c r="U25" s="26">
        <v>127.030953</v>
      </c>
      <c r="V25" s="26">
        <v>76.852544699999996</v>
      </c>
      <c r="W25" s="26">
        <v>75.417844599999995</v>
      </c>
      <c r="X25" s="26">
        <v>120.34438400000001</v>
      </c>
      <c r="Y25" s="26">
        <v>150.473681</v>
      </c>
      <c r="Z25" s="26">
        <v>125.157048</v>
      </c>
      <c r="AA25" s="26">
        <v>104.725037</v>
      </c>
      <c r="AB25" s="26"/>
      <c r="AC25" s="26">
        <v>85.639967799999994</v>
      </c>
      <c r="AD25" s="26">
        <v>107.30098</v>
      </c>
      <c r="AE25" s="26">
        <v>56.265474099999999</v>
      </c>
      <c r="AF25" s="26">
        <v>123.978951</v>
      </c>
      <c r="AG25" s="26">
        <v>41.621744300000003</v>
      </c>
      <c r="AH25" s="26">
        <v>23.8465493</v>
      </c>
      <c r="AI25" s="26">
        <v>108.73966</v>
      </c>
      <c r="AJ25" s="26">
        <v>91.986269399999998</v>
      </c>
      <c r="AK25" s="3"/>
      <c r="AL25" s="3" t="s">
        <v>16</v>
      </c>
      <c r="AM25" s="3">
        <v>1.32E-2</v>
      </c>
      <c r="AN25" s="3"/>
      <c r="AO25" s="3"/>
      <c r="AP25" s="3"/>
    </row>
    <row r="26" spans="1:42">
      <c r="A26" s="25" t="s">
        <v>199</v>
      </c>
      <c r="B26" s="26">
        <v>25.140618199999999</v>
      </c>
      <c r="C26" s="26">
        <v>-17.809847000000001</v>
      </c>
      <c r="D26" s="26">
        <v>-6.8152217999999998</v>
      </c>
      <c r="E26" s="26">
        <v>5.6668347900000002</v>
      </c>
      <c r="F26" s="26">
        <v>-3.9611662000000001</v>
      </c>
      <c r="G26" s="28"/>
      <c r="H26" s="26">
        <v>154.78876700000001</v>
      </c>
      <c r="I26" s="26">
        <v>166.60870600000001</v>
      </c>
      <c r="J26" s="26">
        <v>96.420740800000004</v>
      </c>
      <c r="K26" s="26">
        <v>113.537008</v>
      </c>
      <c r="L26" s="26">
        <v>111.68544300000001</v>
      </c>
      <c r="M26" s="26">
        <v>128.51552599999999</v>
      </c>
      <c r="N26" s="26">
        <v>64.280989700000006</v>
      </c>
      <c r="O26" s="26">
        <v>81.971528899999996</v>
      </c>
      <c r="P26" s="26">
        <v>31.4431783</v>
      </c>
      <c r="Q26" s="26">
        <v>154.21192099999999</v>
      </c>
      <c r="R26" s="26"/>
      <c r="S26" s="26">
        <v>183.56711300000001</v>
      </c>
      <c r="T26" s="26">
        <v>116.561407</v>
      </c>
      <c r="U26" s="26">
        <v>194.37921800000001</v>
      </c>
      <c r="V26" s="26">
        <v>173.20769300000001</v>
      </c>
      <c r="W26" s="26">
        <v>174.15384399999999</v>
      </c>
      <c r="X26" s="26">
        <v>228.615218</v>
      </c>
      <c r="Y26" s="26">
        <v>334.29353600000002</v>
      </c>
      <c r="Z26" s="26">
        <v>282.30838299999999</v>
      </c>
      <c r="AA26" s="26">
        <v>241.795221</v>
      </c>
      <c r="AB26" s="26"/>
      <c r="AC26" s="26">
        <v>255.59500600000001</v>
      </c>
      <c r="AD26" s="26">
        <v>261.55395099999998</v>
      </c>
      <c r="AE26" s="26">
        <v>126.75346399999999</v>
      </c>
      <c r="AF26" s="26">
        <v>338.60498699999999</v>
      </c>
      <c r="AG26" s="26">
        <v>160.81580199999999</v>
      </c>
      <c r="AH26" s="26">
        <v>46.042007900000002</v>
      </c>
      <c r="AI26" s="26">
        <v>363.10327699999999</v>
      </c>
      <c r="AJ26" s="26">
        <v>175.44407100000001</v>
      </c>
      <c r="AK26" s="3"/>
    </row>
    <row r="27" spans="1:42">
      <c r="A27" s="25" t="s">
        <v>200</v>
      </c>
      <c r="B27" s="26">
        <v>47.670075799999999</v>
      </c>
      <c r="C27" s="26">
        <v>-3.8460302</v>
      </c>
      <c r="D27" s="26">
        <v>3.4228614400000001</v>
      </c>
      <c r="E27" s="26">
        <v>37.755959799999999</v>
      </c>
      <c r="F27" s="26">
        <v>5.6271372</v>
      </c>
      <c r="G27" s="28"/>
      <c r="H27" s="26">
        <v>145.76095699999999</v>
      </c>
      <c r="I27" s="26">
        <v>237.487966</v>
      </c>
      <c r="J27" s="26">
        <v>228.066496</v>
      </c>
      <c r="K27" s="26">
        <v>189.55657299999999</v>
      </c>
      <c r="L27" s="26">
        <v>152.41708600000001</v>
      </c>
      <c r="M27" s="26">
        <v>166.83695700000001</v>
      </c>
      <c r="N27" s="26">
        <v>144.51755800000001</v>
      </c>
      <c r="O27" s="26">
        <v>161.89966799999999</v>
      </c>
      <c r="P27" s="26">
        <v>103.228662</v>
      </c>
      <c r="Q27" s="26">
        <v>173.04700099999999</v>
      </c>
      <c r="R27" s="26"/>
      <c r="S27" s="26">
        <v>277.91899599999999</v>
      </c>
      <c r="T27" s="26">
        <v>180.50987699999999</v>
      </c>
      <c r="U27" s="26">
        <v>318.18577199999999</v>
      </c>
      <c r="V27" s="26">
        <v>244.17397700000001</v>
      </c>
      <c r="W27" s="26">
        <v>142.62527800000001</v>
      </c>
      <c r="X27" s="26">
        <v>253.905</v>
      </c>
      <c r="Y27" s="26">
        <v>263.213413</v>
      </c>
      <c r="Z27" s="26">
        <v>300.57511699999998</v>
      </c>
      <c r="AA27" s="26">
        <v>291.14948199999998</v>
      </c>
      <c r="AB27" s="26"/>
      <c r="AC27" s="26">
        <v>310.03499499999998</v>
      </c>
      <c r="AD27" s="26">
        <v>383.21531399999998</v>
      </c>
      <c r="AE27" s="26">
        <v>213.75646499999999</v>
      </c>
      <c r="AF27" s="26">
        <v>338.12074799999999</v>
      </c>
      <c r="AG27" s="26">
        <v>223.54387399999999</v>
      </c>
      <c r="AH27" s="26">
        <v>60.864737300000002</v>
      </c>
      <c r="AI27" s="26">
        <v>364.84022399999998</v>
      </c>
      <c r="AJ27" s="26">
        <v>205.54154</v>
      </c>
      <c r="AK27" s="3"/>
      <c r="AL27" s="3"/>
      <c r="AM27" s="3"/>
      <c r="AN27" s="3"/>
      <c r="AO27" s="3"/>
      <c r="AP27" s="3"/>
    </row>
    <row r="28" spans="1:42">
      <c r="A28" s="25" t="s">
        <v>201</v>
      </c>
      <c r="B28" s="26">
        <v>-13.159158</v>
      </c>
      <c r="C28" s="26">
        <v>-22.341926999999998</v>
      </c>
      <c r="D28" s="26">
        <v>2.3817436700000001</v>
      </c>
      <c r="E28" s="26">
        <v>0.37276105999999998</v>
      </c>
      <c r="F28" s="26">
        <v>16.315613200000001</v>
      </c>
      <c r="G28" s="28"/>
      <c r="H28" s="26">
        <v>156.460814</v>
      </c>
      <c r="I28" s="26">
        <v>271.51811300000003</v>
      </c>
      <c r="J28" s="26">
        <v>214.44793200000001</v>
      </c>
      <c r="K28" s="26">
        <v>131.16233600000001</v>
      </c>
      <c r="L28" s="26">
        <v>174.06398799999999</v>
      </c>
      <c r="M28" s="26">
        <v>128.73842099999999</v>
      </c>
      <c r="N28" s="26">
        <v>157.64952400000001</v>
      </c>
      <c r="O28" s="26">
        <v>143.45766399999999</v>
      </c>
      <c r="P28" s="26">
        <v>18.659386600000001</v>
      </c>
      <c r="Q28" s="26">
        <v>193.51761400000001</v>
      </c>
      <c r="R28" s="26"/>
      <c r="S28" s="26">
        <v>231.345257</v>
      </c>
      <c r="T28" s="26">
        <v>283.81377099999997</v>
      </c>
      <c r="U28" s="26">
        <v>294.67303800000002</v>
      </c>
      <c r="V28" s="26">
        <v>250.90098399999999</v>
      </c>
      <c r="W28" s="26">
        <v>242.494338</v>
      </c>
      <c r="X28" s="26">
        <v>257.37904099999997</v>
      </c>
      <c r="Y28" s="26">
        <v>228.237315</v>
      </c>
      <c r="Z28" s="26">
        <v>367.31673000000001</v>
      </c>
      <c r="AA28" s="26">
        <v>257.39792899999998</v>
      </c>
      <c r="AB28" s="26"/>
      <c r="AC28" s="26">
        <v>304.26791100000003</v>
      </c>
      <c r="AD28" s="26">
        <v>395.745902</v>
      </c>
      <c r="AE28" s="26">
        <v>181.92819900000001</v>
      </c>
      <c r="AF28" s="26">
        <v>352.30927600000001</v>
      </c>
      <c r="AG28" s="26">
        <v>255.73098999999999</v>
      </c>
      <c r="AH28" s="26">
        <v>144.551379</v>
      </c>
      <c r="AI28" s="26">
        <v>320.14661000000001</v>
      </c>
      <c r="AJ28" s="26">
        <v>240.33381700000001</v>
      </c>
      <c r="AK28" s="3"/>
      <c r="AL28" s="3"/>
      <c r="AP28" s="3"/>
    </row>
    <row r="29" spans="1:42">
      <c r="A29" s="25" t="s">
        <v>202</v>
      </c>
      <c r="B29" s="26">
        <v>-23.604748000000001</v>
      </c>
      <c r="C29" s="26">
        <v>5.7078895799999998</v>
      </c>
      <c r="D29" s="26">
        <v>-2.737298</v>
      </c>
      <c r="E29" s="26">
        <v>-13.348767</v>
      </c>
      <c r="F29" s="26">
        <v>0.12561377000000001</v>
      </c>
      <c r="G29" s="28"/>
      <c r="H29" s="26">
        <v>135.961749</v>
      </c>
      <c r="I29" s="26">
        <v>208.22589099999999</v>
      </c>
      <c r="J29" s="26">
        <v>232.60601700000001</v>
      </c>
      <c r="K29" s="26">
        <v>177.43368100000001</v>
      </c>
      <c r="L29" s="26">
        <v>155.472114</v>
      </c>
      <c r="M29" s="26">
        <v>142.12285800000001</v>
      </c>
      <c r="N29" s="26">
        <v>143.86094499999999</v>
      </c>
      <c r="O29" s="26">
        <v>93.362322599999999</v>
      </c>
      <c r="P29" s="26">
        <v>90.117213199999995</v>
      </c>
      <c r="Q29" s="26">
        <v>222.66930500000001</v>
      </c>
      <c r="R29" s="26"/>
      <c r="S29" s="26">
        <v>191.253443</v>
      </c>
      <c r="T29" s="26">
        <v>272.993469</v>
      </c>
      <c r="U29" s="26">
        <v>253.98116899999999</v>
      </c>
      <c r="V29" s="26">
        <v>237.93320199999999</v>
      </c>
      <c r="W29" s="26">
        <v>231.42129700000001</v>
      </c>
      <c r="X29" s="26">
        <v>241.08724599999999</v>
      </c>
      <c r="Y29" s="26">
        <v>245.86105000000001</v>
      </c>
      <c r="Z29" s="26">
        <v>255.88771700000001</v>
      </c>
      <c r="AA29" s="26">
        <v>223.26803000000001</v>
      </c>
      <c r="AB29" s="26"/>
      <c r="AC29" s="26">
        <v>261.88821000000002</v>
      </c>
      <c r="AD29" s="26">
        <v>395.293679</v>
      </c>
      <c r="AE29" s="26">
        <v>166.67818199999999</v>
      </c>
      <c r="AF29" s="26">
        <v>413.58746300000001</v>
      </c>
      <c r="AG29" s="26">
        <v>250.21084099999999</v>
      </c>
      <c r="AH29" s="26">
        <v>104.10842100000001</v>
      </c>
      <c r="AI29" s="26">
        <v>286.33583700000003</v>
      </c>
      <c r="AJ29" s="26">
        <v>253.050048</v>
      </c>
      <c r="AK29" s="3"/>
      <c r="AL29" s="3"/>
      <c r="AP29" s="3"/>
    </row>
    <row r="30" spans="1:42">
      <c r="A30" s="25" t="s">
        <v>203</v>
      </c>
      <c r="B30" s="26">
        <v>-8.2438906999999997</v>
      </c>
      <c r="C30" s="26">
        <v>26.531175000000001</v>
      </c>
      <c r="D30" s="26">
        <v>-4.5593452000000001</v>
      </c>
      <c r="E30" s="26">
        <v>0.69698989</v>
      </c>
      <c r="F30" s="26">
        <v>-0.66031810000000002</v>
      </c>
      <c r="G30" s="28"/>
      <c r="H30" s="26">
        <v>109.388627</v>
      </c>
      <c r="I30" s="26">
        <v>186.767065</v>
      </c>
      <c r="J30" s="26">
        <v>297.38137</v>
      </c>
      <c r="K30" s="26">
        <v>183.557264</v>
      </c>
      <c r="L30" s="26">
        <v>173.47615500000001</v>
      </c>
      <c r="M30" s="26">
        <v>108.96692299999999</v>
      </c>
      <c r="N30" s="26">
        <v>77.938301300000006</v>
      </c>
      <c r="O30" s="26">
        <v>109.521564</v>
      </c>
      <c r="P30" s="26">
        <v>77.497249999999994</v>
      </c>
      <c r="Q30" s="26">
        <v>138.49652900000001</v>
      </c>
      <c r="R30" s="26"/>
      <c r="S30" s="26">
        <v>245.58276900000001</v>
      </c>
      <c r="T30" s="26">
        <v>197.679315</v>
      </c>
      <c r="U30" s="26">
        <v>258.93738999999999</v>
      </c>
      <c r="V30" s="26">
        <v>173.05912900000001</v>
      </c>
      <c r="W30" s="26">
        <v>155.05927500000001</v>
      </c>
      <c r="X30" s="26">
        <v>238.23339200000001</v>
      </c>
      <c r="Y30" s="26">
        <v>194.766795</v>
      </c>
      <c r="Z30" s="26">
        <v>307.69653899999997</v>
      </c>
      <c r="AA30" s="26">
        <v>204.23896999999999</v>
      </c>
      <c r="AB30" s="26"/>
      <c r="AC30" s="26">
        <v>307.51304099999999</v>
      </c>
      <c r="AD30" s="26">
        <v>367.513015</v>
      </c>
      <c r="AE30" s="26">
        <v>140.66291799999999</v>
      </c>
      <c r="AF30" s="26">
        <v>250.56161499999999</v>
      </c>
      <c r="AG30" s="26">
        <v>189.96368000000001</v>
      </c>
      <c r="AH30" s="26">
        <v>174.21667400000001</v>
      </c>
      <c r="AI30" s="26">
        <v>305.82367399999998</v>
      </c>
      <c r="AJ30" s="26">
        <v>297.76907199999999</v>
      </c>
      <c r="AK30" s="3"/>
      <c r="AL30" s="3"/>
      <c r="AP30" s="3"/>
    </row>
    <row r="31" spans="1:42">
      <c r="A31" s="25" t="s">
        <v>204</v>
      </c>
      <c r="B31" s="26">
        <v>-36.712702</v>
      </c>
      <c r="C31" s="26">
        <v>-15.605155999999999</v>
      </c>
      <c r="D31" s="26">
        <v>-24.081306000000001</v>
      </c>
      <c r="E31" s="26">
        <v>20.252821300000001</v>
      </c>
      <c r="F31" s="26">
        <v>35.491889899999997</v>
      </c>
      <c r="G31" s="28"/>
      <c r="H31" s="26">
        <v>72.064902599999996</v>
      </c>
      <c r="I31" s="26">
        <v>165.74203299999999</v>
      </c>
      <c r="J31" s="26">
        <v>186.33780400000001</v>
      </c>
      <c r="K31" s="26">
        <v>101.555835</v>
      </c>
      <c r="L31" s="26">
        <v>121.345765</v>
      </c>
      <c r="M31" s="26">
        <v>95.375686799999997</v>
      </c>
      <c r="N31" s="26">
        <v>98.424268799999993</v>
      </c>
      <c r="O31" s="26">
        <v>95.677138900000003</v>
      </c>
      <c r="P31" s="26">
        <v>38.818217699999998</v>
      </c>
      <c r="Q31" s="26">
        <v>139.639824</v>
      </c>
      <c r="R31" s="26"/>
      <c r="S31" s="26">
        <v>193.094066</v>
      </c>
      <c r="T31" s="26">
        <v>180.85642200000001</v>
      </c>
      <c r="U31" s="26">
        <v>159.845561</v>
      </c>
      <c r="V31" s="26">
        <v>118.63386199999999</v>
      </c>
      <c r="W31" s="26">
        <v>124.34523</v>
      </c>
      <c r="X31" s="26">
        <v>184.605514</v>
      </c>
      <c r="Y31" s="26">
        <v>164.66719900000001</v>
      </c>
      <c r="Z31" s="26">
        <v>258.990071</v>
      </c>
      <c r="AA31" s="26">
        <v>194.255741</v>
      </c>
      <c r="AB31" s="26"/>
      <c r="AC31" s="26">
        <v>183.62084200000001</v>
      </c>
      <c r="AD31" s="26">
        <v>303.90644400000002</v>
      </c>
      <c r="AE31" s="26">
        <v>102.20174</v>
      </c>
      <c r="AF31" s="26">
        <v>308.77182900000003</v>
      </c>
      <c r="AG31" s="26">
        <v>191.08790200000001</v>
      </c>
      <c r="AH31" s="26">
        <v>79.305895699999994</v>
      </c>
      <c r="AI31" s="26">
        <v>244.67880199999999</v>
      </c>
      <c r="AJ31" s="26">
        <v>224.36847700000001</v>
      </c>
      <c r="AK31" s="3"/>
      <c r="AL31" s="3"/>
      <c r="AP31" s="3"/>
    </row>
    <row r="32" spans="1:42">
      <c r="A32" s="21">
        <v>28</v>
      </c>
      <c r="B32" s="3">
        <v>19.815458100000001</v>
      </c>
      <c r="C32" s="3">
        <v>-25.036636000000001</v>
      </c>
      <c r="D32" s="3">
        <v>-27.638670999999999</v>
      </c>
      <c r="E32" s="3">
        <v>14.4185175</v>
      </c>
      <c r="F32" s="3">
        <v>11.914592499999999</v>
      </c>
      <c r="G32" s="21"/>
      <c r="H32" s="3">
        <v>67.326543900000004</v>
      </c>
      <c r="I32" s="3">
        <v>102.016018</v>
      </c>
      <c r="J32" s="3">
        <v>70.929610100000005</v>
      </c>
      <c r="K32" s="3">
        <v>53.387045399999998</v>
      </c>
      <c r="L32" s="3">
        <v>47.322471100000001</v>
      </c>
      <c r="M32" s="3">
        <v>87.451899999999995</v>
      </c>
      <c r="N32" s="3">
        <v>5.8438892899999999</v>
      </c>
      <c r="O32" s="3">
        <v>35.659255799999997</v>
      </c>
      <c r="P32" s="3">
        <v>-1.8274458</v>
      </c>
      <c r="Q32" s="3">
        <v>80.586823499999994</v>
      </c>
      <c r="R32" s="3"/>
      <c r="S32" s="3">
        <v>160.90228099999999</v>
      </c>
      <c r="T32" s="3">
        <v>82.675126899999995</v>
      </c>
      <c r="U32" s="3">
        <v>59.118219600000003</v>
      </c>
      <c r="V32" s="3">
        <v>30.0275976</v>
      </c>
      <c r="W32" s="3">
        <v>69.597330299999996</v>
      </c>
      <c r="X32" s="3">
        <v>106.374475</v>
      </c>
      <c r="Y32" s="3">
        <v>102.606855</v>
      </c>
      <c r="Z32" s="3">
        <v>112.865841</v>
      </c>
      <c r="AA32" s="3">
        <v>77.598960199999993</v>
      </c>
      <c r="AB32" s="3"/>
      <c r="AC32" s="3">
        <v>116.396483</v>
      </c>
      <c r="AD32" s="3">
        <v>243.920917</v>
      </c>
      <c r="AE32" s="3">
        <v>42.528934499999998</v>
      </c>
      <c r="AF32" s="3">
        <v>109.787037</v>
      </c>
      <c r="AG32" s="3">
        <v>130.79712000000001</v>
      </c>
      <c r="AH32" s="3">
        <v>43.191909699999997</v>
      </c>
      <c r="AI32" s="3">
        <v>221.06717399999999</v>
      </c>
      <c r="AJ32" s="3">
        <v>137.34353899999999</v>
      </c>
      <c r="AK32" s="3"/>
      <c r="AL32" s="3"/>
      <c r="AP32" s="3"/>
    </row>
    <row r="33" spans="1:42">
      <c r="A33" s="21">
        <v>29</v>
      </c>
      <c r="B33" s="3">
        <v>-24.014209999999999</v>
      </c>
      <c r="C33" s="3">
        <v>31.308134899999999</v>
      </c>
      <c r="D33" s="3">
        <v>-10.546227999999999</v>
      </c>
      <c r="E33" s="3">
        <v>12.9058277</v>
      </c>
      <c r="F33" s="3">
        <v>17.572906199999998</v>
      </c>
      <c r="G33" s="21"/>
      <c r="H33" s="3">
        <v>19.163158800000001</v>
      </c>
      <c r="I33" s="3">
        <v>72.753942499999994</v>
      </c>
      <c r="J33" s="3">
        <v>88.214696900000007</v>
      </c>
      <c r="K33" s="3">
        <v>52.132169699999999</v>
      </c>
      <c r="L33" s="3">
        <v>48.431714200000002</v>
      </c>
      <c r="M33" s="3">
        <v>17.078364700000002</v>
      </c>
      <c r="N33" s="3">
        <v>86.211448700000005</v>
      </c>
      <c r="O33" s="3">
        <v>71.992750900000004</v>
      </c>
      <c r="P33" s="3">
        <v>26.034426</v>
      </c>
      <c r="Q33" s="3">
        <v>23.080902500000001</v>
      </c>
      <c r="R33" s="3"/>
      <c r="S33" s="3">
        <v>107.349935</v>
      </c>
      <c r="T33" s="3">
        <v>16.401108399999998</v>
      </c>
      <c r="U33" s="3">
        <v>58.6736</v>
      </c>
      <c r="V33" s="3">
        <v>-13.03547</v>
      </c>
      <c r="W33" s="3">
        <v>33.591848400000003</v>
      </c>
      <c r="X33" s="3">
        <v>36.2707367</v>
      </c>
      <c r="Y33" s="3">
        <v>49.554331500000004</v>
      </c>
      <c r="Z33" s="3">
        <v>-14.417501</v>
      </c>
      <c r="AA33" s="3">
        <v>43.506041699999997</v>
      </c>
      <c r="AB33" s="3"/>
      <c r="AC33" s="3">
        <v>97.891852700000001</v>
      </c>
      <c r="AD33" s="3">
        <v>203.183243</v>
      </c>
      <c r="AE33" s="3">
        <v>55.082683500000002</v>
      </c>
      <c r="AF33" s="3">
        <v>30.612341600000001</v>
      </c>
      <c r="AG33" s="3">
        <v>84.988076399999997</v>
      </c>
      <c r="AH33" s="3">
        <v>12.0300707</v>
      </c>
      <c r="AI33" s="3">
        <v>133.65299200000001</v>
      </c>
      <c r="AJ33" s="3">
        <v>54.743332100000003</v>
      </c>
      <c r="AK33" s="3"/>
      <c r="AL33" s="3"/>
      <c r="AP33" s="3"/>
    </row>
    <row r="34" spans="1:42">
      <c r="A34" s="21">
        <v>30</v>
      </c>
      <c r="B34" s="3">
        <v>-25.243027000000001</v>
      </c>
      <c r="C34" s="3">
        <v>-22.709503999999999</v>
      </c>
      <c r="D34" s="3">
        <v>-42.128318999999998</v>
      </c>
      <c r="E34" s="3">
        <v>27.491814300000001</v>
      </c>
      <c r="F34" s="3">
        <v>-11.977276</v>
      </c>
      <c r="G34" s="21"/>
      <c r="H34" s="3">
        <v>-6.0803804000000001</v>
      </c>
      <c r="I34" s="3">
        <v>26.584900099999999</v>
      </c>
      <c r="J34" s="3">
        <v>127.14986500000001</v>
      </c>
      <c r="K34" s="3">
        <v>2.53893485</v>
      </c>
      <c r="L34" s="3">
        <v>46.538761800000003</v>
      </c>
      <c r="M34" s="3">
        <v>0.70194405999999998</v>
      </c>
      <c r="N34" s="3">
        <v>32.370357400000003</v>
      </c>
      <c r="O34" s="3">
        <v>4.6736305299999996</v>
      </c>
      <c r="P34" s="3">
        <v>9.3173717499999995</v>
      </c>
      <c r="Q34" s="3">
        <v>15.715863300000001</v>
      </c>
      <c r="R34" s="3"/>
      <c r="S34" s="3">
        <v>95.833863300000004</v>
      </c>
      <c r="T34" s="3">
        <v>18.931109500000002</v>
      </c>
      <c r="U34" s="3">
        <v>29.582783200000002</v>
      </c>
      <c r="V34" s="3">
        <v>20.674681700000001</v>
      </c>
      <c r="W34" s="3">
        <v>-0.95650789999999997</v>
      </c>
      <c r="X34" s="3">
        <v>47.439645900000002</v>
      </c>
      <c r="Y34" s="3">
        <v>-0.73949299999999996</v>
      </c>
      <c r="Z34" s="3">
        <v>25.329293400000001</v>
      </c>
      <c r="AA34" s="3">
        <v>30.213013199999999</v>
      </c>
      <c r="AB34" s="3"/>
      <c r="AC34" s="3">
        <v>44.421430800000003</v>
      </c>
      <c r="AD34" s="3">
        <v>161.320224</v>
      </c>
      <c r="AE34" s="3">
        <v>15.888582</v>
      </c>
      <c r="AF34" s="3">
        <v>58.186848400000002</v>
      </c>
      <c r="AG34" s="3">
        <v>46.868661799999998</v>
      </c>
      <c r="AH34" s="3">
        <v>-18.773651000000001</v>
      </c>
      <c r="AI34" s="3">
        <v>54.599165599999999</v>
      </c>
      <c r="AJ34" s="3">
        <v>33.756368600000002</v>
      </c>
      <c r="AK34" s="3"/>
      <c r="AL34" s="3"/>
      <c r="AP34" s="3"/>
    </row>
    <row r="35" spans="1:42">
      <c r="A35" s="21">
        <v>31</v>
      </c>
      <c r="B35" s="3">
        <v>-16.640878000000001</v>
      </c>
      <c r="C35" s="3">
        <v>2.6458611300000001</v>
      </c>
      <c r="D35" s="3">
        <v>-1.3490802</v>
      </c>
      <c r="E35" s="3">
        <v>0.15675976</v>
      </c>
      <c r="F35" s="3">
        <v>76.9881709</v>
      </c>
      <c r="G35" s="21"/>
      <c r="H35" s="3">
        <v>12.7275136</v>
      </c>
      <c r="I35" s="3">
        <v>-6.7952415000000004</v>
      </c>
      <c r="J35" s="3">
        <v>66.564981799999998</v>
      </c>
      <c r="K35" s="3">
        <v>-7.0936896000000003</v>
      </c>
      <c r="L35" s="3">
        <v>-5.9477510000000002</v>
      </c>
      <c r="M35" s="3">
        <v>12.661322200000001</v>
      </c>
      <c r="N35" s="3">
        <v>4.5306650399999997</v>
      </c>
      <c r="O35" s="3">
        <v>-31.245735</v>
      </c>
      <c r="P35" s="3">
        <v>-25.756055</v>
      </c>
      <c r="Q35" s="3">
        <v>-11.284744999999999</v>
      </c>
      <c r="R35" s="3"/>
      <c r="S35" s="3">
        <v>53.2707093</v>
      </c>
      <c r="T35" s="3">
        <v>30.5783776</v>
      </c>
      <c r="U35" s="3">
        <v>14.2310397</v>
      </c>
      <c r="V35" s="3">
        <v>-35.425601</v>
      </c>
      <c r="W35" s="3">
        <v>9.058306</v>
      </c>
      <c r="X35" s="3">
        <v>29.0591306</v>
      </c>
      <c r="Y35" s="3">
        <v>-3.8440544000000001</v>
      </c>
      <c r="Z35" s="3">
        <v>-5.3420309000000001</v>
      </c>
      <c r="AA35" s="3">
        <v>21.978827899999999</v>
      </c>
      <c r="AB35" s="3"/>
      <c r="AC35" s="3">
        <v>-23.046655000000001</v>
      </c>
      <c r="AD35" s="3">
        <v>91.257295099999993</v>
      </c>
      <c r="AE35" s="3">
        <v>-21.569811999999999</v>
      </c>
      <c r="AF35" s="3">
        <v>49.318171800000002</v>
      </c>
      <c r="AG35" s="3">
        <v>20.460352400000001</v>
      </c>
      <c r="AH35" s="3">
        <v>-5.6786352000000004</v>
      </c>
      <c r="AI35" s="3">
        <v>37.982542199999997</v>
      </c>
      <c r="AJ35" s="3">
        <v>20.859821199999999</v>
      </c>
      <c r="AK35" s="3"/>
      <c r="AL35" s="3"/>
      <c r="AP35" s="3"/>
    </row>
    <row r="36" spans="1:42">
      <c r="A36" s="21">
        <v>32</v>
      </c>
      <c r="B36" s="3">
        <v>-19.918296999999999</v>
      </c>
      <c r="C36" s="3">
        <v>-11.073076</v>
      </c>
      <c r="D36" s="3">
        <v>-31.803324</v>
      </c>
      <c r="E36" s="3">
        <v>36.783500199999999</v>
      </c>
      <c r="F36" s="3">
        <v>-22.980322000000001</v>
      </c>
      <c r="G36" s="21"/>
      <c r="H36" s="3">
        <v>2.8116833899999998</v>
      </c>
      <c r="I36" s="3">
        <v>6.8603330600000003</v>
      </c>
      <c r="J36" s="3">
        <v>47.708423500000002</v>
      </c>
      <c r="K36" s="3">
        <v>16.9588006</v>
      </c>
      <c r="L36" s="3">
        <v>-0.81937930000000003</v>
      </c>
      <c r="M36" s="3">
        <v>-9.5751270000000002</v>
      </c>
      <c r="N36" s="3">
        <v>49.310729600000002</v>
      </c>
      <c r="O36" s="3">
        <v>20.089982599999999</v>
      </c>
      <c r="P36" s="3">
        <v>4.0727922000000003</v>
      </c>
      <c r="Q36" s="3">
        <v>3.3112470699999998</v>
      </c>
      <c r="R36" s="3"/>
      <c r="S36" s="3">
        <v>8.8359719099999996</v>
      </c>
      <c r="T36" s="3">
        <v>-5.6949658000000003</v>
      </c>
      <c r="U36" s="3">
        <v>8.0491687600000006</v>
      </c>
      <c r="V36" s="3">
        <v>9.7357583299999995</v>
      </c>
      <c r="W36" s="3">
        <v>-7.0096490999999999</v>
      </c>
      <c r="X36" s="3">
        <v>-9.2091186</v>
      </c>
      <c r="Y36" s="3">
        <v>9.9089751800000005</v>
      </c>
      <c r="Z36" s="3">
        <v>34.749737000000003</v>
      </c>
      <c r="AA36" s="3">
        <v>2.6870856299999999</v>
      </c>
      <c r="AB36" s="3"/>
      <c r="AC36" s="3">
        <v>28.586268</v>
      </c>
      <c r="AD36" s="3">
        <v>39.680532800000002</v>
      </c>
      <c r="AE36" s="3">
        <v>-24.594774000000001</v>
      </c>
      <c r="AF36" s="3">
        <v>19.972638799999999</v>
      </c>
      <c r="AG36" s="3">
        <v>6.9925829799999999</v>
      </c>
      <c r="AH36" s="3">
        <v>-3.8058187999999999</v>
      </c>
      <c r="AI36" s="3">
        <v>-1.4393255</v>
      </c>
      <c r="AJ36" s="3">
        <v>-15.061309</v>
      </c>
      <c r="AK36" s="3"/>
      <c r="AL36" s="3"/>
      <c r="AP36" s="3"/>
    </row>
    <row r="37" spans="1:42">
      <c r="A37" s="21">
        <v>33</v>
      </c>
      <c r="B37" s="3">
        <v>10.599116</v>
      </c>
      <c r="C37" s="3">
        <v>-8.1332301000000005</v>
      </c>
      <c r="D37" s="3">
        <v>-17.747505</v>
      </c>
      <c r="E37" s="3">
        <v>16.039207900000001</v>
      </c>
      <c r="F37" s="3">
        <v>28.7330735</v>
      </c>
      <c r="G37" s="21"/>
      <c r="H37" s="3">
        <v>-4.2832118000000001</v>
      </c>
      <c r="I37" s="3">
        <v>-34.106391000000002</v>
      </c>
      <c r="J37" s="3">
        <v>-6.0673614000000002</v>
      </c>
      <c r="K37" s="3">
        <v>-17.878374999999998</v>
      </c>
      <c r="L37" s="3">
        <v>-20.592808999999999</v>
      </c>
      <c r="M37" s="3">
        <v>-13.643255999999999</v>
      </c>
      <c r="N37" s="3">
        <v>-17.531061000000001</v>
      </c>
      <c r="O37" s="3">
        <v>3.4717598700000001</v>
      </c>
      <c r="P37" s="3">
        <v>17.839899599999999</v>
      </c>
      <c r="Q37" s="3">
        <v>24.003813600000001</v>
      </c>
      <c r="R37" s="3"/>
      <c r="S37" s="3">
        <v>-5.8228888000000003</v>
      </c>
      <c r="T37" s="3">
        <v>-1.7553529999999999</v>
      </c>
      <c r="U37" s="3">
        <v>-1.2488786000000001</v>
      </c>
      <c r="V37" s="3">
        <v>-14.392467</v>
      </c>
      <c r="W37" s="3">
        <v>-18.534212</v>
      </c>
      <c r="X37" s="3">
        <v>-10.231268</v>
      </c>
      <c r="Y37" s="3">
        <v>-11.554735000000001</v>
      </c>
      <c r="Z37" s="3">
        <v>38.197064599999997</v>
      </c>
      <c r="AA37" s="3">
        <v>15.4544952</v>
      </c>
      <c r="AB37" s="3"/>
      <c r="AC37" s="3">
        <v>37.302529</v>
      </c>
      <c r="AD37" s="3">
        <v>58.059598200000003</v>
      </c>
      <c r="AE37" s="3">
        <v>-12.901422</v>
      </c>
      <c r="AF37" s="3">
        <v>-52.913727999999999</v>
      </c>
      <c r="AG37" s="3">
        <v>-3.2294627999999999</v>
      </c>
      <c r="AH37" s="3">
        <v>-29.381219000000002</v>
      </c>
      <c r="AI37" s="3">
        <v>9.3150060799999999</v>
      </c>
      <c r="AJ37" s="3">
        <v>-20.672962999999999</v>
      </c>
      <c r="AK37" s="3"/>
      <c r="AL37" s="3"/>
      <c r="AP37" s="3"/>
    </row>
    <row r="38" spans="1:42">
      <c r="A38" s="21">
        <v>34</v>
      </c>
      <c r="B38" s="3">
        <v>-55.350546999999999</v>
      </c>
      <c r="C38" s="3">
        <v>-9.9706015000000008</v>
      </c>
      <c r="D38" s="3">
        <v>-15.491628</v>
      </c>
      <c r="E38" s="3">
        <v>13.4460579</v>
      </c>
      <c r="F38" s="3">
        <v>18.044597400000001</v>
      </c>
      <c r="G38" s="21"/>
      <c r="H38" s="3">
        <v>-6.5111492000000002</v>
      </c>
      <c r="I38" s="3">
        <v>26.368231699999999</v>
      </c>
      <c r="J38" s="3">
        <v>-49.017738999999999</v>
      </c>
      <c r="K38" s="3">
        <v>-5.1257954999999997</v>
      </c>
      <c r="L38" s="3">
        <v>16.905170500000001</v>
      </c>
      <c r="M38" s="3">
        <v>-14.950445999999999</v>
      </c>
      <c r="N38" s="3">
        <v>-31.188372999999999</v>
      </c>
      <c r="O38" s="3">
        <v>-5.5659270000000003</v>
      </c>
      <c r="P38" s="3">
        <v>0.13918546000000001</v>
      </c>
      <c r="Q38" s="3">
        <v>33.580601600000001</v>
      </c>
      <c r="R38" s="3"/>
      <c r="S38" s="3">
        <v>3.8898975199999999</v>
      </c>
      <c r="T38" s="3">
        <v>16.516306199999999</v>
      </c>
      <c r="U38" s="3">
        <v>-18.717568</v>
      </c>
      <c r="V38" s="3">
        <v>-6.4663393999999998</v>
      </c>
      <c r="W38" s="3">
        <v>37.684094299999998</v>
      </c>
      <c r="X38" s="3">
        <v>-3.8100516999999998</v>
      </c>
      <c r="Y38" s="3">
        <v>-2.4293878000000002</v>
      </c>
      <c r="Z38" s="3">
        <v>-16.255754</v>
      </c>
      <c r="AA38" s="3">
        <v>23.668124899999999</v>
      </c>
      <c r="AB38" s="3"/>
      <c r="AC38" s="3">
        <v>3.3494819800000002</v>
      </c>
      <c r="AD38" s="3">
        <v>59.677335800000002</v>
      </c>
      <c r="AE38" s="3">
        <v>-9.4238453</v>
      </c>
      <c r="AF38" s="3">
        <v>-0.18590699999999999</v>
      </c>
      <c r="AG38" s="3">
        <v>1.66947237</v>
      </c>
      <c r="AH38" s="3">
        <v>15.897921999999999</v>
      </c>
      <c r="AI38" s="3">
        <v>43.681900599999999</v>
      </c>
      <c r="AJ38" s="3">
        <v>7.6921237500000004</v>
      </c>
      <c r="AK38" s="3"/>
      <c r="AL38" s="3"/>
      <c r="AP38" s="3"/>
    </row>
    <row r="39" spans="1:42">
      <c r="A39" s="21">
        <v>35</v>
      </c>
      <c r="B39" s="3">
        <v>-32.616359000000003</v>
      </c>
      <c r="C39" s="3">
        <v>-40.837823999999998</v>
      </c>
      <c r="D39" s="3">
        <v>-2.8242096000000001</v>
      </c>
      <c r="E39" s="3">
        <v>-20.371758</v>
      </c>
      <c r="F39" s="3">
        <v>7.0418806600000003</v>
      </c>
      <c r="G39" s="21"/>
      <c r="H39" s="3">
        <v>-9.2518984</v>
      </c>
      <c r="I39" s="3">
        <v>-12.214229</v>
      </c>
      <c r="J39" s="3">
        <v>55.739940900000001</v>
      </c>
      <c r="K39" s="3">
        <v>-47.439059</v>
      </c>
      <c r="L39" s="3">
        <v>-9.7692736</v>
      </c>
      <c r="M39" s="3">
        <v>-18.162286999999999</v>
      </c>
      <c r="N39" s="3">
        <v>3.08617352</v>
      </c>
      <c r="O39" s="3">
        <v>-16.431681999999999</v>
      </c>
      <c r="P39" s="3">
        <v>-37.884188000000002</v>
      </c>
      <c r="Q39" s="3">
        <v>-18.587842999999999</v>
      </c>
      <c r="R39" s="3"/>
      <c r="S39" s="3">
        <v>-13.873829000000001</v>
      </c>
      <c r="T39" s="3">
        <v>0.74818335000000002</v>
      </c>
      <c r="U39" s="3">
        <v>8.2243613100000008</v>
      </c>
      <c r="V39" s="3">
        <v>-3.7931838999999998</v>
      </c>
      <c r="W39" s="3">
        <v>-2.4168151</v>
      </c>
      <c r="X39" s="3">
        <v>-10.921168</v>
      </c>
      <c r="Y39" s="3">
        <v>-11.725106</v>
      </c>
      <c r="Z39" s="3">
        <v>20.620277699999999</v>
      </c>
      <c r="AA39" s="3">
        <v>19.455580600000001</v>
      </c>
      <c r="AB39" s="3"/>
      <c r="AC39" s="3">
        <v>-30.166445</v>
      </c>
      <c r="AD39" s="3">
        <v>42.1256664</v>
      </c>
      <c r="AE39" s="3">
        <v>-6.5452848000000001</v>
      </c>
      <c r="AF39" s="3">
        <v>-1.476081</v>
      </c>
      <c r="AG39" s="3">
        <v>-24.78435</v>
      </c>
      <c r="AH39" s="3">
        <v>-7.7314758000000001</v>
      </c>
      <c r="AI39" s="3">
        <v>22.021680499999999</v>
      </c>
      <c r="AJ39" s="3">
        <v>-1.1462621</v>
      </c>
      <c r="AK39" s="3"/>
      <c r="AL39" s="3"/>
      <c r="AP39" s="3"/>
    </row>
    <row r="40" spans="1:42">
      <c r="A40" s="21">
        <v>36</v>
      </c>
      <c r="B40" s="3">
        <v>-45.31485</v>
      </c>
      <c r="C40" s="3">
        <v>-5.5609615999999997</v>
      </c>
      <c r="D40" s="3">
        <v>18.519798000000002</v>
      </c>
      <c r="E40" s="3">
        <v>-12.268306000000001</v>
      </c>
      <c r="F40" s="3">
        <v>13.957817500000001</v>
      </c>
      <c r="G40" s="21"/>
      <c r="H40" s="3">
        <v>-12.39958</v>
      </c>
      <c r="I40" s="3">
        <v>-9.8299652999999996</v>
      </c>
      <c r="J40" s="3">
        <v>24.487236800000002</v>
      </c>
      <c r="K40" s="3">
        <v>0.53686065999999999</v>
      </c>
      <c r="L40" s="3">
        <v>10.935957500000001</v>
      </c>
      <c r="M40" s="3">
        <v>0.30656635999999998</v>
      </c>
      <c r="N40" s="3">
        <v>-6.8942756999999997</v>
      </c>
      <c r="O40" s="3">
        <v>-8.6624815000000002</v>
      </c>
      <c r="P40" s="3">
        <v>-56.568218000000002</v>
      </c>
      <c r="Q40" s="3">
        <v>36.393510599999999</v>
      </c>
      <c r="R40" s="3"/>
      <c r="S40" s="3">
        <v>23.938136400000001</v>
      </c>
      <c r="T40" s="3">
        <v>24.930065800000001</v>
      </c>
      <c r="U40" s="3">
        <v>-27.573430999999999</v>
      </c>
      <c r="V40" s="3">
        <v>-4.1634954000000004</v>
      </c>
      <c r="W40" s="3">
        <v>16.469852100000001</v>
      </c>
      <c r="X40" s="3">
        <v>-1.2357502</v>
      </c>
      <c r="Y40" s="3">
        <v>-20.386448999999999</v>
      </c>
      <c r="Z40" s="3">
        <v>-16.255754</v>
      </c>
      <c r="AA40" s="3">
        <v>29.736976899999998</v>
      </c>
      <c r="AB40" s="3"/>
      <c r="AC40" s="3">
        <v>-25.710740000000001</v>
      </c>
      <c r="AD40" s="3">
        <v>37.644024299999998</v>
      </c>
      <c r="AE40" s="3">
        <v>-16.790298</v>
      </c>
      <c r="AF40" s="3">
        <v>8.8453111799999995</v>
      </c>
      <c r="AG40" s="3">
        <v>0.33488519999999999</v>
      </c>
      <c r="AH40" s="3">
        <v>10.122991000000001</v>
      </c>
      <c r="AI40" s="3">
        <v>12.603141600000001</v>
      </c>
      <c r="AJ40" s="3">
        <v>-61.056050999999997</v>
      </c>
      <c r="AK40" s="3"/>
      <c r="AL40" s="3"/>
      <c r="AP40" s="3"/>
    </row>
    <row r="41" spans="1:42">
      <c r="A41" s="21">
        <v>37</v>
      </c>
      <c r="B41" s="3">
        <v>-4.5570098000000003</v>
      </c>
      <c r="C41" s="3">
        <v>-22.954384000000001</v>
      </c>
      <c r="D41" s="3">
        <v>-8.8976395999999998</v>
      </c>
      <c r="E41" s="3">
        <v>-23.829139999999999</v>
      </c>
      <c r="F41" s="3">
        <v>34.548837599999999</v>
      </c>
      <c r="G41" s="21"/>
      <c r="H41" s="3">
        <v>10.424133100000001</v>
      </c>
      <c r="I41" s="3">
        <v>32.437224200000003</v>
      </c>
      <c r="J41" s="3">
        <v>-17.765035000000001</v>
      </c>
      <c r="K41" s="3">
        <v>2.5051646399999998</v>
      </c>
      <c r="L41" s="3">
        <v>-25.357769000000001</v>
      </c>
      <c r="M41" s="3">
        <v>3.6105524899999999</v>
      </c>
      <c r="N41" s="3">
        <v>27.380270700000001</v>
      </c>
      <c r="O41" s="3">
        <v>-28.025490000000001</v>
      </c>
      <c r="P41" s="3">
        <v>-11.333289000000001</v>
      </c>
      <c r="Q41" s="3">
        <v>22.240903400000001</v>
      </c>
      <c r="R41" s="3"/>
      <c r="S41" s="3">
        <v>-2.5873276000000001</v>
      </c>
      <c r="T41" s="3">
        <v>-28.17145</v>
      </c>
      <c r="U41" s="3">
        <v>1.9860585500000001</v>
      </c>
      <c r="V41" s="3">
        <v>-28.403459000000002</v>
      </c>
      <c r="W41" s="3">
        <v>0.89613882</v>
      </c>
      <c r="X41" s="3">
        <v>-13.733639</v>
      </c>
      <c r="Y41" s="3">
        <v>5.2426253599999999</v>
      </c>
      <c r="Z41" s="3">
        <v>35.668863600000002</v>
      </c>
      <c r="AA41" s="3">
        <v>17.9539817</v>
      </c>
      <c r="AB41" s="3"/>
      <c r="AC41" s="3">
        <v>-2.2179202999999998</v>
      </c>
      <c r="AD41" s="3">
        <v>-11.282018000000001</v>
      </c>
      <c r="AE41" s="3">
        <v>11.284692400000001</v>
      </c>
      <c r="AF41" s="3">
        <v>-55.656616999999997</v>
      </c>
      <c r="AG41" s="3">
        <v>-15.813587999999999</v>
      </c>
      <c r="AH41" s="3">
        <v>-31.809176000000001</v>
      </c>
      <c r="AI41" s="3">
        <v>19.310853000000002</v>
      </c>
      <c r="AJ41" s="3">
        <v>-7.8648844000000002</v>
      </c>
      <c r="AK41" s="3"/>
      <c r="AL41" s="3"/>
      <c r="AP41" s="3"/>
    </row>
    <row r="42" spans="1:42">
      <c r="A42" s="21">
        <v>38</v>
      </c>
      <c r="B42" s="3">
        <v>-20.123028000000001</v>
      </c>
      <c r="C42" s="3">
        <v>-46.594817999999997</v>
      </c>
      <c r="D42" s="3">
        <v>-7.8565218000000003</v>
      </c>
      <c r="E42" s="3">
        <v>23.710203400000001</v>
      </c>
      <c r="F42" s="3">
        <v>-39.169992000000001</v>
      </c>
      <c r="G42" s="21"/>
      <c r="H42" s="3">
        <v>2.1702560700000002</v>
      </c>
      <c r="I42" s="3">
        <v>37.206206000000002</v>
      </c>
      <c r="J42" s="3">
        <v>49.803474399999999</v>
      </c>
      <c r="K42" s="3">
        <v>-3.825761</v>
      </c>
      <c r="L42" s="3">
        <v>23.840661099999998</v>
      </c>
      <c r="M42" s="3">
        <v>12.1101353</v>
      </c>
      <c r="N42" s="3">
        <v>-28.168122</v>
      </c>
      <c r="O42" s="3">
        <v>-29.665258000000001</v>
      </c>
      <c r="P42" s="3">
        <v>3.58096229</v>
      </c>
      <c r="Q42" s="3">
        <v>4.4228696599999999</v>
      </c>
      <c r="R42" s="3"/>
      <c r="S42" s="3">
        <v>-12.563211000000001</v>
      </c>
      <c r="T42" s="3">
        <v>-29.274856</v>
      </c>
      <c r="U42" s="3">
        <v>11.721202399999999</v>
      </c>
      <c r="V42" s="3">
        <v>-34.821114999999999</v>
      </c>
      <c r="W42" s="3">
        <v>28.311306600000002</v>
      </c>
      <c r="X42" s="3">
        <v>-15.017008000000001</v>
      </c>
      <c r="Y42" s="3">
        <v>-17.286694000000001</v>
      </c>
      <c r="Z42" s="3">
        <v>-29.350290999999999</v>
      </c>
      <c r="AA42" s="3">
        <v>24.183851400000002</v>
      </c>
      <c r="AB42" s="3"/>
      <c r="AC42" s="3">
        <v>-18.103456999999999</v>
      </c>
      <c r="AD42" s="3">
        <v>4.9826596600000004</v>
      </c>
      <c r="AE42" s="3">
        <v>9.6746575499999992</v>
      </c>
      <c r="AF42" s="3">
        <v>6.5866600699999998</v>
      </c>
      <c r="AG42" s="3">
        <v>-20.341736000000001</v>
      </c>
      <c r="AH42" s="3">
        <v>4.9641766900000004</v>
      </c>
      <c r="AI42" s="3">
        <v>27.357933800000001</v>
      </c>
      <c r="AJ42" s="3">
        <v>-23.006623000000001</v>
      </c>
      <c r="AK42" s="3"/>
      <c r="AL42" s="3"/>
      <c r="AP42" s="3"/>
    </row>
    <row r="43" spans="1:42">
      <c r="A43" s="21">
        <v>39</v>
      </c>
      <c r="B43" s="3">
        <v>-58.013342000000002</v>
      </c>
      <c r="C43" s="3">
        <v>0.93092969999999997</v>
      </c>
      <c r="D43" s="3">
        <v>16.003733</v>
      </c>
      <c r="E43" s="3">
        <v>4.6946020800000001</v>
      </c>
      <c r="F43" s="3">
        <v>18.830529299999998</v>
      </c>
      <c r="G43" s="21"/>
      <c r="H43" s="3">
        <v>-1.6944604000000001</v>
      </c>
      <c r="I43" s="3">
        <v>-8.5294995</v>
      </c>
      <c r="J43" s="3">
        <v>8.7736215699999995</v>
      </c>
      <c r="K43" s="3">
        <v>-23.066974999999999</v>
      </c>
      <c r="L43" s="3">
        <v>-5.9170408999999999</v>
      </c>
      <c r="M43" s="3">
        <v>-17.701706999999999</v>
      </c>
      <c r="N43" s="3">
        <v>-27.248699999999999</v>
      </c>
      <c r="O43" s="3">
        <v>-32.746492000000003</v>
      </c>
      <c r="P43" s="3">
        <v>9.8092016599999994</v>
      </c>
      <c r="Q43" s="3">
        <v>-21.01211</v>
      </c>
      <c r="R43" s="3"/>
      <c r="S43" s="3">
        <v>-19.822423000000001</v>
      </c>
      <c r="T43" s="3">
        <v>-41.253711000000003</v>
      </c>
      <c r="U43" s="3">
        <v>-14.536025</v>
      </c>
      <c r="V43" s="3">
        <v>-12.055002999999999</v>
      </c>
      <c r="W43" s="3">
        <v>-1.5253207</v>
      </c>
      <c r="X43" s="3">
        <v>2.6024436099999999</v>
      </c>
      <c r="Y43" s="3">
        <v>11.4169821</v>
      </c>
      <c r="Z43" s="3">
        <v>2.9301077900000001</v>
      </c>
      <c r="AA43" s="3">
        <v>33.813783600000001</v>
      </c>
      <c r="AB43" s="3"/>
      <c r="AC43" s="3">
        <v>14.151502499999999</v>
      </c>
      <c r="AD43" s="3">
        <v>2.9271309999999998E-2</v>
      </c>
      <c r="AE43" s="3">
        <v>-11.308642000000001</v>
      </c>
      <c r="AF43" s="3">
        <v>-6.6367770999999998</v>
      </c>
      <c r="AG43" s="3">
        <v>-17.198989999999998</v>
      </c>
      <c r="AH43" s="3">
        <v>-5.3755451000000001</v>
      </c>
      <c r="AI43" s="3">
        <v>22.572339800000002</v>
      </c>
      <c r="AJ43" s="3">
        <v>12.028976800000001</v>
      </c>
      <c r="AK43" s="3"/>
      <c r="AL43" s="3"/>
      <c r="AP43" s="3"/>
    </row>
    <row r="44" spans="1:42">
      <c r="A44" s="21">
        <v>40</v>
      </c>
      <c r="B44" s="3">
        <v>-14.183244</v>
      </c>
      <c r="C44" s="3">
        <v>48.211540300000003</v>
      </c>
      <c r="D44" s="3">
        <v>35.872611200000001</v>
      </c>
      <c r="E44" s="3">
        <v>-50.299736000000003</v>
      </c>
      <c r="F44" s="3">
        <v>-31.153881999999999</v>
      </c>
      <c r="G44" s="21"/>
      <c r="H44" s="3">
        <v>-2.5553596999999999</v>
      </c>
      <c r="I44" s="3">
        <v>-15.898958</v>
      </c>
      <c r="J44" s="3">
        <v>-38.716644000000002</v>
      </c>
      <c r="K44" s="3">
        <v>-36.253737000000001</v>
      </c>
      <c r="L44" s="3">
        <v>42.108889400000002</v>
      </c>
      <c r="M44" s="3">
        <v>-9.6787205000000007</v>
      </c>
      <c r="N44" s="3">
        <v>-48.260012000000003</v>
      </c>
      <c r="O44" s="3">
        <v>11.0717295</v>
      </c>
      <c r="P44" s="3">
        <v>-25.428053999999999</v>
      </c>
      <c r="Q44" s="3">
        <v>69.351054500000004</v>
      </c>
      <c r="R44" s="3"/>
      <c r="S44" s="3">
        <v>-30.894195</v>
      </c>
      <c r="T44" s="3">
        <v>29.276319600000001</v>
      </c>
      <c r="U44" s="3">
        <v>-6.8082893999999996</v>
      </c>
      <c r="V44" s="3">
        <v>-16.536314999999998</v>
      </c>
      <c r="W44" s="3">
        <v>-19.951422999999998</v>
      </c>
      <c r="X44" s="3">
        <v>-4.7085302999999996</v>
      </c>
      <c r="Y44" s="3">
        <v>-9.0807359000000005</v>
      </c>
      <c r="Z44" s="3">
        <v>-36.587508</v>
      </c>
      <c r="AA44" s="3">
        <v>18.807116400000002</v>
      </c>
      <c r="AB44" s="3"/>
      <c r="AC44" s="3">
        <v>5.9658939599999998</v>
      </c>
      <c r="AD44" s="3">
        <v>-7.1539247000000001</v>
      </c>
      <c r="AE44" s="3">
        <v>-28.745398999999999</v>
      </c>
      <c r="AF44" s="3">
        <v>20.616032700000002</v>
      </c>
      <c r="AG44" s="3">
        <v>-32.298220000000001</v>
      </c>
      <c r="AH44" s="3">
        <v>-35.010787999999998</v>
      </c>
      <c r="AI44" s="3">
        <v>-3.4570308999999999</v>
      </c>
      <c r="AJ44" s="3">
        <v>-7.0501158000000004</v>
      </c>
      <c r="AK44" s="3"/>
      <c r="AL44" s="3"/>
      <c r="AP44" s="3"/>
    </row>
    <row r="45" spans="1:42">
      <c r="A45" s="21">
        <v>41</v>
      </c>
      <c r="B45" s="3">
        <v>-17.255502</v>
      </c>
      <c r="C45" s="3">
        <v>-59.946178000000003</v>
      </c>
      <c r="D45" s="3">
        <v>-0.65506240000000004</v>
      </c>
      <c r="E45" s="3">
        <v>35.811040599999998</v>
      </c>
      <c r="F45" s="3">
        <v>63.627658400000001</v>
      </c>
      <c r="G45" s="21"/>
      <c r="H45" s="3">
        <v>14.723798800000001</v>
      </c>
      <c r="I45" s="3">
        <v>6.8603330600000003</v>
      </c>
      <c r="J45" s="3">
        <v>10.694146</v>
      </c>
      <c r="K45" s="3">
        <v>-1.6411616</v>
      </c>
      <c r="L45" s="3">
        <v>-0.57661169999999995</v>
      </c>
      <c r="M45" s="3">
        <v>-23.190974000000001</v>
      </c>
      <c r="N45" s="3">
        <v>-36.835071999999997</v>
      </c>
      <c r="O45" s="3">
        <v>-33.069386999999999</v>
      </c>
      <c r="P45" s="3">
        <v>-33.294922999999997</v>
      </c>
      <c r="Q45" s="3">
        <v>-45.988256999999997</v>
      </c>
      <c r="R45" s="3"/>
      <c r="S45" s="3">
        <v>-5.5271670999999998</v>
      </c>
      <c r="T45" s="3">
        <v>14.1880699</v>
      </c>
      <c r="U45" s="3">
        <v>-13.907206</v>
      </c>
      <c r="V45" s="3">
        <v>11.221188400000001</v>
      </c>
      <c r="W45" s="3">
        <v>5.1806986799999999</v>
      </c>
      <c r="X45" s="3">
        <v>-8.4719434000000007</v>
      </c>
      <c r="Y45" s="3">
        <v>-7.6143254999999996</v>
      </c>
      <c r="Z45" s="3">
        <v>-33.142592</v>
      </c>
      <c r="AA45" s="3">
        <v>17.412742000000001</v>
      </c>
      <c r="AB45" s="3"/>
      <c r="AC45" s="3">
        <v>-11.565581</v>
      </c>
      <c r="AD45" s="3">
        <v>12.4033607</v>
      </c>
      <c r="AE45" s="3">
        <v>0.9640881</v>
      </c>
      <c r="AF45" s="3">
        <v>26.0984257</v>
      </c>
      <c r="AG45" s="3">
        <v>-31.878647999999998</v>
      </c>
      <c r="AH45" s="3">
        <v>-10.732619</v>
      </c>
      <c r="AI45" s="3">
        <v>19.013421000000001</v>
      </c>
      <c r="AJ45" s="3">
        <v>-2.9075981999999998</v>
      </c>
      <c r="AK45" s="3"/>
      <c r="AL45" s="3"/>
      <c r="AM45" s="3"/>
      <c r="AN45" s="3"/>
      <c r="AO45" s="3"/>
      <c r="AP45" s="3"/>
    </row>
    <row r="46" spans="1:42">
      <c r="A46" s="21">
        <v>42</v>
      </c>
      <c r="B46" s="3">
        <v>-20.737221000000002</v>
      </c>
      <c r="C46" s="3">
        <v>-34.713253000000002</v>
      </c>
      <c r="D46" s="3">
        <v>-10.546227999999999</v>
      </c>
      <c r="E46" s="3">
        <v>-20.371758</v>
      </c>
      <c r="F46" s="3">
        <v>31.876801100000002</v>
      </c>
      <c r="G46" s="21"/>
      <c r="H46" s="3">
        <v>-4.0420939999999996</v>
      </c>
      <c r="I46" s="3">
        <v>-21.751282</v>
      </c>
      <c r="J46" s="3">
        <v>-24.225079999999998</v>
      </c>
      <c r="K46" s="3">
        <v>-19.786998000000001</v>
      </c>
      <c r="L46" s="3">
        <v>13.1200373</v>
      </c>
      <c r="M46" s="3">
        <v>-18.636398</v>
      </c>
      <c r="N46" s="3">
        <v>-12.01563</v>
      </c>
      <c r="O46" s="3">
        <v>-7.1310444999999998</v>
      </c>
      <c r="P46" s="3">
        <v>-14.611238</v>
      </c>
      <c r="Q46" s="3">
        <v>3.2677973300000001</v>
      </c>
      <c r="R46" s="3"/>
      <c r="S46" s="3">
        <v>4.2790554800000002</v>
      </c>
      <c r="T46" s="3">
        <v>-25.914639000000001</v>
      </c>
      <c r="U46" s="3">
        <v>-11.655998</v>
      </c>
      <c r="V46" s="3">
        <v>-26.823899999999998</v>
      </c>
      <c r="W46" s="3">
        <v>-1.8483810000000001</v>
      </c>
      <c r="X46" s="3">
        <v>-24.017446</v>
      </c>
      <c r="Y46" s="3">
        <v>-9.4912971000000006</v>
      </c>
      <c r="Z46" s="3">
        <v>-25.099632</v>
      </c>
      <c r="AA46" s="3">
        <v>11.6711323</v>
      </c>
      <c r="AB46" s="3"/>
      <c r="AC46" s="3">
        <v>-13.404893</v>
      </c>
      <c r="AD46" s="3">
        <v>13.968340599999999</v>
      </c>
      <c r="AE46" s="3">
        <v>-18.609546000000002</v>
      </c>
      <c r="AF46" s="3">
        <v>-31.952632999999999</v>
      </c>
      <c r="AG46" s="3">
        <v>-48.602840999999998</v>
      </c>
      <c r="AH46" s="3">
        <v>13.870498</v>
      </c>
      <c r="AI46" s="3">
        <v>-30.876439999999999</v>
      </c>
      <c r="AJ46" s="3">
        <v>-15.898915000000001</v>
      </c>
      <c r="AK46" s="3"/>
      <c r="AL46" s="3"/>
      <c r="AM46" s="3"/>
      <c r="AN46" s="3"/>
      <c r="AO46" s="3"/>
      <c r="AP46" s="3"/>
    </row>
    <row r="47" spans="1:42">
      <c r="A47" s="21">
        <v>43</v>
      </c>
      <c r="B47" s="3">
        <v>0.15352684999999999</v>
      </c>
      <c r="C47" s="3">
        <v>-14.380241</v>
      </c>
      <c r="D47" s="3">
        <v>-16.446199</v>
      </c>
      <c r="E47" s="3">
        <v>12.581598899999999</v>
      </c>
      <c r="F47" s="3">
        <v>-51.116090999999997</v>
      </c>
      <c r="G47" s="21"/>
      <c r="H47" s="3">
        <v>-18.314143999999999</v>
      </c>
      <c r="I47" s="3">
        <v>-15.465621000000001</v>
      </c>
      <c r="J47" s="3">
        <v>-13.400406</v>
      </c>
      <c r="K47" s="3">
        <v>-11.573945</v>
      </c>
      <c r="L47" s="3">
        <v>6.9963657399999999</v>
      </c>
      <c r="M47" s="3">
        <v>-11.716037</v>
      </c>
      <c r="N47" s="3">
        <v>-16.874448999999998</v>
      </c>
      <c r="O47" s="3">
        <v>-13.314113000000001</v>
      </c>
      <c r="P47" s="3">
        <v>30.951348400000001</v>
      </c>
      <c r="Q47" s="3">
        <v>-7.5431647000000002</v>
      </c>
      <c r="R47" s="3"/>
      <c r="S47" s="3">
        <v>-32.731439999999999</v>
      </c>
      <c r="T47" s="3">
        <v>1.5657137299999999</v>
      </c>
      <c r="U47" s="3">
        <v>-13.980556</v>
      </c>
      <c r="V47" s="3">
        <v>-3.8321985999999999</v>
      </c>
      <c r="W47" s="3">
        <v>-6.7055125999999996</v>
      </c>
      <c r="X47" s="3">
        <v>-29.954944999999999</v>
      </c>
      <c r="Y47" s="3">
        <v>-9.0623053000000002</v>
      </c>
      <c r="Z47" s="3">
        <v>-34.635871999999999</v>
      </c>
      <c r="AA47" s="3">
        <v>0.21317986</v>
      </c>
      <c r="AB47" s="3"/>
      <c r="AC47" s="3">
        <v>-17.571898000000001</v>
      </c>
      <c r="AD47" s="3">
        <v>3.3682219999999998</v>
      </c>
      <c r="AE47" s="3">
        <v>-15.577264</v>
      </c>
      <c r="AF47" s="3">
        <v>13.037530200000001</v>
      </c>
      <c r="AG47" s="3">
        <v>-12.138392</v>
      </c>
      <c r="AH47" s="3">
        <v>-7.5098035999999997</v>
      </c>
      <c r="AI47" s="3">
        <v>60.183158200000001</v>
      </c>
      <c r="AJ47" s="3">
        <v>-10.626716999999999</v>
      </c>
      <c r="AK47" s="3"/>
      <c r="AL47" s="3"/>
      <c r="AM47" s="3"/>
      <c r="AN47" s="3"/>
      <c r="AO47" s="3"/>
      <c r="AP47" s="3"/>
    </row>
    <row r="48" spans="1:42">
      <c r="A48" s="21">
        <v>44</v>
      </c>
      <c r="B48" s="3">
        <v>-71.121296999999998</v>
      </c>
      <c r="C48" s="3">
        <v>-45.247464000000001</v>
      </c>
      <c r="D48" s="3">
        <v>-18.441704999999999</v>
      </c>
      <c r="E48" s="3">
        <v>-25.233602000000001</v>
      </c>
      <c r="F48" s="3">
        <v>21.3454455</v>
      </c>
      <c r="G48" s="21"/>
      <c r="H48" s="3">
        <v>19.092925999999999</v>
      </c>
      <c r="I48" s="3">
        <v>-10.479971000000001</v>
      </c>
      <c r="J48" s="3">
        <v>-23.003029000000002</v>
      </c>
      <c r="K48" s="3">
        <v>-46.113461000000001</v>
      </c>
      <c r="L48" s="3">
        <v>47.707113800000002</v>
      </c>
      <c r="M48" s="3">
        <v>-13.172323</v>
      </c>
      <c r="N48" s="3">
        <v>-21.733267999999999</v>
      </c>
      <c r="O48" s="3">
        <v>17.697526799999999</v>
      </c>
      <c r="P48" s="3">
        <v>0.63101536999999996</v>
      </c>
      <c r="Q48" s="3">
        <v>-19.797528</v>
      </c>
      <c r="R48" s="3"/>
      <c r="S48" s="3">
        <v>-3.8854974000000002</v>
      </c>
      <c r="T48" s="3">
        <v>-27.292404999999999</v>
      </c>
      <c r="U48" s="3">
        <v>-31.045179999999998</v>
      </c>
      <c r="V48" s="3">
        <v>-10.46808</v>
      </c>
      <c r="W48" s="3">
        <v>-17.697595</v>
      </c>
      <c r="X48" s="3">
        <v>-3.0613397999999998</v>
      </c>
      <c r="Y48" s="3">
        <v>-12.833850999999999</v>
      </c>
      <c r="Z48" s="3">
        <v>-7.4094623999999998</v>
      </c>
      <c r="AA48" s="3">
        <v>43.443199800000002</v>
      </c>
      <c r="AB48" s="3"/>
      <c r="AC48" s="3">
        <v>3.5437617700000001</v>
      </c>
      <c r="AD48" s="3">
        <v>1.14398829</v>
      </c>
      <c r="AE48" s="3">
        <v>-9.3338622999999998</v>
      </c>
      <c r="AF48" s="3">
        <v>-4.8623645</v>
      </c>
      <c r="AG48" s="3">
        <v>-5.5872668000000001</v>
      </c>
      <c r="AH48" s="3">
        <v>-18.413981</v>
      </c>
      <c r="AI48" s="3">
        <v>10.348501300000001</v>
      </c>
      <c r="AJ48" s="3">
        <v>-28.915268999999999</v>
      </c>
      <c r="AK48" s="3"/>
      <c r="AL48" s="3"/>
      <c r="AM48" s="3"/>
      <c r="AN48" s="3"/>
      <c r="AO48" s="3"/>
      <c r="AP48" s="3"/>
    </row>
    <row r="49" spans="1:42">
      <c r="A49" s="21">
        <v>45</v>
      </c>
      <c r="B49" s="3">
        <v>-20.327759</v>
      </c>
      <c r="C49" s="3">
        <v>-38.143115000000002</v>
      </c>
      <c r="D49" s="3">
        <v>1.3404436900000001</v>
      </c>
      <c r="E49" s="3">
        <v>-7.2984613999999999</v>
      </c>
      <c r="F49" s="3">
        <v>16.315613200000001</v>
      </c>
      <c r="G49" s="21"/>
      <c r="H49" s="3">
        <v>-11.228421000000001</v>
      </c>
      <c r="I49" s="3">
        <v>17.264515299999999</v>
      </c>
      <c r="J49" s="3">
        <v>34.439278700000003</v>
      </c>
      <c r="K49" s="3">
        <v>-3.7578488000000001</v>
      </c>
      <c r="L49" s="3">
        <v>8.4084965500000006</v>
      </c>
      <c r="M49" s="3">
        <v>-4.2282795999999996</v>
      </c>
      <c r="N49" s="3">
        <v>-25.279139000000001</v>
      </c>
      <c r="O49" s="3">
        <v>-23.268080999999999</v>
      </c>
      <c r="P49" s="3">
        <v>-34.114409999999999</v>
      </c>
      <c r="Q49" s="3">
        <v>-5.0038469000000001</v>
      </c>
      <c r="R49" s="3"/>
      <c r="S49" s="3">
        <v>-44.750261000000002</v>
      </c>
      <c r="T49" s="3">
        <v>-11.176466</v>
      </c>
      <c r="U49" s="3">
        <v>-0.91054230000000003</v>
      </c>
      <c r="V49" s="3">
        <v>-18.179587999999999</v>
      </c>
      <c r="W49" s="3">
        <v>-17.850988999999998</v>
      </c>
      <c r="X49" s="3">
        <v>-28.129860000000001</v>
      </c>
      <c r="Y49" s="3">
        <v>-19.752784999999999</v>
      </c>
      <c r="Z49" s="3">
        <v>29.466568899999999</v>
      </c>
      <c r="AA49" s="3">
        <v>2.07399479</v>
      </c>
      <c r="AB49" s="3"/>
      <c r="AC49" s="3">
        <v>11.731164700000001</v>
      </c>
      <c r="AD49" s="3">
        <v>19.583301200000001</v>
      </c>
      <c r="AE49" s="3">
        <v>-14.296441</v>
      </c>
      <c r="AF49" s="3">
        <v>21.743665100000001</v>
      </c>
      <c r="AG49" s="3">
        <v>-28.075568000000001</v>
      </c>
      <c r="AH49" s="3">
        <v>-13.477294000000001</v>
      </c>
      <c r="AI49" s="3">
        <v>39.887119300000002</v>
      </c>
      <c r="AJ49" s="3">
        <v>-25.775962</v>
      </c>
      <c r="AK49" s="3"/>
      <c r="AL49" s="3"/>
      <c r="AM49" s="3"/>
      <c r="AN49" s="3"/>
      <c r="AO49" s="3"/>
      <c r="AP49" s="3"/>
    </row>
    <row r="50" spans="1:42">
      <c r="A50" s="21">
        <v>46</v>
      </c>
      <c r="B50" s="3">
        <v>-38.351410999999999</v>
      </c>
      <c r="C50" s="3">
        <v>-27.854040999999999</v>
      </c>
      <c r="D50" s="3">
        <v>-0.56833299999999998</v>
      </c>
      <c r="E50" s="3">
        <v>2.6416822099999999</v>
      </c>
      <c r="F50" s="3">
        <v>10.656969399999999</v>
      </c>
      <c r="G50" s="21"/>
      <c r="H50" s="3">
        <v>4.1062084700000003</v>
      </c>
      <c r="I50" s="3">
        <v>6.8603330600000003</v>
      </c>
      <c r="J50" s="3">
        <v>63.945984799999998</v>
      </c>
      <c r="K50" s="3">
        <v>5.3873776099999997</v>
      </c>
      <c r="L50" s="3">
        <v>-1.0845577</v>
      </c>
      <c r="M50" s="3">
        <v>-18.556433999999999</v>
      </c>
      <c r="N50" s="3">
        <v>-27.248699999999999</v>
      </c>
      <c r="O50" s="3">
        <v>-6.2107707000000003</v>
      </c>
      <c r="P50" s="3">
        <v>-0.68030159999999995</v>
      </c>
      <c r="Q50" s="3">
        <v>3.9334540699999998</v>
      </c>
      <c r="R50" s="3"/>
      <c r="S50" s="3">
        <v>-27.610268999999999</v>
      </c>
      <c r="T50" s="3">
        <v>-20.317509999999999</v>
      </c>
      <c r="U50" s="3">
        <v>8.0136315899999992</v>
      </c>
      <c r="V50" s="3">
        <v>-25.933523999999998</v>
      </c>
      <c r="W50" s="3">
        <v>-2.0497337999999998</v>
      </c>
      <c r="X50" s="3">
        <v>-28.563655000000001</v>
      </c>
      <c r="Y50" s="3">
        <v>-21.992681999999999</v>
      </c>
      <c r="Z50" s="3">
        <v>-36.129151</v>
      </c>
      <c r="AA50" s="3">
        <v>35.479680299999998</v>
      </c>
      <c r="AB50" s="3"/>
      <c r="AC50" s="3">
        <v>7.3716742699999998</v>
      </c>
      <c r="AD50" s="3">
        <v>30.012207100000001</v>
      </c>
      <c r="AE50" s="3">
        <v>2.5941875900000002</v>
      </c>
      <c r="AF50" s="3">
        <v>17.876529300000001</v>
      </c>
      <c r="AG50" s="3">
        <v>-14.858473</v>
      </c>
      <c r="AH50" s="3">
        <v>-16.377500999999999</v>
      </c>
      <c r="AI50" s="3">
        <v>42.373085600000003</v>
      </c>
      <c r="AJ50" s="3">
        <v>-31.202086999999999</v>
      </c>
      <c r="AK50" s="3"/>
      <c r="AL50" s="3"/>
      <c r="AM50" s="3"/>
      <c r="AN50" s="3"/>
      <c r="AO50" s="3"/>
      <c r="AP50" s="3"/>
    </row>
    <row r="51" spans="1:42">
      <c r="A51" s="21">
        <v>47</v>
      </c>
      <c r="B51" s="3">
        <v>-26.881736</v>
      </c>
      <c r="C51" s="3">
        <v>-24.669315999999998</v>
      </c>
      <c r="D51" s="3">
        <v>-15.838728</v>
      </c>
      <c r="E51" s="3">
        <v>2.7496828600000001</v>
      </c>
      <c r="F51" s="3">
        <v>-21.251338000000001</v>
      </c>
      <c r="G51" s="21"/>
      <c r="H51" s="3">
        <v>-3.7536692999999999</v>
      </c>
      <c r="I51" s="3">
        <v>-8.0957074000000002</v>
      </c>
      <c r="J51" s="3">
        <v>-33.653542999999999</v>
      </c>
      <c r="K51" s="3">
        <v>7.2765419400000004</v>
      </c>
      <c r="L51" s="3">
        <v>1.2209632800000001</v>
      </c>
      <c r="M51" s="3">
        <v>-30.793013999999999</v>
      </c>
      <c r="N51" s="3">
        <v>10.5711657</v>
      </c>
      <c r="O51" s="3">
        <v>0.27284821999999997</v>
      </c>
      <c r="P51" s="3">
        <v>20.462189299999999</v>
      </c>
      <c r="Q51" s="3">
        <v>11.624693199999999</v>
      </c>
      <c r="R51" s="3"/>
      <c r="S51" s="3">
        <v>-7.5741035999999999</v>
      </c>
      <c r="T51" s="3">
        <v>-23.146407</v>
      </c>
      <c r="U51" s="3">
        <v>6.7039291800000003</v>
      </c>
      <c r="V51" s="3">
        <v>-1.4539082999999999</v>
      </c>
      <c r="W51" s="3">
        <v>-26.475954000000002</v>
      </c>
      <c r="X51" s="3">
        <v>-25.805326999999998</v>
      </c>
      <c r="Y51" s="3">
        <v>-16.020102000000001</v>
      </c>
      <c r="Z51" s="3">
        <v>-22.344664999999999</v>
      </c>
      <c r="AA51" s="3">
        <v>2.3356910399999999</v>
      </c>
      <c r="AB51" s="3"/>
      <c r="AC51" s="3">
        <v>-39.366610999999999</v>
      </c>
      <c r="AD51" s="3">
        <v>-17.406853000000002</v>
      </c>
      <c r="AE51" s="3">
        <v>-20.179749999999999</v>
      </c>
      <c r="AF51" s="3">
        <v>-35.017218999999997</v>
      </c>
      <c r="AG51" s="3">
        <v>-37.144576999999998</v>
      </c>
      <c r="AH51" s="3">
        <v>-18.915786000000001</v>
      </c>
      <c r="AI51" s="3">
        <v>15.3260399</v>
      </c>
      <c r="AJ51" s="3">
        <v>-21.678418000000001</v>
      </c>
      <c r="AK51" s="3"/>
      <c r="AL51" s="3"/>
      <c r="AM51" s="3"/>
      <c r="AN51" s="3"/>
      <c r="AO51" s="3"/>
      <c r="AP51" s="3"/>
    </row>
  </sheetData>
  <mergeCells count="10">
    <mergeCell ref="AM1:AP1"/>
    <mergeCell ref="B3:F3"/>
    <mergeCell ref="B2:F2"/>
    <mergeCell ref="S2:AA2"/>
    <mergeCell ref="AC2:AJ2"/>
    <mergeCell ref="B1:AJ1"/>
    <mergeCell ref="S3:AA3"/>
    <mergeCell ref="H3:Q3"/>
    <mergeCell ref="AC3:AJ3"/>
    <mergeCell ref="H2:Q2"/>
  </mergeCells>
  <phoneticPr fontId="1"/>
  <pageMargins left="0.7" right="0.7" top="0.75" bottom="0.75" header="0.3" footer="0.3"/>
  <pageSetup paperSize="9" orientation="portrait" horizontalDpi="0" verticalDpi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A5AC0-EAD5-FB4C-ADC5-01875EA715C9}">
  <dimension ref="A1:AY51"/>
  <sheetViews>
    <sheetView topLeftCell="Z1" workbookViewId="0">
      <selection activeCell="AB4" sqref="AB4:AD13"/>
    </sheetView>
  </sheetViews>
  <sheetFormatPr baseColWidth="10" defaultRowHeight="20"/>
  <cols>
    <col min="1" max="25" width="10.7109375" style="1"/>
    <col min="27" max="27" width="10.7109375" style="1"/>
    <col min="28" max="28" width="29.7109375" style="1" bestFit="1" customWidth="1"/>
    <col min="29" max="29" width="27" style="1" bestFit="1" customWidth="1"/>
    <col min="30" max="30" width="31.28515625" style="1" bestFit="1" customWidth="1"/>
    <col min="31" max="16384" width="10.7109375" style="1"/>
  </cols>
  <sheetData>
    <row r="1" spans="1:51">
      <c r="A1" s="15" t="s">
        <v>302</v>
      </c>
      <c r="B1" s="36" t="s">
        <v>124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AB1" s="36" t="s">
        <v>97</v>
      </c>
      <c r="AC1" s="36"/>
      <c r="AD1" s="36"/>
    </row>
    <row r="2" spans="1:51" ht="16">
      <c r="B2" s="45" t="s">
        <v>127</v>
      </c>
      <c r="C2" s="45"/>
      <c r="D2" s="45"/>
      <c r="E2" s="45"/>
      <c r="F2" s="45"/>
      <c r="H2" s="38" t="s">
        <v>121</v>
      </c>
      <c r="I2" s="38"/>
      <c r="J2" s="38"/>
      <c r="K2" s="38"/>
      <c r="L2" s="38"/>
      <c r="M2" s="38"/>
      <c r="N2" s="38"/>
      <c r="O2" s="38"/>
      <c r="P2" s="38"/>
      <c r="Q2" s="38"/>
      <c r="R2" s="38"/>
      <c r="S2" s="38" t="s">
        <v>128</v>
      </c>
      <c r="T2" s="38"/>
      <c r="U2" s="38"/>
      <c r="V2" s="38"/>
      <c r="W2" s="38"/>
      <c r="X2" s="38"/>
      <c r="Y2" s="38"/>
      <c r="Z2" s="1"/>
      <c r="AA2" s="3"/>
      <c r="AB2" s="9" t="s">
        <v>61</v>
      </c>
      <c r="AC2" s="9" t="s">
        <v>117</v>
      </c>
      <c r="AD2" s="9" t="s">
        <v>63</v>
      </c>
      <c r="AE2" s="5"/>
      <c r="AF2" s="5"/>
      <c r="AG2" s="5"/>
      <c r="AH2" s="5"/>
      <c r="AI2" s="5"/>
      <c r="AJ2" s="5"/>
      <c r="AK2" s="5"/>
      <c r="AL2" s="5"/>
      <c r="AN2" s="3"/>
      <c r="AO2" s="3"/>
      <c r="AP2" s="3"/>
      <c r="AQ2" s="3"/>
      <c r="AR2" s="3"/>
      <c r="AS2" s="3"/>
      <c r="AT2" s="3"/>
      <c r="AV2" s="7"/>
      <c r="AW2" s="7"/>
      <c r="AX2" s="7"/>
      <c r="AY2" s="7"/>
    </row>
    <row r="3" spans="1:51" ht="16">
      <c r="A3" s="1" t="s">
        <v>76</v>
      </c>
      <c r="B3" s="6" t="s">
        <v>85</v>
      </c>
      <c r="C3" s="6" t="s">
        <v>115</v>
      </c>
      <c r="D3" s="6" t="s">
        <v>87</v>
      </c>
      <c r="E3" s="6" t="s">
        <v>88</v>
      </c>
      <c r="F3" s="6" t="s">
        <v>89</v>
      </c>
      <c r="H3" s="6" t="s">
        <v>85</v>
      </c>
      <c r="I3" s="6" t="s">
        <v>115</v>
      </c>
      <c r="J3" s="6" t="s">
        <v>87</v>
      </c>
      <c r="K3" s="6" t="s">
        <v>88</v>
      </c>
      <c r="L3" s="6" t="s">
        <v>89</v>
      </c>
      <c r="M3" s="6" t="s">
        <v>90</v>
      </c>
      <c r="N3" s="6" t="s">
        <v>91</v>
      </c>
      <c r="O3" s="6" t="s">
        <v>92</v>
      </c>
      <c r="P3" s="6" t="s">
        <v>93</v>
      </c>
      <c r="Q3" s="6" t="s">
        <v>94</v>
      </c>
      <c r="R3" s="4"/>
      <c r="S3" s="6" t="s">
        <v>85</v>
      </c>
      <c r="T3" s="6" t="s">
        <v>115</v>
      </c>
      <c r="U3" s="6" t="s">
        <v>87</v>
      </c>
      <c r="V3" s="6" t="s">
        <v>88</v>
      </c>
      <c r="W3" s="6" t="s">
        <v>89</v>
      </c>
      <c r="X3" s="6" t="s">
        <v>90</v>
      </c>
      <c r="Y3" s="6" t="s">
        <v>91</v>
      </c>
      <c r="Z3" s="1"/>
      <c r="AA3" s="3" t="s">
        <v>100</v>
      </c>
      <c r="AB3" s="4" t="s">
        <v>125</v>
      </c>
      <c r="AC3" s="4" t="s">
        <v>121</v>
      </c>
      <c r="AD3" s="16" t="s">
        <v>129</v>
      </c>
      <c r="AE3" s="5"/>
      <c r="AF3" s="5"/>
      <c r="AG3" s="5"/>
      <c r="AH3" s="5"/>
      <c r="AI3" s="5"/>
      <c r="AJ3" s="5"/>
      <c r="AK3" s="5"/>
      <c r="AL3" s="5"/>
      <c r="AN3" s="3"/>
      <c r="AO3" s="3"/>
      <c r="AP3" s="3"/>
      <c r="AQ3" s="3"/>
      <c r="AR3" s="3"/>
      <c r="AS3" s="3"/>
      <c r="AT3" s="3"/>
      <c r="AV3" s="7"/>
      <c r="AW3" s="7"/>
      <c r="AX3" s="7"/>
      <c r="AY3" s="7"/>
    </row>
    <row r="4" spans="1:51" ht="16">
      <c r="A4" s="1">
        <v>1</v>
      </c>
      <c r="B4" s="3">
        <v>20.282836</v>
      </c>
      <c r="C4" s="3">
        <v>22.745846499999999</v>
      </c>
      <c r="D4" s="3">
        <v>3.3304823300000002</v>
      </c>
      <c r="E4" s="3">
        <v>29.401527300000001</v>
      </c>
      <c r="F4" s="3">
        <v>21.036928700000001</v>
      </c>
      <c r="H4" s="3">
        <v>-5.0198029000000002</v>
      </c>
      <c r="I4" s="3">
        <v>1.5386015900000001</v>
      </c>
      <c r="J4" s="3">
        <v>21.982782499999999</v>
      </c>
      <c r="K4" s="3">
        <v>-39.805013000000002</v>
      </c>
      <c r="L4" s="3">
        <v>-19.943445000000001</v>
      </c>
      <c r="M4" s="3">
        <v>-2.8006323000000002</v>
      </c>
      <c r="N4" s="3">
        <v>-10.865769999999999</v>
      </c>
      <c r="O4" s="3">
        <v>-12.628928</v>
      </c>
      <c r="P4" s="3">
        <v>-25.547678999999999</v>
      </c>
      <c r="Q4" s="3">
        <v>-15.09149</v>
      </c>
      <c r="R4" s="3"/>
      <c r="S4" s="3">
        <v>-3.4325589000000001</v>
      </c>
      <c r="T4" s="3">
        <v>30.564352199999998</v>
      </c>
      <c r="U4" s="3">
        <v>27.4536905</v>
      </c>
      <c r="V4" s="3">
        <v>26.783814899999999</v>
      </c>
      <c r="W4" s="3">
        <v>-20.389802</v>
      </c>
      <c r="X4" s="3">
        <v>-14.764341999999999</v>
      </c>
      <c r="Y4" s="3">
        <v>-12.65888</v>
      </c>
      <c r="Z4" s="1"/>
      <c r="AA4" s="3">
        <v>1</v>
      </c>
      <c r="AB4" s="3">
        <v>32.904304000000003</v>
      </c>
      <c r="AC4" s="3">
        <v>241.25742099999999</v>
      </c>
      <c r="AD4" s="3">
        <v>371.44202200000001</v>
      </c>
    </row>
    <row r="5" spans="1:51" ht="16">
      <c r="A5" s="1">
        <v>2</v>
      </c>
      <c r="B5" s="3">
        <v>31.137208300000001</v>
      </c>
      <c r="C5" s="3">
        <v>-1.2866063000000001</v>
      </c>
      <c r="D5" s="3">
        <v>22.6003352</v>
      </c>
      <c r="E5" s="3">
        <v>-7.2928296000000001</v>
      </c>
      <c r="F5" s="3">
        <v>0.68266484999999999</v>
      </c>
      <c r="H5" s="3">
        <v>-40.834538999999999</v>
      </c>
      <c r="I5" s="3">
        <v>-34.855941000000001</v>
      </c>
      <c r="J5" s="3">
        <v>12.293604</v>
      </c>
      <c r="K5" s="3">
        <v>12.7295006</v>
      </c>
      <c r="L5" s="3">
        <v>-17.092182999999999</v>
      </c>
      <c r="M5" s="3">
        <v>-5.5244071000000003</v>
      </c>
      <c r="N5" s="3">
        <v>-3.1824401999999998</v>
      </c>
      <c r="O5" s="3">
        <v>-10.986321999999999</v>
      </c>
      <c r="P5" s="3">
        <v>7.0615438599999996</v>
      </c>
      <c r="Q5" s="3">
        <v>-0.94021319999999997</v>
      </c>
      <c r="R5" s="3"/>
      <c r="S5" s="3">
        <v>-21.894673999999998</v>
      </c>
      <c r="T5" s="3">
        <v>-7.7826741999999998</v>
      </c>
      <c r="U5" s="3">
        <v>7.6764441300000001</v>
      </c>
      <c r="V5" s="3">
        <v>-9.1366680000000002</v>
      </c>
      <c r="W5" s="3">
        <v>17.708464200000002</v>
      </c>
      <c r="X5" s="3">
        <v>-24.074684000000001</v>
      </c>
      <c r="Y5" s="3">
        <v>4.3276922500000001</v>
      </c>
      <c r="Z5" s="1"/>
      <c r="AA5" s="3">
        <v>2</v>
      </c>
      <c r="AB5" s="3">
        <v>23.2159479</v>
      </c>
      <c r="AC5" s="3">
        <v>171.84901500000001</v>
      </c>
      <c r="AD5" s="3">
        <v>288.77565099999998</v>
      </c>
    </row>
    <row r="6" spans="1:51" ht="16">
      <c r="A6" s="1">
        <v>3</v>
      </c>
      <c r="B6" s="3">
        <v>-6.7271954999999997</v>
      </c>
      <c r="C6" s="3">
        <v>-8.5761409000000004</v>
      </c>
      <c r="D6" s="3">
        <v>35.253019299999998</v>
      </c>
      <c r="E6" s="3">
        <v>1.70195859</v>
      </c>
      <c r="F6" s="3">
        <v>-4.7618378000000003</v>
      </c>
      <c r="H6" s="3">
        <v>8.9921118399999997</v>
      </c>
      <c r="I6" s="3">
        <v>64.181356199999996</v>
      </c>
      <c r="J6" s="3">
        <v>-26.464200000000002</v>
      </c>
      <c r="K6" s="3">
        <v>-27.575299000000001</v>
      </c>
      <c r="L6" s="3">
        <v>-18.090724000000002</v>
      </c>
      <c r="M6" s="3">
        <v>-15.731586999999999</v>
      </c>
      <c r="N6" s="3">
        <v>41.327745</v>
      </c>
      <c r="O6" s="3">
        <v>-5.8845923000000004</v>
      </c>
      <c r="P6" s="3">
        <v>11.947637500000001</v>
      </c>
      <c r="Q6" s="3">
        <v>22.510668200000001</v>
      </c>
      <c r="R6" s="3"/>
      <c r="S6" s="3">
        <v>4.7021995099999998</v>
      </c>
      <c r="T6" s="3">
        <v>-16.008253</v>
      </c>
      <c r="U6" s="3">
        <v>-35.367806999999999</v>
      </c>
      <c r="V6" s="3">
        <v>44.245553399999999</v>
      </c>
      <c r="W6" s="3">
        <v>8.4727124200000006</v>
      </c>
      <c r="X6" s="3">
        <v>-34.017104000000003</v>
      </c>
      <c r="Y6" s="3">
        <v>29.353758899999999</v>
      </c>
      <c r="Z6" s="1"/>
      <c r="AA6" s="3">
        <v>3</v>
      </c>
      <c r="AB6" s="3">
        <v>46.015061899999999</v>
      </c>
      <c r="AC6" s="3">
        <v>130.296941</v>
      </c>
      <c r="AD6" s="3">
        <v>429.31996500000002</v>
      </c>
    </row>
    <row r="7" spans="1:51" ht="16">
      <c r="A7" s="1">
        <v>4</v>
      </c>
      <c r="B7" s="3">
        <v>22.554588899999999</v>
      </c>
      <c r="C7" s="3">
        <v>8.9657522200000006</v>
      </c>
      <c r="D7" s="3">
        <v>7.25714053</v>
      </c>
      <c r="E7" s="3">
        <v>-27.122146000000001</v>
      </c>
      <c r="F7" s="3">
        <v>19.6967353</v>
      </c>
      <c r="H7" s="3">
        <v>2.5019079299999998</v>
      </c>
      <c r="I7" s="3">
        <v>-15.960658</v>
      </c>
      <c r="J7" s="3">
        <v>-30.097733000000002</v>
      </c>
      <c r="K7" s="3">
        <v>27.4307911</v>
      </c>
      <c r="L7" s="3">
        <v>-6.8713408999999999</v>
      </c>
      <c r="M7" s="3">
        <v>-5.7276340000000001</v>
      </c>
      <c r="N7" s="3">
        <v>16.131061500000001</v>
      </c>
      <c r="O7" s="3">
        <v>-9.4623448000000003</v>
      </c>
      <c r="P7" s="3">
        <v>-11.499207</v>
      </c>
      <c r="Q7" s="3">
        <v>-3.7702138000000001</v>
      </c>
      <c r="R7" s="3"/>
      <c r="S7" s="3">
        <v>4.2471665300000003</v>
      </c>
      <c r="T7" s="3">
        <v>16.102713900000001</v>
      </c>
      <c r="U7" s="3">
        <v>39.294881599999997</v>
      </c>
      <c r="V7" s="3">
        <v>-3.9524726000000001</v>
      </c>
      <c r="W7" s="3">
        <v>-10.253171</v>
      </c>
      <c r="X7" s="3">
        <v>3.1312549399999998</v>
      </c>
      <c r="Y7" s="3">
        <v>39.503911000000002</v>
      </c>
      <c r="Z7" s="1"/>
      <c r="AA7" s="3">
        <v>4</v>
      </c>
      <c r="AB7" s="3">
        <v>23.064285300000002</v>
      </c>
      <c r="AC7" s="3">
        <v>216.74821299999999</v>
      </c>
      <c r="AD7" s="3">
        <v>396.97784799999999</v>
      </c>
    </row>
    <row r="8" spans="1:51" ht="16">
      <c r="A8" s="1">
        <v>5</v>
      </c>
      <c r="B8" s="3">
        <v>0.21449260000000001</v>
      </c>
      <c r="C8" s="3">
        <v>27.401430600000001</v>
      </c>
      <c r="D8" s="3">
        <v>-47.571309999999997</v>
      </c>
      <c r="E8" s="3">
        <v>37.680896599999997</v>
      </c>
      <c r="F8" s="3">
        <v>-22.017068999999999</v>
      </c>
      <c r="H8" s="3">
        <v>1.72489866</v>
      </c>
      <c r="I8" s="3">
        <v>-32.902047000000003</v>
      </c>
      <c r="J8" s="3">
        <v>7.6216075300000004</v>
      </c>
      <c r="K8" s="3">
        <v>-9.4170955999999997</v>
      </c>
      <c r="L8" s="3">
        <v>-21.826453999999998</v>
      </c>
      <c r="M8" s="3">
        <v>-5.7694865000000002</v>
      </c>
      <c r="N8" s="3">
        <v>37.036306799999998</v>
      </c>
      <c r="O8" s="3">
        <v>-15.349599</v>
      </c>
      <c r="P8" s="3">
        <v>14.290572600000001</v>
      </c>
      <c r="Q8" s="3">
        <v>-27.625684</v>
      </c>
      <c r="R8" s="3"/>
      <c r="S8" s="3">
        <v>5.2914664199999999</v>
      </c>
      <c r="T8" s="3">
        <v>24.194543899999999</v>
      </c>
      <c r="U8" s="3">
        <v>44.867379</v>
      </c>
      <c r="V8" s="3">
        <v>12.3755259</v>
      </c>
      <c r="W8" s="3">
        <v>-13.68492</v>
      </c>
      <c r="X8" s="3">
        <v>6.38655287</v>
      </c>
      <c r="Y8" s="3">
        <v>30.962079899999999</v>
      </c>
      <c r="Z8" s="1"/>
      <c r="AA8" s="3">
        <v>5</v>
      </c>
      <c r="AB8" s="3">
        <v>52.699195000000003</v>
      </c>
      <c r="AC8" s="3">
        <v>243.892673</v>
      </c>
      <c r="AD8" s="3">
        <v>393.29005799999999</v>
      </c>
    </row>
    <row r="9" spans="1:51" ht="16">
      <c r="A9" s="1">
        <v>6</v>
      </c>
      <c r="B9" s="3">
        <v>9.68079234</v>
      </c>
      <c r="C9" s="3">
        <v>-8.0586342999999996</v>
      </c>
      <c r="D9" s="3">
        <v>-44.008090000000003</v>
      </c>
      <c r="E9" s="3">
        <v>1.2930558000000001</v>
      </c>
      <c r="F9" s="3">
        <v>-0.57379939999999996</v>
      </c>
      <c r="H9" s="3">
        <v>-35.640182000000003</v>
      </c>
      <c r="I9" s="3">
        <v>21.283250899999999</v>
      </c>
      <c r="J9" s="3">
        <v>-25.944967999999999</v>
      </c>
      <c r="K9" s="3">
        <v>39.7680638</v>
      </c>
      <c r="L9" s="3">
        <v>-28.038294</v>
      </c>
      <c r="M9" s="3">
        <v>6.9626559200000004</v>
      </c>
      <c r="N9" s="3">
        <v>6.3575553100000004</v>
      </c>
      <c r="O9" s="3">
        <v>-2.6839319000000001</v>
      </c>
      <c r="P9" s="3">
        <v>-8.9565912999999995</v>
      </c>
      <c r="Q9" s="3">
        <v>22.713175</v>
      </c>
      <c r="R9" s="3"/>
      <c r="S9" s="3">
        <v>12.498076299999999</v>
      </c>
      <c r="T9" s="3">
        <v>-63.11307</v>
      </c>
      <c r="U9" s="3">
        <v>-10.989228000000001</v>
      </c>
      <c r="V9" s="3">
        <v>9.0325193899999991</v>
      </c>
      <c r="W9" s="3">
        <v>23.1689273</v>
      </c>
      <c r="X9" s="3">
        <v>34.858546400000002</v>
      </c>
      <c r="Y9" s="3">
        <v>-22.811143000000001</v>
      </c>
      <c r="Z9" s="1"/>
      <c r="AA9" s="3">
        <v>6</v>
      </c>
      <c r="AB9" s="3"/>
      <c r="AC9" s="3">
        <v>246.23464899999999</v>
      </c>
      <c r="AD9" s="3">
        <v>216.536439</v>
      </c>
    </row>
    <row r="10" spans="1:51" ht="16">
      <c r="A10" s="1">
        <v>7</v>
      </c>
      <c r="B10" s="3">
        <v>-29.193456000000001</v>
      </c>
      <c r="C10" s="3">
        <v>-8.1050518999999994</v>
      </c>
      <c r="D10" s="3">
        <v>0.13085298000000001</v>
      </c>
      <c r="E10" s="3">
        <v>1.39522784</v>
      </c>
      <c r="F10" s="3">
        <v>-6.1020310999999996</v>
      </c>
      <c r="H10" s="3">
        <v>-9.1728375999999994</v>
      </c>
      <c r="I10" s="3">
        <v>27.003806699999998</v>
      </c>
      <c r="J10" s="3">
        <v>-9.6809121999999999</v>
      </c>
      <c r="K10" s="3">
        <v>-7.2540797000000001</v>
      </c>
      <c r="L10" s="3">
        <v>-31.792725999999998</v>
      </c>
      <c r="M10" s="3">
        <v>-10.21832</v>
      </c>
      <c r="N10" s="3">
        <v>9.12623578</v>
      </c>
      <c r="O10" s="3">
        <v>-23.977487</v>
      </c>
      <c r="P10" s="3">
        <v>-4.8103734999999999</v>
      </c>
      <c r="Q10" s="3">
        <v>5.3268839699999999</v>
      </c>
      <c r="R10" s="3"/>
      <c r="S10" s="3">
        <v>2.4098995400000001</v>
      </c>
      <c r="T10" s="3">
        <v>-43.343257999999999</v>
      </c>
      <c r="U10" s="3">
        <v>-54.311371999999999</v>
      </c>
      <c r="V10" s="3">
        <v>-16.653435999999999</v>
      </c>
      <c r="W10" s="3">
        <v>4.5102447100000003</v>
      </c>
      <c r="X10" s="3">
        <v>-19.194583999999999</v>
      </c>
      <c r="Y10" s="3">
        <v>2.2170346900000002</v>
      </c>
      <c r="Z10" s="1"/>
      <c r="AA10" s="3">
        <v>7</v>
      </c>
      <c r="AB10" s="3"/>
      <c r="AC10" s="3">
        <v>223.72532000000001</v>
      </c>
      <c r="AD10" s="3">
        <v>238.20754500000001</v>
      </c>
    </row>
    <row r="11" spans="1:51" ht="16">
      <c r="A11" s="1">
        <v>8</v>
      </c>
      <c r="B11" s="3">
        <v>-5.2126935999999997</v>
      </c>
      <c r="C11" s="3">
        <v>22.5107958</v>
      </c>
      <c r="D11" s="3">
        <v>-22.265789000000002</v>
      </c>
      <c r="E11" s="3">
        <v>-38.774481000000002</v>
      </c>
      <c r="F11" s="3">
        <v>3.8656021200000001</v>
      </c>
      <c r="H11" s="3">
        <v>-3.7227489</v>
      </c>
      <c r="I11" s="3">
        <v>20.364451299999999</v>
      </c>
      <c r="J11" s="3">
        <v>-23.695812</v>
      </c>
      <c r="K11" s="3">
        <v>40.088454900000002</v>
      </c>
      <c r="L11" s="3">
        <v>48.2300726</v>
      </c>
      <c r="M11" s="3">
        <v>-11.18417</v>
      </c>
      <c r="N11" s="3">
        <v>-26.727340000000002</v>
      </c>
      <c r="O11" s="3">
        <v>33.366483700000003</v>
      </c>
      <c r="P11" s="3">
        <v>-10.577525</v>
      </c>
      <c r="Q11" s="3">
        <v>36.662369599999998</v>
      </c>
      <c r="R11" s="3"/>
      <c r="S11" s="3">
        <v>26.9314143</v>
      </c>
      <c r="T11" s="3">
        <v>6.28328928</v>
      </c>
      <c r="U11" s="3">
        <v>-14.751029000000001</v>
      </c>
      <c r="V11" s="3">
        <v>37.559154399999997</v>
      </c>
      <c r="W11" s="3">
        <v>-5.5083089999999997</v>
      </c>
      <c r="X11" s="3">
        <v>-6.8111651999999996</v>
      </c>
      <c r="Y11" s="3">
        <v>-8.5388762000000007</v>
      </c>
      <c r="Z11" s="1"/>
      <c r="AA11" s="3">
        <v>8</v>
      </c>
      <c r="AB11" s="3"/>
      <c r="AC11" s="3">
        <v>175.58878000000001</v>
      </c>
      <c r="AD11" s="3"/>
    </row>
    <row r="12" spans="1:51" ht="16">
      <c r="A12" s="1">
        <v>9</v>
      </c>
      <c r="B12" s="3">
        <v>-3.1932692999999999</v>
      </c>
      <c r="C12" s="3">
        <v>5.7214599799999997</v>
      </c>
      <c r="D12" s="3">
        <v>53.941218599999999</v>
      </c>
      <c r="E12" s="3">
        <v>-10.666009000000001</v>
      </c>
      <c r="F12" s="3">
        <v>6.2110724499999996</v>
      </c>
      <c r="H12" s="3">
        <v>16.518730699999999</v>
      </c>
      <c r="I12" s="3">
        <v>38.124929299999998</v>
      </c>
      <c r="J12" s="3">
        <v>-14.352544999999999</v>
      </c>
      <c r="K12" s="3">
        <v>-20.286421000000001</v>
      </c>
      <c r="L12" s="3">
        <v>61.074247</v>
      </c>
      <c r="M12" s="3">
        <v>5.7877853000000004</v>
      </c>
      <c r="N12" s="3">
        <v>-17.365003000000002</v>
      </c>
      <c r="O12" s="3">
        <v>-2.4581639000000002</v>
      </c>
      <c r="P12" s="3">
        <v>6.1206049499999997</v>
      </c>
      <c r="Q12" s="3">
        <v>14.8285708</v>
      </c>
      <c r="R12" s="3"/>
      <c r="S12" s="3">
        <v>0.24538615</v>
      </c>
      <c r="T12" s="3">
        <v>24.5930052</v>
      </c>
      <c r="U12" s="3">
        <v>42.497970600000002</v>
      </c>
      <c r="V12" s="3">
        <v>-15.198464</v>
      </c>
      <c r="W12" s="3">
        <v>-10.598717000000001</v>
      </c>
      <c r="X12" s="3">
        <v>4.84906522</v>
      </c>
      <c r="Y12" s="3">
        <v>-1.4027430000000001</v>
      </c>
      <c r="Z12" s="1"/>
      <c r="AA12" s="3">
        <v>9</v>
      </c>
      <c r="AB12" s="3"/>
      <c r="AC12" s="3">
        <v>144.38919200000001</v>
      </c>
      <c r="AD12" s="3"/>
    </row>
    <row r="13" spans="1:51" ht="16">
      <c r="A13" s="1">
        <v>10</v>
      </c>
      <c r="B13" s="3">
        <v>-46.611024</v>
      </c>
      <c r="C13" s="3">
        <v>8.4492332500000007</v>
      </c>
      <c r="D13" s="3">
        <v>11.1111111</v>
      </c>
      <c r="E13" s="3">
        <v>7.4257390699999997</v>
      </c>
      <c r="F13" s="3">
        <v>-9.1175101999999999</v>
      </c>
      <c r="H13" s="3">
        <v>-63.152523000000002</v>
      </c>
      <c r="I13" s="3">
        <v>6.1009857199999997</v>
      </c>
      <c r="J13" s="3">
        <v>-3.4519470000000001</v>
      </c>
      <c r="K13" s="3">
        <v>-27.824373999999999</v>
      </c>
      <c r="L13" s="3">
        <v>-4.4529809</v>
      </c>
      <c r="M13" s="3">
        <v>-17.993766000000001</v>
      </c>
      <c r="N13" s="3">
        <v>8.8409870900000005</v>
      </c>
      <c r="O13" s="3">
        <v>1.1750409500000001</v>
      </c>
      <c r="P13" s="3">
        <v>-4.0049934</v>
      </c>
      <c r="Q13" s="3">
        <v>-8.2181461000000002</v>
      </c>
      <c r="R13" s="3"/>
      <c r="S13" s="3">
        <v>20.984755</v>
      </c>
      <c r="T13" s="3">
        <v>-20.917966</v>
      </c>
      <c r="U13" s="3">
        <v>12.1315168</v>
      </c>
      <c r="V13" s="3">
        <v>-40.792355999999998</v>
      </c>
      <c r="W13" s="3">
        <v>-8.1512385999999992</v>
      </c>
      <c r="X13" s="3">
        <v>-2.4720333999999999</v>
      </c>
      <c r="Y13" s="3">
        <v>-15.172673</v>
      </c>
      <c r="Z13" s="1"/>
      <c r="AA13" s="3">
        <v>10</v>
      </c>
      <c r="AB13" s="3"/>
      <c r="AC13" s="3">
        <v>263.89367499999997</v>
      </c>
      <c r="AD13" s="3"/>
    </row>
    <row r="14" spans="1:51" ht="16">
      <c r="A14" s="1">
        <v>11</v>
      </c>
      <c r="B14" s="3">
        <v>-3.1932692999999999</v>
      </c>
      <c r="C14" s="3">
        <v>-15.489397</v>
      </c>
      <c r="D14" s="3">
        <v>10.892895599999999</v>
      </c>
      <c r="E14" s="3">
        <v>-2.1822959000000002</v>
      </c>
      <c r="F14" s="3">
        <v>6.8810811899999997</v>
      </c>
      <c r="H14" s="3">
        <v>40.1349765</v>
      </c>
      <c r="I14" s="3">
        <v>-16.251549000000001</v>
      </c>
      <c r="J14" s="3">
        <v>25.270403000000002</v>
      </c>
      <c r="K14" s="3">
        <v>18.8265788</v>
      </c>
      <c r="L14" s="3">
        <v>-7.7468696000000001</v>
      </c>
      <c r="M14" s="3">
        <v>11.8632405</v>
      </c>
      <c r="N14" s="3">
        <v>17.559209899999999</v>
      </c>
      <c r="O14" s="3">
        <v>-0.73924310000000004</v>
      </c>
      <c r="P14" s="3">
        <v>0.23024931000000001</v>
      </c>
      <c r="Q14" s="3">
        <v>-26.210259000000001</v>
      </c>
      <c r="R14" s="3"/>
      <c r="S14" s="3">
        <v>1.7963593899999999</v>
      </c>
      <c r="T14" s="3">
        <v>1.373577</v>
      </c>
      <c r="U14" s="3">
        <v>-8.7631542000000007</v>
      </c>
      <c r="V14" s="3">
        <v>30.9956079</v>
      </c>
      <c r="W14" s="3">
        <v>-21.699135999999999</v>
      </c>
      <c r="X14" s="3">
        <v>48.145476700000003</v>
      </c>
      <c r="Y14" s="3">
        <v>7.7448468300000002</v>
      </c>
      <c r="Z14" s="1"/>
      <c r="AA14" s="3"/>
      <c r="AB14" s="3"/>
      <c r="AC14" s="3"/>
      <c r="AD14" s="3"/>
    </row>
    <row r="15" spans="1:51" ht="16">
      <c r="A15" s="1">
        <v>12</v>
      </c>
      <c r="B15" s="3">
        <v>-20.232344000000001</v>
      </c>
      <c r="C15" s="3">
        <v>-21.978968999999999</v>
      </c>
      <c r="D15" s="3">
        <v>42.015716099999999</v>
      </c>
      <c r="E15" s="3">
        <v>-9.3371288999999997</v>
      </c>
      <c r="F15" s="3">
        <v>6.7973520799999996</v>
      </c>
      <c r="H15" s="3">
        <v>3.5432308899999998</v>
      </c>
      <c r="I15" s="3">
        <v>-9.2347321999999998</v>
      </c>
      <c r="J15" s="3">
        <v>27.1736474</v>
      </c>
      <c r="K15" s="3">
        <v>11.727957099999999</v>
      </c>
      <c r="L15" s="3">
        <v>6.8481476099999998</v>
      </c>
      <c r="M15" s="3">
        <v>1.4048700199999999</v>
      </c>
      <c r="N15" s="3">
        <v>-23.696881000000001</v>
      </c>
      <c r="O15" s="3">
        <v>15.123693400000001</v>
      </c>
      <c r="P15" s="3">
        <v>4.4530234000000002</v>
      </c>
      <c r="Q15" s="3">
        <v>-19.74108</v>
      </c>
      <c r="R15" s="3"/>
      <c r="S15" s="3">
        <v>-10.327368999999999</v>
      </c>
      <c r="T15" s="3">
        <v>4.9569424900000003</v>
      </c>
      <c r="U15" s="3">
        <v>-39.267091999999998</v>
      </c>
      <c r="V15" s="3">
        <v>-3.8592637000000001</v>
      </c>
      <c r="W15" s="3">
        <v>2.6898520399999999</v>
      </c>
      <c r="X15" s="3">
        <v>9.7310630400000004</v>
      </c>
      <c r="Y15" s="3">
        <v>47.043179799999997</v>
      </c>
      <c r="Z15" s="1"/>
      <c r="AA15" s="3" t="s">
        <v>7</v>
      </c>
      <c r="AB15" s="3">
        <v>5</v>
      </c>
      <c r="AC15" s="3">
        <v>10</v>
      </c>
      <c r="AD15" s="3">
        <v>7</v>
      </c>
    </row>
    <row r="16" spans="1:51" ht="16">
      <c r="A16" s="1">
        <v>13</v>
      </c>
      <c r="B16" s="3">
        <v>22.9333469</v>
      </c>
      <c r="C16" s="3">
        <v>12.8223614</v>
      </c>
      <c r="D16" s="3">
        <v>-26.047072</v>
      </c>
      <c r="E16" s="3">
        <v>9.6743824400000005</v>
      </c>
      <c r="F16" s="3">
        <v>-2.4165432999999998</v>
      </c>
      <c r="H16" s="3">
        <v>-7.6175856</v>
      </c>
      <c r="I16" s="3">
        <v>8.9455805300000009</v>
      </c>
      <c r="J16" s="3">
        <v>-36.672611000000003</v>
      </c>
      <c r="K16" s="3">
        <v>-5.2503079000000001</v>
      </c>
      <c r="L16" s="3">
        <v>40.885486800000002</v>
      </c>
      <c r="M16" s="3">
        <v>42.146277900000001</v>
      </c>
      <c r="N16" s="3">
        <v>-13.436612999999999</v>
      </c>
      <c r="O16" s="3">
        <v>-23.218883999999999</v>
      </c>
      <c r="P16" s="3">
        <v>5.8430146499999998</v>
      </c>
      <c r="Q16" s="3">
        <v>8.7635559099999991</v>
      </c>
      <c r="R16" s="3"/>
      <c r="S16" s="3">
        <v>-6.8484834000000001</v>
      </c>
      <c r="T16" s="3">
        <v>2.0367503899999999</v>
      </c>
      <c r="U16" s="3">
        <v>19.514710099999999</v>
      </c>
      <c r="V16" s="3">
        <v>10.874029999999999</v>
      </c>
      <c r="W16" s="3">
        <v>-0.97684899999999997</v>
      </c>
      <c r="X16" s="3">
        <v>-1.5685221</v>
      </c>
      <c r="Y16" s="3">
        <v>-8.8407002000000006</v>
      </c>
      <c r="Z16" s="1"/>
      <c r="AA16" s="3"/>
      <c r="AB16" s="3"/>
      <c r="AC16" s="3"/>
      <c r="AD16" s="3"/>
    </row>
    <row r="17" spans="1:32" ht="16">
      <c r="A17" s="1">
        <v>14</v>
      </c>
      <c r="B17" s="3">
        <v>-25.785693999999999</v>
      </c>
      <c r="C17" s="3">
        <v>5.2503709699999996</v>
      </c>
      <c r="D17" s="3">
        <v>-35.718494999999997</v>
      </c>
      <c r="E17" s="3">
        <v>-2.4888121000000001</v>
      </c>
      <c r="F17" s="3">
        <v>17.267711800000001</v>
      </c>
      <c r="H17" s="3">
        <v>40.394382200000003</v>
      </c>
      <c r="I17" s="3">
        <v>-17.800830999999999</v>
      </c>
      <c r="J17" s="3">
        <v>-9.5075927</v>
      </c>
      <c r="K17" s="3">
        <v>16.7502453</v>
      </c>
      <c r="L17" s="3">
        <v>6.1842775400000001</v>
      </c>
      <c r="M17" s="3">
        <v>-7.8293929999999996</v>
      </c>
      <c r="N17" s="3">
        <v>15.6104807</v>
      </c>
      <c r="O17" s="3">
        <v>4.1315071100000003</v>
      </c>
      <c r="P17" s="3">
        <v>4.5776209699999999</v>
      </c>
      <c r="Q17" s="3">
        <v>-2.5572957000000001</v>
      </c>
      <c r="R17" s="3"/>
      <c r="S17" s="3">
        <v>-2.9515916</v>
      </c>
      <c r="T17" s="3">
        <v>22.8681971</v>
      </c>
      <c r="U17" s="3">
        <v>-33.276291999999998</v>
      </c>
      <c r="V17" s="3">
        <v>-23.013421000000001</v>
      </c>
      <c r="W17" s="3">
        <v>24.827934599999999</v>
      </c>
      <c r="X17" s="3">
        <v>18.7680738</v>
      </c>
      <c r="Y17" s="3">
        <v>-27.633994999999999</v>
      </c>
      <c r="Z17" s="1"/>
      <c r="AA17" s="3" t="s">
        <v>8</v>
      </c>
      <c r="AB17" s="3">
        <v>23.14</v>
      </c>
      <c r="AC17" s="3">
        <v>165</v>
      </c>
      <c r="AD17" s="3">
        <v>238.2</v>
      </c>
    </row>
    <row r="18" spans="1:32" ht="16">
      <c r="A18" s="1">
        <v>15</v>
      </c>
      <c r="B18" s="3">
        <v>12.7097962</v>
      </c>
      <c r="C18" s="3">
        <v>-19.580069000000002</v>
      </c>
      <c r="D18" s="3">
        <v>8.4932880799999992</v>
      </c>
      <c r="E18" s="3">
        <v>16.420527199999999</v>
      </c>
      <c r="F18" s="3">
        <v>5.4571587099999999</v>
      </c>
      <c r="H18" s="3">
        <v>8.2114279799999998</v>
      </c>
      <c r="I18" s="3">
        <v>-9.8978549000000005</v>
      </c>
      <c r="J18" s="3">
        <v>-6.2203356000000003</v>
      </c>
      <c r="K18" s="3">
        <v>11.0490329</v>
      </c>
      <c r="L18" s="3">
        <v>13.161044</v>
      </c>
      <c r="M18" s="3">
        <v>18.282294100000001</v>
      </c>
      <c r="N18" s="3">
        <v>-10.810157</v>
      </c>
      <c r="O18" s="3">
        <v>1.7125081900000001</v>
      </c>
      <c r="P18" s="3">
        <v>17.258280800000001</v>
      </c>
      <c r="Q18" s="3">
        <v>1.4860475200000001</v>
      </c>
      <c r="R18" s="3"/>
      <c r="S18" s="3">
        <v>0.86720808000000005</v>
      </c>
      <c r="T18" s="3">
        <v>43.4349317</v>
      </c>
      <c r="U18" s="3">
        <v>26.479600399999999</v>
      </c>
      <c r="V18" s="3">
        <v>5.5946165700000003</v>
      </c>
      <c r="W18" s="3">
        <v>-21.691758</v>
      </c>
      <c r="X18" s="3">
        <v>6.2954424900000001</v>
      </c>
      <c r="Y18" s="3">
        <v>-12.458367000000001</v>
      </c>
      <c r="Z18" s="1"/>
      <c r="AA18" s="3" t="s">
        <v>9</v>
      </c>
      <c r="AB18" s="3">
        <v>32.9</v>
      </c>
      <c r="AC18" s="3">
        <v>220.2</v>
      </c>
      <c r="AD18" s="3">
        <v>371.4</v>
      </c>
    </row>
    <row r="19" spans="1:32" ht="16">
      <c r="A19" s="1">
        <v>16</v>
      </c>
      <c r="B19" s="3">
        <v>5.0105921000000002</v>
      </c>
      <c r="C19" s="3">
        <v>-23.060400000000001</v>
      </c>
      <c r="D19" s="3">
        <v>-8.8132356999999999</v>
      </c>
      <c r="E19" s="3">
        <v>13.456250300000001</v>
      </c>
      <c r="F19" s="3">
        <v>-8.2798672999999994</v>
      </c>
      <c r="H19" s="3">
        <v>-37.460954999999998</v>
      </c>
      <c r="I19" s="3">
        <v>13.5414172</v>
      </c>
      <c r="J19" s="3">
        <v>18.349249700000001</v>
      </c>
      <c r="K19" s="3">
        <v>-1.9442815</v>
      </c>
      <c r="L19" s="3">
        <v>8.3956633499999995</v>
      </c>
      <c r="M19" s="3">
        <v>-23.492155</v>
      </c>
      <c r="N19" s="3">
        <v>19.591231799999999</v>
      </c>
      <c r="O19" s="3">
        <v>7.3517792599999998</v>
      </c>
      <c r="P19" s="3">
        <v>-21.39171</v>
      </c>
      <c r="Q19" s="3">
        <v>-53.502401999999996</v>
      </c>
      <c r="R19" s="3"/>
      <c r="S19" s="3">
        <v>16.493035899999999</v>
      </c>
      <c r="T19" s="3">
        <v>2.0367503899999999</v>
      </c>
      <c r="U19" s="3">
        <v>-43.725090000000002</v>
      </c>
      <c r="V19" s="3">
        <v>5.2468324600000003</v>
      </c>
      <c r="W19" s="3">
        <v>-0.65972489999999995</v>
      </c>
      <c r="X19" s="3">
        <v>17.052161600000002</v>
      </c>
      <c r="Y19" s="3">
        <v>-24.216840999999999</v>
      </c>
      <c r="Z19" s="1"/>
      <c r="AA19" s="3" t="s">
        <v>10</v>
      </c>
      <c r="AB19" s="3">
        <v>49.36</v>
      </c>
      <c r="AC19" s="3">
        <v>244.5</v>
      </c>
      <c r="AD19" s="3">
        <v>397</v>
      </c>
    </row>
    <row r="20" spans="1:32" ht="16">
      <c r="A20" s="1">
        <v>17</v>
      </c>
      <c r="B20" s="3">
        <v>-1.8049317</v>
      </c>
      <c r="C20" s="3">
        <v>3.0401042899999999</v>
      </c>
      <c r="D20" s="3">
        <v>15.546887999999999</v>
      </c>
      <c r="E20" s="3">
        <v>30.116946200000001</v>
      </c>
      <c r="F20" s="3">
        <v>-17.158846</v>
      </c>
      <c r="H20" s="3">
        <v>36.758951099999997</v>
      </c>
      <c r="I20" s="3">
        <v>-24.601006999999999</v>
      </c>
      <c r="J20" s="3">
        <v>35.825088999999998</v>
      </c>
      <c r="K20" s="3">
        <v>-11.829421999999999</v>
      </c>
      <c r="L20" s="3">
        <v>1.3097242899999999</v>
      </c>
      <c r="M20" s="3">
        <v>-9.2539169999999995</v>
      </c>
      <c r="N20" s="3">
        <v>-8.6350455000000004</v>
      </c>
      <c r="O20" s="3">
        <v>-22.619309000000001</v>
      </c>
      <c r="P20" s="3">
        <v>-11.94331</v>
      </c>
      <c r="Q20" s="3">
        <v>9.1681449599999993</v>
      </c>
      <c r="R20" s="3"/>
      <c r="S20" s="3">
        <v>-22.629552</v>
      </c>
      <c r="T20" s="3">
        <v>15.9689646</v>
      </c>
      <c r="U20" s="3">
        <v>-22.690010000000001</v>
      </c>
      <c r="V20" s="3">
        <v>-5.1579436000000003</v>
      </c>
      <c r="W20" s="3">
        <v>38.138692499999998</v>
      </c>
      <c r="X20" s="3">
        <v>-21.001607</v>
      </c>
      <c r="Y20" s="3">
        <v>-37.182609999999997</v>
      </c>
      <c r="Z20" s="1"/>
      <c r="AA20" s="3"/>
    </row>
    <row r="21" spans="1:32" ht="16">
      <c r="A21" s="1">
        <v>18</v>
      </c>
      <c r="B21" s="3">
        <v>23.816762199999999</v>
      </c>
      <c r="C21" s="3">
        <v>-4.4370757999999997</v>
      </c>
      <c r="D21" s="3">
        <v>-4.9592651999999999</v>
      </c>
      <c r="E21" s="3">
        <v>-26.304556000000002</v>
      </c>
      <c r="F21" s="3">
        <v>-13.640817</v>
      </c>
      <c r="H21" s="3">
        <v>79.060216800000006</v>
      </c>
      <c r="I21" s="3">
        <v>-4.1766679</v>
      </c>
      <c r="J21" s="3">
        <v>13.6776166</v>
      </c>
      <c r="K21" s="3">
        <v>25.992967100000001</v>
      </c>
      <c r="L21" s="3">
        <v>2.1909385800000001</v>
      </c>
      <c r="M21" s="3">
        <v>18.8561066</v>
      </c>
      <c r="N21" s="3">
        <v>-15.077978</v>
      </c>
      <c r="O21" s="3">
        <v>13.3120124</v>
      </c>
      <c r="P21" s="3">
        <v>9.3976967899999995</v>
      </c>
      <c r="Q21" s="3">
        <v>17.658995999999998</v>
      </c>
      <c r="R21" s="3"/>
      <c r="S21" s="3">
        <v>1.3066792700000001</v>
      </c>
      <c r="T21" s="3">
        <v>36.669448500000001</v>
      </c>
      <c r="U21" s="3">
        <v>-4.8609435000000003</v>
      </c>
      <c r="V21" s="3">
        <v>-35.944104000000003</v>
      </c>
      <c r="W21" s="3">
        <v>16.907346199999999</v>
      </c>
      <c r="X21" s="3">
        <v>-45.045256000000002</v>
      </c>
      <c r="Y21" s="3">
        <v>-8.3362531000000004</v>
      </c>
      <c r="Z21" s="1"/>
      <c r="AA21" s="3"/>
      <c r="AB21" s="3"/>
      <c r="AC21" s="3"/>
      <c r="AD21" s="3"/>
      <c r="AE21" s="3"/>
      <c r="AF21" s="3"/>
    </row>
    <row r="22" spans="1:32" ht="16">
      <c r="A22" s="1">
        <v>19</v>
      </c>
      <c r="B22" s="3">
        <v>-2.9409407000000001</v>
      </c>
      <c r="C22" s="3">
        <v>-6.6473424999999997</v>
      </c>
      <c r="D22" s="3">
        <v>-2.6323452999999999</v>
      </c>
      <c r="E22" s="3">
        <v>-25.384578000000001</v>
      </c>
      <c r="F22" s="3">
        <v>-7.3584953999999998</v>
      </c>
      <c r="H22" s="3">
        <v>-24.227283</v>
      </c>
      <c r="I22" s="3">
        <v>-3.1793974</v>
      </c>
      <c r="J22" s="3">
        <v>51.916188900000002</v>
      </c>
      <c r="K22" s="3">
        <v>-19.715119000000001</v>
      </c>
      <c r="L22" s="3">
        <v>-20.834420999999999</v>
      </c>
      <c r="M22" s="3">
        <v>6.9360454499999999</v>
      </c>
      <c r="N22" s="3">
        <v>-40.586120000000001</v>
      </c>
      <c r="O22" s="3">
        <v>41.681527500000001</v>
      </c>
      <c r="P22" s="3">
        <v>8.2884930699999995</v>
      </c>
      <c r="Q22" s="3">
        <v>-23.178176000000001</v>
      </c>
      <c r="R22" s="3"/>
      <c r="S22" s="3">
        <v>-26.228487000000001</v>
      </c>
      <c r="T22" s="3">
        <v>-38.698256999999998</v>
      </c>
      <c r="U22" s="3">
        <v>48.2108773</v>
      </c>
      <c r="V22" s="3">
        <v>-8.3959599999999995E-2</v>
      </c>
      <c r="W22" s="3">
        <v>-11.691155999999999</v>
      </c>
      <c r="X22" s="3">
        <v>-8.0753216999999999</v>
      </c>
      <c r="Y22" s="3">
        <v>16.789014399999999</v>
      </c>
      <c r="Z22" s="1"/>
      <c r="AA22" s="1" t="s">
        <v>60</v>
      </c>
      <c r="AB22" s="3" t="s">
        <v>185</v>
      </c>
      <c r="AC22" s="3"/>
      <c r="AD22" s="3"/>
      <c r="AE22" s="3"/>
      <c r="AF22" s="3"/>
    </row>
    <row r="23" spans="1:32" ht="16">
      <c r="A23" s="1">
        <v>20</v>
      </c>
      <c r="B23" s="3">
        <v>-3.4455979000000001</v>
      </c>
      <c r="C23" s="3">
        <v>0.31233103000000001</v>
      </c>
      <c r="D23" s="3">
        <v>-18.557345999999999</v>
      </c>
      <c r="E23" s="3">
        <v>0.98632505000000004</v>
      </c>
      <c r="F23" s="3">
        <v>3.5305097999999999</v>
      </c>
      <c r="H23" s="3">
        <v>-10.992378</v>
      </c>
      <c r="I23" s="3">
        <v>-32.223692999999997</v>
      </c>
      <c r="J23" s="3">
        <v>-28.021532000000001</v>
      </c>
      <c r="K23" s="3">
        <v>-33.462178000000002</v>
      </c>
      <c r="L23" s="3">
        <v>-11.590163</v>
      </c>
      <c r="M23" s="3">
        <v>3.2861922799999999</v>
      </c>
      <c r="N23" s="3">
        <v>-1.1974670999999999</v>
      </c>
      <c r="O23" s="3">
        <v>12.1542516</v>
      </c>
      <c r="P23" s="3">
        <v>9.26265158</v>
      </c>
      <c r="Q23" s="3">
        <v>41.716548600000003</v>
      </c>
      <c r="R23" s="3"/>
      <c r="S23" s="3">
        <v>-3.4609296999999999</v>
      </c>
      <c r="T23" s="3">
        <v>-41.219988000000001</v>
      </c>
      <c r="U23" s="3">
        <v>-0.1250521</v>
      </c>
      <c r="V23" s="3">
        <v>-28.915565999999998</v>
      </c>
      <c r="W23" s="3">
        <v>-11.119391999999999</v>
      </c>
      <c r="X23" s="3">
        <v>27.806982699999999</v>
      </c>
      <c r="Y23" s="3">
        <v>1.3115626</v>
      </c>
      <c r="Z23" s="1"/>
      <c r="AA23" s="3" t="s">
        <v>22</v>
      </c>
      <c r="AB23" s="3">
        <f>0.0007*2</f>
        <v>1.4E-3</v>
      </c>
      <c r="AC23" s="3"/>
      <c r="AD23" s="3"/>
      <c r="AE23" s="3"/>
      <c r="AF23" s="3"/>
    </row>
    <row r="24" spans="1:32" ht="16">
      <c r="A24" s="25" t="s">
        <v>198</v>
      </c>
      <c r="B24" s="26">
        <v>24.5740132</v>
      </c>
      <c r="C24" s="26">
        <v>2.1473066699999999</v>
      </c>
      <c r="D24" s="26">
        <v>33.725968600000002</v>
      </c>
      <c r="E24" s="26">
        <v>6.19924534</v>
      </c>
      <c r="F24" s="26">
        <v>-16.488662000000001</v>
      </c>
      <c r="G24" s="27"/>
      <c r="H24" s="26">
        <v>67.903049199999998</v>
      </c>
      <c r="I24" s="26">
        <v>-1.5412777</v>
      </c>
      <c r="J24" s="26">
        <v>49.320756500000002</v>
      </c>
      <c r="K24" s="26">
        <v>19.6210187</v>
      </c>
      <c r="L24" s="26">
        <v>52.047333199999997</v>
      </c>
      <c r="M24" s="26">
        <v>102.857264</v>
      </c>
      <c r="N24" s="26">
        <v>119.302975</v>
      </c>
      <c r="O24" s="26">
        <v>88.462800000000001</v>
      </c>
      <c r="P24" s="26">
        <v>28.535527999999999</v>
      </c>
      <c r="Q24" s="26">
        <v>22.9152573</v>
      </c>
      <c r="R24" s="26"/>
      <c r="S24" s="26">
        <v>31.6118752</v>
      </c>
      <c r="T24" s="26">
        <v>13.1825218</v>
      </c>
      <c r="U24" s="26">
        <v>196.00052700000001</v>
      </c>
      <c r="V24" s="26">
        <v>154.67084399999999</v>
      </c>
      <c r="W24" s="26">
        <v>134.891941</v>
      </c>
      <c r="X24" s="26">
        <v>113.49439599999999</v>
      </c>
      <c r="Y24" s="26">
        <v>70.963261900000006</v>
      </c>
      <c r="Z24" s="1"/>
      <c r="AA24" s="3" t="s">
        <v>20</v>
      </c>
      <c r="AB24" s="3">
        <f>0.0136*2</f>
        <v>2.7199999999999998E-2</v>
      </c>
      <c r="AC24" s="3"/>
      <c r="AD24" s="3"/>
      <c r="AE24" s="3"/>
      <c r="AF24" s="3"/>
    </row>
    <row r="25" spans="1:32" ht="16">
      <c r="A25" s="25" t="s">
        <v>199</v>
      </c>
      <c r="B25" s="26">
        <v>-5.3388578999999998</v>
      </c>
      <c r="C25" s="26">
        <v>5.6740548000000004</v>
      </c>
      <c r="D25" s="26">
        <v>46.015061899999999</v>
      </c>
      <c r="E25" s="26">
        <v>23.064285300000002</v>
      </c>
      <c r="F25" s="26">
        <v>2.8605010700000002</v>
      </c>
      <c r="G25" s="27"/>
      <c r="H25" s="26">
        <v>150.168386</v>
      </c>
      <c r="I25" s="26">
        <v>41.335947500000003</v>
      </c>
      <c r="J25" s="26">
        <v>-5.0089157999999996</v>
      </c>
      <c r="K25" s="26">
        <v>128.903008</v>
      </c>
      <c r="L25" s="26">
        <v>114.768428</v>
      </c>
      <c r="M25" s="26">
        <v>183.93823</v>
      </c>
      <c r="N25" s="26">
        <v>118.819709</v>
      </c>
      <c r="O25" s="26">
        <v>151.53492199999999</v>
      </c>
      <c r="P25" s="26">
        <v>72.293478800000003</v>
      </c>
      <c r="Q25" s="26">
        <v>66.784512599999999</v>
      </c>
      <c r="R25" s="26"/>
      <c r="S25" s="26">
        <v>199.93889100000001</v>
      </c>
      <c r="T25" s="26">
        <v>127.69139</v>
      </c>
      <c r="U25" s="26">
        <v>191.68293800000001</v>
      </c>
      <c r="V25" s="26">
        <v>304.613698</v>
      </c>
      <c r="W25" s="26">
        <v>337.62597099999999</v>
      </c>
      <c r="X25" s="26">
        <v>140.24857900000001</v>
      </c>
      <c r="Y25" s="26">
        <v>238.20754500000001</v>
      </c>
      <c r="Z25" s="1"/>
      <c r="AA25" s="3"/>
      <c r="AC25" s="3"/>
      <c r="AD25" s="3"/>
      <c r="AE25" s="3"/>
      <c r="AF25" s="3"/>
    </row>
    <row r="26" spans="1:32" ht="16">
      <c r="A26" s="25" t="s">
        <v>200</v>
      </c>
      <c r="B26" s="26">
        <v>32.904304000000003</v>
      </c>
      <c r="C26" s="26">
        <v>6.00292826</v>
      </c>
      <c r="D26" s="26">
        <v>8.5659756900000001</v>
      </c>
      <c r="E26" s="26">
        <v>-10.768181</v>
      </c>
      <c r="F26" s="26">
        <v>-13.975733</v>
      </c>
      <c r="G26" s="27"/>
      <c r="H26" s="26">
        <v>199.739306</v>
      </c>
      <c r="I26" s="26">
        <v>137.075661</v>
      </c>
      <c r="J26" s="26">
        <v>88.770748600000005</v>
      </c>
      <c r="K26" s="26">
        <v>141.22475900000001</v>
      </c>
      <c r="L26" s="26">
        <v>142.717153</v>
      </c>
      <c r="M26" s="26">
        <v>221.20516000000001</v>
      </c>
      <c r="N26" s="26">
        <v>187.101921</v>
      </c>
      <c r="O26" s="26">
        <v>165.27698599999999</v>
      </c>
      <c r="P26" s="26">
        <v>67.958347200000006</v>
      </c>
      <c r="Q26" s="26">
        <v>152.29969399999999</v>
      </c>
      <c r="R26" s="26"/>
      <c r="S26" s="26">
        <v>252.36142000000001</v>
      </c>
      <c r="T26" s="26">
        <v>134.32591099999999</v>
      </c>
      <c r="U26" s="26">
        <v>276.095303</v>
      </c>
      <c r="V26" s="26">
        <v>296.674173</v>
      </c>
      <c r="W26" s="26">
        <v>393.29005799999999</v>
      </c>
      <c r="X26" s="26">
        <v>216.536439</v>
      </c>
      <c r="Y26" s="26">
        <v>189.36059700000001</v>
      </c>
      <c r="Z26" s="1"/>
      <c r="AA26" s="3"/>
      <c r="AE26" s="3"/>
      <c r="AF26" s="3"/>
    </row>
    <row r="27" spans="1:32" ht="16">
      <c r="A27" s="25" t="s">
        <v>201</v>
      </c>
      <c r="B27" s="26">
        <v>-23.135183000000001</v>
      </c>
      <c r="C27" s="26">
        <v>-1.4742518</v>
      </c>
      <c r="D27" s="26">
        <v>18.310086299999998</v>
      </c>
      <c r="E27" s="26">
        <v>-27.837779999999999</v>
      </c>
      <c r="F27" s="26">
        <v>33.266303100000002</v>
      </c>
      <c r="G27" s="27"/>
      <c r="H27" s="26">
        <v>241.25742099999999</v>
      </c>
      <c r="I27" s="26">
        <v>171.84901500000001</v>
      </c>
      <c r="J27" s="26">
        <v>114.72434699999999</v>
      </c>
      <c r="K27" s="26">
        <v>216.74821299999999</v>
      </c>
      <c r="L27" s="26">
        <v>184.15418299999999</v>
      </c>
      <c r="M27" s="26">
        <v>246.23464899999999</v>
      </c>
      <c r="N27" s="26">
        <v>187.82359199999999</v>
      </c>
      <c r="O27" s="26">
        <v>175.31204099999999</v>
      </c>
      <c r="P27" s="26">
        <v>144.38919200000001</v>
      </c>
      <c r="Q27" s="26">
        <v>169.281396</v>
      </c>
      <c r="R27" s="26"/>
      <c r="S27" s="26">
        <v>292.54372799999999</v>
      </c>
      <c r="T27" s="26">
        <v>172.93764899999999</v>
      </c>
      <c r="U27" s="26">
        <v>429.31996500000002</v>
      </c>
      <c r="V27" s="26">
        <v>396.97784799999999</v>
      </c>
      <c r="W27" s="26">
        <v>381.89107799999999</v>
      </c>
      <c r="X27" s="26">
        <v>153.71773099999999</v>
      </c>
      <c r="Y27" s="26">
        <v>238.20754500000001</v>
      </c>
      <c r="Z27" s="1"/>
      <c r="AA27" s="3"/>
      <c r="AE27" s="3"/>
      <c r="AF27" s="3"/>
    </row>
    <row r="28" spans="1:32" ht="16">
      <c r="A28" s="25" t="s">
        <v>202</v>
      </c>
      <c r="B28" s="26">
        <v>18.641904700000001</v>
      </c>
      <c r="C28" s="26">
        <v>23.2159479</v>
      </c>
      <c r="D28" s="26">
        <v>-0.23273779999999999</v>
      </c>
      <c r="E28" s="26">
        <v>9.9811131999999994</v>
      </c>
      <c r="F28" s="26">
        <v>-24.278635000000001</v>
      </c>
      <c r="G28" s="27"/>
      <c r="H28" s="26">
        <v>176.900069</v>
      </c>
      <c r="I28" s="26">
        <v>146.79006200000001</v>
      </c>
      <c r="J28" s="26">
        <v>130.296941</v>
      </c>
      <c r="K28" s="26">
        <v>188.96437399999999</v>
      </c>
      <c r="L28" s="26">
        <v>243.892673</v>
      </c>
      <c r="M28" s="26">
        <v>214.04509400000001</v>
      </c>
      <c r="N28" s="26">
        <v>223.72532000000001</v>
      </c>
      <c r="O28" s="26">
        <v>175.58878000000001</v>
      </c>
      <c r="P28" s="26">
        <v>105.562333</v>
      </c>
      <c r="Q28" s="26">
        <v>101.758752</v>
      </c>
      <c r="R28" s="26"/>
      <c r="S28" s="26">
        <v>352.17530199999999</v>
      </c>
      <c r="T28" s="26">
        <v>198.547845</v>
      </c>
      <c r="U28" s="26">
        <v>356.330489</v>
      </c>
      <c r="V28" s="26">
        <v>296.92597999999998</v>
      </c>
      <c r="W28" s="26">
        <v>231.61645300000001</v>
      </c>
      <c r="X28" s="26">
        <v>165.467173</v>
      </c>
      <c r="Y28" s="26">
        <v>222.52958100000001</v>
      </c>
      <c r="Z28" s="1"/>
      <c r="AA28" s="3"/>
      <c r="AE28" s="3"/>
      <c r="AF28" s="3"/>
    </row>
    <row r="29" spans="1:32" ht="16">
      <c r="A29" s="25" t="s">
        <v>203</v>
      </c>
      <c r="B29" s="26">
        <v>-24.145028</v>
      </c>
      <c r="C29" s="26">
        <v>14.374881200000001</v>
      </c>
      <c r="D29" s="26">
        <v>23.9820107</v>
      </c>
      <c r="E29" s="26">
        <v>20.6112979</v>
      </c>
      <c r="F29" s="26">
        <v>24.806321499999999</v>
      </c>
      <c r="G29" s="27"/>
      <c r="H29" s="26">
        <v>191.43447</v>
      </c>
      <c r="I29" s="26">
        <v>126.75536099999999</v>
      </c>
      <c r="J29" s="26">
        <v>61.259818500000002</v>
      </c>
      <c r="K29" s="26">
        <v>211.00412700000001</v>
      </c>
      <c r="L29" s="26">
        <v>115.460977</v>
      </c>
      <c r="M29" s="26">
        <v>186.04987800000001</v>
      </c>
      <c r="N29" s="26">
        <v>156.56863999999999</v>
      </c>
      <c r="O29" s="26">
        <v>141.40290999999999</v>
      </c>
      <c r="P29" s="26">
        <v>53.529021999999998</v>
      </c>
      <c r="Q29" s="26">
        <v>227.90859900000001</v>
      </c>
      <c r="R29" s="26"/>
      <c r="S29" s="26">
        <v>257.384432</v>
      </c>
      <c r="T29" s="26">
        <v>193.23967200000001</v>
      </c>
      <c r="U29" s="26">
        <v>328.33344299999999</v>
      </c>
      <c r="V29" s="26">
        <v>266.76805000000002</v>
      </c>
      <c r="W29" s="26">
        <v>224.761132</v>
      </c>
      <c r="X29" s="26">
        <v>149.37859900000001</v>
      </c>
      <c r="Y29" s="26">
        <v>184.33512200000001</v>
      </c>
      <c r="Z29" s="1"/>
      <c r="AA29" s="3"/>
      <c r="AE29" s="3"/>
      <c r="AF29" s="3"/>
    </row>
    <row r="30" spans="1:32" ht="16">
      <c r="A30" s="25" t="s">
        <v>204</v>
      </c>
      <c r="B30" s="26">
        <v>23.1856756</v>
      </c>
      <c r="C30" s="26">
        <v>-16.28847</v>
      </c>
      <c r="D30" s="26">
        <v>-7.9406790000000003</v>
      </c>
      <c r="E30" s="26">
        <v>-4.7374554</v>
      </c>
      <c r="F30" s="26">
        <v>52.699195000000003</v>
      </c>
      <c r="G30" s="27"/>
      <c r="H30" s="26">
        <v>70.237751700000004</v>
      </c>
      <c r="I30" s="26">
        <v>128.37405699999999</v>
      </c>
      <c r="J30" s="26">
        <v>45.341311400000002</v>
      </c>
      <c r="K30" s="26">
        <v>144.99076199999999</v>
      </c>
      <c r="L30" s="26">
        <v>78.408884999999998</v>
      </c>
      <c r="M30" s="26">
        <v>180.79826800000001</v>
      </c>
      <c r="N30" s="26">
        <v>142.27332200000001</v>
      </c>
      <c r="O30" s="26">
        <v>119.374111</v>
      </c>
      <c r="P30" s="26">
        <v>85.199641099999994</v>
      </c>
      <c r="Q30" s="26">
        <v>263.89367499999997</v>
      </c>
      <c r="R30" s="26"/>
      <c r="S30" s="26">
        <v>371.44202200000001</v>
      </c>
      <c r="T30" s="26">
        <v>288.77565099999998</v>
      </c>
      <c r="U30" s="26">
        <v>309.24946799999998</v>
      </c>
      <c r="V30" s="26">
        <v>222.44395599999999</v>
      </c>
      <c r="W30" s="26">
        <v>210.731347</v>
      </c>
      <c r="X30" s="26">
        <v>109.246375</v>
      </c>
      <c r="Y30" s="26">
        <v>142.121971</v>
      </c>
      <c r="Z30" s="1"/>
      <c r="AA30" s="3"/>
      <c r="AE30" s="3"/>
      <c r="AF30" s="3"/>
    </row>
    <row r="31" spans="1:32" ht="16">
      <c r="A31" s="1">
        <v>28</v>
      </c>
      <c r="B31" s="3">
        <v>4.2533411299999999</v>
      </c>
      <c r="C31" s="3">
        <v>-30.067972000000001</v>
      </c>
      <c r="D31" s="3">
        <v>-4.0867084</v>
      </c>
      <c r="E31" s="3">
        <v>-9.1327847999999996</v>
      </c>
      <c r="F31" s="3">
        <v>25.895151599999998</v>
      </c>
      <c r="H31" s="3">
        <v>107.34833399999999</v>
      </c>
      <c r="I31" s="3">
        <v>57.506041799999998</v>
      </c>
      <c r="J31" s="3">
        <v>-3.4519470000000001</v>
      </c>
      <c r="K31" s="3">
        <v>92.818379399999998</v>
      </c>
      <c r="L31" s="3">
        <v>24.603886299999999</v>
      </c>
      <c r="M31" s="3">
        <v>84.205148500000007</v>
      </c>
      <c r="N31" s="3">
        <v>131.08886200000001</v>
      </c>
      <c r="O31" s="3">
        <v>21.239410100000001</v>
      </c>
      <c r="P31" s="3">
        <v>53.276721999999999</v>
      </c>
      <c r="Q31" s="3">
        <v>92.6616547</v>
      </c>
      <c r="R31" s="3"/>
      <c r="S31" s="3">
        <v>186.11402100000001</v>
      </c>
      <c r="T31" s="3">
        <v>214.46958000000001</v>
      </c>
      <c r="U31" s="3">
        <v>398.67561799999999</v>
      </c>
      <c r="V31" s="3">
        <v>148.481708</v>
      </c>
      <c r="W31" s="3">
        <v>118.926159</v>
      </c>
      <c r="X31" s="3">
        <v>21.480505699999998</v>
      </c>
      <c r="Y31" s="3">
        <v>71.163774399999994</v>
      </c>
      <c r="Z31" s="1"/>
      <c r="AA31" s="3"/>
      <c r="AE31" s="3"/>
      <c r="AF31" s="3"/>
    </row>
    <row r="32" spans="1:32" ht="16">
      <c r="A32" s="1">
        <v>29</v>
      </c>
      <c r="B32" s="3">
        <v>26.341108800000001</v>
      </c>
      <c r="C32" s="3">
        <v>-22.966577000000001</v>
      </c>
      <c r="D32" s="3">
        <v>-4.2320836000000002</v>
      </c>
      <c r="E32" s="3">
        <v>10.9010908</v>
      </c>
      <c r="F32" s="3">
        <v>23.131035799999999</v>
      </c>
      <c r="H32" s="3">
        <v>4.3227070200000002</v>
      </c>
      <c r="I32" s="3">
        <v>34.783443800000001</v>
      </c>
      <c r="J32" s="3">
        <v>14.8886731</v>
      </c>
      <c r="K32" s="3">
        <v>97.028103999999999</v>
      </c>
      <c r="L32" s="3">
        <v>69.405357699999996</v>
      </c>
      <c r="M32" s="3">
        <v>120.58523700000001</v>
      </c>
      <c r="N32" s="3">
        <v>67.663864599999997</v>
      </c>
      <c r="O32" s="3">
        <v>40.539779899999999</v>
      </c>
      <c r="P32" s="3">
        <v>29.6107975</v>
      </c>
      <c r="Q32" s="3">
        <v>92.257065600000004</v>
      </c>
      <c r="R32" s="3"/>
      <c r="S32" s="3">
        <v>113.286159</v>
      </c>
      <c r="T32" s="3">
        <v>65.860223700000006</v>
      </c>
      <c r="U32" s="3">
        <v>268.99292800000001</v>
      </c>
      <c r="V32" s="3">
        <v>86.725990999999993</v>
      </c>
      <c r="W32" s="3">
        <v>124.37828399999999</v>
      </c>
      <c r="X32" s="3">
        <v>3.7652313300000002</v>
      </c>
      <c r="Y32" s="3">
        <v>20.5079931</v>
      </c>
      <c r="Z32" s="1"/>
      <c r="AA32" s="3"/>
      <c r="AE32" s="3"/>
      <c r="AF32" s="3"/>
    </row>
    <row r="33" spans="1:32" ht="16">
      <c r="A33" s="1">
        <v>30</v>
      </c>
      <c r="B33" s="3">
        <v>13.7196409</v>
      </c>
      <c r="C33" s="3">
        <v>-12.008869000000001</v>
      </c>
      <c r="D33" s="3">
        <v>-20.884266</v>
      </c>
      <c r="E33" s="3">
        <v>18.669170600000001</v>
      </c>
      <c r="F33" s="3">
        <v>21.790842399999999</v>
      </c>
      <c r="H33" s="3">
        <v>-35.125019000000002</v>
      </c>
      <c r="I33" s="3">
        <v>9.9941064700000002</v>
      </c>
      <c r="J33" s="3">
        <v>5.8916825700000004</v>
      </c>
      <c r="K33" s="3">
        <v>65.398084900000001</v>
      </c>
      <c r="L33" s="3">
        <v>-3.8551940999999998</v>
      </c>
      <c r="M33" s="3">
        <v>54.226871799999998</v>
      </c>
      <c r="N33" s="3">
        <v>41.525730099999997</v>
      </c>
      <c r="O33" s="3">
        <v>2.1216181299999999</v>
      </c>
      <c r="P33" s="3">
        <v>-4.8836529000000004</v>
      </c>
      <c r="Q33" s="3">
        <v>46.1640564</v>
      </c>
      <c r="R33" s="3"/>
      <c r="S33" s="3">
        <v>134.79505399999999</v>
      </c>
      <c r="T33" s="3">
        <v>11.4577136</v>
      </c>
      <c r="U33" s="3">
        <v>151.42639800000001</v>
      </c>
      <c r="V33" s="3">
        <v>49.429603</v>
      </c>
      <c r="W33" s="3">
        <v>84.565072299999997</v>
      </c>
      <c r="X33" s="3">
        <v>-5.9076538999999997</v>
      </c>
      <c r="Y33" s="3">
        <v>-47.735897999999999</v>
      </c>
      <c r="Z33" s="1"/>
      <c r="AA33" s="3"/>
      <c r="AE33" s="3"/>
      <c r="AF33" s="3"/>
    </row>
    <row r="34" spans="1:32" ht="16">
      <c r="A34" s="1">
        <v>31</v>
      </c>
      <c r="B34" s="3">
        <v>20.661328999999999</v>
      </c>
      <c r="C34" s="3">
        <v>-18.828005999999998</v>
      </c>
      <c r="D34" s="3">
        <v>-28.810423</v>
      </c>
      <c r="E34" s="3">
        <v>2.51954952</v>
      </c>
      <c r="F34" s="3">
        <v>14.50342</v>
      </c>
      <c r="H34" s="3">
        <v>15.739254600000001</v>
      </c>
      <c r="I34" s="3">
        <v>24.797260900000001</v>
      </c>
      <c r="J34" s="3">
        <v>-2.5868028000000001</v>
      </c>
      <c r="K34" s="3">
        <v>4.3717927999999997</v>
      </c>
      <c r="L34" s="3">
        <v>-10.179069</v>
      </c>
      <c r="M34" s="3">
        <v>66.999899600000006</v>
      </c>
      <c r="N34" s="3">
        <v>24.503853899999999</v>
      </c>
      <c r="O34" s="3">
        <v>-1.7771155999999999</v>
      </c>
      <c r="P34" s="3">
        <v>-22.039866</v>
      </c>
      <c r="Q34" s="3">
        <v>33.629862199999998</v>
      </c>
      <c r="R34" s="3"/>
      <c r="S34" s="3">
        <v>27.894926900000002</v>
      </c>
      <c r="T34" s="3">
        <v>20.480215600000001</v>
      </c>
      <c r="U34" s="3">
        <v>-72.836635000000001</v>
      </c>
      <c r="V34" s="3">
        <v>-1.8590679999999999</v>
      </c>
      <c r="W34" s="3">
        <v>52.058817400000002</v>
      </c>
      <c r="X34" s="3">
        <v>-31.576104999999998</v>
      </c>
      <c r="Y34" s="3">
        <v>-32.258445999999999</v>
      </c>
      <c r="Z34" s="1"/>
      <c r="AA34" s="3"/>
      <c r="AE34" s="3"/>
      <c r="AF34" s="3"/>
    </row>
    <row r="35" spans="1:32" ht="16">
      <c r="A35" s="1">
        <v>32</v>
      </c>
      <c r="B35" s="3">
        <v>-10.892473000000001</v>
      </c>
      <c r="C35" s="3">
        <v>-12.996477000000001</v>
      </c>
      <c r="D35" s="3">
        <v>-12.303616</v>
      </c>
      <c r="E35" s="3">
        <v>-6.2706799000000002</v>
      </c>
      <c r="F35" s="3">
        <v>-26.623929</v>
      </c>
      <c r="H35" s="3">
        <v>36.758951099999997</v>
      </c>
      <c r="I35" s="3">
        <v>-4.5169817999999999</v>
      </c>
      <c r="J35" s="3">
        <v>-7.4313921000000001</v>
      </c>
      <c r="K35" s="3">
        <v>-7.4992764999999997</v>
      </c>
      <c r="L35" s="3">
        <v>-23.888795000000002</v>
      </c>
      <c r="M35" s="3">
        <v>25.1995994</v>
      </c>
      <c r="N35" s="3">
        <v>-7.9144781999999996</v>
      </c>
      <c r="O35" s="3">
        <v>20.407583899999999</v>
      </c>
      <c r="P35" s="3">
        <v>4.2395958</v>
      </c>
      <c r="Q35" s="3">
        <v>13.6156527</v>
      </c>
      <c r="R35" s="3"/>
      <c r="S35" s="3">
        <v>14.7157503</v>
      </c>
      <c r="T35" s="3">
        <v>19.9507914</v>
      </c>
      <c r="U35" s="3">
        <v>-62.528246000000003</v>
      </c>
      <c r="V35" s="3">
        <v>-8.2041796999999992</v>
      </c>
      <c r="W35" s="3">
        <v>8.0713108200000008</v>
      </c>
      <c r="X35" s="3">
        <v>-19.194583999999999</v>
      </c>
      <c r="Y35" s="3">
        <v>-36.279248000000003</v>
      </c>
      <c r="Z35" s="1"/>
      <c r="AA35" s="3"/>
      <c r="AE35" s="3"/>
      <c r="AF35" s="3"/>
    </row>
    <row r="36" spans="1:32" ht="16">
      <c r="A36" s="1">
        <v>33</v>
      </c>
      <c r="B36" s="3">
        <v>55.496728900000001</v>
      </c>
      <c r="C36" s="3">
        <v>-10.597972</v>
      </c>
      <c r="D36" s="3">
        <v>25.218158299999999</v>
      </c>
      <c r="E36" s="3">
        <v>-25.997824999999999</v>
      </c>
      <c r="F36" s="3">
        <v>40.888641999999997</v>
      </c>
      <c r="H36" s="3">
        <v>9.7715622799999995</v>
      </c>
      <c r="I36" s="3">
        <v>27.6288953</v>
      </c>
      <c r="J36" s="3">
        <v>11.428459800000001</v>
      </c>
      <c r="K36" s="3">
        <v>28.382718000000001</v>
      </c>
      <c r="L36" s="3">
        <v>9.8189516900000005</v>
      </c>
      <c r="M36" s="3">
        <v>3.21546083</v>
      </c>
      <c r="N36" s="3">
        <v>55.7178465</v>
      </c>
      <c r="O36" s="3">
        <v>-41.980884000000003</v>
      </c>
      <c r="P36" s="3">
        <v>-22.778002000000001</v>
      </c>
      <c r="Q36" s="3">
        <v>3.1031300900000001</v>
      </c>
      <c r="R36" s="3"/>
      <c r="S36" s="3">
        <v>4.37418</v>
      </c>
      <c r="T36" s="3">
        <v>25.256178599999998</v>
      </c>
      <c r="U36" s="3">
        <v>35.951383300000003</v>
      </c>
      <c r="V36" s="3">
        <v>29.376577699999999</v>
      </c>
      <c r="W36" s="3">
        <v>30.108839400000001</v>
      </c>
      <c r="X36" s="3">
        <v>-29.408436999999999</v>
      </c>
      <c r="Y36" s="3">
        <v>10.659664899999999</v>
      </c>
      <c r="Z36" s="1"/>
      <c r="AA36" s="3"/>
      <c r="AE36" s="3"/>
      <c r="AF36" s="3"/>
    </row>
    <row r="37" spans="1:32" ht="16">
      <c r="A37" s="1">
        <v>34</v>
      </c>
      <c r="B37" s="3">
        <v>32.399381599999998</v>
      </c>
      <c r="C37" s="3">
        <v>-0.95704149999999999</v>
      </c>
      <c r="D37" s="3">
        <v>-0.37811299999999998</v>
      </c>
      <c r="E37" s="3">
        <v>-7.3950015999999996</v>
      </c>
      <c r="F37" s="3">
        <v>36.198053100000003</v>
      </c>
      <c r="H37" s="3">
        <v>-47.324717</v>
      </c>
      <c r="I37" s="3">
        <v>-13.884347</v>
      </c>
      <c r="J37" s="3">
        <v>35.478813299999999</v>
      </c>
      <c r="K37" s="3">
        <v>24.775477899999998</v>
      </c>
      <c r="L37" s="3">
        <v>51.088842999999997</v>
      </c>
      <c r="M37" s="3">
        <v>-23.892513000000001</v>
      </c>
      <c r="N37" s="3">
        <v>21.618236</v>
      </c>
      <c r="O37" s="3">
        <v>-36.461480000000002</v>
      </c>
      <c r="P37" s="3">
        <v>-16.758561</v>
      </c>
      <c r="Q37" s="3">
        <v>-11.048147</v>
      </c>
      <c r="R37" s="3"/>
      <c r="S37" s="3">
        <v>20.720041299999998</v>
      </c>
      <c r="T37" s="3">
        <v>-38.035083999999998</v>
      </c>
      <c r="U37" s="3">
        <v>47.930058600000002</v>
      </c>
      <c r="V37" s="3">
        <v>-12.175276</v>
      </c>
      <c r="W37" s="3">
        <v>28.946592800000001</v>
      </c>
      <c r="X37" s="3">
        <v>-54.264488</v>
      </c>
      <c r="Y37" s="3">
        <v>-28.539466999999998</v>
      </c>
      <c r="Z37" s="1"/>
      <c r="AA37" s="3"/>
      <c r="AB37" s="3"/>
      <c r="AC37" s="3"/>
      <c r="AD37" s="3"/>
      <c r="AE37" s="3"/>
      <c r="AF37" s="3"/>
    </row>
    <row r="38" spans="1:32" ht="16">
      <c r="A38" s="1">
        <v>35</v>
      </c>
      <c r="B38" s="3">
        <v>-1.9310959999999999</v>
      </c>
      <c r="C38" s="3">
        <v>-16.053321</v>
      </c>
      <c r="D38" s="3">
        <v>-23.720151999999999</v>
      </c>
      <c r="E38" s="3">
        <v>-14.958952</v>
      </c>
      <c r="F38" s="3">
        <v>17.016348499999999</v>
      </c>
      <c r="H38" s="3">
        <v>34.943085799999999</v>
      </c>
      <c r="I38" s="3">
        <v>-2.1962766999999999</v>
      </c>
      <c r="J38" s="3">
        <v>-34.942321999999997</v>
      </c>
      <c r="K38" s="3">
        <v>-11.054409</v>
      </c>
      <c r="L38" s="3">
        <v>13.2297733</v>
      </c>
      <c r="M38" s="3">
        <v>5.8855231000000003</v>
      </c>
      <c r="N38" s="3">
        <v>10.799244</v>
      </c>
      <c r="O38" s="3">
        <v>-42.751505000000002</v>
      </c>
      <c r="P38" s="3">
        <v>-24.827624</v>
      </c>
      <c r="Q38" s="3">
        <v>15.8394066</v>
      </c>
      <c r="R38" s="3"/>
      <c r="S38" s="3">
        <v>-9.2729545000000009</v>
      </c>
      <c r="T38" s="3">
        <v>-49.445568000000002</v>
      </c>
      <c r="U38" s="3">
        <v>0.57114441000000005</v>
      </c>
      <c r="V38" s="3">
        <v>-5.0955915999999997</v>
      </c>
      <c r="W38" s="3">
        <v>43.312017699999998</v>
      </c>
      <c r="X38" s="3">
        <v>-47.395144999999999</v>
      </c>
      <c r="Y38" s="3">
        <v>-65.625831000000005</v>
      </c>
      <c r="Z38" s="1"/>
      <c r="AA38" s="3"/>
      <c r="AB38" s="3"/>
      <c r="AC38" s="3"/>
      <c r="AD38" s="3"/>
      <c r="AE38" s="3"/>
      <c r="AF38" s="3"/>
    </row>
    <row r="39" spans="1:32" ht="16">
      <c r="A39" s="1">
        <v>36</v>
      </c>
      <c r="B39" s="3">
        <v>-4.5816068999999997</v>
      </c>
      <c r="C39" s="3">
        <v>-13.654816</v>
      </c>
      <c r="D39" s="3">
        <v>-6.4863159000000001</v>
      </c>
      <c r="E39" s="3">
        <v>-9.6438596000000008</v>
      </c>
      <c r="F39" s="3">
        <v>11.9906674</v>
      </c>
      <c r="H39" s="3">
        <v>-7.3581798999999997</v>
      </c>
      <c r="I39" s="3">
        <v>-22.926718999999999</v>
      </c>
      <c r="J39" s="3">
        <v>28.730979600000001</v>
      </c>
      <c r="K39" s="3">
        <v>-2.8058966000000001</v>
      </c>
      <c r="L39" s="3">
        <v>17.985176899999999</v>
      </c>
      <c r="M39" s="3">
        <v>9.6886067899999997</v>
      </c>
      <c r="N39" s="3">
        <v>-23.882207000000001</v>
      </c>
      <c r="O39" s="3">
        <v>-33.995071000000003</v>
      </c>
      <c r="P39" s="3">
        <v>6.4773443000000004</v>
      </c>
      <c r="Q39" s="3">
        <v>-32.679862999999997</v>
      </c>
      <c r="R39" s="3"/>
      <c r="S39" s="3">
        <v>-18.561084999999999</v>
      </c>
      <c r="T39" s="3">
        <v>-51.967298</v>
      </c>
      <c r="U39" s="3">
        <v>17.285711200000001</v>
      </c>
      <c r="V39" s="3">
        <v>24.052795799999998</v>
      </c>
      <c r="W39" s="3">
        <v>50.181079699999998</v>
      </c>
      <c r="X39" s="3">
        <v>-14.132263999999999</v>
      </c>
      <c r="Y39" s="3">
        <v>4.0258682200000004</v>
      </c>
      <c r="Z39" s="1"/>
      <c r="AA39" s="3"/>
      <c r="AB39" s="3"/>
      <c r="AC39" s="3"/>
      <c r="AD39" s="3"/>
      <c r="AE39" s="3"/>
      <c r="AF39" s="3"/>
    </row>
    <row r="40" spans="1:32" ht="16">
      <c r="A40" s="1">
        <v>37</v>
      </c>
      <c r="B40" s="3">
        <v>68.2443612</v>
      </c>
      <c r="C40" s="3">
        <v>-32.936677000000003</v>
      </c>
      <c r="D40" s="3">
        <v>-29.682980000000001</v>
      </c>
      <c r="E40" s="3">
        <v>-11.790331</v>
      </c>
      <c r="F40" s="3">
        <v>4.2844235499999996</v>
      </c>
      <c r="H40" s="3">
        <v>-36.160226000000002</v>
      </c>
      <c r="I40" s="3">
        <v>-43.118023999999998</v>
      </c>
      <c r="J40" s="3">
        <v>-32.347253000000002</v>
      </c>
      <c r="K40" s="3">
        <v>-11.925226</v>
      </c>
      <c r="L40" s="3">
        <v>19.748428199999999</v>
      </c>
      <c r="M40" s="3">
        <v>-6.6584906000000004</v>
      </c>
      <c r="N40" s="3">
        <v>-24.424371000000001</v>
      </c>
      <c r="O40" s="3">
        <v>20.0936871</v>
      </c>
      <c r="P40" s="3">
        <v>6.9885607199999997</v>
      </c>
      <c r="Q40" s="3">
        <v>-5.5898032000000004</v>
      </c>
      <c r="R40" s="3"/>
      <c r="S40" s="3">
        <v>-9.0429442000000009</v>
      </c>
      <c r="T40" s="3">
        <v>-35.114891999999998</v>
      </c>
      <c r="U40" s="3">
        <v>37.065882700000003</v>
      </c>
      <c r="V40" s="3">
        <v>-2.4181558000000001</v>
      </c>
      <c r="W40" s="3">
        <v>27.6894615</v>
      </c>
      <c r="X40" s="3">
        <v>-17.837419000000001</v>
      </c>
      <c r="Y40" s="3">
        <v>-19.493189000000001</v>
      </c>
      <c r="Z40" s="1"/>
      <c r="AA40" s="3"/>
      <c r="AB40" s="3"/>
      <c r="AC40" s="3"/>
      <c r="AD40" s="3"/>
      <c r="AE40" s="3"/>
      <c r="AF40" s="3"/>
    </row>
    <row r="41" spans="1:32" ht="16">
      <c r="A41" s="1">
        <v>38</v>
      </c>
      <c r="B41" s="3">
        <v>35.933307800000001</v>
      </c>
      <c r="C41" s="3">
        <v>-20.709201</v>
      </c>
      <c r="D41" s="3">
        <v>-10.485814</v>
      </c>
      <c r="E41" s="3">
        <v>-16.185445999999999</v>
      </c>
      <c r="F41" s="3">
        <v>-1.0763499000000001</v>
      </c>
      <c r="H41" s="3">
        <v>-12.288224</v>
      </c>
      <c r="I41" s="3">
        <v>-35.245136000000002</v>
      </c>
      <c r="J41" s="3">
        <v>-38.056986999999999</v>
      </c>
      <c r="K41" s="3">
        <v>-28.066769000000001</v>
      </c>
      <c r="L41" s="3">
        <v>-0.65116819999999997</v>
      </c>
      <c r="M41" s="3">
        <v>2.10487738</v>
      </c>
      <c r="N41" s="3">
        <v>-19.094016</v>
      </c>
      <c r="O41" s="3">
        <v>-8.4799244999999992</v>
      </c>
      <c r="P41" s="3">
        <v>13.252833499999999</v>
      </c>
      <c r="Q41" s="3">
        <v>2.90104783</v>
      </c>
      <c r="R41" s="3"/>
      <c r="S41" s="3">
        <v>3.50076768</v>
      </c>
      <c r="T41" s="3">
        <v>3.76155851</v>
      </c>
      <c r="U41" s="3">
        <v>41.801774100000003</v>
      </c>
      <c r="V41" s="3">
        <v>6.3889370699999999</v>
      </c>
      <c r="W41" s="3">
        <v>40.613177499999999</v>
      </c>
      <c r="X41" s="3">
        <v>-10.335998</v>
      </c>
      <c r="Y41" s="3">
        <v>-30.449611999999998</v>
      </c>
      <c r="Z41" s="1"/>
      <c r="AA41" s="3"/>
      <c r="AB41" s="3"/>
      <c r="AC41" s="3"/>
      <c r="AD41" s="3"/>
      <c r="AE41" s="3"/>
      <c r="AF41" s="3"/>
    </row>
    <row r="42" spans="1:32" ht="16">
      <c r="A42" s="1">
        <v>39</v>
      </c>
      <c r="B42" s="3">
        <v>-33.484898000000001</v>
      </c>
      <c r="C42" s="3">
        <v>-26.587838999999999</v>
      </c>
      <c r="D42" s="3">
        <v>7.1117653000000001</v>
      </c>
      <c r="E42" s="3">
        <v>-23.647009000000001</v>
      </c>
      <c r="F42" s="3">
        <v>9.9802893600000004</v>
      </c>
      <c r="H42" s="3">
        <v>-3.2051452999999999</v>
      </c>
      <c r="I42" s="3">
        <v>-3.2677193</v>
      </c>
      <c r="J42" s="3">
        <v>-15.044370000000001</v>
      </c>
      <c r="K42" s="3">
        <v>-53.463690999999997</v>
      </c>
      <c r="L42" s="3">
        <v>-0.81769899999999995</v>
      </c>
      <c r="M42" s="3">
        <v>13.554210899999999</v>
      </c>
      <c r="N42" s="3">
        <v>15.003534</v>
      </c>
      <c r="O42" s="3">
        <v>-22.695495000000001</v>
      </c>
      <c r="P42" s="3">
        <v>-24.233663</v>
      </c>
      <c r="Q42" s="3">
        <v>-29.242767000000001</v>
      </c>
      <c r="R42" s="3"/>
      <c r="S42" s="3">
        <v>-0.5968736</v>
      </c>
      <c r="T42" s="3">
        <v>6.4142520999999997</v>
      </c>
      <c r="U42" s="3">
        <v>108.38507300000001</v>
      </c>
      <c r="V42" s="3">
        <v>-23.255586000000001</v>
      </c>
      <c r="W42" s="3">
        <v>-20.884160000000001</v>
      </c>
      <c r="X42" s="3">
        <v>-18.380285000000001</v>
      </c>
      <c r="Y42" s="3">
        <v>-21.000198000000001</v>
      </c>
      <c r="Z42" s="1"/>
      <c r="AA42" s="3"/>
      <c r="AB42" s="3"/>
      <c r="AE42" s="3"/>
      <c r="AF42" s="3"/>
    </row>
    <row r="43" spans="1:32" ht="16">
      <c r="A43" s="1">
        <v>40</v>
      </c>
      <c r="B43" s="3">
        <v>14.7292205</v>
      </c>
      <c r="C43" s="3">
        <v>-36.275779999999997</v>
      </c>
      <c r="D43" s="3">
        <v>-3.5049020999999998</v>
      </c>
      <c r="E43" s="3">
        <v>2.9284523099999999</v>
      </c>
      <c r="F43" s="3">
        <v>-9.2851443000000007</v>
      </c>
      <c r="H43" s="3">
        <v>33.381717999999999</v>
      </c>
      <c r="I43" s="3">
        <v>-21.667448</v>
      </c>
      <c r="J43" s="3">
        <v>39.285302299999998</v>
      </c>
      <c r="K43" s="3">
        <v>-37.52223</v>
      </c>
      <c r="L43" s="3">
        <v>26.579404199999999</v>
      </c>
      <c r="M43" s="3">
        <v>14.1723383</v>
      </c>
      <c r="N43" s="3">
        <v>-25.96913</v>
      </c>
      <c r="O43" s="3">
        <v>-24.285382999999999</v>
      </c>
      <c r="P43" s="3">
        <v>-21.046761</v>
      </c>
      <c r="Q43" s="3">
        <v>17.456913700000001</v>
      </c>
      <c r="R43" s="3"/>
      <c r="S43" s="3">
        <v>-18.835858000000002</v>
      </c>
      <c r="T43" s="3">
        <v>-29.675756</v>
      </c>
      <c r="U43" s="3">
        <v>80.107208400000005</v>
      </c>
      <c r="V43" s="3">
        <v>5.0196818099999998</v>
      </c>
      <c r="W43" s="3">
        <v>12.5401761</v>
      </c>
      <c r="X43" s="3">
        <v>-48.207546000000001</v>
      </c>
      <c r="Y43" s="3">
        <v>-21.705158000000001</v>
      </c>
      <c r="Z43" s="1"/>
      <c r="AA43" s="3"/>
      <c r="AE43" s="3"/>
      <c r="AF43" s="3"/>
    </row>
    <row r="44" spans="1:32" ht="16">
      <c r="A44" s="1">
        <v>41</v>
      </c>
      <c r="B44" s="3">
        <v>0.46708629000000002</v>
      </c>
      <c r="C44" s="3">
        <v>-32.325347999999998</v>
      </c>
      <c r="D44" s="3">
        <v>-40.154119000000001</v>
      </c>
      <c r="E44" s="3">
        <v>8.6522327899999993</v>
      </c>
      <c r="F44" s="3">
        <v>3.19559339</v>
      </c>
      <c r="H44" s="3">
        <v>-37.458514000000001</v>
      </c>
      <c r="I44" s="3">
        <v>-13.369838</v>
      </c>
      <c r="J44" s="3">
        <v>-18.677903000000001</v>
      </c>
      <c r="K44" s="3">
        <v>-0.51402270000000005</v>
      </c>
      <c r="L44" s="3">
        <v>0.71072172</v>
      </c>
      <c r="M44" s="3">
        <v>-44.056727000000002</v>
      </c>
      <c r="N44" s="3">
        <v>-14.874674000000001</v>
      </c>
      <c r="O44" s="3">
        <v>-24.507607</v>
      </c>
      <c r="P44" s="3">
        <v>-6.0446476000000002</v>
      </c>
      <c r="Q44" s="3">
        <v>21.904421500000002</v>
      </c>
      <c r="R44" s="3"/>
      <c r="S44" s="3">
        <v>5.6914460199999999</v>
      </c>
      <c r="T44" s="3">
        <v>5.48636663</v>
      </c>
      <c r="U44" s="3">
        <v>96.962184500000006</v>
      </c>
      <c r="V44" s="3">
        <v>-40.690795999999999</v>
      </c>
      <c r="W44" s="3">
        <v>-3.1834085999999999</v>
      </c>
      <c r="X44" s="3">
        <v>-42.061391</v>
      </c>
      <c r="Y44" s="3">
        <v>-4.6193850999999997</v>
      </c>
      <c r="Z44" s="1"/>
      <c r="AA44" s="3"/>
      <c r="AB44" s="3"/>
      <c r="AC44" s="3"/>
      <c r="AE44" s="3"/>
      <c r="AF44" s="3"/>
    </row>
    <row r="45" spans="1:32" ht="16">
      <c r="A45" s="1">
        <v>42</v>
      </c>
      <c r="B45" s="3">
        <v>1.22433726</v>
      </c>
      <c r="C45" s="3">
        <v>-37.686675999999999</v>
      </c>
      <c r="D45" s="3">
        <v>-70.113479999999996</v>
      </c>
      <c r="E45" s="3">
        <v>-0.3423407</v>
      </c>
      <c r="F45" s="3">
        <v>7.6349949300000004</v>
      </c>
      <c r="H45" s="3">
        <v>-49.659419999999997</v>
      </c>
      <c r="I45" s="3">
        <v>6.0374952300000002</v>
      </c>
      <c r="J45" s="3">
        <v>-39.960231</v>
      </c>
      <c r="K45" s="3">
        <v>9.5483431099999994</v>
      </c>
      <c r="L45" s="3">
        <v>37.659504800000001</v>
      </c>
      <c r="M45" s="3">
        <v>23.613005099999999</v>
      </c>
      <c r="N45" s="3">
        <v>-20.094514</v>
      </c>
      <c r="O45" s="3">
        <v>30.146082400000001</v>
      </c>
      <c r="P45" s="3">
        <v>2.1982623999999999</v>
      </c>
      <c r="Q45" s="3">
        <v>17.0523247</v>
      </c>
      <c r="R45" s="3"/>
      <c r="S45" s="3">
        <v>-13.307176</v>
      </c>
      <c r="T45" s="3">
        <v>-23.838158</v>
      </c>
      <c r="U45" s="3">
        <v>22.580314900000001</v>
      </c>
      <c r="V45" s="3">
        <v>-6.9815889999999996</v>
      </c>
      <c r="W45" s="3">
        <v>-20.209076</v>
      </c>
      <c r="X45" s="3">
        <v>-43.688091</v>
      </c>
      <c r="Y45" s="3">
        <v>15.885653</v>
      </c>
      <c r="Z45" s="1"/>
      <c r="AA45" s="3"/>
      <c r="AB45" s="3"/>
      <c r="AC45" s="3"/>
      <c r="AE45" s="3"/>
      <c r="AF45" s="3"/>
    </row>
    <row r="46" spans="1:32" ht="16">
      <c r="A46" s="1">
        <v>43</v>
      </c>
      <c r="B46" s="3">
        <v>-5.7176159000000002</v>
      </c>
      <c r="C46" s="3">
        <v>-28.939235</v>
      </c>
      <c r="D46" s="3">
        <v>-30.846440000000001</v>
      </c>
      <c r="E46" s="3">
        <v>-38.467750000000002</v>
      </c>
      <c r="F46" s="3">
        <v>-55.270716</v>
      </c>
      <c r="H46" s="3">
        <v>36.243814399999998</v>
      </c>
      <c r="I46" s="3">
        <v>-25.853915000000001</v>
      </c>
      <c r="J46" s="3">
        <v>11.601416</v>
      </c>
      <c r="K46" s="3">
        <v>-6.0962636999999997</v>
      </c>
      <c r="L46" s="3">
        <v>-10.305334</v>
      </c>
      <c r="M46" s="3">
        <v>48.055264399999999</v>
      </c>
      <c r="N46" s="3">
        <v>-10.591480000000001</v>
      </c>
      <c r="O46" s="3">
        <v>-48.574961999999999</v>
      </c>
      <c r="P46" s="3">
        <v>11.6164348</v>
      </c>
      <c r="Q46" s="3">
        <v>2.90104783</v>
      </c>
      <c r="R46" s="3"/>
      <c r="S46" s="3">
        <v>-4.2589136999999999</v>
      </c>
      <c r="T46" s="3">
        <v>30.034928099999998</v>
      </c>
      <c r="U46" s="3">
        <v>73.701030399999993</v>
      </c>
      <c r="V46" s="3">
        <v>-32.532691</v>
      </c>
      <c r="W46" s="3">
        <v>-6.7400494999999996</v>
      </c>
      <c r="X46" s="3">
        <v>-52.186031999999997</v>
      </c>
      <c r="Y46" s="3">
        <v>-27.032457999999998</v>
      </c>
      <c r="Z46" s="1"/>
      <c r="AA46" s="3"/>
      <c r="AB46" s="3"/>
      <c r="AC46" s="3"/>
      <c r="AD46" s="3"/>
      <c r="AE46" s="3"/>
      <c r="AF46" s="3"/>
    </row>
    <row r="47" spans="1:32" ht="16">
      <c r="A47" s="1">
        <v>44</v>
      </c>
      <c r="B47" s="3">
        <v>-6.3487024999999999</v>
      </c>
      <c r="C47" s="3">
        <v>-14.830564000000001</v>
      </c>
      <c r="D47" s="3">
        <v>-44.153618000000002</v>
      </c>
      <c r="E47" s="3">
        <v>-25.588922</v>
      </c>
      <c r="F47" s="3">
        <v>-27.712935000000002</v>
      </c>
      <c r="H47" s="3">
        <v>-13.065232999999999</v>
      </c>
      <c r="I47" s="3">
        <v>-8.5151757000000003</v>
      </c>
      <c r="J47" s="3">
        <v>-41.690519000000002</v>
      </c>
      <c r="K47" s="3">
        <v>-22.313903</v>
      </c>
      <c r="L47" s="3">
        <v>-0.23739840000000001</v>
      </c>
      <c r="M47" s="3">
        <v>-26.158313</v>
      </c>
      <c r="N47" s="3">
        <v>-17.390647000000001</v>
      </c>
      <c r="O47" s="3">
        <v>-17.328181000000001</v>
      </c>
      <c r="P47" s="3">
        <v>4.4212591100000003</v>
      </c>
      <c r="Q47" s="3">
        <v>-13.676489999999999</v>
      </c>
      <c r="R47" s="3"/>
      <c r="S47" s="3">
        <v>-13.382918999999999</v>
      </c>
      <c r="T47" s="3">
        <v>9.9976175900000008</v>
      </c>
      <c r="U47" s="3">
        <v>103.927075</v>
      </c>
      <c r="V47" s="3">
        <v>-5.9162694</v>
      </c>
      <c r="W47" s="3">
        <v>-17.612255000000001</v>
      </c>
      <c r="X47" s="3">
        <v>-50.105679000000002</v>
      </c>
      <c r="Y47" s="3">
        <v>-22.106183000000001</v>
      </c>
      <c r="Z47" s="1"/>
      <c r="AA47" s="3"/>
      <c r="AB47" s="3"/>
      <c r="AC47" s="3"/>
      <c r="AD47" s="3"/>
      <c r="AE47" s="3"/>
      <c r="AF47" s="3"/>
    </row>
    <row r="48" spans="1:32" ht="16">
      <c r="A48" s="1">
        <v>45</v>
      </c>
      <c r="B48" s="3">
        <v>32.273217299999999</v>
      </c>
      <c r="C48" s="3">
        <v>-13.090496999999999</v>
      </c>
      <c r="D48" s="3">
        <v>-43.499124000000002</v>
      </c>
      <c r="E48" s="3">
        <v>-2.8977148000000001</v>
      </c>
      <c r="F48" s="3">
        <v>-8.4475014999999996</v>
      </c>
      <c r="H48" s="3">
        <v>-25.781302</v>
      </c>
      <c r="I48" s="3">
        <v>8.1808510000000005</v>
      </c>
      <c r="J48" s="3">
        <v>19.906581899999999</v>
      </c>
      <c r="K48" s="3">
        <v>8.7364821500000005</v>
      </c>
      <c r="L48" s="3">
        <v>-18.081175999999999</v>
      </c>
      <c r="M48" s="3">
        <v>-18.277712000000001</v>
      </c>
      <c r="N48" s="3">
        <v>3.4095424400000001</v>
      </c>
      <c r="O48" s="3">
        <v>-9.8880838999999998</v>
      </c>
      <c r="P48" s="3">
        <v>-31.414833000000002</v>
      </c>
      <c r="Q48" s="3">
        <v>-25.40193</v>
      </c>
      <c r="R48" s="3"/>
      <c r="S48" s="3">
        <v>13.9929088</v>
      </c>
      <c r="T48" s="3">
        <v>15.5705033</v>
      </c>
      <c r="U48" s="3">
        <v>123.98514</v>
      </c>
      <c r="V48" s="3">
        <v>-40.362071999999998</v>
      </c>
      <c r="W48" s="3">
        <v>24.184384300000001</v>
      </c>
      <c r="X48" s="3">
        <v>-36.638426000000003</v>
      </c>
      <c r="Y48" s="3">
        <v>-14.165889</v>
      </c>
      <c r="Z48" s="1"/>
      <c r="AA48" s="3"/>
      <c r="AB48" s="3"/>
      <c r="AC48" s="3"/>
      <c r="AD48" s="3"/>
      <c r="AE48" s="3"/>
      <c r="AF48" s="3"/>
    </row>
    <row r="49" spans="1:32" ht="16">
      <c r="A49" s="1">
        <v>46</v>
      </c>
      <c r="B49" s="3">
        <v>53.855797600000002</v>
      </c>
      <c r="C49" s="3">
        <v>-52.265647000000001</v>
      </c>
      <c r="D49" s="3">
        <v>-15.066967</v>
      </c>
      <c r="E49" s="3">
        <v>25.006412600000001</v>
      </c>
      <c r="F49" s="3">
        <v>15.6761552</v>
      </c>
      <c r="H49" s="3">
        <v>-5.2816497</v>
      </c>
      <c r="I49" s="3">
        <v>-6.9152491999999999</v>
      </c>
      <c r="J49" s="3">
        <v>-46.535108999999999</v>
      </c>
      <c r="K49" s="3">
        <v>-26.122437999999999</v>
      </c>
      <c r="L49" s="3">
        <v>-31.105684</v>
      </c>
      <c r="M49" s="3">
        <v>3.6844536099999998</v>
      </c>
      <c r="N49" s="3">
        <v>-20.310476000000001</v>
      </c>
      <c r="O49" s="3">
        <v>-34.374372999999999</v>
      </c>
      <c r="P49" s="3">
        <v>-2.5314694000000002</v>
      </c>
      <c r="Q49" s="3">
        <v>-1.3443776999999999</v>
      </c>
      <c r="R49" s="3"/>
      <c r="S49" s="3">
        <v>-11.959244999999999</v>
      </c>
      <c r="T49" s="3">
        <v>-15.478828999999999</v>
      </c>
      <c r="U49" s="3">
        <v>22.1620119</v>
      </c>
      <c r="V49" s="3">
        <v>-39.746969999999997</v>
      </c>
      <c r="W49" s="3">
        <v>-0.95735360000000003</v>
      </c>
      <c r="X49" s="3">
        <v>-56.523266</v>
      </c>
      <c r="Y49" s="3">
        <v>-12.458367000000001</v>
      </c>
      <c r="Z49" s="1"/>
      <c r="AA49" s="3"/>
      <c r="AB49" s="3"/>
      <c r="AC49" s="3"/>
      <c r="AD49" s="3"/>
      <c r="AE49" s="3"/>
      <c r="AF49" s="3"/>
    </row>
    <row r="50" spans="1:32" ht="16">
      <c r="A50" s="1">
        <v>47</v>
      </c>
      <c r="B50" s="3">
        <v>24.700177499999999</v>
      </c>
      <c r="C50" s="3">
        <v>-42.107407000000002</v>
      </c>
      <c r="D50" s="3">
        <v>-48.443866999999997</v>
      </c>
      <c r="E50" s="3">
        <v>-19.660582999999999</v>
      </c>
      <c r="F50" s="3">
        <v>4.7032449700000001</v>
      </c>
      <c r="H50" s="3">
        <v>-45.245745999999997</v>
      </c>
      <c r="I50" s="3">
        <v>20.0338545</v>
      </c>
      <c r="J50" s="3">
        <v>-29.751821</v>
      </c>
      <c r="K50" s="3">
        <v>-7.2127623999999999</v>
      </c>
      <c r="L50" s="3">
        <v>7.8212629700000003</v>
      </c>
      <c r="M50" s="3">
        <v>-9.1935981000000009</v>
      </c>
      <c r="N50" s="3">
        <v>-10.218551</v>
      </c>
      <c r="O50" s="3">
        <v>-6.0420866999999996</v>
      </c>
      <c r="P50" s="3">
        <v>22.554018299999999</v>
      </c>
      <c r="Q50" s="3">
        <v>17.861078200000001</v>
      </c>
      <c r="R50" s="3"/>
      <c r="S50" s="3">
        <v>-17.826893999999999</v>
      </c>
      <c r="T50" s="3">
        <v>-15.345079999999999</v>
      </c>
      <c r="U50" s="3">
        <v>106.156074</v>
      </c>
      <c r="V50" s="3">
        <v>-25.423199</v>
      </c>
      <c r="W50" s="3">
        <v>-28.414245000000001</v>
      </c>
      <c r="X50" s="3">
        <v>-10.335998</v>
      </c>
      <c r="Y50" s="3">
        <v>-10.147197</v>
      </c>
      <c r="Z50" s="1"/>
      <c r="AA50" s="3"/>
      <c r="AB50" s="3"/>
      <c r="AC50" s="3"/>
      <c r="AD50" s="3"/>
      <c r="AE50" s="3"/>
      <c r="AF50" s="3"/>
    </row>
    <row r="51" spans="1:32" ht="16">
      <c r="Z51" s="1"/>
    </row>
  </sheetData>
  <mergeCells count="5">
    <mergeCell ref="AB1:AD1"/>
    <mergeCell ref="H2:R2"/>
    <mergeCell ref="B2:F2"/>
    <mergeCell ref="S2:Y2"/>
    <mergeCell ref="B1:Y1"/>
  </mergeCells>
  <phoneticPr fontId="1"/>
  <pageMargins left="0.7" right="0.7" top="0.75" bottom="0.75" header="0.3" footer="0.3"/>
  <pageSetup paperSize="9" orientation="portrait" horizontalDpi="0" verticalDpi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FED4D-998E-0446-85D2-BCC7017A9DBC}">
  <dimension ref="A1:T103"/>
  <sheetViews>
    <sheetView topLeftCell="L1" zoomScale="98" workbookViewId="0">
      <selection activeCell="S19" sqref="S19"/>
    </sheetView>
  </sheetViews>
  <sheetFormatPr baseColWidth="10" defaultRowHeight="16"/>
  <cols>
    <col min="1" max="1" width="12" style="1" bestFit="1" customWidth="1"/>
    <col min="2" max="2" width="10.7109375" style="1"/>
    <col min="3" max="3" width="10.5703125" style="1" customWidth="1"/>
    <col min="4" max="16384" width="10.7109375" style="1"/>
  </cols>
  <sheetData>
    <row r="1" spans="1:20" ht="18">
      <c r="A1" s="15" t="s">
        <v>303</v>
      </c>
      <c r="B1" s="36" t="s">
        <v>124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15"/>
      <c r="S1" s="36" t="s">
        <v>97</v>
      </c>
      <c r="T1" s="36"/>
    </row>
    <row r="2" spans="1:20">
      <c r="A2" s="6"/>
      <c r="B2" s="43" t="s">
        <v>131</v>
      </c>
      <c r="C2" s="43"/>
      <c r="D2" s="43"/>
      <c r="E2" s="43"/>
      <c r="F2" s="43"/>
      <c r="G2" s="43"/>
      <c r="H2" s="43"/>
      <c r="I2" s="3"/>
      <c r="J2" s="43" t="s">
        <v>132</v>
      </c>
      <c r="K2" s="43"/>
      <c r="L2" s="43"/>
      <c r="M2" s="43"/>
      <c r="N2" s="43"/>
      <c r="O2" s="43"/>
      <c r="P2" s="43"/>
      <c r="Q2" s="3"/>
      <c r="R2" s="1" t="s">
        <v>100</v>
      </c>
      <c r="S2" s="19" t="s">
        <v>133</v>
      </c>
      <c r="T2" s="19" t="s">
        <v>134</v>
      </c>
    </row>
    <row r="3" spans="1:20">
      <c r="A3" s="6" t="s">
        <v>130</v>
      </c>
      <c r="B3" s="6" t="s">
        <v>85</v>
      </c>
      <c r="C3" s="6" t="s">
        <v>115</v>
      </c>
      <c r="D3" s="6" t="s">
        <v>87</v>
      </c>
      <c r="E3" s="6" t="s">
        <v>88</v>
      </c>
      <c r="F3" s="6" t="s">
        <v>89</v>
      </c>
      <c r="G3" s="6" t="s">
        <v>90</v>
      </c>
      <c r="H3" s="6" t="s">
        <v>91</v>
      </c>
      <c r="I3" s="3"/>
      <c r="J3" s="6" t="s">
        <v>85</v>
      </c>
      <c r="K3" s="6" t="s">
        <v>115</v>
      </c>
      <c r="L3" s="6" t="s">
        <v>87</v>
      </c>
      <c r="M3" s="6" t="s">
        <v>88</v>
      </c>
      <c r="N3" s="6" t="s">
        <v>89</v>
      </c>
      <c r="O3" s="6" t="s">
        <v>90</v>
      </c>
      <c r="P3" s="6" t="s">
        <v>91</v>
      </c>
      <c r="Q3" s="3"/>
      <c r="R3" s="1">
        <v>1</v>
      </c>
      <c r="S3" s="1">
        <v>48.01437</v>
      </c>
      <c r="T3" s="3">
        <v>62.558819999999997</v>
      </c>
    </row>
    <row r="4" spans="1:20">
      <c r="A4" s="21">
        <v>1</v>
      </c>
      <c r="B4" s="3">
        <v>1.512562</v>
      </c>
      <c r="C4" s="3">
        <v>-9.9805399999999995</v>
      </c>
      <c r="D4" s="3">
        <v>-7.9121899999999998</v>
      </c>
      <c r="E4" s="3">
        <v>-10.347899999999999</v>
      </c>
      <c r="F4" s="3">
        <v>-1.5773900000000001</v>
      </c>
      <c r="G4" s="3">
        <v>-12.978</v>
      </c>
      <c r="H4" s="3">
        <v>-1.9479</v>
      </c>
      <c r="I4" s="3"/>
      <c r="J4" s="3">
        <v>3.5901999999999998</v>
      </c>
      <c r="K4" s="3">
        <v>1.4684710000000001</v>
      </c>
      <c r="L4" s="3">
        <v>8.8186660000000003</v>
      </c>
      <c r="M4" s="3">
        <v>3.986021</v>
      </c>
      <c r="N4" s="3">
        <v>-5.1288099999999996</v>
      </c>
      <c r="O4" s="3">
        <v>8.9026569999999996</v>
      </c>
      <c r="P4" s="3">
        <v>-7.9691999999999998</v>
      </c>
      <c r="Q4" s="3"/>
      <c r="R4" s="1">
        <v>2</v>
      </c>
      <c r="S4" s="1">
        <v>11.304360000000001</v>
      </c>
      <c r="T4" s="3">
        <v>62.14967</v>
      </c>
    </row>
    <row r="5" spans="1:20">
      <c r="A5" s="21">
        <v>2</v>
      </c>
      <c r="B5" s="3">
        <v>-4.8887900000000002</v>
      </c>
      <c r="C5" s="3">
        <v>-16.4011</v>
      </c>
      <c r="D5" s="3">
        <v>4.0441999999999999E-2</v>
      </c>
      <c r="E5" s="3">
        <v>-9.32151</v>
      </c>
      <c r="F5" s="3">
        <v>-2.6150500000000001</v>
      </c>
      <c r="G5" s="3">
        <v>-19.493600000000001</v>
      </c>
      <c r="H5" s="3">
        <v>2.6949839999999998</v>
      </c>
      <c r="I5" s="3"/>
      <c r="J5" s="3">
        <v>8.3347320000000007</v>
      </c>
      <c r="K5" s="3">
        <v>-6.7840199999999999</v>
      </c>
      <c r="L5" s="3">
        <v>15.959070000000001</v>
      </c>
      <c r="M5" s="3">
        <v>-2.8951500000000001</v>
      </c>
      <c r="N5" s="3">
        <v>-6.15937</v>
      </c>
      <c r="O5" s="3">
        <v>27.26689</v>
      </c>
      <c r="P5" s="3">
        <v>-8.5079700000000003</v>
      </c>
      <c r="Q5" s="3"/>
      <c r="R5" s="1">
        <v>3</v>
      </c>
      <c r="S5" s="1">
        <v>11.48306</v>
      </c>
      <c r="T5" s="3">
        <v>47.544789999999999</v>
      </c>
    </row>
    <row r="6" spans="1:20">
      <c r="A6" s="21">
        <v>3</v>
      </c>
      <c r="B6" s="3">
        <v>2.057652</v>
      </c>
      <c r="C6" s="3">
        <v>-17.5456</v>
      </c>
      <c r="D6" s="3">
        <v>1.1774E-2</v>
      </c>
      <c r="E6" s="3">
        <v>-12.373900000000001</v>
      </c>
      <c r="F6" s="3">
        <v>-2.0222199999999999</v>
      </c>
      <c r="G6" s="3">
        <v>-21.456199999999999</v>
      </c>
      <c r="H6" s="3">
        <v>-2.2178499999999999</v>
      </c>
      <c r="I6" s="3"/>
      <c r="J6" s="3">
        <v>3.521093</v>
      </c>
      <c r="K6" s="3">
        <v>-5.4783499999999998</v>
      </c>
      <c r="L6" s="3">
        <v>15.375540000000001</v>
      </c>
      <c r="M6" s="3">
        <v>-2.77068</v>
      </c>
      <c r="N6" s="3">
        <v>-8.8383900000000004</v>
      </c>
      <c r="O6" s="3">
        <v>5.9205249999999996</v>
      </c>
      <c r="P6" s="3">
        <v>-1.93451</v>
      </c>
      <c r="Q6" s="3"/>
      <c r="R6" s="1">
        <v>4</v>
      </c>
      <c r="S6" s="1">
        <v>-25.457799999999999</v>
      </c>
      <c r="T6" s="3">
        <v>70.746049999999997</v>
      </c>
    </row>
    <row r="7" spans="1:20">
      <c r="A7" s="21">
        <v>4</v>
      </c>
      <c r="B7" s="3">
        <v>9.8308359999999997</v>
      </c>
      <c r="C7" s="3">
        <v>-13.6839</v>
      </c>
      <c r="D7" s="3">
        <v>-7.4514500000000004</v>
      </c>
      <c r="E7" s="3">
        <v>-14.760300000000001</v>
      </c>
      <c r="F7" s="3">
        <v>-7.5007299999999999</v>
      </c>
      <c r="G7" s="3">
        <v>-19.5746</v>
      </c>
      <c r="H7" s="3">
        <v>-0.39862999999999998</v>
      </c>
      <c r="I7" s="3"/>
      <c r="J7" s="3">
        <v>-6.7093699999999998</v>
      </c>
      <c r="K7" s="3">
        <v>-0.67027999999999999</v>
      </c>
      <c r="L7" s="3">
        <v>21.128820000000001</v>
      </c>
      <c r="M7" s="3">
        <v>-2.4103599999999998</v>
      </c>
      <c r="N7" s="3">
        <v>-4.6856999999999998</v>
      </c>
      <c r="O7" s="3">
        <v>8.180453</v>
      </c>
      <c r="P7" s="3">
        <v>-17.200700000000001</v>
      </c>
      <c r="Q7" s="3"/>
      <c r="R7" s="1">
        <v>5</v>
      </c>
      <c r="S7" s="1">
        <v>26.122319999999998</v>
      </c>
      <c r="T7" s="3">
        <v>44.037350000000004</v>
      </c>
    </row>
    <row r="8" spans="1:20">
      <c r="A8" s="21">
        <v>5</v>
      </c>
      <c r="B8" s="3">
        <v>6.7469950000000001</v>
      </c>
      <c r="C8" s="3">
        <v>-9.2555300000000003</v>
      </c>
      <c r="D8" s="3">
        <v>-4.0711899999999996</v>
      </c>
      <c r="E8" s="3">
        <v>-13.702400000000001</v>
      </c>
      <c r="F8" s="3">
        <v>-11.3247</v>
      </c>
      <c r="G8" s="3">
        <v>-28.066299999999998</v>
      </c>
      <c r="H8" s="3">
        <v>0.69686300000000001</v>
      </c>
      <c r="I8" s="3"/>
      <c r="J8" s="3">
        <v>5.2004789999999996</v>
      </c>
      <c r="K8" s="3">
        <v>-1.6766399999999999</v>
      </c>
      <c r="L8" s="3">
        <v>-2.5602200000000002</v>
      </c>
      <c r="M8" s="3">
        <v>-7.0057799999999997</v>
      </c>
      <c r="N8" s="3">
        <v>-3.7308699999999999</v>
      </c>
      <c r="O8" s="3">
        <v>8.4301060000000003</v>
      </c>
      <c r="P8" s="3">
        <v>-10.279299999999999</v>
      </c>
      <c r="Q8" s="3"/>
      <c r="R8" s="1">
        <v>6</v>
      </c>
      <c r="S8" s="1">
        <v>-27.392600000000002</v>
      </c>
      <c r="T8" s="3">
        <v>122.2409</v>
      </c>
    </row>
    <row r="9" spans="1:20">
      <c r="A9" s="21">
        <v>6</v>
      </c>
      <c r="B9" s="3">
        <v>7.372668</v>
      </c>
      <c r="C9" s="3">
        <v>-17.021799999999999</v>
      </c>
      <c r="D9" s="3">
        <v>-2.3533300000000001</v>
      </c>
      <c r="E9" s="3">
        <v>-17.587199999999999</v>
      </c>
      <c r="F9" s="3">
        <v>-16.4194</v>
      </c>
      <c r="G9" s="3">
        <v>-26.078700000000001</v>
      </c>
      <c r="H9" s="3">
        <v>5.3185060000000002</v>
      </c>
      <c r="I9" s="3"/>
      <c r="J9" s="3">
        <v>-3.6052499999999998</v>
      </c>
      <c r="K9" s="3">
        <v>-9.5642499999999995</v>
      </c>
      <c r="L9" s="3">
        <v>-5.1223099999999997</v>
      </c>
      <c r="M9" s="3">
        <v>7.8822270000000003</v>
      </c>
      <c r="N9" s="3">
        <v>-3.0970399999999998</v>
      </c>
      <c r="O9" s="3">
        <v>3.8125119999999999</v>
      </c>
      <c r="P9" s="3">
        <v>-13.1347</v>
      </c>
      <c r="Q9" s="3"/>
      <c r="R9" s="1">
        <v>7</v>
      </c>
      <c r="S9" s="1">
        <v>13.4598</v>
      </c>
      <c r="T9" s="3">
        <v>12.477819999999999</v>
      </c>
    </row>
    <row r="10" spans="1:20">
      <c r="A10" s="21">
        <v>7</v>
      </c>
      <c r="B10" s="3">
        <v>19.941569999999999</v>
      </c>
      <c r="C10" s="3">
        <v>-15.0876</v>
      </c>
      <c r="D10" s="3">
        <v>-4.4880000000000003E-2</v>
      </c>
      <c r="E10" s="3">
        <v>-13.482900000000001</v>
      </c>
      <c r="F10" s="3">
        <v>-5.3011999999999997</v>
      </c>
      <c r="G10" s="3">
        <v>-31.5642</v>
      </c>
      <c r="H10" s="3">
        <v>-3.71163</v>
      </c>
      <c r="I10" s="3"/>
      <c r="J10" s="3">
        <v>-8.6375700000000002</v>
      </c>
      <c r="K10" s="3">
        <v>-18.431000000000001</v>
      </c>
      <c r="L10" s="3">
        <v>-6.3165199999999997</v>
      </c>
      <c r="M10" s="3">
        <v>-4.9443299999999999</v>
      </c>
      <c r="N10" s="3">
        <v>-13.6737</v>
      </c>
      <c r="O10" s="3">
        <v>12.289009999999999</v>
      </c>
      <c r="P10" s="3">
        <v>-3.8865099999999999</v>
      </c>
      <c r="Q10" s="3"/>
    </row>
    <row r="11" spans="1:20">
      <c r="A11" s="21">
        <v>8</v>
      </c>
      <c r="B11" s="3">
        <v>16.419530000000002</v>
      </c>
      <c r="C11" s="3">
        <v>-19.217099999999999</v>
      </c>
      <c r="D11" s="3">
        <v>-9.4242500000000007</v>
      </c>
      <c r="E11" s="3">
        <v>-30.241299999999999</v>
      </c>
      <c r="F11" s="3">
        <v>-8.8099399999999992</v>
      </c>
      <c r="G11" s="3">
        <v>-28.832699999999999</v>
      </c>
      <c r="H11" s="3">
        <v>-10.8872</v>
      </c>
      <c r="I11" s="3"/>
      <c r="J11" s="3">
        <v>-1.75562</v>
      </c>
      <c r="K11" s="3">
        <v>-13.576499999999999</v>
      </c>
      <c r="L11" s="3">
        <v>-1.15865</v>
      </c>
      <c r="M11" s="3">
        <v>10.465070000000001</v>
      </c>
      <c r="N11" s="3">
        <v>-8.9471100000000003</v>
      </c>
      <c r="O11" s="3">
        <v>9.5058939999999996</v>
      </c>
      <c r="P11" s="3">
        <v>-17.3337</v>
      </c>
      <c r="Q11" s="3"/>
      <c r="R11" s="1" t="s">
        <v>7</v>
      </c>
      <c r="S11" s="1">
        <v>7</v>
      </c>
      <c r="T11" s="1">
        <v>7</v>
      </c>
    </row>
    <row r="12" spans="1:20">
      <c r="A12" s="21">
        <v>9</v>
      </c>
      <c r="B12" s="3">
        <v>12.326599999999999</v>
      </c>
      <c r="C12" s="3">
        <v>-16.732099999999999</v>
      </c>
      <c r="D12" s="3">
        <v>4.4158900000000001</v>
      </c>
      <c r="E12" s="3">
        <v>-23.812899999999999</v>
      </c>
      <c r="F12" s="3">
        <v>8.7239629999999995</v>
      </c>
      <c r="G12" s="3">
        <v>-31.4373</v>
      </c>
      <c r="H12" s="3">
        <v>-1.96594</v>
      </c>
      <c r="I12" s="3"/>
      <c r="J12" s="3">
        <v>1.061023</v>
      </c>
      <c r="K12" s="3">
        <v>-9.2339400000000005</v>
      </c>
      <c r="L12" s="3">
        <v>-0.51197999999999999</v>
      </c>
      <c r="M12" s="3">
        <v>-11.81</v>
      </c>
      <c r="N12" s="3">
        <v>-18.310300000000002</v>
      </c>
      <c r="O12" s="3">
        <v>11.961080000000001</v>
      </c>
      <c r="P12" s="3">
        <v>-8.91953</v>
      </c>
      <c r="Q12" s="3"/>
    </row>
    <row r="13" spans="1:20">
      <c r="A13" s="21">
        <v>10</v>
      </c>
      <c r="B13" s="3">
        <v>11.68322</v>
      </c>
      <c r="C13" s="3">
        <v>-18.9741</v>
      </c>
      <c r="D13" s="3">
        <v>-6.0762400000000003</v>
      </c>
      <c r="E13" s="3">
        <v>-26.8962</v>
      </c>
      <c r="F13" s="3">
        <v>-2.4458299999999999</v>
      </c>
      <c r="G13" s="3">
        <v>-28.385400000000001</v>
      </c>
      <c r="H13" s="3">
        <v>-2.37073</v>
      </c>
      <c r="I13" s="3"/>
      <c r="J13" s="3">
        <v>-7.1369499999999997</v>
      </c>
      <c r="K13" s="3">
        <v>-13.9575</v>
      </c>
      <c r="L13" s="3">
        <v>-15.3241</v>
      </c>
      <c r="M13" s="3">
        <v>0.72268200000000005</v>
      </c>
      <c r="N13" s="3">
        <v>-13.846299999999999</v>
      </c>
      <c r="O13" s="3">
        <v>2.7400410000000002</v>
      </c>
      <c r="P13" s="3">
        <v>-14.004200000000001</v>
      </c>
      <c r="Q13" s="3"/>
      <c r="R13" s="1" t="s">
        <v>8</v>
      </c>
      <c r="S13" s="3">
        <v>-25.46</v>
      </c>
      <c r="T13" s="3">
        <v>44.04</v>
      </c>
    </row>
    <row r="14" spans="1:20">
      <c r="A14" s="25" t="s">
        <v>205</v>
      </c>
      <c r="B14" s="26">
        <v>26.115279999999998</v>
      </c>
      <c r="C14" s="26">
        <v>11.304360000000001</v>
      </c>
      <c r="D14" s="26">
        <v>3.1307809999999998</v>
      </c>
      <c r="E14" s="26">
        <v>-25.691299999999998</v>
      </c>
      <c r="F14" s="26">
        <v>26.122319999999998</v>
      </c>
      <c r="G14" s="26">
        <v>-32.448799999999999</v>
      </c>
      <c r="H14" s="26">
        <v>13.4598</v>
      </c>
      <c r="I14" s="26"/>
      <c r="J14" s="26">
        <v>28.34094</v>
      </c>
      <c r="K14" s="26">
        <v>28.009830000000001</v>
      </c>
      <c r="L14" s="26">
        <v>35.596809999999998</v>
      </c>
      <c r="M14" s="26">
        <v>70.746049999999997</v>
      </c>
      <c r="N14" s="26">
        <v>44.037350000000004</v>
      </c>
      <c r="O14" s="26">
        <v>122.2409</v>
      </c>
      <c r="P14" s="26">
        <v>1.126298</v>
      </c>
      <c r="Q14" s="3"/>
      <c r="R14" s="1" t="s">
        <v>9</v>
      </c>
      <c r="S14" s="3">
        <v>11.48</v>
      </c>
      <c r="T14" s="3">
        <v>62.15</v>
      </c>
    </row>
    <row r="15" spans="1:20">
      <c r="A15" s="25" t="s">
        <v>206</v>
      </c>
      <c r="B15" s="26">
        <v>27.693449999999999</v>
      </c>
      <c r="C15" s="26">
        <v>0.76489200000000002</v>
      </c>
      <c r="D15" s="26">
        <v>1.9637560000000001</v>
      </c>
      <c r="E15" s="26">
        <v>-25.457799999999999</v>
      </c>
      <c r="F15" s="26">
        <v>17.143930000000001</v>
      </c>
      <c r="G15" s="26">
        <v>-32.560200000000002</v>
      </c>
      <c r="H15" s="26">
        <v>-3.7434599999999998</v>
      </c>
      <c r="I15" s="26"/>
      <c r="J15" s="26">
        <v>34.440469999999998</v>
      </c>
      <c r="K15" s="26">
        <v>57.072180000000003</v>
      </c>
      <c r="L15" s="26">
        <v>47.544789999999999</v>
      </c>
      <c r="M15" s="26">
        <v>62.19556</v>
      </c>
      <c r="N15" s="26">
        <v>41.45091</v>
      </c>
      <c r="O15" s="26">
        <v>118.2535</v>
      </c>
      <c r="P15" s="26">
        <v>12.477819999999999</v>
      </c>
      <c r="Q15" s="3"/>
      <c r="R15" s="1" t="s">
        <v>10</v>
      </c>
      <c r="S15" s="3">
        <v>26.12</v>
      </c>
      <c r="T15" s="3">
        <v>70.75</v>
      </c>
    </row>
    <row r="16" spans="1:20">
      <c r="A16" s="25" t="s">
        <v>207</v>
      </c>
      <c r="B16" s="26">
        <v>29.568159999999999</v>
      </c>
      <c r="C16" s="26">
        <v>-6.3045999999999998</v>
      </c>
      <c r="D16" s="26">
        <v>8.8259790000000002</v>
      </c>
      <c r="E16" s="26">
        <v>-34.706499999999998</v>
      </c>
      <c r="F16" s="26">
        <v>11.97794</v>
      </c>
      <c r="G16" s="26">
        <v>-27.976600000000001</v>
      </c>
      <c r="H16" s="26">
        <v>-11.4285</v>
      </c>
      <c r="I16" s="26"/>
      <c r="J16" s="26">
        <v>47.905059999999999</v>
      </c>
      <c r="K16" s="26">
        <v>62.14967</v>
      </c>
      <c r="L16" s="26">
        <v>37.88702</v>
      </c>
      <c r="M16" s="26">
        <v>58.90155</v>
      </c>
      <c r="N16" s="26">
        <v>42.324800000000003</v>
      </c>
      <c r="O16" s="26">
        <v>99.771439999999998</v>
      </c>
      <c r="P16" s="26">
        <v>9.4505669999999995</v>
      </c>
      <c r="Q16" s="3"/>
    </row>
    <row r="17" spans="1:19">
      <c r="A17" s="25" t="s">
        <v>208</v>
      </c>
      <c r="B17" s="26">
        <v>27.184799999999999</v>
      </c>
      <c r="C17" s="26">
        <v>-6.5082500000000003</v>
      </c>
      <c r="D17" s="26">
        <v>6.5449979999999996</v>
      </c>
      <c r="E17" s="26">
        <v>-32.352499999999999</v>
      </c>
      <c r="F17" s="26">
        <v>14.297790000000001</v>
      </c>
      <c r="G17" s="26">
        <v>-27.392600000000002</v>
      </c>
      <c r="H17" s="26">
        <v>-11.134399999999999</v>
      </c>
      <c r="I17" s="26"/>
      <c r="J17" s="26">
        <v>62.558819999999997</v>
      </c>
      <c r="K17" s="26">
        <v>55.97654</v>
      </c>
      <c r="L17" s="26">
        <v>22.576000000000001</v>
      </c>
      <c r="M17" s="26">
        <v>52.685899999999997</v>
      </c>
      <c r="N17" s="26">
        <v>28.04447</v>
      </c>
      <c r="O17" s="26">
        <v>86.396069999999995</v>
      </c>
      <c r="P17" s="26">
        <v>1.891197</v>
      </c>
      <c r="Q17" s="3"/>
    </row>
    <row r="18" spans="1:19">
      <c r="A18" s="25" t="s">
        <v>209</v>
      </c>
      <c r="B18" s="26">
        <v>15.915240000000001</v>
      </c>
      <c r="C18" s="26">
        <v>-8.54758</v>
      </c>
      <c r="D18" s="26">
        <v>1.855227</v>
      </c>
      <c r="E18" s="26">
        <v>-39.801499999999997</v>
      </c>
      <c r="F18" s="26">
        <v>11.24071</v>
      </c>
      <c r="G18" s="26">
        <v>-34.413400000000003</v>
      </c>
      <c r="H18" s="26">
        <v>-9.73123</v>
      </c>
      <c r="I18" s="26"/>
      <c r="J18" s="26">
        <v>52.456629999999997</v>
      </c>
      <c r="K18" s="26">
        <v>51.803150000000002</v>
      </c>
      <c r="L18" s="26">
        <v>17.294499999999999</v>
      </c>
      <c r="M18" s="26">
        <v>42.014279999999999</v>
      </c>
      <c r="N18" s="26">
        <v>14.41864</v>
      </c>
      <c r="O18" s="26">
        <v>97.227140000000006</v>
      </c>
      <c r="P18" s="26">
        <v>-3.1969999999999998E-2</v>
      </c>
      <c r="Q18" s="3"/>
      <c r="R18" s="1" t="s">
        <v>173</v>
      </c>
      <c r="S18" s="1" t="s">
        <v>185</v>
      </c>
    </row>
    <row r="19" spans="1:19">
      <c r="A19" s="25" t="s">
        <v>210</v>
      </c>
      <c r="B19" s="26">
        <v>14.43356</v>
      </c>
      <c r="C19" s="26">
        <v>-5.5724299999999998</v>
      </c>
      <c r="D19" s="26">
        <v>0.66755399999999998</v>
      </c>
      <c r="E19" s="26">
        <v>-43.606299999999997</v>
      </c>
      <c r="F19" s="26">
        <v>1.376072</v>
      </c>
      <c r="G19" s="26">
        <v>-33.273299999999999</v>
      </c>
      <c r="H19" s="26">
        <v>-11.187799999999999</v>
      </c>
      <c r="I19" s="26"/>
      <c r="J19" s="26">
        <v>53.873950000000001</v>
      </c>
      <c r="K19" s="26">
        <v>48.219430000000003</v>
      </c>
      <c r="L19" s="26">
        <v>6.3241399999999999</v>
      </c>
      <c r="M19" s="26">
        <v>26.254650000000002</v>
      </c>
      <c r="N19" s="26">
        <v>13.997450000000001</v>
      </c>
      <c r="O19" s="26">
        <v>64.273769999999999</v>
      </c>
      <c r="P19" s="26">
        <v>-9.1170899999999993</v>
      </c>
      <c r="Q19" s="3"/>
      <c r="S19" s="1">
        <v>1.11E-2</v>
      </c>
    </row>
    <row r="20" spans="1:19">
      <c r="A20" s="25" t="s">
        <v>211</v>
      </c>
      <c r="B20" s="26">
        <v>18.150390000000002</v>
      </c>
      <c r="C20" s="26">
        <v>-9.2100299999999997</v>
      </c>
      <c r="D20" s="26">
        <v>3.194601</v>
      </c>
      <c r="E20" s="26">
        <v>-43.514800000000001</v>
      </c>
      <c r="F20" s="26">
        <v>15.713290000000001</v>
      </c>
      <c r="G20" s="26">
        <v>-31.421600000000002</v>
      </c>
      <c r="H20" s="26">
        <v>-14.4261</v>
      </c>
      <c r="I20" s="26"/>
      <c r="J20" s="26">
        <v>32.949309999999997</v>
      </c>
      <c r="K20" s="26">
        <v>34.843060000000001</v>
      </c>
      <c r="L20" s="26">
        <v>-1.67727</v>
      </c>
      <c r="M20" s="26">
        <v>23.20937</v>
      </c>
      <c r="N20" s="26">
        <v>0.41428100000000001</v>
      </c>
      <c r="O20" s="26">
        <v>61.785409999999999</v>
      </c>
      <c r="P20" s="26">
        <v>-13.8443</v>
      </c>
      <c r="Q20" s="3"/>
    </row>
    <row r="21" spans="1:19">
      <c r="A21" s="25" t="s">
        <v>212</v>
      </c>
      <c r="B21" s="26">
        <v>17.567830000000001</v>
      </c>
      <c r="C21" s="26">
        <v>-5.7703499999999996</v>
      </c>
      <c r="D21" s="26">
        <v>-4.3868799999999997</v>
      </c>
      <c r="E21" s="26">
        <v>-48.150199999999998</v>
      </c>
      <c r="F21" s="26">
        <v>14.72518</v>
      </c>
      <c r="G21" s="26">
        <v>-28.371700000000001</v>
      </c>
      <c r="H21" s="26">
        <v>-11.8391</v>
      </c>
      <c r="I21" s="26"/>
      <c r="J21" s="26">
        <v>55.56138</v>
      </c>
      <c r="K21" s="26">
        <v>33.946080000000002</v>
      </c>
      <c r="L21" s="26">
        <v>-2.6027900000000002</v>
      </c>
      <c r="M21" s="26">
        <v>18.62227</v>
      </c>
      <c r="N21" s="26">
        <v>-7.7407899999999996</v>
      </c>
      <c r="O21" s="26">
        <v>48.789499999999997</v>
      </c>
      <c r="P21" s="26">
        <v>-12.2005</v>
      </c>
      <c r="Q21" s="3"/>
    </row>
    <row r="22" spans="1:19">
      <c r="A22" s="25" t="s">
        <v>213</v>
      </c>
      <c r="B22" s="26">
        <v>20.321899999999999</v>
      </c>
      <c r="C22" s="26">
        <v>-8.7666400000000007</v>
      </c>
      <c r="D22" s="26">
        <v>4.9902730000000002</v>
      </c>
      <c r="E22" s="26">
        <v>-51.2273</v>
      </c>
      <c r="F22" s="26">
        <v>9.5714590000000008</v>
      </c>
      <c r="G22" s="26">
        <v>-35.187899999999999</v>
      </c>
      <c r="H22" s="26">
        <v>-8.1059900000000003</v>
      </c>
      <c r="I22" s="26"/>
      <c r="J22" s="26">
        <v>44.772860000000001</v>
      </c>
      <c r="K22" s="26">
        <v>22.96011</v>
      </c>
      <c r="L22" s="26">
        <v>-2.1845400000000001</v>
      </c>
      <c r="M22" s="26">
        <v>9.046576</v>
      </c>
      <c r="N22" s="26">
        <v>3.6742919999999999</v>
      </c>
      <c r="O22" s="26">
        <v>31.580880000000001</v>
      </c>
      <c r="P22" s="26">
        <v>-13.6197</v>
      </c>
      <c r="Q22" s="3"/>
      <c r="R22" s="3"/>
      <c r="S22" s="3"/>
    </row>
    <row r="23" spans="1:19">
      <c r="A23" s="25" t="s">
        <v>214</v>
      </c>
      <c r="B23" s="26">
        <v>24.112259999999999</v>
      </c>
      <c r="C23" s="26">
        <v>-1.7700100000000001</v>
      </c>
      <c r="D23" s="26">
        <v>0.53923100000000002</v>
      </c>
      <c r="E23" s="26">
        <v>-45.881999999999998</v>
      </c>
      <c r="F23" s="26">
        <v>0.77881100000000003</v>
      </c>
      <c r="G23" s="26">
        <v>-29.946899999999999</v>
      </c>
      <c r="H23" s="26">
        <v>-16.335999999999999</v>
      </c>
      <c r="I23" s="26"/>
      <c r="J23" s="26">
        <v>33.56259</v>
      </c>
      <c r="K23" s="26">
        <v>17.277539999999998</v>
      </c>
      <c r="L23" s="26">
        <v>-13.548999999999999</v>
      </c>
      <c r="M23" s="26">
        <v>12.285170000000001</v>
      </c>
      <c r="N23" s="26">
        <v>-1.6995899999999999</v>
      </c>
      <c r="O23" s="26">
        <v>31.73058</v>
      </c>
      <c r="P23" s="26">
        <v>-20.846900000000002</v>
      </c>
      <c r="Q23" s="3"/>
      <c r="R23" s="3"/>
      <c r="S23" s="3"/>
    </row>
    <row r="24" spans="1:19">
      <c r="A24" s="25" t="s">
        <v>215</v>
      </c>
      <c r="B24" s="26">
        <v>38.185029999999998</v>
      </c>
      <c r="C24" s="26">
        <v>-9.8459400000000006</v>
      </c>
      <c r="D24" s="26">
        <v>-6.15815</v>
      </c>
      <c r="E24" s="26">
        <v>-43.6173</v>
      </c>
      <c r="F24" s="26">
        <v>9.5284619999999993</v>
      </c>
      <c r="G24" s="26">
        <v>-36.615699999999997</v>
      </c>
      <c r="H24" s="26">
        <v>-11.553100000000001</v>
      </c>
      <c r="I24" s="26"/>
      <c r="J24" s="26">
        <v>33.64385</v>
      </c>
      <c r="K24" s="26">
        <v>13.70703</v>
      </c>
      <c r="L24" s="26">
        <v>-20.438199999999998</v>
      </c>
      <c r="M24" s="26">
        <v>11.59521</v>
      </c>
      <c r="N24" s="26">
        <v>-8.4268800000000006</v>
      </c>
      <c r="O24" s="26">
        <v>26.032109999999999</v>
      </c>
      <c r="P24" s="26">
        <v>-20.834499999999998</v>
      </c>
      <c r="Q24" s="3"/>
      <c r="R24" s="3"/>
      <c r="S24" s="3"/>
    </row>
    <row r="25" spans="1:19">
      <c r="A25" s="25" t="s">
        <v>216</v>
      </c>
      <c r="B25" s="26">
        <v>31.630859999999998</v>
      </c>
      <c r="C25" s="26">
        <v>-19.456700000000001</v>
      </c>
      <c r="D25" s="26">
        <v>1.3731610000000001</v>
      </c>
      <c r="E25" s="26">
        <v>-55.323</v>
      </c>
      <c r="F25" s="26">
        <v>5.8556699999999999</v>
      </c>
      <c r="G25" s="26">
        <v>-39.617899999999999</v>
      </c>
      <c r="H25" s="26">
        <v>-13.977499999999999</v>
      </c>
      <c r="I25" s="26"/>
      <c r="J25" s="26">
        <v>39.219239999999999</v>
      </c>
      <c r="K25" s="26">
        <v>14.594950000000001</v>
      </c>
      <c r="L25" s="26">
        <v>-26.752600000000001</v>
      </c>
      <c r="M25" s="26">
        <v>5.6786269999999996</v>
      </c>
      <c r="N25" s="26">
        <v>-11.3559</v>
      </c>
      <c r="O25" s="26">
        <v>21.368300000000001</v>
      </c>
      <c r="P25" s="26">
        <v>-22.925699999999999</v>
      </c>
      <c r="Q25" s="3"/>
      <c r="R25" s="3"/>
      <c r="S25" s="3"/>
    </row>
    <row r="26" spans="1:19">
      <c r="A26" s="25" t="s">
        <v>200</v>
      </c>
      <c r="B26" s="26">
        <v>33.179130000000001</v>
      </c>
      <c r="C26" s="26">
        <v>-22.0868</v>
      </c>
      <c r="D26" s="26">
        <v>-9.9150200000000002</v>
      </c>
      <c r="E26" s="26">
        <v>-50.427199999999999</v>
      </c>
      <c r="F26" s="26">
        <v>-6.9017099999999996</v>
      </c>
      <c r="G26" s="26">
        <v>-37.024700000000003</v>
      </c>
      <c r="H26" s="26">
        <v>-16.829599999999999</v>
      </c>
      <c r="I26" s="26"/>
      <c r="J26" s="26">
        <v>33.810310000000001</v>
      </c>
      <c r="K26" s="26">
        <v>12.39512</v>
      </c>
      <c r="L26" s="26">
        <v>-25.195399999999999</v>
      </c>
      <c r="M26" s="26">
        <v>-9.7843300000000006</v>
      </c>
      <c r="N26" s="26">
        <v>-11.653499999999999</v>
      </c>
      <c r="O26" s="26">
        <v>19.14995</v>
      </c>
      <c r="P26" s="26">
        <v>-24.241599999999998</v>
      </c>
      <c r="Q26" s="3"/>
      <c r="R26" s="3"/>
      <c r="S26" s="3"/>
    </row>
    <row r="27" spans="1:19">
      <c r="A27" s="25" t="s">
        <v>201</v>
      </c>
      <c r="B27" s="26">
        <v>33.746029999999998</v>
      </c>
      <c r="C27" s="26">
        <v>-23.3992</v>
      </c>
      <c r="D27" s="26">
        <v>-10.317399999999999</v>
      </c>
      <c r="E27" s="26">
        <v>-54.609400000000001</v>
      </c>
      <c r="F27" s="26">
        <v>-7.3587199999999999</v>
      </c>
      <c r="G27" s="26">
        <v>-38.808500000000002</v>
      </c>
      <c r="H27" s="26">
        <v>-19.156300000000002</v>
      </c>
      <c r="I27" s="26"/>
      <c r="J27" s="26">
        <v>37.724609999999998</v>
      </c>
      <c r="K27" s="26">
        <v>5.2225130000000002</v>
      </c>
      <c r="L27" s="26">
        <v>-39.023699999999998</v>
      </c>
      <c r="M27" s="26">
        <v>2.1479360000000001</v>
      </c>
      <c r="N27" s="26">
        <v>-8.4627999999999997</v>
      </c>
      <c r="O27" s="26">
        <v>7.0683999999999996</v>
      </c>
      <c r="P27" s="26">
        <v>-20.519300000000001</v>
      </c>
      <c r="Q27" s="3"/>
      <c r="R27" s="3"/>
      <c r="S27" s="3"/>
    </row>
    <row r="28" spans="1:19">
      <c r="A28" s="25" t="s">
        <v>202</v>
      </c>
      <c r="B28" s="26">
        <v>27.063289999999999</v>
      </c>
      <c r="C28" s="26">
        <v>-26.646000000000001</v>
      </c>
      <c r="D28" s="26">
        <v>-4.83704</v>
      </c>
      <c r="E28" s="26">
        <v>-63.141199999999998</v>
      </c>
      <c r="F28" s="26">
        <v>-6.5050400000000002</v>
      </c>
      <c r="G28" s="26">
        <v>-45.738199999999999</v>
      </c>
      <c r="H28" s="26">
        <v>-18.0837</v>
      </c>
      <c r="I28" s="26"/>
      <c r="J28" s="26">
        <v>35.87088</v>
      </c>
      <c r="K28" s="26">
        <v>8.6048709999999993</v>
      </c>
      <c r="L28" s="26">
        <v>-34.552399999999999</v>
      </c>
      <c r="M28" s="26">
        <v>-12.1311</v>
      </c>
      <c r="N28" s="26">
        <v>-18.295000000000002</v>
      </c>
      <c r="O28" s="26">
        <v>3.4317289999999998</v>
      </c>
      <c r="P28" s="26">
        <v>-26.110199999999999</v>
      </c>
      <c r="Q28" s="3"/>
      <c r="R28" s="3"/>
      <c r="S28" s="3"/>
    </row>
    <row r="29" spans="1:19">
      <c r="A29" s="25" t="s">
        <v>203</v>
      </c>
      <c r="B29" s="26">
        <v>33.987659999999998</v>
      </c>
      <c r="C29" s="26">
        <v>-20.877800000000001</v>
      </c>
      <c r="D29" s="26">
        <v>-5.7426399999999997</v>
      </c>
      <c r="E29" s="26">
        <v>-61.6967</v>
      </c>
      <c r="F29" s="26">
        <v>-7.7574199999999998</v>
      </c>
      <c r="G29" s="26">
        <v>-46.320599999999999</v>
      </c>
      <c r="H29" s="26">
        <v>-19.2347</v>
      </c>
      <c r="I29" s="26"/>
      <c r="J29" s="26">
        <v>33.549660000000003</v>
      </c>
      <c r="K29" s="26">
        <v>4.6451330000000004</v>
      </c>
      <c r="L29" s="26">
        <v>-33.8001</v>
      </c>
      <c r="M29" s="26">
        <v>-5.09605</v>
      </c>
      <c r="N29" s="26">
        <v>-19.669799999999999</v>
      </c>
      <c r="O29" s="26">
        <v>8.4183869999999992</v>
      </c>
      <c r="P29" s="26">
        <v>-30.287099999999999</v>
      </c>
      <c r="Q29" s="3"/>
      <c r="R29" s="3"/>
      <c r="S29" s="3"/>
    </row>
    <row r="30" spans="1:19">
      <c r="A30" s="25" t="s">
        <v>204</v>
      </c>
      <c r="B30" s="26">
        <v>22.291820000000001</v>
      </c>
      <c r="C30" s="26">
        <v>-27.040800000000001</v>
      </c>
      <c r="D30" s="26">
        <v>-9.8907900000000009</v>
      </c>
      <c r="E30" s="26">
        <v>-58.873699999999999</v>
      </c>
      <c r="F30" s="26">
        <v>-13.16</v>
      </c>
      <c r="G30" s="26">
        <v>-39.016500000000001</v>
      </c>
      <c r="H30" s="26">
        <v>-20.5136</v>
      </c>
      <c r="I30" s="26"/>
      <c r="J30" s="26">
        <v>31.812049999999999</v>
      </c>
      <c r="K30" s="26">
        <v>-1.65543</v>
      </c>
      <c r="L30" s="26">
        <v>-14.497999999999999</v>
      </c>
      <c r="M30" s="26">
        <v>6.3554820000000003</v>
      </c>
      <c r="N30" s="26">
        <v>-19.853999999999999</v>
      </c>
      <c r="O30" s="26">
        <v>14.36651</v>
      </c>
      <c r="P30" s="26">
        <v>-21.682700000000001</v>
      </c>
      <c r="Q30" s="3"/>
      <c r="R30" s="3"/>
      <c r="S30" s="3"/>
    </row>
    <row r="31" spans="1:19">
      <c r="A31" s="25" t="s">
        <v>217</v>
      </c>
      <c r="B31" s="26">
        <v>38.285629999999998</v>
      </c>
      <c r="C31" s="26">
        <v>-26.3994</v>
      </c>
      <c r="D31" s="26">
        <v>-18.430299999999999</v>
      </c>
      <c r="E31" s="26">
        <v>-63.988700000000001</v>
      </c>
      <c r="F31" s="26">
        <v>-9.6699800000000007</v>
      </c>
      <c r="G31" s="26">
        <v>-37.5578</v>
      </c>
      <c r="H31" s="26">
        <v>-20.977699999999999</v>
      </c>
      <c r="I31" s="26"/>
      <c r="J31" s="26">
        <v>33.020789999999998</v>
      </c>
      <c r="K31" s="26">
        <v>-0.60846</v>
      </c>
      <c r="L31" s="26">
        <v>-7.1515500000000003</v>
      </c>
      <c r="M31" s="26">
        <v>-10.8695</v>
      </c>
      <c r="N31" s="26">
        <v>-28.2592</v>
      </c>
      <c r="O31" s="26">
        <v>2.8108019999999998</v>
      </c>
      <c r="P31" s="26">
        <v>-27.1312</v>
      </c>
      <c r="Q31" s="3"/>
      <c r="R31" s="3"/>
      <c r="S31" s="3"/>
    </row>
    <row r="32" spans="1:19">
      <c r="A32" s="25" t="s">
        <v>218</v>
      </c>
      <c r="B32" s="26">
        <v>34.98545</v>
      </c>
      <c r="C32" s="26">
        <v>-26.288799999999998</v>
      </c>
      <c r="D32" s="26">
        <v>0.117231</v>
      </c>
      <c r="E32" s="26">
        <v>-55.7682</v>
      </c>
      <c r="F32" s="26">
        <v>-10.9886</v>
      </c>
      <c r="G32" s="26">
        <v>-44.803899999999999</v>
      </c>
      <c r="H32" s="26">
        <v>-20.4849</v>
      </c>
      <c r="I32" s="26"/>
      <c r="J32" s="26">
        <v>25.387820000000001</v>
      </c>
      <c r="K32" s="26">
        <v>-9.5690600000000003</v>
      </c>
      <c r="L32" s="26">
        <v>-9.6091999999999995</v>
      </c>
      <c r="M32" s="26">
        <v>-11.012600000000001</v>
      </c>
      <c r="N32" s="26">
        <v>-27.605899999999998</v>
      </c>
      <c r="O32" s="26">
        <v>2.217295</v>
      </c>
      <c r="P32" s="26">
        <v>-24.577400000000001</v>
      </c>
      <c r="Q32" s="3"/>
      <c r="R32" s="3"/>
      <c r="S32" s="3"/>
    </row>
    <row r="33" spans="1:19">
      <c r="A33" s="25" t="s">
        <v>219</v>
      </c>
      <c r="B33" s="26">
        <v>27.24832</v>
      </c>
      <c r="C33" s="26">
        <v>-26.209399999999999</v>
      </c>
      <c r="D33" s="26">
        <v>11.48306</v>
      </c>
      <c r="E33" s="26">
        <v>-59.3979</v>
      </c>
      <c r="F33" s="26">
        <v>-4.1394399999999996</v>
      </c>
      <c r="G33" s="26">
        <v>-40.108699999999999</v>
      </c>
      <c r="H33" s="26">
        <v>-17.954599999999999</v>
      </c>
      <c r="I33" s="26"/>
      <c r="J33" s="26">
        <v>21.521000000000001</v>
      </c>
      <c r="K33" s="26">
        <v>-0.94782999999999995</v>
      </c>
      <c r="L33" s="26">
        <v>-13.325100000000001</v>
      </c>
      <c r="M33" s="26">
        <v>-11.1609</v>
      </c>
      <c r="N33" s="26">
        <v>-27.693899999999999</v>
      </c>
      <c r="O33" s="26">
        <v>6.4863910000000002</v>
      </c>
      <c r="P33" s="26">
        <v>-23.411799999999999</v>
      </c>
      <c r="Q33" s="3"/>
      <c r="R33" s="3"/>
      <c r="S33" s="3"/>
    </row>
    <row r="34" spans="1:19">
      <c r="A34" s="25" t="s">
        <v>220</v>
      </c>
      <c r="B34" s="26">
        <v>30.97298</v>
      </c>
      <c r="C34" s="26">
        <v>-25.093299999999999</v>
      </c>
      <c r="D34" s="26">
        <v>-5.8702800000000002</v>
      </c>
      <c r="E34" s="26">
        <v>-65.320599999999999</v>
      </c>
      <c r="F34" s="26">
        <v>-5.4310299999999998</v>
      </c>
      <c r="G34" s="26">
        <v>-39.934399999999997</v>
      </c>
      <c r="H34" s="26">
        <v>-13.982200000000001</v>
      </c>
      <c r="I34" s="26"/>
      <c r="J34" s="26">
        <v>16.61017</v>
      </c>
      <c r="K34" s="26">
        <v>-8.8838200000000001</v>
      </c>
      <c r="L34" s="26">
        <v>-11.0908</v>
      </c>
      <c r="M34" s="26">
        <v>-12.1425</v>
      </c>
      <c r="N34" s="26">
        <v>-27.717300000000002</v>
      </c>
      <c r="O34" s="26">
        <v>-9.8980899999999998</v>
      </c>
      <c r="P34" s="26">
        <v>-27.600300000000001</v>
      </c>
      <c r="Q34" s="3"/>
      <c r="R34" s="3"/>
      <c r="S34" s="3"/>
    </row>
    <row r="35" spans="1:19">
      <c r="A35" s="25" t="s">
        <v>221</v>
      </c>
      <c r="B35" s="26">
        <v>20.44342</v>
      </c>
      <c r="C35" s="26">
        <v>-33.330300000000001</v>
      </c>
      <c r="D35" s="26">
        <v>-13.2905</v>
      </c>
      <c r="E35" s="26">
        <v>-62.841900000000003</v>
      </c>
      <c r="F35" s="26">
        <v>-10.0938</v>
      </c>
      <c r="G35" s="26">
        <v>-38.558399999999999</v>
      </c>
      <c r="H35" s="26">
        <v>-15.8141</v>
      </c>
      <c r="I35" s="26"/>
      <c r="J35" s="26">
        <v>16.85126</v>
      </c>
      <c r="K35" s="26">
        <v>-7.2373000000000003</v>
      </c>
      <c r="L35" s="26">
        <v>-10.3103</v>
      </c>
      <c r="M35" s="26">
        <v>-12.310600000000001</v>
      </c>
      <c r="N35" s="26">
        <v>-28.209199999999999</v>
      </c>
      <c r="O35" s="26">
        <v>-6.0073400000000001</v>
      </c>
      <c r="P35" s="26">
        <v>-25.920500000000001</v>
      </c>
      <c r="Q35" s="3"/>
      <c r="R35" s="3"/>
      <c r="S35" s="3"/>
    </row>
    <row r="36" spans="1:19">
      <c r="A36" s="25" t="s">
        <v>222</v>
      </c>
      <c r="B36" s="26">
        <v>27.647770000000001</v>
      </c>
      <c r="C36" s="26">
        <v>-32.663499999999999</v>
      </c>
      <c r="D36" s="26">
        <v>-14.4162</v>
      </c>
      <c r="E36" s="26">
        <v>-58.524099999999997</v>
      </c>
      <c r="F36" s="26">
        <v>-9.4337700000000009</v>
      </c>
      <c r="G36" s="26">
        <v>-49.250300000000003</v>
      </c>
      <c r="H36" s="26">
        <v>-20.8596</v>
      </c>
      <c r="I36" s="26"/>
      <c r="J36" s="26">
        <v>7.0737730000000001</v>
      </c>
      <c r="K36" s="26">
        <v>-6.2721999999999998</v>
      </c>
      <c r="L36" s="26">
        <v>-11.071899999999999</v>
      </c>
      <c r="M36" s="26">
        <v>-23.0871</v>
      </c>
      <c r="N36" s="26">
        <v>-32.606699999999996</v>
      </c>
      <c r="O36" s="26">
        <v>-13.7453</v>
      </c>
      <c r="P36" s="26">
        <v>-30.147600000000001</v>
      </c>
      <c r="Q36" s="3"/>
      <c r="R36" s="3"/>
      <c r="S36" s="3"/>
    </row>
    <row r="37" spans="1:19">
      <c r="A37" s="25" t="s">
        <v>223</v>
      </c>
      <c r="B37" s="26">
        <v>30.093240000000002</v>
      </c>
      <c r="C37" s="26">
        <v>-31.3691</v>
      </c>
      <c r="D37" s="26">
        <v>-8.4700199999999999</v>
      </c>
      <c r="E37" s="26">
        <v>-63.249600000000001</v>
      </c>
      <c r="F37" s="26">
        <v>-18.952300000000001</v>
      </c>
      <c r="G37" s="26">
        <v>-39.801900000000003</v>
      </c>
      <c r="H37" s="26">
        <v>-15.5961</v>
      </c>
      <c r="I37" s="26"/>
      <c r="J37" s="26">
        <v>7.0071909999999997</v>
      </c>
      <c r="K37" s="26">
        <v>-11.838100000000001</v>
      </c>
      <c r="L37" s="26">
        <v>-5.75082</v>
      </c>
      <c r="M37" s="26">
        <v>-17.378900000000002</v>
      </c>
      <c r="N37" s="26">
        <v>-29.324000000000002</v>
      </c>
      <c r="O37" s="26">
        <v>-13.6168</v>
      </c>
      <c r="P37" s="26">
        <v>-26.404499999999999</v>
      </c>
      <c r="Q37" s="3"/>
      <c r="R37" s="3"/>
      <c r="S37" s="3"/>
    </row>
    <row r="38" spans="1:19">
      <c r="A38" s="25" t="s">
        <v>224</v>
      </c>
      <c r="B38" s="26">
        <v>26.14133</v>
      </c>
      <c r="C38" s="26">
        <v>-32.299100000000003</v>
      </c>
      <c r="D38" s="26">
        <v>-17.503499999999999</v>
      </c>
      <c r="E38" s="26">
        <v>-63.844099999999997</v>
      </c>
      <c r="F38" s="26">
        <v>-7.7527100000000004</v>
      </c>
      <c r="G38" s="26">
        <v>-44.445099999999996</v>
      </c>
      <c r="H38" s="26">
        <v>-21.8934</v>
      </c>
      <c r="I38" s="26"/>
      <c r="J38" s="26">
        <v>21.854859999999999</v>
      </c>
      <c r="K38" s="26">
        <v>-7.5498599999999998</v>
      </c>
      <c r="L38" s="26">
        <v>-24.2515</v>
      </c>
      <c r="M38" s="26">
        <v>-27.0304</v>
      </c>
      <c r="N38" s="26">
        <v>-34.5608</v>
      </c>
      <c r="O38" s="26">
        <v>0.46065400000000001</v>
      </c>
      <c r="P38" s="26">
        <v>-26.0505</v>
      </c>
      <c r="Q38" s="3"/>
      <c r="R38" s="3"/>
      <c r="S38" s="3"/>
    </row>
    <row r="39" spans="1:19">
      <c r="A39" s="25" t="s">
        <v>225</v>
      </c>
      <c r="B39" s="26">
        <v>35.068080000000002</v>
      </c>
      <c r="C39" s="26">
        <v>-37.835500000000003</v>
      </c>
      <c r="D39" s="26">
        <v>-4.6708299999999996</v>
      </c>
      <c r="E39" s="26">
        <v>-66.703299999999999</v>
      </c>
      <c r="F39" s="26">
        <v>-20.383600000000001</v>
      </c>
      <c r="G39" s="26">
        <v>-40.3977</v>
      </c>
      <c r="H39" s="26">
        <v>-23.7866</v>
      </c>
      <c r="I39" s="26"/>
      <c r="J39" s="26">
        <v>21.891780000000001</v>
      </c>
      <c r="K39" s="26">
        <v>-11.5753</v>
      </c>
      <c r="L39" s="26">
        <v>-13.104699999999999</v>
      </c>
      <c r="M39" s="26">
        <v>-20.802700000000002</v>
      </c>
      <c r="N39" s="26">
        <v>-36.7134</v>
      </c>
      <c r="O39" s="26">
        <v>-8.5231100000000009</v>
      </c>
      <c r="P39" s="26">
        <v>-18.721399999999999</v>
      </c>
      <c r="Q39" s="3"/>
      <c r="R39" s="3"/>
      <c r="S39" s="3"/>
    </row>
    <row r="40" spans="1:19">
      <c r="A40" s="25" t="s">
        <v>226</v>
      </c>
      <c r="B40" s="26">
        <v>30.215140000000002</v>
      </c>
      <c r="C40" s="26">
        <v>-30.759399999999999</v>
      </c>
      <c r="D40" s="26">
        <v>-12.945</v>
      </c>
      <c r="E40" s="26">
        <v>-60.957099999999997</v>
      </c>
      <c r="F40" s="26">
        <v>-24.860600000000002</v>
      </c>
      <c r="G40" s="26">
        <v>-45.1584</v>
      </c>
      <c r="H40" s="26">
        <v>-21.532800000000002</v>
      </c>
      <c r="I40" s="26"/>
      <c r="J40" s="26">
        <v>3.961608</v>
      </c>
      <c r="K40" s="26">
        <v>-14.339600000000001</v>
      </c>
      <c r="L40" s="26">
        <v>-10.2553</v>
      </c>
      <c r="M40" s="26">
        <v>-17.374500000000001</v>
      </c>
      <c r="N40" s="26">
        <v>-35.458300000000001</v>
      </c>
      <c r="O40" s="26">
        <v>-13.406499999999999</v>
      </c>
      <c r="P40" s="26">
        <v>-12.792899999999999</v>
      </c>
      <c r="Q40" s="3"/>
      <c r="R40" s="3"/>
      <c r="S40" s="3"/>
    </row>
    <row r="41" spans="1:19">
      <c r="A41" s="25" t="s">
        <v>227</v>
      </c>
      <c r="B41" s="26">
        <v>31.131710000000002</v>
      </c>
      <c r="C41" s="26">
        <v>-35.802799999999998</v>
      </c>
      <c r="D41" s="26">
        <v>-10.308999999999999</v>
      </c>
      <c r="E41" s="26">
        <v>-64.934100000000001</v>
      </c>
      <c r="F41" s="26">
        <v>-17.359400000000001</v>
      </c>
      <c r="G41" s="26">
        <v>-44.680700000000002</v>
      </c>
      <c r="H41" s="26">
        <v>-28.230699999999999</v>
      </c>
      <c r="I41" s="26"/>
      <c r="J41" s="26">
        <v>15.664289999999999</v>
      </c>
      <c r="K41" s="26">
        <v>-15.368399999999999</v>
      </c>
      <c r="L41" s="26">
        <v>-15.266299999999999</v>
      </c>
      <c r="M41" s="26">
        <v>-20.460799999999999</v>
      </c>
      <c r="N41" s="26">
        <v>-41.213099999999997</v>
      </c>
      <c r="O41" s="26">
        <v>-14.8878</v>
      </c>
      <c r="P41" s="26">
        <v>-12.880699999999999</v>
      </c>
      <c r="Q41" s="3"/>
      <c r="R41" s="3"/>
      <c r="S41" s="3"/>
    </row>
    <row r="42" spans="1:19">
      <c r="A42" s="25" t="s">
        <v>228</v>
      </c>
      <c r="B42" s="26">
        <v>23.461559999999999</v>
      </c>
      <c r="C42" s="26">
        <v>-39.140900000000002</v>
      </c>
      <c r="D42" s="26">
        <v>-13.334899999999999</v>
      </c>
      <c r="E42" s="26">
        <v>-67.240700000000004</v>
      </c>
      <c r="F42" s="26">
        <v>-17.895299999999999</v>
      </c>
      <c r="G42" s="26">
        <v>-44.077500000000001</v>
      </c>
      <c r="H42" s="26">
        <v>-22.671800000000001</v>
      </c>
      <c r="I42" s="26"/>
      <c r="J42" s="26">
        <v>18.14866</v>
      </c>
      <c r="K42" s="26">
        <v>-16.110399999999998</v>
      </c>
      <c r="L42" s="26">
        <v>-17.227799999999998</v>
      </c>
      <c r="M42" s="26">
        <v>-14.228</v>
      </c>
      <c r="N42" s="26">
        <v>-45.056600000000003</v>
      </c>
      <c r="O42" s="26">
        <v>-11.2722</v>
      </c>
      <c r="P42" s="26">
        <v>-7.1037699999999999</v>
      </c>
      <c r="Q42" s="3"/>
      <c r="R42" s="3"/>
      <c r="S42" s="3"/>
    </row>
    <row r="43" spans="1:19">
      <c r="A43" s="25" t="s">
        <v>229</v>
      </c>
      <c r="B43" s="26">
        <v>33.698810000000002</v>
      </c>
      <c r="C43" s="26">
        <v>-32.545999999999999</v>
      </c>
      <c r="D43" s="26">
        <v>-12.722300000000001</v>
      </c>
      <c r="E43" s="26">
        <v>-69.953599999999994</v>
      </c>
      <c r="F43" s="26">
        <v>-25.095400000000001</v>
      </c>
      <c r="G43" s="26">
        <v>-44.039700000000003</v>
      </c>
      <c r="H43" s="26">
        <v>-21.8583</v>
      </c>
      <c r="I43" s="26"/>
      <c r="J43" s="26">
        <v>8.2345430000000004</v>
      </c>
      <c r="K43" s="26">
        <v>-13.0922</v>
      </c>
      <c r="L43" s="26">
        <v>-2.8571399999999998</v>
      </c>
      <c r="M43" s="26">
        <v>-23.5581</v>
      </c>
      <c r="N43" s="26">
        <v>-45.0364</v>
      </c>
      <c r="O43" s="26">
        <v>9.2953799999999998</v>
      </c>
      <c r="P43" s="26">
        <v>-12.4542</v>
      </c>
      <c r="Q43" s="3"/>
      <c r="R43" s="3"/>
      <c r="S43" s="3"/>
    </row>
    <row r="44" spans="1:19">
      <c r="A44" s="25" t="s">
        <v>230</v>
      </c>
      <c r="B44" s="26">
        <v>34.471539999999997</v>
      </c>
      <c r="C44" s="26">
        <v>-31.273900000000001</v>
      </c>
      <c r="D44" s="26">
        <v>-16.274999999999999</v>
      </c>
      <c r="E44" s="26">
        <v>-61.425600000000003</v>
      </c>
      <c r="F44" s="26">
        <v>-22.900400000000001</v>
      </c>
      <c r="G44" s="26">
        <v>-47.817500000000003</v>
      </c>
      <c r="H44" s="26">
        <v>-24.068999999999999</v>
      </c>
      <c r="I44" s="26"/>
      <c r="J44" s="26">
        <v>15.118069999999999</v>
      </c>
      <c r="K44" s="26">
        <v>-9.7376799999999992</v>
      </c>
      <c r="L44" s="26">
        <v>-14.5054</v>
      </c>
      <c r="M44" s="26">
        <v>-21.380800000000001</v>
      </c>
      <c r="N44" s="26">
        <v>-48.993299999999998</v>
      </c>
      <c r="O44" s="26">
        <v>-7.6618199999999996</v>
      </c>
      <c r="P44" s="26">
        <v>-23.731300000000001</v>
      </c>
      <c r="Q44" s="3"/>
      <c r="R44" s="3"/>
      <c r="S44" s="3"/>
    </row>
    <row r="45" spans="1:19">
      <c r="A45" s="25" t="s">
        <v>231</v>
      </c>
      <c r="B45" s="26">
        <v>29.17333</v>
      </c>
      <c r="C45" s="26">
        <v>-32.641399999999997</v>
      </c>
      <c r="D45" s="26">
        <v>-9.6800499999999996</v>
      </c>
      <c r="E45" s="26">
        <v>-66.165800000000004</v>
      </c>
      <c r="F45" s="26">
        <v>-24.463799999999999</v>
      </c>
      <c r="G45" s="26">
        <v>-48.589500000000001</v>
      </c>
      <c r="H45" s="26">
        <v>-20.287800000000001</v>
      </c>
      <c r="I45" s="26"/>
      <c r="J45" s="26">
        <v>23.770910000000001</v>
      </c>
      <c r="K45" s="26">
        <v>-10.8994</v>
      </c>
      <c r="L45" s="26">
        <v>-11.421900000000001</v>
      </c>
      <c r="M45" s="26">
        <v>-24.408899999999999</v>
      </c>
      <c r="N45" s="26">
        <v>-38.506300000000003</v>
      </c>
      <c r="O45" s="26">
        <v>-5.5471700000000004</v>
      </c>
      <c r="P45" s="26">
        <v>-21.544799999999999</v>
      </c>
      <c r="Q45" s="3"/>
      <c r="R45" s="3"/>
      <c r="S45" s="3"/>
    </row>
    <row r="46" spans="1:19">
      <c r="A46" s="25" t="s">
        <v>232</v>
      </c>
      <c r="B46" s="26">
        <v>31.571580000000001</v>
      </c>
      <c r="C46" s="26">
        <v>-37.322600000000001</v>
      </c>
      <c r="D46" s="26">
        <v>-13.7395</v>
      </c>
      <c r="E46" s="26">
        <v>-68.720500000000001</v>
      </c>
      <c r="F46" s="26">
        <v>-31.3474</v>
      </c>
      <c r="G46" s="26">
        <v>-51.302700000000002</v>
      </c>
      <c r="H46" s="26">
        <v>-23.340299999999999</v>
      </c>
      <c r="I46" s="26"/>
      <c r="J46" s="26">
        <v>23.41497</v>
      </c>
      <c r="K46" s="26">
        <v>-13.7614</v>
      </c>
      <c r="L46" s="26">
        <v>-8.4514200000000006</v>
      </c>
      <c r="M46" s="26">
        <v>-24.1646</v>
      </c>
      <c r="N46" s="26">
        <v>-41.49</v>
      </c>
      <c r="O46" s="26">
        <v>-10.5184</v>
      </c>
      <c r="P46" s="26">
        <v>-22.845800000000001</v>
      </c>
      <c r="Q46" s="3"/>
      <c r="R46" s="3"/>
      <c r="S46" s="3"/>
    </row>
    <row r="47" spans="1:19">
      <c r="A47" s="25" t="s">
        <v>233</v>
      </c>
      <c r="B47" s="26">
        <v>26.755579999999998</v>
      </c>
      <c r="C47" s="26">
        <v>-36.0535</v>
      </c>
      <c r="D47" s="26">
        <v>-6.5810000000000004</v>
      </c>
      <c r="E47" s="26">
        <v>-67.485500000000002</v>
      </c>
      <c r="F47" s="26">
        <v>-28.2332</v>
      </c>
      <c r="G47" s="26">
        <v>-50.332000000000001</v>
      </c>
      <c r="H47" s="26">
        <v>-25.2148</v>
      </c>
      <c r="I47" s="26"/>
      <c r="J47" s="26">
        <v>25.463709999999999</v>
      </c>
      <c r="K47" s="26">
        <v>-12.617599999999999</v>
      </c>
      <c r="L47" s="26">
        <v>-10.776899999999999</v>
      </c>
      <c r="M47" s="26">
        <v>-39.366399999999999</v>
      </c>
      <c r="N47" s="26">
        <v>-48.564100000000003</v>
      </c>
      <c r="O47" s="26">
        <v>-13.227600000000001</v>
      </c>
      <c r="P47" s="26">
        <v>-25.7652</v>
      </c>
      <c r="Q47" s="3"/>
      <c r="R47" s="3"/>
      <c r="S47" s="3"/>
    </row>
    <row r="48" spans="1:19">
      <c r="A48" s="25" t="s">
        <v>234</v>
      </c>
      <c r="B48" s="26">
        <v>27.964970000000001</v>
      </c>
      <c r="C48" s="26">
        <v>-36.169199999999996</v>
      </c>
      <c r="D48" s="26">
        <v>-7.65503</v>
      </c>
      <c r="E48" s="26">
        <v>-69.748500000000007</v>
      </c>
      <c r="F48" s="26">
        <v>-29.329699999999999</v>
      </c>
      <c r="G48" s="26">
        <v>-44.148200000000003</v>
      </c>
      <c r="H48" s="26">
        <v>-28.965299999999999</v>
      </c>
      <c r="I48" s="26"/>
      <c r="J48" s="26">
        <v>29.76915</v>
      </c>
      <c r="K48" s="26">
        <v>-11.646599999999999</v>
      </c>
      <c r="L48" s="26">
        <v>-21.156700000000001</v>
      </c>
      <c r="M48" s="26">
        <v>-30.2332</v>
      </c>
      <c r="N48" s="26">
        <v>-52.367800000000003</v>
      </c>
      <c r="O48" s="26">
        <v>-12.2195</v>
      </c>
      <c r="P48" s="26">
        <v>-27.327999999999999</v>
      </c>
      <c r="Q48" s="3"/>
      <c r="R48" s="3"/>
      <c r="S48" s="3"/>
    </row>
    <row r="49" spans="1:19">
      <c r="A49" s="25" t="s">
        <v>235</v>
      </c>
      <c r="B49" s="26">
        <v>29.305630000000001</v>
      </c>
      <c r="C49" s="26">
        <v>-36.124200000000002</v>
      </c>
      <c r="D49" s="26">
        <v>-9.9109200000000008</v>
      </c>
      <c r="E49" s="26">
        <v>-68.093800000000002</v>
      </c>
      <c r="F49" s="26">
        <v>-28.791</v>
      </c>
      <c r="G49" s="26">
        <v>-50.764499999999998</v>
      </c>
      <c r="H49" s="26">
        <v>-26.774000000000001</v>
      </c>
      <c r="I49" s="26"/>
      <c r="J49" s="26">
        <v>14.11318</v>
      </c>
      <c r="K49" s="26">
        <v>-17.956800000000001</v>
      </c>
      <c r="L49" s="26">
        <v>-11.2669</v>
      </c>
      <c r="M49" s="26">
        <v>-30.989899999999999</v>
      </c>
      <c r="N49" s="26">
        <v>-46.504600000000003</v>
      </c>
      <c r="O49" s="26">
        <v>-13.041600000000001</v>
      </c>
      <c r="P49" s="26">
        <v>-28.76</v>
      </c>
      <c r="Q49" s="3"/>
      <c r="R49" s="3"/>
      <c r="S49" s="3"/>
    </row>
    <row r="50" spans="1:19">
      <c r="A50" s="25" t="s">
        <v>236</v>
      </c>
      <c r="B50" s="26">
        <v>39.236969999999999</v>
      </c>
      <c r="C50" s="26">
        <v>-45.836500000000001</v>
      </c>
      <c r="D50" s="26">
        <v>-18.383299999999998</v>
      </c>
      <c r="E50" s="26">
        <v>-68.813800000000001</v>
      </c>
      <c r="F50" s="26">
        <v>-41.884</v>
      </c>
      <c r="G50" s="26">
        <v>-46.1935</v>
      </c>
      <c r="H50" s="26">
        <v>-20.336400000000001</v>
      </c>
      <c r="I50" s="26"/>
      <c r="J50" s="26">
        <v>20.416239999999998</v>
      </c>
      <c r="K50" s="26">
        <v>-13.583500000000001</v>
      </c>
      <c r="L50" s="26">
        <v>-20.5885</v>
      </c>
      <c r="M50" s="26">
        <v>-34.192700000000002</v>
      </c>
      <c r="N50" s="26">
        <v>-46.655099999999997</v>
      </c>
      <c r="O50" s="26">
        <v>-17.452000000000002</v>
      </c>
      <c r="P50" s="26">
        <v>-19.063199999999998</v>
      </c>
      <c r="Q50" s="3"/>
      <c r="R50" s="3"/>
      <c r="S50" s="3"/>
    </row>
    <row r="51" spans="1:19">
      <c r="A51" s="25" t="s">
        <v>237</v>
      </c>
      <c r="B51" s="26">
        <v>25.230920000000001</v>
      </c>
      <c r="C51" s="26">
        <v>-40.986400000000003</v>
      </c>
      <c r="D51" s="26">
        <v>-14.301399999999999</v>
      </c>
      <c r="E51" s="26">
        <v>-70.891900000000007</v>
      </c>
      <c r="F51" s="26">
        <v>-31.823799999999999</v>
      </c>
      <c r="G51" s="26">
        <v>-45.615000000000002</v>
      </c>
      <c r="H51" s="26">
        <v>-28.657900000000001</v>
      </c>
      <c r="I51" s="26"/>
      <c r="J51" s="26">
        <v>5.0556390000000002</v>
      </c>
      <c r="K51" s="26">
        <v>-9.6967800000000004</v>
      </c>
      <c r="L51" s="26">
        <v>-14.645300000000001</v>
      </c>
      <c r="M51" s="26">
        <v>-29.6934</v>
      </c>
      <c r="N51" s="26">
        <v>-51.387799999999999</v>
      </c>
      <c r="O51" s="26">
        <v>-14.5573</v>
      </c>
      <c r="P51" s="26">
        <v>-40.691899999999997</v>
      </c>
      <c r="Q51" s="3"/>
      <c r="R51" s="3"/>
      <c r="S51" s="3"/>
    </row>
    <row r="52" spans="1:19">
      <c r="A52" s="25" t="s">
        <v>238</v>
      </c>
      <c r="B52" s="26">
        <v>29.306909999999998</v>
      </c>
      <c r="C52" s="26">
        <v>-33.573</v>
      </c>
      <c r="D52" s="26">
        <v>-9.3164099999999994</v>
      </c>
      <c r="E52" s="26">
        <v>-67.816999999999993</v>
      </c>
      <c r="F52" s="26">
        <v>-40.946199999999997</v>
      </c>
      <c r="G52" s="26">
        <v>-44.504399999999997</v>
      </c>
      <c r="H52" s="26">
        <v>-26.311800000000002</v>
      </c>
      <c r="I52" s="26"/>
      <c r="J52" s="26">
        <v>15.5458</v>
      </c>
      <c r="K52" s="26">
        <v>-11.800700000000001</v>
      </c>
      <c r="L52" s="26">
        <v>-23.056799999999999</v>
      </c>
      <c r="M52" s="26">
        <v>-33.770600000000002</v>
      </c>
      <c r="N52" s="26">
        <v>-51.7712</v>
      </c>
      <c r="O52" s="26">
        <v>-21.3202</v>
      </c>
      <c r="P52" s="26">
        <v>-30.278300000000002</v>
      </c>
      <c r="Q52" s="3"/>
      <c r="R52" s="3"/>
      <c r="S52" s="3"/>
    </row>
    <row r="53" spans="1:19">
      <c r="A53" s="25" t="s">
        <v>239</v>
      </c>
      <c r="B53" s="26">
        <v>34.739980000000003</v>
      </c>
      <c r="C53" s="26">
        <v>-40.392400000000002</v>
      </c>
      <c r="D53" s="26">
        <v>-15.1427</v>
      </c>
      <c r="E53" s="26">
        <v>-68.5488</v>
      </c>
      <c r="F53" s="26">
        <v>-36.310499999999998</v>
      </c>
      <c r="G53" s="26">
        <v>-43.680300000000003</v>
      </c>
      <c r="H53" s="26">
        <v>-26.8142</v>
      </c>
      <c r="I53" s="26"/>
      <c r="J53" s="26">
        <v>13.682130000000001</v>
      </c>
      <c r="K53" s="26">
        <v>-7.8813199999999997</v>
      </c>
      <c r="L53" s="26">
        <v>-15.039199999999999</v>
      </c>
      <c r="M53" s="26">
        <v>-36.592300000000002</v>
      </c>
      <c r="N53" s="26">
        <v>-53.3172</v>
      </c>
      <c r="O53" s="26">
        <v>-1.3514900000000001</v>
      </c>
      <c r="P53" s="26">
        <v>-38.822299999999998</v>
      </c>
      <c r="Q53" s="3"/>
      <c r="R53" s="3"/>
      <c r="S53" s="3"/>
    </row>
    <row r="54" spans="1:19">
      <c r="A54" s="25" t="s">
        <v>240</v>
      </c>
      <c r="B54" s="26">
        <v>28.745139999999999</v>
      </c>
      <c r="C54" s="26">
        <v>-45.519599999999997</v>
      </c>
      <c r="D54" s="26">
        <v>-4.0998599999999996</v>
      </c>
      <c r="E54" s="26">
        <v>-65.913700000000006</v>
      </c>
      <c r="F54" s="26">
        <v>-33.2331</v>
      </c>
      <c r="G54" s="26">
        <v>-48.034500000000001</v>
      </c>
      <c r="H54" s="26">
        <v>-26.0959</v>
      </c>
      <c r="I54" s="26"/>
      <c r="J54" s="26">
        <v>9.6808910000000008</v>
      </c>
      <c r="K54" s="26">
        <v>-11.898199999999999</v>
      </c>
      <c r="L54" s="26">
        <v>-19.227699999999999</v>
      </c>
      <c r="M54" s="26">
        <v>-34.769500000000001</v>
      </c>
      <c r="N54" s="26">
        <v>-45.110500000000002</v>
      </c>
      <c r="O54" s="26">
        <v>-12.8871</v>
      </c>
      <c r="P54" s="26">
        <v>-23.753399999999999</v>
      </c>
      <c r="Q54" s="3"/>
      <c r="R54" s="3"/>
      <c r="S54" s="3"/>
    </row>
    <row r="55" spans="1:19">
      <c r="A55" s="25" t="s">
        <v>241</v>
      </c>
      <c r="B55" s="26">
        <v>22.20983</v>
      </c>
      <c r="C55" s="26">
        <v>-43.415700000000001</v>
      </c>
      <c r="D55" s="26">
        <v>-7.13645</v>
      </c>
      <c r="E55" s="26">
        <v>-71.853300000000004</v>
      </c>
      <c r="F55" s="26">
        <v>-38.1721</v>
      </c>
      <c r="G55" s="26">
        <v>-45.57</v>
      </c>
      <c r="H55" s="26">
        <v>-33.747500000000002</v>
      </c>
      <c r="I55" s="26"/>
      <c r="J55" s="26">
        <v>13.298579999999999</v>
      </c>
      <c r="K55" s="26">
        <v>-5.6068199999999999</v>
      </c>
      <c r="L55" s="26">
        <v>-17.438199999999998</v>
      </c>
      <c r="M55" s="26">
        <v>-32.295900000000003</v>
      </c>
      <c r="N55" s="26">
        <v>-52.390799999999999</v>
      </c>
      <c r="O55" s="26">
        <v>-12.032</v>
      </c>
      <c r="P55" s="26">
        <v>-30.991099999999999</v>
      </c>
      <c r="Q55" s="3"/>
      <c r="R55" s="3"/>
      <c r="S55" s="3"/>
    </row>
    <row r="56" spans="1:19">
      <c r="A56" s="25" t="s">
        <v>242</v>
      </c>
      <c r="B56" s="26">
        <v>33.057870000000001</v>
      </c>
      <c r="C56" s="26">
        <v>-48.472099999999998</v>
      </c>
      <c r="D56" s="26">
        <v>-7.1388299999999996</v>
      </c>
      <c r="E56" s="26">
        <v>-70.358500000000006</v>
      </c>
      <c r="F56" s="26">
        <v>-35.217799999999997</v>
      </c>
      <c r="G56" s="26">
        <v>-47.176699999999997</v>
      </c>
      <c r="H56" s="26">
        <v>-32.656599999999997</v>
      </c>
      <c r="I56" s="26"/>
      <c r="J56" s="26">
        <v>10.485720000000001</v>
      </c>
      <c r="K56" s="26">
        <v>-6.7026500000000002</v>
      </c>
      <c r="L56" s="26">
        <v>-21.920100000000001</v>
      </c>
      <c r="M56" s="26">
        <v>-38.053699999999999</v>
      </c>
      <c r="N56" s="26">
        <v>-54.383800000000001</v>
      </c>
      <c r="O56" s="26">
        <v>-18.354199999999999</v>
      </c>
      <c r="P56" s="26">
        <v>-34.518599999999999</v>
      </c>
      <c r="Q56" s="3"/>
      <c r="R56" s="3"/>
      <c r="S56" s="3"/>
    </row>
    <row r="57" spans="1:19">
      <c r="A57" s="25" t="s">
        <v>243</v>
      </c>
      <c r="B57" s="26">
        <v>36.447620000000001</v>
      </c>
      <c r="C57" s="26">
        <v>-41.679200000000002</v>
      </c>
      <c r="D57" s="26">
        <v>-9.7696299999999994</v>
      </c>
      <c r="E57" s="26">
        <v>-69.9345</v>
      </c>
      <c r="F57" s="26">
        <v>-38.590000000000003</v>
      </c>
      <c r="G57" s="26">
        <v>-51.7913</v>
      </c>
      <c r="H57" s="26">
        <v>-34.7303</v>
      </c>
      <c r="I57" s="26"/>
      <c r="J57" s="26">
        <v>19.210819999999998</v>
      </c>
      <c r="K57" s="26">
        <v>-7.1077199999999996</v>
      </c>
      <c r="L57" s="26">
        <v>-24.239799999999999</v>
      </c>
      <c r="M57" s="26">
        <v>-37.802500000000002</v>
      </c>
      <c r="N57" s="26">
        <v>-51.268099999999997</v>
      </c>
      <c r="O57" s="26">
        <v>-22.551300000000001</v>
      </c>
      <c r="P57" s="26">
        <v>-34.260199999999998</v>
      </c>
      <c r="Q57" s="3"/>
      <c r="R57" s="3"/>
      <c r="S57" s="3"/>
    </row>
    <row r="58" spans="1:19">
      <c r="A58" s="25" t="s">
        <v>244</v>
      </c>
      <c r="B58" s="26">
        <v>36.087179999999996</v>
      </c>
      <c r="C58" s="26">
        <v>-44.6783</v>
      </c>
      <c r="D58" s="26">
        <v>-16.226700000000001</v>
      </c>
      <c r="E58" s="26">
        <v>-67.277000000000001</v>
      </c>
      <c r="F58" s="26">
        <v>-41.540900000000001</v>
      </c>
      <c r="G58" s="26">
        <v>-51.070300000000003</v>
      </c>
      <c r="H58" s="26">
        <v>-31.935300000000002</v>
      </c>
      <c r="I58" s="26"/>
      <c r="J58" s="26">
        <v>9.2610449999999993</v>
      </c>
      <c r="K58" s="26">
        <v>-9.0352099999999993</v>
      </c>
      <c r="L58" s="26">
        <v>-21.6935</v>
      </c>
      <c r="M58" s="26">
        <v>-31.820900000000002</v>
      </c>
      <c r="N58" s="26">
        <v>-50.999600000000001</v>
      </c>
      <c r="O58" s="26">
        <v>-14.9756</v>
      </c>
      <c r="P58" s="26">
        <v>-35.787500000000001</v>
      </c>
      <c r="Q58" s="3"/>
      <c r="R58" s="3"/>
      <c r="S58" s="3"/>
    </row>
    <row r="59" spans="1:19">
      <c r="A59" s="25" t="s">
        <v>245</v>
      </c>
      <c r="B59" s="26">
        <v>48.01437</v>
      </c>
      <c r="C59" s="26">
        <v>-49.898800000000001</v>
      </c>
      <c r="D59" s="26">
        <v>-10.580399999999999</v>
      </c>
      <c r="E59" s="26">
        <v>-69.317599999999999</v>
      </c>
      <c r="F59" s="26">
        <v>-37.641500000000001</v>
      </c>
      <c r="G59" s="26">
        <v>-47.274099999999997</v>
      </c>
      <c r="H59" s="26">
        <v>-30.402000000000001</v>
      </c>
      <c r="I59" s="26"/>
      <c r="J59" s="26">
        <v>19.707820000000002</v>
      </c>
      <c r="K59" s="26">
        <v>-10.9216</v>
      </c>
      <c r="L59" s="26">
        <v>-21.996200000000002</v>
      </c>
      <c r="M59" s="26">
        <v>-42.717199999999998</v>
      </c>
      <c r="N59" s="26">
        <v>-51.616300000000003</v>
      </c>
      <c r="O59" s="26">
        <v>-16.636700000000001</v>
      </c>
      <c r="P59" s="26">
        <v>-39.174100000000003</v>
      </c>
      <c r="Q59" s="3"/>
      <c r="R59" s="3"/>
      <c r="S59" s="3"/>
    </row>
    <row r="60" spans="1:19">
      <c r="A60" s="25" t="s">
        <v>246</v>
      </c>
      <c r="B60" s="26">
        <v>44.349379999999996</v>
      </c>
      <c r="C60" s="26">
        <v>-48.515700000000002</v>
      </c>
      <c r="D60" s="26">
        <v>-19.4802</v>
      </c>
      <c r="E60" s="26">
        <v>-68.308400000000006</v>
      </c>
      <c r="F60" s="26">
        <v>-45.436100000000003</v>
      </c>
      <c r="G60" s="26">
        <v>-46.627400000000002</v>
      </c>
      <c r="H60" s="26">
        <v>-31.729199999999999</v>
      </c>
      <c r="I60" s="26"/>
      <c r="J60" s="26">
        <v>20.942270000000001</v>
      </c>
      <c r="K60" s="26">
        <v>-13.644600000000001</v>
      </c>
      <c r="L60" s="26">
        <v>-16.026800000000001</v>
      </c>
      <c r="M60" s="26">
        <v>-39.781100000000002</v>
      </c>
      <c r="N60" s="26">
        <v>-54.596600000000002</v>
      </c>
      <c r="O60" s="26">
        <v>-22.571200000000001</v>
      </c>
      <c r="P60" s="26">
        <v>-38.381300000000003</v>
      </c>
      <c r="Q60" s="3"/>
      <c r="R60" s="3"/>
      <c r="S60" s="3"/>
    </row>
    <row r="61" spans="1:19">
      <c r="A61" s="25" t="s">
        <v>247</v>
      </c>
      <c r="B61" s="26">
        <v>37.24729</v>
      </c>
      <c r="C61" s="26">
        <v>-50.5717</v>
      </c>
      <c r="D61" s="26">
        <v>-24.306799999999999</v>
      </c>
      <c r="E61" s="26">
        <v>-67.171800000000005</v>
      </c>
      <c r="F61" s="26">
        <v>-43.565100000000001</v>
      </c>
      <c r="G61" s="26">
        <v>-51.610399999999998</v>
      </c>
      <c r="H61" s="26">
        <v>-31.073899999999998</v>
      </c>
      <c r="I61" s="26"/>
      <c r="J61" s="26">
        <v>9.4618959999999994</v>
      </c>
      <c r="K61" s="26">
        <v>-12.0876</v>
      </c>
      <c r="L61" s="26">
        <v>-22.0519</v>
      </c>
      <c r="M61" s="26">
        <v>-34.040999999999997</v>
      </c>
      <c r="N61" s="26">
        <v>-53.712600000000002</v>
      </c>
      <c r="O61" s="26">
        <v>-7.8188199999999997</v>
      </c>
      <c r="P61" s="26">
        <v>-41.358600000000003</v>
      </c>
      <c r="Q61" s="3"/>
      <c r="R61" s="3"/>
      <c r="S61" s="3"/>
    </row>
    <row r="62" spans="1:19">
      <c r="A62" s="25" t="s">
        <v>248</v>
      </c>
      <c r="B62" s="26">
        <v>22.04674</v>
      </c>
      <c r="C62" s="26">
        <v>-49.814599999999999</v>
      </c>
      <c r="D62" s="26">
        <v>-7.25624</v>
      </c>
      <c r="E62" s="26">
        <v>-65.612300000000005</v>
      </c>
      <c r="F62" s="26">
        <v>-40.293900000000001</v>
      </c>
      <c r="G62" s="26">
        <v>-48.073300000000003</v>
      </c>
      <c r="H62" s="26">
        <v>-31.145199999999999</v>
      </c>
      <c r="I62" s="26"/>
      <c r="J62" s="26">
        <v>18.9467</v>
      </c>
      <c r="K62" s="26">
        <v>-15.5246</v>
      </c>
      <c r="L62" s="26">
        <v>-25.3399</v>
      </c>
      <c r="M62" s="26">
        <v>-31.673999999999999</v>
      </c>
      <c r="N62" s="26">
        <v>-55.488500000000002</v>
      </c>
      <c r="O62" s="26">
        <v>-18.659800000000001</v>
      </c>
      <c r="P62" s="26">
        <v>-39.750599999999999</v>
      </c>
      <c r="Q62" s="3"/>
      <c r="R62" s="3"/>
      <c r="S62" s="3"/>
    </row>
    <row r="63" spans="1:19">
      <c r="A63" s="25" t="s">
        <v>249</v>
      </c>
      <c r="B63" s="26">
        <v>34.279449999999997</v>
      </c>
      <c r="C63" s="26">
        <v>-49.033200000000001</v>
      </c>
      <c r="D63" s="26">
        <v>-11.510899999999999</v>
      </c>
      <c r="E63" s="26">
        <v>-70.156800000000004</v>
      </c>
      <c r="F63" s="26">
        <v>-45.29</v>
      </c>
      <c r="G63" s="26">
        <v>-46.663600000000002</v>
      </c>
      <c r="H63" s="26">
        <v>-38.500700000000002</v>
      </c>
      <c r="I63" s="26"/>
      <c r="J63" s="26">
        <v>2.935422</v>
      </c>
      <c r="K63" s="26">
        <v>-9.9978400000000001</v>
      </c>
      <c r="L63" s="26">
        <v>-18.007100000000001</v>
      </c>
      <c r="M63" s="26">
        <v>-45.196399999999997</v>
      </c>
      <c r="N63" s="26">
        <v>-56.506599999999999</v>
      </c>
      <c r="O63" s="26">
        <v>-9.4821399999999993</v>
      </c>
      <c r="P63" s="26">
        <v>-40.060400000000001</v>
      </c>
      <c r="Q63" s="3"/>
      <c r="R63" s="3"/>
      <c r="S63" s="3"/>
    </row>
    <row r="64" spans="1:19">
      <c r="A64" s="25" t="s">
        <v>250</v>
      </c>
      <c r="B64" s="26">
        <v>33.286529999999999</v>
      </c>
      <c r="C64" s="26">
        <v>-45.262300000000003</v>
      </c>
      <c r="D64" s="26">
        <v>-13.8652</v>
      </c>
      <c r="E64" s="26">
        <v>-69.189800000000005</v>
      </c>
      <c r="F64" s="26">
        <v>-46.0886</v>
      </c>
      <c r="G64" s="26">
        <v>-49.7804</v>
      </c>
      <c r="H64" s="26">
        <v>-35.765799999999999</v>
      </c>
      <c r="I64" s="26"/>
      <c r="J64" s="26">
        <v>16.794460000000001</v>
      </c>
      <c r="K64" s="26">
        <v>-8.0085999999999995</v>
      </c>
      <c r="L64" s="26">
        <v>-22.716899999999999</v>
      </c>
      <c r="M64" s="26">
        <v>-33.712499999999999</v>
      </c>
      <c r="N64" s="26">
        <v>-56.225200000000001</v>
      </c>
      <c r="O64" s="26">
        <v>-20.707000000000001</v>
      </c>
      <c r="P64" s="26">
        <v>-35.207500000000003</v>
      </c>
      <c r="Q64" s="3"/>
      <c r="R64" s="3"/>
      <c r="S64" s="3"/>
    </row>
    <row r="65" spans="1:19">
      <c r="A65" s="25" t="s">
        <v>251</v>
      </c>
      <c r="B65" s="26">
        <v>23.065059999999999</v>
      </c>
      <c r="C65" s="26">
        <v>-48.975000000000001</v>
      </c>
      <c r="D65" s="26">
        <v>-7.7690200000000003</v>
      </c>
      <c r="E65" s="26">
        <v>-72.998400000000004</v>
      </c>
      <c r="F65" s="26">
        <v>-44.782499999999999</v>
      </c>
      <c r="G65" s="26">
        <v>-53.121499999999997</v>
      </c>
      <c r="H65" s="26">
        <v>-27.883500000000002</v>
      </c>
      <c r="I65" s="26"/>
      <c r="J65" s="26">
        <v>17.070720000000001</v>
      </c>
      <c r="K65" s="26">
        <v>-7.5452500000000002</v>
      </c>
      <c r="L65" s="26">
        <v>-20.520499999999998</v>
      </c>
      <c r="M65" s="26">
        <v>-29.3126</v>
      </c>
      <c r="N65" s="26">
        <v>-54.560899999999997</v>
      </c>
      <c r="O65" s="26">
        <v>-20.6511</v>
      </c>
      <c r="P65" s="26">
        <v>-35.691899999999997</v>
      </c>
      <c r="Q65" s="3"/>
      <c r="R65" s="3"/>
      <c r="S65" s="3"/>
    </row>
    <row r="66" spans="1:19">
      <c r="A66" s="25" t="s">
        <v>252</v>
      </c>
      <c r="B66" s="26">
        <v>29.497969999999999</v>
      </c>
      <c r="C66" s="26">
        <v>-48.460299999999997</v>
      </c>
      <c r="D66" s="26">
        <v>-12.607799999999999</v>
      </c>
      <c r="E66" s="26">
        <v>-69.642300000000006</v>
      </c>
      <c r="F66" s="26">
        <v>-41.087299999999999</v>
      </c>
      <c r="G66" s="26">
        <v>-52.146099999999997</v>
      </c>
      <c r="H66" s="26">
        <v>-32.451000000000001</v>
      </c>
      <c r="I66" s="26"/>
      <c r="J66" s="26">
        <v>10.77445</v>
      </c>
      <c r="K66" s="26">
        <v>-10.3681</v>
      </c>
      <c r="L66" s="26">
        <v>-27.267800000000001</v>
      </c>
      <c r="M66" s="26">
        <v>-37.5276</v>
      </c>
      <c r="N66" s="26">
        <v>-57.503900000000002</v>
      </c>
      <c r="O66" s="26">
        <v>-6.0679299999999996</v>
      </c>
      <c r="P66" s="26">
        <v>-38.359099999999998</v>
      </c>
      <c r="Q66" s="3"/>
      <c r="R66" s="3"/>
      <c r="S66" s="3"/>
    </row>
    <row r="67" spans="1:19">
      <c r="A67" s="25" t="s">
        <v>253</v>
      </c>
      <c r="B67" s="26">
        <v>27.163889999999999</v>
      </c>
      <c r="C67" s="26">
        <v>-45.7864</v>
      </c>
      <c r="D67" s="26">
        <v>-16.635100000000001</v>
      </c>
      <c r="E67" s="26">
        <v>-72.921199999999999</v>
      </c>
      <c r="F67" s="26">
        <v>-52.706699999999998</v>
      </c>
      <c r="G67" s="26">
        <v>-47.354300000000002</v>
      </c>
      <c r="H67" s="26">
        <v>-34.506999999999998</v>
      </c>
      <c r="I67" s="26"/>
      <c r="J67" s="26">
        <v>12.09568</v>
      </c>
      <c r="K67" s="26">
        <v>-9.5607100000000003</v>
      </c>
      <c r="L67" s="26">
        <v>-24.729700000000001</v>
      </c>
      <c r="M67" s="26">
        <v>-30.381900000000002</v>
      </c>
      <c r="N67" s="26">
        <v>-52.107100000000003</v>
      </c>
      <c r="O67" s="26">
        <v>-3.6647099999999999</v>
      </c>
      <c r="P67" s="26">
        <v>-41.652099999999997</v>
      </c>
      <c r="Q67" s="3"/>
      <c r="R67" s="3"/>
      <c r="S67" s="3"/>
    </row>
    <row r="68" spans="1:19">
      <c r="A68" s="25" t="s">
        <v>254</v>
      </c>
      <c r="B68" s="26">
        <v>26.857340000000001</v>
      </c>
      <c r="C68" s="26">
        <v>-51.982199999999999</v>
      </c>
      <c r="D68" s="26">
        <v>-18.848800000000001</v>
      </c>
      <c r="E68" s="26">
        <v>-69.979299999999995</v>
      </c>
      <c r="F68" s="26">
        <v>-48.943100000000001</v>
      </c>
      <c r="G68" s="26">
        <v>-47.140799999999999</v>
      </c>
      <c r="H68" s="26">
        <v>-31.8093</v>
      </c>
      <c r="I68" s="26"/>
      <c r="J68" s="26">
        <v>5.8535199999999996</v>
      </c>
      <c r="K68" s="26">
        <v>-7.1547099999999997</v>
      </c>
      <c r="L68" s="26">
        <v>-22.924299999999999</v>
      </c>
      <c r="M68" s="26">
        <v>-34.899500000000003</v>
      </c>
      <c r="N68" s="26">
        <v>-50.049300000000002</v>
      </c>
      <c r="O68" s="26">
        <v>-14.463699999999999</v>
      </c>
      <c r="P68" s="26">
        <v>-36.318199999999997</v>
      </c>
      <c r="Q68" s="3"/>
      <c r="R68" s="3"/>
      <c r="S68" s="3"/>
    </row>
    <row r="69" spans="1:19">
      <c r="A69" s="25" t="s">
        <v>255</v>
      </c>
      <c r="B69" s="26">
        <v>33.221350000000001</v>
      </c>
      <c r="C69" s="26">
        <v>-45.964700000000001</v>
      </c>
      <c r="D69" s="26">
        <v>-19.7729</v>
      </c>
      <c r="E69" s="26">
        <v>-70.790300000000002</v>
      </c>
      <c r="F69" s="26">
        <v>-41.254899999999999</v>
      </c>
      <c r="G69" s="26">
        <v>-51.316699999999997</v>
      </c>
      <c r="H69" s="26">
        <v>-31.9239</v>
      </c>
      <c r="I69" s="26"/>
      <c r="J69" s="26">
        <v>15.26638</v>
      </c>
      <c r="K69" s="26">
        <v>-12.1812</v>
      </c>
      <c r="L69" s="26">
        <v>-25.072600000000001</v>
      </c>
      <c r="M69" s="26">
        <v>-36.915900000000001</v>
      </c>
      <c r="N69" s="26">
        <v>-55.8063</v>
      </c>
      <c r="O69" s="26">
        <v>-17.8231</v>
      </c>
      <c r="P69" s="26">
        <v>-34.431899999999999</v>
      </c>
      <c r="Q69" s="3"/>
      <c r="R69" s="3"/>
      <c r="S69" s="3"/>
    </row>
    <row r="70" spans="1:19">
      <c r="A70" s="25" t="s">
        <v>256</v>
      </c>
      <c r="B70" s="26">
        <v>26.838090000000001</v>
      </c>
      <c r="C70" s="26">
        <v>-53.525399999999998</v>
      </c>
      <c r="D70" s="26">
        <v>-10.550800000000001</v>
      </c>
      <c r="E70" s="26">
        <v>-72.012699999999995</v>
      </c>
      <c r="F70" s="26">
        <v>-48.583100000000002</v>
      </c>
      <c r="G70" s="26">
        <v>-45.262500000000003</v>
      </c>
      <c r="H70" s="26">
        <v>-34.8626</v>
      </c>
      <c r="I70" s="26"/>
      <c r="J70" s="26">
        <v>12.410450000000001</v>
      </c>
      <c r="K70" s="26">
        <v>-7.4213100000000001</v>
      </c>
      <c r="L70" s="26">
        <v>-31.297499999999999</v>
      </c>
      <c r="M70" s="26">
        <v>-36.043999999999997</v>
      </c>
      <c r="N70" s="26">
        <v>-53.4011</v>
      </c>
      <c r="O70" s="26">
        <v>-3.44292</v>
      </c>
      <c r="P70" s="26">
        <v>-41.680399999999999</v>
      </c>
      <c r="Q70" s="3"/>
      <c r="R70" s="3"/>
      <c r="S70" s="3"/>
    </row>
    <row r="71" spans="1:19">
      <c r="A71" s="25" t="s">
        <v>257</v>
      </c>
      <c r="B71" s="26">
        <v>31.595700000000001</v>
      </c>
      <c r="C71" s="26">
        <v>-45.706800000000001</v>
      </c>
      <c r="D71" s="26">
        <v>-10.6914</v>
      </c>
      <c r="E71" s="26">
        <v>-64.928799999999995</v>
      </c>
      <c r="F71" s="26">
        <v>-49.454799999999999</v>
      </c>
      <c r="G71" s="26">
        <v>-50.794499999999999</v>
      </c>
      <c r="H71" s="26">
        <v>-34.0291</v>
      </c>
      <c r="I71" s="26"/>
      <c r="J71" s="26">
        <v>14.907120000000001</v>
      </c>
      <c r="K71" s="26">
        <v>-11.3521</v>
      </c>
      <c r="L71" s="26">
        <v>-30.354199999999999</v>
      </c>
      <c r="M71" s="26">
        <v>-41.3553</v>
      </c>
      <c r="N71" s="26">
        <v>-50.0413</v>
      </c>
      <c r="O71" s="26">
        <v>-10.0022</v>
      </c>
      <c r="P71" s="26">
        <v>-42.232500000000002</v>
      </c>
      <c r="Q71" s="3"/>
      <c r="R71" s="3"/>
      <c r="S71" s="3"/>
    </row>
    <row r="72" spans="1:19">
      <c r="A72" s="25" t="s">
        <v>258</v>
      </c>
      <c r="B72" s="26">
        <v>28.385470000000002</v>
      </c>
      <c r="C72" s="26">
        <v>-49.933399999999999</v>
      </c>
      <c r="D72" s="26">
        <v>-7.9162800000000004</v>
      </c>
      <c r="E72" s="26">
        <v>-71.206100000000006</v>
      </c>
      <c r="F72" s="26">
        <v>-46.305399999999999</v>
      </c>
      <c r="G72" s="26">
        <v>-50.781500000000001</v>
      </c>
      <c r="H72" s="26">
        <v>-36.975900000000003</v>
      </c>
      <c r="I72" s="26"/>
      <c r="J72" s="26">
        <v>8.9068339999999999</v>
      </c>
      <c r="K72" s="26">
        <v>-10.065200000000001</v>
      </c>
      <c r="L72" s="26">
        <v>-27.984400000000001</v>
      </c>
      <c r="M72" s="26">
        <v>-29.648099999999999</v>
      </c>
      <c r="N72" s="26">
        <v>-52.387700000000002</v>
      </c>
      <c r="O72" s="26">
        <v>-14.6716</v>
      </c>
      <c r="P72" s="26">
        <v>-36.477400000000003</v>
      </c>
      <c r="Q72" s="3"/>
      <c r="R72" s="3"/>
      <c r="S72" s="3"/>
    </row>
    <row r="73" spans="1:19">
      <c r="A73" s="25" t="s">
        <v>259</v>
      </c>
      <c r="B73" s="26">
        <v>34.692630000000001</v>
      </c>
      <c r="C73" s="26">
        <v>-53.821899999999999</v>
      </c>
      <c r="D73" s="26">
        <v>-9.8866899999999998</v>
      </c>
      <c r="E73" s="26">
        <v>-73.454700000000003</v>
      </c>
      <c r="F73" s="26">
        <v>-48.344700000000003</v>
      </c>
      <c r="G73" s="26">
        <v>-51.504899999999999</v>
      </c>
      <c r="H73" s="26">
        <v>-38.055599999999998</v>
      </c>
      <c r="I73" s="26"/>
      <c r="J73" s="26">
        <v>17.34526</v>
      </c>
      <c r="K73" s="26">
        <v>-14.8</v>
      </c>
      <c r="L73" s="26">
        <v>-30.450199999999999</v>
      </c>
      <c r="M73" s="26">
        <v>-46.250999999999998</v>
      </c>
      <c r="N73" s="26">
        <v>-55.084499999999998</v>
      </c>
      <c r="O73" s="26">
        <v>-19.041499999999999</v>
      </c>
      <c r="P73" s="26">
        <v>-41.785499999999999</v>
      </c>
      <c r="Q73" s="3"/>
      <c r="R73" s="3"/>
      <c r="S73" s="3"/>
    </row>
    <row r="74" spans="1:19">
      <c r="A74" s="25" t="s">
        <v>260</v>
      </c>
      <c r="B74" s="26">
        <v>29.130469999999999</v>
      </c>
      <c r="C74" s="26">
        <v>-53.238700000000001</v>
      </c>
      <c r="D74" s="26">
        <v>-24.514900000000001</v>
      </c>
      <c r="E74" s="26">
        <v>-72.027500000000003</v>
      </c>
      <c r="F74" s="26">
        <v>-47.334299999999999</v>
      </c>
      <c r="G74" s="26">
        <v>-54.217399999999998</v>
      </c>
      <c r="H74" s="26">
        <v>-39.610100000000003</v>
      </c>
      <c r="I74" s="26"/>
      <c r="J74" s="26">
        <v>7.8643970000000003</v>
      </c>
      <c r="K74" s="26">
        <v>-10.6958</v>
      </c>
      <c r="L74" s="26">
        <v>-29.9072</v>
      </c>
      <c r="M74" s="26">
        <v>-39.953299999999999</v>
      </c>
      <c r="N74" s="26">
        <v>-62.889600000000002</v>
      </c>
      <c r="O74" s="26">
        <v>-23.613099999999999</v>
      </c>
      <c r="P74" s="26">
        <v>-37.406199999999998</v>
      </c>
      <c r="Q74" s="3"/>
      <c r="R74" s="3"/>
      <c r="S74" s="3"/>
    </row>
    <row r="75" spans="1:19">
      <c r="A75" s="21">
        <v>72</v>
      </c>
      <c r="B75" s="3">
        <v>32.040959999999998</v>
      </c>
      <c r="C75" s="3">
        <v>-55.541200000000003</v>
      </c>
      <c r="D75" s="3">
        <v>-22.089500000000001</v>
      </c>
      <c r="E75" s="3">
        <v>-71.381600000000006</v>
      </c>
      <c r="F75" s="3">
        <v>-49.059399999999997</v>
      </c>
      <c r="G75" s="3">
        <v>-58.279499999999999</v>
      </c>
      <c r="H75" s="3">
        <v>-41.7744</v>
      </c>
      <c r="I75" s="3"/>
      <c r="J75" s="3">
        <v>8.2615230000000004</v>
      </c>
      <c r="K75" s="3">
        <v>-18.002300000000002</v>
      </c>
      <c r="L75" s="3">
        <v>-38.601199999999999</v>
      </c>
      <c r="M75" s="3">
        <v>-42.497599999999998</v>
      </c>
      <c r="N75" s="3">
        <v>-58.380699999999997</v>
      </c>
      <c r="O75" s="3">
        <v>-29.293399999999998</v>
      </c>
      <c r="P75" s="3">
        <v>-40.263800000000003</v>
      </c>
      <c r="Q75" s="3"/>
      <c r="R75" s="3"/>
      <c r="S75" s="3"/>
    </row>
    <row r="76" spans="1:19">
      <c r="A76" s="21">
        <v>73</v>
      </c>
      <c r="B76" s="3">
        <v>14.138949999999999</v>
      </c>
      <c r="C76" s="3">
        <v>-54.252000000000002</v>
      </c>
      <c r="D76" s="3">
        <v>-23.0745</v>
      </c>
      <c r="E76" s="3">
        <v>-74.514300000000006</v>
      </c>
      <c r="F76" s="3">
        <v>-50.711399999999998</v>
      </c>
      <c r="G76" s="3">
        <v>-50.469499999999996</v>
      </c>
      <c r="H76" s="3">
        <v>-35.1907</v>
      </c>
      <c r="I76" s="3"/>
      <c r="J76" s="3">
        <v>10.168419999999999</v>
      </c>
      <c r="K76" s="3">
        <v>-22.460999999999999</v>
      </c>
      <c r="L76" s="3">
        <v>-34.005099999999999</v>
      </c>
      <c r="M76" s="3">
        <v>-35.517299999999999</v>
      </c>
      <c r="N76" s="3">
        <v>-63.581699999999998</v>
      </c>
      <c r="O76" s="3">
        <v>-15.4765</v>
      </c>
      <c r="P76" s="3">
        <v>-46.185299999999998</v>
      </c>
      <c r="Q76" s="3"/>
      <c r="R76" s="3"/>
      <c r="S76" s="3"/>
    </row>
    <row r="77" spans="1:19">
      <c r="A77" s="21">
        <v>74</v>
      </c>
      <c r="B77" s="3">
        <v>15.48307</v>
      </c>
      <c r="C77" s="3">
        <v>-54.601900000000001</v>
      </c>
      <c r="D77" s="3">
        <v>-21.0259</v>
      </c>
      <c r="E77" s="3">
        <v>-72.153199999999998</v>
      </c>
      <c r="F77" s="3">
        <v>-57.102699999999999</v>
      </c>
      <c r="G77" s="3">
        <v>-46.9176</v>
      </c>
      <c r="H77" s="3">
        <v>-42.563299999999998</v>
      </c>
      <c r="I77" s="3"/>
      <c r="J77" s="3">
        <v>-4.7693399999999997</v>
      </c>
      <c r="K77" s="3">
        <v>-26.127400000000002</v>
      </c>
      <c r="L77" s="3">
        <v>-37.640099999999997</v>
      </c>
      <c r="M77" s="3">
        <v>-38.681899999999999</v>
      </c>
      <c r="N77" s="3">
        <v>-61.6235</v>
      </c>
      <c r="O77" s="3">
        <v>-21.034099999999999</v>
      </c>
      <c r="P77" s="3">
        <v>-47.713900000000002</v>
      </c>
      <c r="Q77" s="3"/>
      <c r="R77" s="3"/>
      <c r="S77" s="3"/>
    </row>
    <row r="78" spans="1:19">
      <c r="A78" s="21">
        <v>75</v>
      </c>
      <c r="B78" s="3">
        <v>11.3596</v>
      </c>
      <c r="C78" s="3">
        <v>-61.148499999999999</v>
      </c>
      <c r="D78" s="3">
        <v>-14.243399999999999</v>
      </c>
      <c r="E78" s="3">
        <v>-75.825900000000004</v>
      </c>
      <c r="F78" s="3">
        <v>-55.923299999999998</v>
      </c>
      <c r="G78" s="3">
        <v>-58.066400000000002</v>
      </c>
      <c r="H78" s="3">
        <v>-44.955100000000002</v>
      </c>
      <c r="I78" s="3"/>
      <c r="J78" s="3">
        <v>0.103155</v>
      </c>
      <c r="K78" s="3">
        <v>-27.6754</v>
      </c>
      <c r="L78" s="3">
        <v>-48.278700000000001</v>
      </c>
      <c r="M78" s="3">
        <v>-43.310499999999998</v>
      </c>
      <c r="N78" s="3">
        <v>-61.116199999999999</v>
      </c>
      <c r="O78" s="3">
        <v>-36.780799999999999</v>
      </c>
      <c r="P78" s="3">
        <v>-42.300400000000003</v>
      </c>
      <c r="Q78" s="3"/>
      <c r="R78" s="3"/>
      <c r="S78" s="3"/>
    </row>
    <row r="79" spans="1:19">
      <c r="A79" s="21">
        <v>76</v>
      </c>
      <c r="B79" s="3">
        <v>16.036760000000001</v>
      </c>
      <c r="C79" s="3">
        <v>-58.233899999999998</v>
      </c>
      <c r="D79" s="3">
        <v>-21.5976</v>
      </c>
      <c r="E79" s="3">
        <v>-76.584299999999999</v>
      </c>
      <c r="F79" s="3">
        <v>-56.211100000000002</v>
      </c>
      <c r="G79" s="3">
        <v>-48.569000000000003</v>
      </c>
      <c r="H79" s="3">
        <v>-45.673000000000002</v>
      </c>
      <c r="I79" s="3"/>
      <c r="J79" s="3">
        <v>6.04664</v>
      </c>
      <c r="K79" s="3">
        <v>-25.0855</v>
      </c>
      <c r="L79" s="3">
        <v>-45.189700000000002</v>
      </c>
      <c r="M79" s="3">
        <v>-42.520899999999997</v>
      </c>
      <c r="N79" s="3">
        <v>-61.826700000000002</v>
      </c>
      <c r="O79" s="3">
        <v>-20.597799999999999</v>
      </c>
      <c r="P79" s="3">
        <v>-48.494399999999999</v>
      </c>
      <c r="Q79" s="3"/>
      <c r="R79" s="3"/>
      <c r="S79" s="3"/>
    </row>
    <row r="80" spans="1:19">
      <c r="A80" s="21">
        <v>77</v>
      </c>
      <c r="B80" s="3">
        <v>23.055949999999999</v>
      </c>
      <c r="C80" s="3">
        <v>-53.191499999999998</v>
      </c>
      <c r="D80" s="3">
        <v>-26.141300000000001</v>
      </c>
      <c r="E80" s="3">
        <v>-73.102900000000005</v>
      </c>
      <c r="F80" s="3">
        <v>-57.479300000000002</v>
      </c>
      <c r="G80" s="3">
        <v>-56.015900000000002</v>
      </c>
      <c r="H80" s="3">
        <v>-45.100099999999998</v>
      </c>
      <c r="I80" s="3"/>
      <c r="J80" s="3">
        <v>1.3538589999999999</v>
      </c>
      <c r="K80" s="3">
        <v>-26.307700000000001</v>
      </c>
      <c r="L80" s="3">
        <v>-50.991799999999998</v>
      </c>
      <c r="M80" s="3">
        <v>-43.032899999999998</v>
      </c>
      <c r="N80" s="3">
        <v>-66.299800000000005</v>
      </c>
      <c r="O80" s="3">
        <v>-28.261900000000001</v>
      </c>
      <c r="P80" s="3">
        <v>-45.232700000000001</v>
      </c>
      <c r="Q80" s="3"/>
      <c r="R80" s="3"/>
      <c r="S80" s="3"/>
    </row>
    <row r="81" spans="1:19">
      <c r="A81" s="21">
        <v>78</v>
      </c>
      <c r="B81" s="3">
        <v>15.585979999999999</v>
      </c>
      <c r="C81" s="3">
        <v>-56.1464</v>
      </c>
      <c r="D81" s="3">
        <v>-14.7416</v>
      </c>
      <c r="E81" s="3">
        <v>-73.110299999999995</v>
      </c>
      <c r="F81" s="3">
        <v>-59.073399999999999</v>
      </c>
      <c r="G81" s="3">
        <v>-54.351199999999999</v>
      </c>
      <c r="H81" s="3">
        <v>-44.128100000000003</v>
      </c>
      <c r="I81" s="3"/>
      <c r="J81" s="3">
        <v>-7.3759800000000002</v>
      </c>
      <c r="K81" s="3">
        <v>-22.607299999999999</v>
      </c>
      <c r="L81" s="3">
        <v>-48.561100000000003</v>
      </c>
      <c r="M81" s="3">
        <v>-43.466500000000003</v>
      </c>
      <c r="N81" s="3">
        <v>-62.2376</v>
      </c>
      <c r="O81" s="3">
        <v>-28.521699999999999</v>
      </c>
      <c r="P81" s="3">
        <v>-51.622500000000002</v>
      </c>
      <c r="Q81" s="3"/>
      <c r="R81" s="3"/>
      <c r="S81" s="3"/>
    </row>
    <row r="82" spans="1:19">
      <c r="A82" s="21">
        <v>79</v>
      </c>
      <c r="B82" s="3">
        <v>17.223179999999999</v>
      </c>
      <c r="C82" s="3">
        <v>-58.801400000000001</v>
      </c>
      <c r="D82" s="3">
        <v>-20.234999999999999</v>
      </c>
      <c r="E82" s="3">
        <v>-70.923000000000002</v>
      </c>
      <c r="F82" s="3">
        <v>-59.486499999999999</v>
      </c>
      <c r="G82" s="3">
        <v>-56.667499999999997</v>
      </c>
      <c r="H82" s="3">
        <v>-35.320099999999996</v>
      </c>
      <c r="I82" s="3"/>
      <c r="J82" s="3">
        <v>-4.39114</v>
      </c>
      <c r="K82" s="3">
        <v>-29.382000000000001</v>
      </c>
      <c r="L82" s="3">
        <v>-48.211100000000002</v>
      </c>
      <c r="M82" s="3">
        <v>-41.386200000000002</v>
      </c>
      <c r="N82" s="3">
        <v>-64.293700000000001</v>
      </c>
      <c r="O82" s="3">
        <v>-26.928000000000001</v>
      </c>
      <c r="P82" s="3">
        <v>-47.429499999999997</v>
      </c>
      <c r="Q82" s="3"/>
      <c r="R82" s="3"/>
      <c r="S82" s="3"/>
    </row>
    <row r="83" spans="1:19">
      <c r="A83" s="21">
        <v>80</v>
      </c>
      <c r="B83" s="3">
        <v>11.029960000000001</v>
      </c>
      <c r="C83" s="3">
        <v>-55.814</v>
      </c>
      <c r="D83" s="3">
        <v>-23.354700000000001</v>
      </c>
      <c r="E83" s="3">
        <v>-72.5822</v>
      </c>
      <c r="F83" s="3">
        <v>-59.4191</v>
      </c>
      <c r="G83" s="3">
        <v>-59.857100000000003</v>
      </c>
      <c r="H83" s="3">
        <v>-45.659199999999998</v>
      </c>
      <c r="I83" s="3"/>
      <c r="J83" s="3">
        <v>-4.6508399999999996</v>
      </c>
      <c r="K83" s="3">
        <v>-27.753399999999999</v>
      </c>
      <c r="L83" s="3">
        <v>-43.191299999999998</v>
      </c>
      <c r="M83" s="3">
        <v>-47.531199999999998</v>
      </c>
      <c r="N83" s="3">
        <v>-66.277199999999993</v>
      </c>
      <c r="O83" s="3">
        <v>-14.0761</v>
      </c>
      <c r="P83" s="3">
        <v>-53.495100000000001</v>
      </c>
      <c r="Q83" s="3"/>
      <c r="R83" s="3"/>
      <c r="S83" s="3"/>
    </row>
    <row r="84" spans="1:19">
      <c r="A84" s="21">
        <v>81</v>
      </c>
      <c r="B84" s="3">
        <v>10.235290000000001</v>
      </c>
      <c r="C84" s="3">
        <v>-59.560099999999998</v>
      </c>
      <c r="D84" s="3">
        <v>-20.4573</v>
      </c>
      <c r="E84" s="3">
        <v>-76.173100000000005</v>
      </c>
      <c r="F84" s="3">
        <v>-60.601500000000001</v>
      </c>
      <c r="G84" s="3">
        <v>-57.749099999999999</v>
      </c>
      <c r="H84" s="3">
        <v>-45.3767</v>
      </c>
      <c r="I84" s="3"/>
      <c r="J84" s="3">
        <v>-6.25434</v>
      </c>
      <c r="K84" s="3">
        <v>-34.1402</v>
      </c>
      <c r="L84" s="3">
        <v>-55.4176</v>
      </c>
      <c r="M84" s="3">
        <v>-51.3354</v>
      </c>
      <c r="N84" s="3">
        <v>-69.477800000000002</v>
      </c>
      <c r="O84" s="3">
        <v>-29.623999999999999</v>
      </c>
      <c r="P84" s="3">
        <v>-50.127200000000002</v>
      </c>
      <c r="Q84" s="3"/>
      <c r="R84" s="3"/>
      <c r="S84" s="3"/>
    </row>
    <row r="85" spans="1:19">
      <c r="A85" s="21"/>
      <c r="Q85" s="3"/>
      <c r="R85" s="3"/>
      <c r="S85" s="3"/>
    </row>
    <row r="86" spans="1:19">
      <c r="A86" s="21"/>
      <c r="Q86" s="3"/>
      <c r="R86" s="3"/>
      <c r="S86" s="3"/>
    </row>
    <row r="87" spans="1:19">
      <c r="A87" s="21"/>
      <c r="Q87" s="3"/>
      <c r="R87" s="3"/>
      <c r="S87" s="3"/>
    </row>
    <row r="88" spans="1:19">
      <c r="A88" s="21"/>
      <c r="Q88" s="3"/>
      <c r="R88" s="3"/>
      <c r="S88" s="3"/>
    </row>
    <row r="89" spans="1:19">
      <c r="A89" s="21"/>
      <c r="Q89" s="3"/>
      <c r="R89" s="3"/>
      <c r="S89" s="3"/>
    </row>
    <row r="90" spans="1:19">
      <c r="A90" s="21"/>
      <c r="Q90" s="3"/>
      <c r="R90" s="3"/>
      <c r="S90" s="3"/>
    </row>
    <row r="91" spans="1:19">
      <c r="A91" s="21"/>
      <c r="Q91" s="3"/>
      <c r="R91" s="3"/>
      <c r="S91" s="3"/>
    </row>
    <row r="92" spans="1:19">
      <c r="A92" s="21"/>
      <c r="Q92" s="3"/>
      <c r="R92" s="3"/>
      <c r="S92" s="3"/>
    </row>
    <row r="93" spans="1:19">
      <c r="A93" s="21"/>
      <c r="Q93" s="3"/>
      <c r="R93" s="3"/>
      <c r="S93" s="3"/>
    </row>
    <row r="94" spans="1:19">
      <c r="A94" s="2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>
      <c r="A95" s="2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>
      <c r="A96" s="2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>
      <c r="A97" s="2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1:19">
      <c r="A98" s="2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1:19">
      <c r="A99" s="2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1:19">
      <c r="A100" s="2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>
      <c r="A101" s="2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1:19">
      <c r="A102" s="2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9">
      <c r="A103" s="2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</sheetData>
  <mergeCells count="4">
    <mergeCell ref="B1:P1"/>
    <mergeCell ref="B2:H2"/>
    <mergeCell ref="J2:P2"/>
    <mergeCell ref="S1:T1"/>
  </mergeCells>
  <phoneticPr fontId="1"/>
  <pageMargins left="0.7" right="0.7" top="0.75" bottom="0.75" header="0.3" footer="0.3"/>
  <pageSetup paperSize="9" orientation="portrait" horizontalDpi="0" verticalDpi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B992C-EA8F-0B43-89DA-938984A971AD}">
  <dimension ref="A1:D71"/>
  <sheetViews>
    <sheetView topLeftCell="A21" zoomScale="75" workbookViewId="0">
      <selection activeCell="A68" sqref="A68"/>
    </sheetView>
  </sheetViews>
  <sheetFormatPr baseColWidth="10" defaultRowHeight="16"/>
  <cols>
    <col min="1" max="16384" width="10.7109375" style="1"/>
  </cols>
  <sheetData>
    <row r="1" spans="1:4">
      <c r="A1" s="15" t="s">
        <v>304</v>
      </c>
      <c r="B1" s="36" t="s">
        <v>126</v>
      </c>
      <c r="C1" s="36"/>
      <c r="D1" s="36"/>
    </row>
    <row r="2" spans="1:4">
      <c r="B2" s="9" t="s">
        <v>61</v>
      </c>
      <c r="C2" s="9" t="s">
        <v>62</v>
      </c>
      <c r="D2" s="9" t="s">
        <v>63</v>
      </c>
    </row>
    <row r="3" spans="1:4">
      <c r="A3" s="1" t="s">
        <v>53</v>
      </c>
      <c r="B3" s="6" t="s">
        <v>32</v>
      </c>
      <c r="C3" s="6" t="s">
        <v>33</v>
      </c>
      <c r="D3" s="6" t="s">
        <v>36</v>
      </c>
    </row>
    <row r="4" spans="1:4">
      <c r="A4" s="1">
        <v>1</v>
      </c>
      <c r="B4" s="3">
        <v>5.5940000000000003</v>
      </c>
      <c r="C4" s="3">
        <v>4.968</v>
      </c>
      <c r="D4" s="3">
        <v>7.4610000000000003</v>
      </c>
    </row>
    <row r="5" spans="1:4">
      <c r="A5" s="1">
        <v>2</v>
      </c>
      <c r="B5" s="3">
        <v>2</v>
      </c>
      <c r="C5" s="3">
        <v>0.996</v>
      </c>
      <c r="D5" s="3">
        <v>13.622999999999999</v>
      </c>
    </row>
    <row r="6" spans="1:4">
      <c r="A6" s="1">
        <v>3</v>
      </c>
      <c r="B6" s="3">
        <v>1.5069999999999999</v>
      </c>
      <c r="C6" s="3">
        <v>2.9079999999999999</v>
      </c>
      <c r="D6" s="3">
        <v>6.2919999999999998</v>
      </c>
    </row>
    <row r="7" spans="1:4">
      <c r="A7" s="1">
        <v>4</v>
      </c>
      <c r="B7" s="3">
        <v>0.69799999999999995</v>
      </c>
      <c r="C7" s="3">
        <v>5.4660000000000002</v>
      </c>
      <c r="D7" s="3">
        <v>4.8639999999999999</v>
      </c>
    </row>
    <row r="8" spans="1:4">
      <c r="A8" s="1">
        <v>5</v>
      </c>
      <c r="B8" s="3">
        <v>2.2400000000000002</v>
      </c>
      <c r="C8" s="3">
        <v>3.4129999999999998</v>
      </c>
      <c r="D8" s="3">
        <v>19.321000000000002</v>
      </c>
    </row>
    <row r="9" spans="1:4">
      <c r="A9" s="1">
        <v>6</v>
      </c>
      <c r="B9" s="3">
        <v>2.5739999999999998</v>
      </c>
      <c r="C9" s="3">
        <v>1.5740000000000001</v>
      </c>
      <c r="D9" s="3">
        <v>37.311</v>
      </c>
    </row>
    <row r="10" spans="1:4">
      <c r="A10" s="1">
        <v>7</v>
      </c>
      <c r="B10" s="3">
        <v>2.794</v>
      </c>
      <c r="C10" s="3">
        <v>1.214</v>
      </c>
      <c r="D10" s="3">
        <v>4.4219999999999997</v>
      </c>
    </row>
    <row r="11" spans="1:4">
      <c r="A11" s="1">
        <v>8</v>
      </c>
      <c r="B11" s="3">
        <v>2.9449999999999998</v>
      </c>
      <c r="C11" s="3">
        <v>0.57399999999999995</v>
      </c>
      <c r="D11" s="3">
        <v>16.846</v>
      </c>
    </row>
    <row r="12" spans="1:4">
      <c r="A12" s="1">
        <v>9</v>
      </c>
      <c r="B12" s="3">
        <v>2.4660000000000002</v>
      </c>
      <c r="C12" s="3">
        <v>1.2430000000000001</v>
      </c>
      <c r="D12" s="3">
        <v>2.6749999999999998</v>
      </c>
    </row>
    <row r="13" spans="1:4">
      <c r="A13" s="1">
        <v>10</v>
      </c>
      <c r="B13" s="3">
        <v>1.625</v>
      </c>
      <c r="C13" s="3">
        <v>2.84</v>
      </c>
      <c r="D13" s="3">
        <v>14.92</v>
      </c>
    </row>
    <row r="14" spans="1:4">
      <c r="A14" s="1">
        <v>11</v>
      </c>
      <c r="B14" s="3">
        <v>4.4569999999999999</v>
      </c>
      <c r="C14" s="3">
        <v>2.794</v>
      </c>
      <c r="D14" s="3">
        <v>29.161999999999999</v>
      </c>
    </row>
    <row r="15" spans="1:4">
      <c r="A15" s="1">
        <v>12</v>
      </c>
      <c r="B15" s="3">
        <v>2.4990000000000001</v>
      </c>
      <c r="C15" s="3">
        <v>6.601</v>
      </c>
      <c r="D15" s="3">
        <v>19.030999999999999</v>
      </c>
    </row>
    <row r="16" spans="1:4">
      <c r="A16" s="1">
        <v>13</v>
      </c>
      <c r="B16" s="3">
        <v>1.6020000000000001</v>
      </c>
      <c r="C16" s="3">
        <v>3.6970000000000001</v>
      </c>
      <c r="D16" s="3">
        <v>9.9090000000000007</v>
      </c>
    </row>
    <row r="17" spans="1:4">
      <c r="A17" s="1">
        <v>14</v>
      </c>
      <c r="B17" s="3">
        <v>0.91100000000000003</v>
      </c>
      <c r="C17" s="3">
        <v>3.157</v>
      </c>
      <c r="D17" s="3">
        <v>4.383</v>
      </c>
    </row>
    <row r="18" spans="1:4">
      <c r="A18" s="1">
        <v>15</v>
      </c>
      <c r="B18" s="3">
        <v>1.5169999999999999</v>
      </c>
      <c r="C18" s="3">
        <v>1.581</v>
      </c>
      <c r="D18" s="3">
        <v>11.435</v>
      </c>
    </row>
    <row r="19" spans="1:4">
      <c r="A19" s="1">
        <v>16</v>
      </c>
      <c r="B19" s="3">
        <v>2.157</v>
      </c>
      <c r="C19" s="3">
        <v>2.093</v>
      </c>
      <c r="D19" s="3">
        <v>4.0679999999999996</v>
      </c>
    </row>
    <row r="20" spans="1:4">
      <c r="A20" s="1">
        <v>17</v>
      </c>
      <c r="B20" s="3">
        <v>1.659</v>
      </c>
      <c r="C20" s="3">
        <v>4.6289999999999996</v>
      </c>
      <c r="D20" s="3">
        <v>14.066000000000001</v>
      </c>
    </row>
    <row r="21" spans="1:4">
      <c r="A21" s="1">
        <v>18</v>
      </c>
      <c r="B21" s="3">
        <v>2.8069999999999999</v>
      </c>
      <c r="C21" s="3">
        <v>1.2210000000000001</v>
      </c>
      <c r="D21" s="3">
        <v>4.8680000000000003</v>
      </c>
    </row>
    <row r="22" spans="1:4">
      <c r="A22" s="1">
        <v>19</v>
      </c>
      <c r="B22" s="3">
        <v>1.58</v>
      </c>
      <c r="C22" s="3">
        <v>0.53600000000000003</v>
      </c>
      <c r="D22" s="3">
        <v>3.7450000000000001</v>
      </c>
    </row>
    <row r="23" spans="1:4">
      <c r="A23" s="1">
        <v>20</v>
      </c>
      <c r="B23" s="3">
        <v>2.7709999999999999</v>
      </c>
      <c r="C23" s="3">
        <v>1.454</v>
      </c>
      <c r="D23" s="3">
        <v>2.65</v>
      </c>
    </row>
    <row r="24" spans="1:4">
      <c r="A24" s="1">
        <v>21</v>
      </c>
      <c r="B24" s="3">
        <v>2.6640000000000001</v>
      </c>
      <c r="C24" s="3">
        <v>3.419</v>
      </c>
      <c r="D24" s="3">
        <v>11.2</v>
      </c>
    </row>
    <row r="25" spans="1:4">
      <c r="A25" s="1">
        <v>22</v>
      </c>
      <c r="B25" s="3">
        <v>0.80900000000000005</v>
      </c>
      <c r="C25" s="3">
        <v>4.2619999999999996</v>
      </c>
      <c r="D25" s="3">
        <v>5.2960000000000003</v>
      </c>
    </row>
    <row r="26" spans="1:4">
      <c r="A26" s="1">
        <v>23</v>
      </c>
      <c r="B26" s="3">
        <v>2.1120000000000001</v>
      </c>
      <c r="C26" s="3">
        <v>1.998</v>
      </c>
      <c r="D26" s="3">
        <v>5.306</v>
      </c>
    </row>
    <row r="27" spans="1:4">
      <c r="A27" s="1">
        <v>24</v>
      </c>
      <c r="B27" s="3">
        <v>2.0190000000000001</v>
      </c>
      <c r="C27" s="3">
        <v>4.1020000000000003</v>
      </c>
      <c r="D27" s="3">
        <v>11.676</v>
      </c>
    </row>
    <row r="28" spans="1:4">
      <c r="A28" s="1">
        <v>25</v>
      </c>
      <c r="B28" s="3">
        <v>2.2989999999999999</v>
      </c>
      <c r="C28" s="3">
        <v>3.38</v>
      </c>
      <c r="D28" s="3">
        <v>8.34</v>
      </c>
    </row>
    <row r="29" spans="1:4">
      <c r="A29" s="1">
        <v>26</v>
      </c>
      <c r="B29" s="3">
        <v>1.976</v>
      </c>
      <c r="C29" s="3">
        <v>3.4369999999999998</v>
      </c>
      <c r="D29" s="3">
        <v>9.1790000000000003</v>
      </c>
    </row>
    <row r="30" spans="1:4">
      <c r="A30" s="1">
        <v>27</v>
      </c>
      <c r="B30" s="3">
        <v>2.2080000000000002</v>
      </c>
      <c r="C30" s="3">
        <v>1.639</v>
      </c>
      <c r="D30" s="3">
        <v>14.66</v>
      </c>
    </row>
    <row r="31" spans="1:4">
      <c r="A31" s="1">
        <v>28</v>
      </c>
      <c r="B31" s="3">
        <v>5.3109999999999999</v>
      </c>
      <c r="C31" s="3">
        <v>1.401</v>
      </c>
      <c r="D31" s="3">
        <v>6.0839999999999996</v>
      </c>
    </row>
    <row r="32" spans="1:4">
      <c r="A32" s="1">
        <v>29</v>
      </c>
      <c r="B32" s="3">
        <v>3.375</v>
      </c>
      <c r="C32" s="3">
        <v>2.8250000000000002</v>
      </c>
      <c r="D32" s="3">
        <v>9.89</v>
      </c>
    </row>
    <row r="33" spans="1:4">
      <c r="A33" s="1">
        <v>30</v>
      </c>
      <c r="B33" s="3">
        <v>2.2130000000000001</v>
      </c>
      <c r="C33" s="3">
        <v>4.8369999999999997</v>
      </c>
      <c r="D33" s="3">
        <v>24.497</v>
      </c>
    </row>
    <row r="34" spans="1:4">
      <c r="A34" s="1">
        <v>31</v>
      </c>
      <c r="B34" s="3">
        <v>2.15</v>
      </c>
      <c r="C34" s="3">
        <v>1.671</v>
      </c>
      <c r="D34" s="3">
        <v>4.41</v>
      </c>
    </row>
    <row r="35" spans="1:4">
      <c r="A35" s="1">
        <v>32</v>
      </c>
      <c r="B35" s="3">
        <v>1.8180000000000001</v>
      </c>
      <c r="C35" s="3">
        <v>0.54700000000000004</v>
      </c>
      <c r="D35" s="3">
        <v>21.834</v>
      </c>
    </row>
    <row r="36" spans="1:4">
      <c r="A36" s="1">
        <v>33</v>
      </c>
      <c r="B36" s="3">
        <v>5.944</v>
      </c>
      <c r="C36" s="3">
        <v>0.98399999999999999</v>
      </c>
      <c r="D36" s="3">
        <v>5.3970000000000002</v>
      </c>
    </row>
    <row r="37" spans="1:4">
      <c r="A37" s="1">
        <v>34</v>
      </c>
      <c r="B37" s="3">
        <v>1.1339999999999999</v>
      </c>
      <c r="C37" s="3">
        <v>2.9009999999999998</v>
      </c>
      <c r="D37" s="3">
        <v>4.1260000000000003</v>
      </c>
    </row>
    <row r="38" spans="1:4">
      <c r="A38" s="1">
        <v>35</v>
      </c>
      <c r="B38" s="3">
        <v>3.222</v>
      </c>
      <c r="C38" s="3">
        <v>1.7070000000000001</v>
      </c>
      <c r="D38" s="3">
        <v>8.6449999999999996</v>
      </c>
    </row>
    <row r="39" spans="1:4">
      <c r="A39" s="1">
        <v>36</v>
      </c>
      <c r="B39" s="3">
        <v>4.2549999999999999</v>
      </c>
      <c r="C39" s="3">
        <v>1.7909999999999999</v>
      </c>
      <c r="D39" s="3">
        <v>2.282</v>
      </c>
    </row>
    <row r="40" spans="1:4">
      <c r="A40" s="1">
        <v>37</v>
      </c>
      <c r="B40" s="3">
        <v>3.242</v>
      </c>
      <c r="C40" s="3">
        <v>0.40100000000000002</v>
      </c>
      <c r="D40" s="3">
        <v>19.047000000000001</v>
      </c>
    </row>
    <row r="41" spans="1:4">
      <c r="A41" s="1">
        <v>38</v>
      </c>
      <c r="B41" s="3">
        <v>2.8570000000000002</v>
      </c>
      <c r="C41" s="3">
        <v>0.48199999999999998</v>
      </c>
      <c r="D41" s="3">
        <v>6.55</v>
      </c>
    </row>
    <row r="42" spans="1:4">
      <c r="A42" s="1">
        <v>39</v>
      </c>
      <c r="B42" s="3">
        <v>2.1379999999999999</v>
      </c>
      <c r="C42" s="3">
        <v>1.139</v>
      </c>
      <c r="D42" s="3">
        <v>3.59</v>
      </c>
    </row>
    <row r="43" spans="1:4">
      <c r="A43" s="1">
        <v>40</v>
      </c>
      <c r="B43" s="3">
        <v>1.508</v>
      </c>
      <c r="C43" s="3">
        <v>0.98499999999999999</v>
      </c>
      <c r="D43" s="3">
        <v>7.9320000000000004</v>
      </c>
    </row>
    <row r="44" spans="1:4">
      <c r="A44" s="1">
        <v>41</v>
      </c>
      <c r="B44" s="3">
        <v>1.385</v>
      </c>
      <c r="C44" s="3">
        <v>8.7550000000000008</v>
      </c>
      <c r="D44" s="3">
        <v>4.87</v>
      </c>
    </row>
    <row r="45" spans="1:4">
      <c r="A45" s="1">
        <v>42</v>
      </c>
      <c r="B45" s="3">
        <v>2.1150000000000002</v>
      </c>
      <c r="C45" s="3">
        <v>0.624</v>
      </c>
      <c r="D45" s="3">
        <v>3.4620000000000002</v>
      </c>
    </row>
    <row r="46" spans="1:4">
      <c r="A46" s="1">
        <v>43</v>
      </c>
      <c r="B46" s="3">
        <v>0.96299999999999997</v>
      </c>
      <c r="C46" s="3">
        <v>3.722</v>
      </c>
      <c r="D46" s="3">
        <v>8.2449999999999992</v>
      </c>
    </row>
    <row r="47" spans="1:4">
      <c r="A47" s="1">
        <v>44</v>
      </c>
      <c r="B47" s="3">
        <v>1.6950000000000001</v>
      </c>
      <c r="C47" s="3">
        <v>1.65</v>
      </c>
      <c r="D47" s="3">
        <v>11.416</v>
      </c>
    </row>
    <row r="48" spans="1:4">
      <c r="A48" s="1">
        <v>45</v>
      </c>
      <c r="B48" s="3"/>
      <c r="C48" s="3">
        <v>3.6419999999999999</v>
      </c>
      <c r="D48" s="3"/>
    </row>
    <row r="49" spans="1:4">
      <c r="A49" s="1">
        <v>46</v>
      </c>
      <c r="B49" s="3"/>
      <c r="C49" s="3">
        <v>3.879</v>
      </c>
      <c r="D49" s="3"/>
    </row>
    <row r="50" spans="1:4">
      <c r="A50" s="1">
        <v>47</v>
      </c>
      <c r="B50" s="3"/>
      <c r="C50" s="3">
        <v>1.8009999999999999</v>
      </c>
      <c r="D50" s="3"/>
    </row>
    <row r="51" spans="1:4">
      <c r="A51" s="1">
        <v>48</v>
      </c>
      <c r="B51" s="3"/>
      <c r="C51" s="3">
        <v>1.5660000000000001</v>
      </c>
      <c r="D51" s="3"/>
    </row>
    <row r="52" spans="1:4">
      <c r="A52" s="1">
        <v>49</v>
      </c>
      <c r="B52" s="3"/>
      <c r="C52" s="3">
        <v>0.755</v>
      </c>
      <c r="D52" s="3"/>
    </row>
    <row r="53" spans="1:4">
      <c r="A53" s="1">
        <v>50</v>
      </c>
      <c r="B53" s="3"/>
      <c r="C53" s="3">
        <v>2.4239999999999999</v>
      </c>
      <c r="D53" s="3"/>
    </row>
    <row r="54" spans="1:4">
      <c r="A54" s="1">
        <v>51</v>
      </c>
      <c r="B54" s="3"/>
      <c r="C54" s="3">
        <v>2.0960000000000001</v>
      </c>
      <c r="D54" s="3"/>
    </row>
    <row r="55" spans="1:4">
      <c r="A55" s="1">
        <v>52</v>
      </c>
      <c r="B55" s="3"/>
      <c r="C55" s="3">
        <v>4.3479999999999999</v>
      </c>
      <c r="D55" s="3"/>
    </row>
    <row r="56" spans="1:4">
      <c r="A56" s="1">
        <v>53</v>
      </c>
      <c r="B56" s="3"/>
      <c r="C56" s="3">
        <v>3.008</v>
      </c>
      <c r="D56" s="3"/>
    </row>
    <row r="57" spans="1:4">
      <c r="A57" s="1">
        <v>54</v>
      </c>
      <c r="B57" s="3"/>
      <c r="C57" s="3">
        <v>1.732</v>
      </c>
      <c r="D57" s="3"/>
    </row>
    <row r="58" spans="1:4">
      <c r="A58" s="1">
        <v>55</v>
      </c>
      <c r="B58" s="3"/>
      <c r="C58" s="3">
        <v>2.649</v>
      </c>
      <c r="D58" s="3"/>
    </row>
    <row r="59" spans="1:4">
      <c r="B59" s="3"/>
      <c r="D59" s="3"/>
    </row>
    <row r="60" spans="1:4">
      <c r="B60" s="3"/>
      <c r="C60" s="3"/>
      <c r="D60" s="3"/>
    </row>
    <row r="61" spans="1:4">
      <c r="A61" s="1" t="s">
        <v>7</v>
      </c>
      <c r="B61" s="3">
        <v>44</v>
      </c>
      <c r="C61" s="3">
        <v>55</v>
      </c>
      <c r="D61" s="3">
        <v>44</v>
      </c>
    </row>
    <row r="62" spans="1:4">
      <c r="B62" s="3"/>
      <c r="C62" s="3"/>
      <c r="D62" s="3"/>
    </row>
    <row r="63" spans="1:4">
      <c r="A63" s="1" t="s">
        <v>8</v>
      </c>
      <c r="B63" s="1">
        <v>1.6080000000000001</v>
      </c>
      <c r="C63" s="1">
        <v>1.2430000000000001</v>
      </c>
      <c r="D63" s="1">
        <v>4.5330000000000004</v>
      </c>
    </row>
    <row r="64" spans="1:4">
      <c r="A64" s="1" t="s">
        <v>9</v>
      </c>
      <c r="B64" s="1">
        <v>2.1539999999999999</v>
      </c>
      <c r="C64" s="1">
        <v>2.093</v>
      </c>
      <c r="D64" s="1">
        <v>8.0890000000000004</v>
      </c>
    </row>
    <row r="65" spans="1:4">
      <c r="A65" s="1" t="s">
        <v>10</v>
      </c>
      <c r="B65" s="1">
        <v>2.8039999999999998</v>
      </c>
      <c r="C65" s="1">
        <v>3.4369999999999998</v>
      </c>
      <c r="D65" s="1">
        <v>13.96</v>
      </c>
    </row>
    <row r="68" spans="1:4">
      <c r="A68" s="1" t="s">
        <v>156</v>
      </c>
      <c r="B68" s="1" t="s">
        <v>185</v>
      </c>
    </row>
    <row r="69" spans="1:4">
      <c r="A69" s="1" t="s">
        <v>22</v>
      </c>
      <c r="B69" s="3" t="s">
        <v>31</v>
      </c>
    </row>
    <row r="70" spans="1:4">
      <c r="A70" s="1" t="s">
        <v>19</v>
      </c>
      <c r="B70" s="3" t="s">
        <v>12</v>
      </c>
    </row>
    <row r="71" spans="1:4">
      <c r="A71" s="1" t="s">
        <v>20</v>
      </c>
      <c r="B71" s="3" t="s">
        <v>12</v>
      </c>
    </row>
  </sheetData>
  <mergeCells count="1">
    <mergeCell ref="B1:D1"/>
  </mergeCells>
  <phoneticPr fontId="1"/>
  <pageMargins left="0.7" right="0.7" top="0.75" bottom="0.75" header="0.3" footer="0.3"/>
  <pageSetup paperSize="9" orientation="portrait" horizontalDpi="0" verticalDpi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50E5A-F652-7A46-844F-C25C19522DD7}">
  <sheetPr>
    <pageSetUpPr fitToPage="1"/>
  </sheetPr>
  <dimension ref="A1:J9"/>
  <sheetViews>
    <sheetView zoomScale="82" workbookViewId="0">
      <selection activeCell="H12" sqref="H12"/>
    </sheetView>
  </sheetViews>
  <sheetFormatPr baseColWidth="10" defaultRowHeight="20"/>
  <sheetData>
    <row r="1" spans="1:10">
      <c r="A1" s="29" t="s">
        <v>307</v>
      </c>
      <c r="B1" s="44" t="s">
        <v>68</v>
      </c>
      <c r="C1" s="44"/>
      <c r="D1" s="44"/>
      <c r="E1" s="44"/>
      <c r="F1" s="44"/>
      <c r="G1" s="44"/>
      <c r="H1" s="44"/>
      <c r="I1" s="44"/>
      <c r="J1" s="44"/>
    </row>
    <row r="2" spans="1:10">
      <c r="A2" s="13"/>
      <c r="B2" s="46" t="s">
        <v>305</v>
      </c>
      <c r="C2" s="46"/>
      <c r="D2" s="46"/>
      <c r="E2" s="46" t="s">
        <v>62</v>
      </c>
      <c r="F2" s="46"/>
      <c r="G2" s="46"/>
      <c r="H2" s="46" t="s">
        <v>63</v>
      </c>
      <c r="I2" s="46"/>
      <c r="J2" s="46"/>
    </row>
    <row r="3" spans="1:10">
      <c r="A3" s="13"/>
      <c r="B3" s="46" t="s">
        <v>32</v>
      </c>
      <c r="C3" s="46"/>
      <c r="D3" s="46"/>
      <c r="E3" s="46" t="s">
        <v>33</v>
      </c>
      <c r="F3" s="46"/>
      <c r="G3" s="46"/>
      <c r="H3" s="46" t="s">
        <v>306</v>
      </c>
      <c r="I3" s="46"/>
      <c r="J3" s="46"/>
    </row>
    <row r="4" spans="1:10">
      <c r="A4" s="13"/>
      <c r="B4" s="34" t="s">
        <v>285</v>
      </c>
      <c r="C4" s="34" t="s">
        <v>286</v>
      </c>
      <c r="D4" s="33" t="s">
        <v>287</v>
      </c>
      <c r="E4" s="34" t="s">
        <v>285</v>
      </c>
      <c r="F4" s="34" t="s">
        <v>286</v>
      </c>
      <c r="G4" s="33" t="s">
        <v>287</v>
      </c>
      <c r="H4" s="34" t="s">
        <v>285</v>
      </c>
      <c r="I4" s="34" t="s">
        <v>286</v>
      </c>
      <c r="J4" s="33" t="s">
        <v>287</v>
      </c>
    </row>
    <row r="5" spans="1:10">
      <c r="A5" s="13"/>
      <c r="B5" s="1">
        <v>115</v>
      </c>
      <c r="C5" s="1">
        <v>75</v>
      </c>
      <c r="D5" s="12">
        <f>C5/B5*100</f>
        <v>65.217391304347828</v>
      </c>
      <c r="E5" s="1">
        <v>116</v>
      </c>
      <c r="F5" s="1">
        <v>66</v>
      </c>
      <c r="G5" s="12">
        <f>F5/E5*100</f>
        <v>56.896551724137936</v>
      </c>
      <c r="H5" s="1">
        <v>117</v>
      </c>
      <c r="I5" s="1">
        <v>40</v>
      </c>
      <c r="J5" s="12">
        <f>I5/H5*100</f>
        <v>34.188034188034187</v>
      </c>
    </row>
    <row r="6" spans="1:10">
      <c r="A6" s="13"/>
      <c r="B6" s="13"/>
      <c r="C6" s="13"/>
      <c r="D6" s="13"/>
      <c r="E6" s="13"/>
      <c r="F6" s="13"/>
      <c r="G6" s="13"/>
      <c r="H6" s="13"/>
      <c r="I6" s="13"/>
      <c r="J6" s="13"/>
    </row>
    <row r="7" spans="1:10">
      <c r="A7" s="13" t="s">
        <v>57</v>
      </c>
      <c r="B7" s="13" t="s">
        <v>184</v>
      </c>
      <c r="C7" s="13"/>
      <c r="D7" s="13"/>
      <c r="E7" s="13"/>
      <c r="F7" s="13"/>
      <c r="G7" s="13"/>
      <c r="H7" s="13"/>
      <c r="I7" s="13"/>
      <c r="J7" s="13"/>
    </row>
    <row r="8" spans="1:10">
      <c r="A8" s="13" t="s">
        <v>271</v>
      </c>
      <c r="B8" s="3" t="s">
        <v>21</v>
      </c>
      <c r="D8" s="13"/>
      <c r="E8" s="13"/>
      <c r="F8" s="13"/>
      <c r="G8" s="13"/>
      <c r="H8" s="13"/>
      <c r="I8" s="13"/>
      <c r="J8" s="13"/>
    </row>
    <row r="9" spans="1:10">
      <c r="A9" s="13" t="s">
        <v>273</v>
      </c>
      <c r="B9" s="3">
        <v>3.3999999999999998E-3</v>
      </c>
      <c r="C9" s="13"/>
      <c r="D9" s="13"/>
      <c r="E9" s="13"/>
      <c r="F9" s="13"/>
      <c r="G9" s="13"/>
      <c r="H9" s="13"/>
      <c r="I9" s="13"/>
      <c r="J9" s="13"/>
    </row>
  </sheetData>
  <mergeCells count="7">
    <mergeCell ref="B1:J1"/>
    <mergeCell ref="B3:D3"/>
    <mergeCell ref="E3:G3"/>
    <mergeCell ref="H3:J3"/>
    <mergeCell ref="B2:D2"/>
    <mergeCell ref="E2:G2"/>
    <mergeCell ref="H2:J2"/>
  </mergeCells>
  <phoneticPr fontId="1"/>
  <pageMargins left="0.7" right="0.7" top="0.75" bottom="0.75" header="0.3" footer="0.3"/>
  <pageSetup paperSize="9" scale="65" orientation="portrait" horizontalDpi="0" verticalDpi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4EBCA-66A6-C146-8C3B-F3CA5447B7FB}">
  <dimension ref="A1:J16"/>
  <sheetViews>
    <sheetView workbookViewId="0">
      <selection activeCell="G18" sqref="G18"/>
    </sheetView>
  </sheetViews>
  <sheetFormatPr baseColWidth="10" defaultRowHeight="20"/>
  <sheetData>
    <row r="1" spans="1:10">
      <c r="A1" s="15" t="s">
        <v>308</v>
      </c>
      <c r="B1" s="36" t="s">
        <v>69</v>
      </c>
      <c r="C1" s="36"/>
      <c r="D1" s="36"/>
      <c r="E1" s="36"/>
      <c r="F1" s="36"/>
      <c r="G1" s="36"/>
      <c r="H1" s="36"/>
      <c r="I1" s="36"/>
      <c r="J1" s="36"/>
    </row>
    <row r="2" spans="1:10">
      <c r="A2" s="1"/>
      <c r="B2" s="42" t="s">
        <v>61</v>
      </c>
      <c r="C2" s="42"/>
      <c r="D2" s="42"/>
      <c r="E2" s="42" t="s">
        <v>117</v>
      </c>
      <c r="F2" s="42"/>
      <c r="G2" s="42"/>
      <c r="H2" s="42" t="s">
        <v>63</v>
      </c>
      <c r="I2" s="42"/>
      <c r="J2" s="42"/>
    </row>
    <row r="3" spans="1:10">
      <c r="A3" s="1"/>
      <c r="B3" s="42" t="s">
        <v>34</v>
      </c>
      <c r="C3" s="42"/>
      <c r="D3" s="42"/>
      <c r="E3" s="42" t="s">
        <v>35</v>
      </c>
      <c r="F3" s="42"/>
      <c r="G3" s="42"/>
      <c r="H3" s="42" t="s">
        <v>36</v>
      </c>
      <c r="I3" s="42"/>
      <c r="J3" s="42"/>
    </row>
    <row r="4" spans="1:10">
      <c r="A4" s="1"/>
      <c r="B4" s="9" t="s">
        <v>45</v>
      </c>
      <c r="C4" s="9" t="s">
        <v>71</v>
      </c>
      <c r="D4" s="2" t="s">
        <v>0</v>
      </c>
      <c r="E4" s="9" t="s">
        <v>45</v>
      </c>
      <c r="F4" s="9" t="s">
        <v>71</v>
      </c>
      <c r="G4" s="2" t="s">
        <v>0</v>
      </c>
      <c r="H4" s="9" t="s">
        <v>45</v>
      </c>
      <c r="I4" s="9" t="s">
        <v>71</v>
      </c>
      <c r="J4" s="2" t="s">
        <v>0</v>
      </c>
    </row>
    <row r="5" spans="1:10">
      <c r="A5" s="1"/>
      <c r="B5" s="48">
        <v>74</v>
      </c>
      <c r="C5" s="48">
        <v>42</v>
      </c>
      <c r="D5" s="3">
        <v>57</v>
      </c>
      <c r="E5" s="48">
        <v>80</v>
      </c>
      <c r="F5" s="48">
        <v>43</v>
      </c>
      <c r="G5" s="3">
        <v>54</v>
      </c>
      <c r="H5" s="48">
        <v>79</v>
      </c>
      <c r="I5" s="48">
        <v>22</v>
      </c>
      <c r="J5" s="3">
        <v>28</v>
      </c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 t="s">
        <v>57</v>
      </c>
      <c r="B7" s="1" t="s">
        <v>185</v>
      </c>
      <c r="C7" s="1"/>
      <c r="D7" s="1"/>
      <c r="E7" s="1"/>
      <c r="F7" s="1"/>
      <c r="G7" s="1"/>
      <c r="H7" s="1"/>
      <c r="I7" s="1"/>
      <c r="J7" s="1"/>
    </row>
    <row r="8" spans="1:10">
      <c r="A8" s="1" t="s">
        <v>19</v>
      </c>
      <c r="B8" s="1" t="s">
        <v>21</v>
      </c>
      <c r="C8" s="1"/>
      <c r="D8" s="1"/>
      <c r="E8" s="1"/>
      <c r="F8" s="1"/>
      <c r="G8" s="1"/>
      <c r="H8" s="1"/>
      <c r="I8" s="1"/>
      <c r="J8" s="1"/>
    </row>
    <row r="9" spans="1:10">
      <c r="A9" s="1" t="s">
        <v>20</v>
      </c>
      <c r="B9" s="1">
        <v>5.9999999999999995E-4</v>
      </c>
      <c r="C9" s="1"/>
      <c r="D9" s="1"/>
      <c r="E9" s="1"/>
      <c r="F9" s="1"/>
      <c r="G9" s="1"/>
      <c r="H9" s="1"/>
      <c r="I9" s="1"/>
      <c r="J9" s="1"/>
    </row>
    <row r="16" spans="1:10">
      <c r="E16" s="10"/>
      <c r="F16" s="10"/>
      <c r="G16" s="10"/>
    </row>
  </sheetData>
  <mergeCells count="7">
    <mergeCell ref="B3:D3"/>
    <mergeCell ref="E3:G3"/>
    <mergeCell ref="H3:J3"/>
    <mergeCell ref="B1:J1"/>
    <mergeCell ref="B2:D2"/>
    <mergeCell ref="E2:G2"/>
    <mergeCell ref="H2:J2"/>
  </mergeCells>
  <phoneticPr fontId="1"/>
  <pageMargins left="0.7" right="0.7" top="0.75" bottom="0.75" header="0.3" footer="0.3"/>
  <pageSetup paperSize="9" orientation="portrait" horizontalDpi="0" verticalDpi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401D8-8657-1C45-A1EA-775CE9AC3E60}">
  <dimension ref="A1:M91"/>
  <sheetViews>
    <sheetView workbookViewId="0">
      <selection activeCell="A2" sqref="A2"/>
    </sheetView>
  </sheetViews>
  <sheetFormatPr baseColWidth="10" defaultRowHeight="16"/>
  <cols>
    <col min="1" max="16384" width="10.7109375" style="1"/>
  </cols>
  <sheetData>
    <row r="1" spans="1:13">
      <c r="A1" s="15" t="s">
        <v>310</v>
      </c>
      <c r="B1" s="36" t="s">
        <v>54</v>
      </c>
      <c r="C1" s="36"/>
      <c r="D1" s="36"/>
      <c r="E1" s="36"/>
      <c r="F1" s="36"/>
      <c r="G1" s="36"/>
      <c r="H1" s="15"/>
      <c r="I1" s="15"/>
      <c r="J1" s="15"/>
    </row>
    <row r="2" spans="1:13">
      <c r="B2" s="9" t="s">
        <v>61</v>
      </c>
      <c r="C2" s="9" t="s">
        <v>117</v>
      </c>
      <c r="D2" s="9" t="s">
        <v>63</v>
      </c>
      <c r="E2" s="9" t="s">
        <v>64</v>
      </c>
      <c r="F2" s="9" t="s">
        <v>135</v>
      </c>
      <c r="G2" s="9" t="s">
        <v>136</v>
      </c>
      <c r="I2" s="8"/>
      <c r="J2" s="3"/>
      <c r="K2" s="3"/>
      <c r="L2" s="3"/>
      <c r="M2" s="3"/>
    </row>
    <row r="3" spans="1:13">
      <c r="B3" s="37" t="s">
        <v>47</v>
      </c>
      <c r="C3" s="38"/>
      <c r="D3" s="38"/>
      <c r="E3" s="37" t="s">
        <v>48</v>
      </c>
      <c r="F3" s="38"/>
      <c r="G3" s="38"/>
      <c r="I3" s="8"/>
      <c r="J3" s="3"/>
      <c r="K3" s="3"/>
      <c r="L3" s="3"/>
      <c r="M3" s="3"/>
    </row>
    <row r="4" spans="1:13">
      <c r="A4" s="1" t="s">
        <v>53</v>
      </c>
      <c r="B4" s="6" t="s">
        <v>34</v>
      </c>
      <c r="C4" s="6" t="s">
        <v>35</v>
      </c>
      <c r="D4" s="6" t="s">
        <v>36</v>
      </c>
      <c r="E4" s="6" t="s">
        <v>34</v>
      </c>
      <c r="F4" s="6" t="s">
        <v>35</v>
      </c>
      <c r="G4" s="6" t="s">
        <v>36</v>
      </c>
      <c r="I4" s="8"/>
      <c r="J4" s="3"/>
      <c r="K4" s="3"/>
      <c r="L4" s="3"/>
      <c r="M4" s="3"/>
    </row>
    <row r="5" spans="1:13">
      <c r="A5" s="1">
        <v>1</v>
      </c>
      <c r="B5" s="3">
        <v>2.9020000000000001</v>
      </c>
      <c r="C5" s="3">
        <v>2.8069999999999999</v>
      </c>
      <c r="D5" s="3">
        <v>15.967000000000001</v>
      </c>
      <c r="E5" s="3">
        <v>6.2309999999999999</v>
      </c>
      <c r="F5" s="3">
        <v>1.2010000000000001</v>
      </c>
      <c r="G5" s="3">
        <v>0.69499999999999995</v>
      </c>
      <c r="I5" s="8"/>
      <c r="J5" s="3"/>
      <c r="K5" s="3"/>
      <c r="L5" s="3"/>
      <c r="M5" s="3"/>
    </row>
    <row r="6" spans="1:13">
      <c r="A6" s="1">
        <v>2</v>
      </c>
      <c r="B6" s="3">
        <v>4.5990000000000002</v>
      </c>
      <c r="C6" s="3">
        <v>5.0049999999999999</v>
      </c>
      <c r="D6" s="3">
        <v>2.7</v>
      </c>
      <c r="E6" s="3">
        <v>1.0629999999999999</v>
      </c>
      <c r="F6" s="3">
        <v>4.0030000000000001</v>
      </c>
      <c r="G6" s="3">
        <v>0.60499999999999998</v>
      </c>
      <c r="I6" s="8"/>
      <c r="J6" s="3"/>
      <c r="K6" s="3"/>
      <c r="L6" s="3"/>
      <c r="M6" s="3"/>
    </row>
    <row r="7" spans="1:13">
      <c r="A7" s="1">
        <v>3</v>
      </c>
      <c r="B7" s="3">
        <v>5.6970000000000001</v>
      </c>
      <c r="C7" s="3">
        <v>2.2949999999999999</v>
      </c>
      <c r="D7" s="3">
        <v>11.38</v>
      </c>
      <c r="E7" s="3">
        <v>6.19</v>
      </c>
      <c r="F7" s="3">
        <v>2.2949999999999999</v>
      </c>
      <c r="G7" s="3">
        <v>1.8029999999999999</v>
      </c>
    </row>
    <row r="8" spans="1:13">
      <c r="A8" s="1">
        <v>4</v>
      </c>
      <c r="B8" s="3">
        <v>2.3980000000000001</v>
      </c>
      <c r="C8" s="3">
        <v>13.898</v>
      </c>
      <c r="D8" s="3">
        <v>12.500999999999999</v>
      </c>
      <c r="E8" s="3">
        <v>3.0990000000000002</v>
      </c>
      <c r="F8" s="3">
        <v>2.0059999999999998</v>
      </c>
      <c r="G8" s="3">
        <v>1.6020000000000001</v>
      </c>
    </row>
    <row r="9" spans="1:13">
      <c r="A9" s="1">
        <v>5</v>
      </c>
      <c r="B9" s="3">
        <v>2.4129999999999998</v>
      </c>
      <c r="C9" s="3">
        <v>11.499000000000001</v>
      </c>
      <c r="D9" s="3">
        <v>12.301</v>
      </c>
      <c r="E9" s="3">
        <v>0.499</v>
      </c>
      <c r="F9" s="3">
        <v>5.8259999999999996</v>
      </c>
      <c r="G9" s="3">
        <v>1.6</v>
      </c>
    </row>
    <row r="10" spans="1:13">
      <c r="A10" s="1">
        <v>6</v>
      </c>
      <c r="B10" s="3">
        <v>5.2990000000000004</v>
      </c>
      <c r="C10" s="3">
        <v>11.507999999999999</v>
      </c>
      <c r="D10" s="3">
        <v>3.5960000000000001</v>
      </c>
      <c r="E10" s="3">
        <v>1.288</v>
      </c>
      <c r="F10" s="3">
        <v>1.7949999999999999</v>
      </c>
      <c r="G10" s="3">
        <v>0.49</v>
      </c>
    </row>
    <row r="11" spans="1:13">
      <c r="A11" s="1">
        <v>7</v>
      </c>
      <c r="B11" s="3">
        <v>7.6980000000000004</v>
      </c>
      <c r="C11" s="3">
        <v>5.5</v>
      </c>
      <c r="D11" s="3">
        <v>2.3969999999999998</v>
      </c>
      <c r="E11" s="3">
        <v>0.59899999999999998</v>
      </c>
      <c r="F11" s="3">
        <v>2.6989999999999998</v>
      </c>
      <c r="G11" s="3">
        <v>1.573</v>
      </c>
    </row>
    <row r="12" spans="1:13">
      <c r="A12" s="1">
        <v>8</v>
      </c>
      <c r="B12" s="3">
        <v>4.3</v>
      </c>
      <c r="C12" s="3">
        <v>2.802</v>
      </c>
      <c r="D12" s="3">
        <v>4.1150000000000002</v>
      </c>
      <c r="E12" s="3">
        <v>2.298</v>
      </c>
      <c r="F12" s="3">
        <v>4.0010000000000003</v>
      </c>
      <c r="G12" s="3">
        <v>3.2930000000000001</v>
      </c>
    </row>
    <row r="13" spans="1:13">
      <c r="A13" s="1">
        <v>9</v>
      </c>
      <c r="B13" s="3">
        <v>2.2650000000000001</v>
      </c>
      <c r="C13" s="3">
        <v>4.4000000000000004</v>
      </c>
      <c r="D13" s="3">
        <v>2.996</v>
      </c>
      <c r="E13" s="3">
        <v>0.19600000000000001</v>
      </c>
      <c r="F13" s="3">
        <v>1.298</v>
      </c>
      <c r="G13" s="3">
        <v>2.9980000000000002</v>
      </c>
    </row>
    <row r="14" spans="1:13">
      <c r="A14" s="1">
        <v>10</v>
      </c>
      <c r="B14" s="3">
        <v>6.3979999999999997</v>
      </c>
      <c r="C14" s="3">
        <v>2.1019999999999999</v>
      </c>
      <c r="D14" s="3">
        <v>5.7489999999999997</v>
      </c>
      <c r="E14" s="3">
        <v>2.2000000000000002</v>
      </c>
      <c r="F14" s="3">
        <v>2.0089999999999999</v>
      </c>
      <c r="G14" s="3">
        <v>0.89800000000000002</v>
      </c>
    </row>
    <row r="15" spans="1:13">
      <c r="A15" s="1">
        <v>11</v>
      </c>
      <c r="B15" s="3">
        <v>2.5960000000000001</v>
      </c>
      <c r="C15" s="3">
        <v>1.304</v>
      </c>
      <c r="D15" s="3">
        <v>5.3010000000000002</v>
      </c>
      <c r="E15" s="3">
        <v>0.60199999999999998</v>
      </c>
      <c r="F15" s="3">
        <v>5.7</v>
      </c>
      <c r="G15" s="3">
        <v>1.4039999999999999</v>
      </c>
    </row>
    <row r="16" spans="1:13">
      <c r="A16" s="1">
        <v>12</v>
      </c>
      <c r="B16" s="3">
        <v>7.5339999999999998</v>
      </c>
      <c r="C16" s="3">
        <v>4.702</v>
      </c>
      <c r="D16" s="3">
        <v>6.1970000000000001</v>
      </c>
      <c r="E16" s="3">
        <v>4.4909999999999997</v>
      </c>
      <c r="F16" s="3">
        <v>0.94299999999999995</v>
      </c>
      <c r="G16" s="3">
        <v>4.234</v>
      </c>
    </row>
    <row r="17" spans="1:7">
      <c r="A17" s="1">
        <v>13</v>
      </c>
      <c r="B17" s="3">
        <v>2.0979999999999999</v>
      </c>
      <c r="C17" s="3">
        <v>4.2510000000000003</v>
      </c>
      <c r="D17" s="3">
        <v>2.399</v>
      </c>
      <c r="E17" s="3">
        <v>5.9960000000000004</v>
      </c>
      <c r="F17" s="3">
        <v>3.5209999999999999</v>
      </c>
      <c r="G17" s="3">
        <v>1.3959999999999999</v>
      </c>
    </row>
    <row r="18" spans="1:7">
      <c r="A18" s="1">
        <v>14</v>
      </c>
      <c r="B18" s="3">
        <v>6.7030000000000003</v>
      </c>
      <c r="C18" s="3">
        <v>0.6</v>
      </c>
      <c r="D18" s="3">
        <v>1.7709999999999999</v>
      </c>
      <c r="E18" s="3">
        <v>3.3010000000000002</v>
      </c>
      <c r="F18" s="3">
        <v>0.432</v>
      </c>
      <c r="G18" s="3">
        <v>8.2140000000000004</v>
      </c>
    </row>
    <row r="19" spans="1:7">
      <c r="A19" s="1">
        <v>15</v>
      </c>
      <c r="B19" s="3">
        <v>5.0999999999999996</v>
      </c>
      <c r="C19" s="3">
        <v>1.2769999999999999</v>
      </c>
      <c r="D19" s="3">
        <v>12.097</v>
      </c>
      <c r="E19" s="3">
        <v>2.8940000000000001</v>
      </c>
      <c r="F19" s="3">
        <v>1.49</v>
      </c>
      <c r="G19" s="3">
        <v>1.7729999999999999</v>
      </c>
    </row>
    <row r="20" spans="1:7">
      <c r="A20" s="1">
        <v>16</v>
      </c>
      <c r="B20" s="3">
        <v>14.3</v>
      </c>
      <c r="C20" s="3">
        <v>6.0979999999999999</v>
      </c>
      <c r="D20" s="3">
        <v>7.2050000000000001</v>
      </c>
      <c r="E20" s="3">
        <v>7.2030000000000003</v>
      </c>
      <c r="F20" s="3">
        <v>2.3959999999999999</v>
      </c>
      <c r="G20" s="3">
        <v>2.633</v>
      </c>
    </row>
    <row r="21" spans="1:7">
      <c r="A21" s="1">
        <v>17</v>
      </c>
      <c r="B21" s="3">
        <v>6.3079999999999998</v>
      </c>
      <c r="C21" s="3">
        <v>9.5990000000000002</v>
      </c>
      <c r="D21" s="3">
        <v>4.0970000000000004</v>
      </c>
      <c r="E21" s="3">
        <v>5.101</v>
      </c>
      <c r="F21" s="3">
        <v>3.6040000000000001</v>
      </c>
      <c r="G21" s="3">
        <v>6.4980000000000002</v>
      </c>
    </row>
    <row r="22" spans="1:7">
      <c r="A22" s="1">
        <v>18</v>
      </c>
      <c r="B22" s="3">
        <v>4.202</v>
      </c>
      <c r="C22" s="3">
        <v>1.395</v>
      </c>
      <c r="D22" s="3">
        <v>1.2</v>
      </c>
      <c r="E22" s="3">
        <v>3.0009999999999999</v>
      </c>
      <c r="F22" s="3">
        <v>3.6909999999999998</v>
      </c>
      <c r="G22" s="3">
        <v>4.5010000000000003</v>
      </c>
    </row>
    <row r="23" spans="1:7">
      <c r="A23" s="1">
        <v>19</v>
      </c>
      <c r="B23" s="3">
        <v>4.431</v>
      </c>
      <c r="C23" s="3">
        <v>3.8959999999999999</v>
      </c>
      <c r="D23" s="3">
        <v>2.702</v>
      </c>
      <c r="E23" s="3">
        <v>1.1040000000000001</v>
      </c>
      <c r="F23" s="3">
        <v>6.9359999999999999</v>
      </c>
      <c r="G23" s="3">
        <v>2.4049999999999998</v>
      </c>
    </row>
    <row r="24" spans="1:7">
      <c r="A24" s="1">
        <v>20</v>
      </c>
      <c r="B24" s="3">
        <v>4.6070000000000002</v>
      </c>
      <c r="C24" s="3">
        <v>2.5990000000000002</v>
      </c>
      <c r="D24" s="3">
        <v>3.0960000000000001</v>
      </c>
      <c r="E24" s="3">
        <v>0.40600000000000003</v>
      </c>
      <c r="F24" s="3">
        <v>2.2970000000000002</v>
      </c>
      <c r="G24" s="3">
        <v>1.7989999999999999</v>
      </c>
    </row>
    <row r="25" spans="1:7">
      <c r="A25" s="1">
        <v>21</v>
      </c>
      <c r="B25" s="3">
        <v>8.2959999999999994</v>
      </c>
      <c r="C25" s="3">
        <v>2.6030000000000002</v>
      </c>
      <c r="D25" s="3">
        <v>7.4039999999999999</v>
      </c>
      <c r="E25" s="3">
        <v>2.4980000000000002</v>
      </c>
      <c r="F25" s="3">
        <v>2.0129999999999999</v>
      </c>
      <c r="G25" s="3">
        <v>4.0049999999999999</v>
      </c>
    </row>
    <row r="26" spans="1:7">
      <c r="A26" s="1">
        <v>22</v>
      </c>
      <c r="B26" s="3">
        <v>4.4359999999999999</v>
      </c>
      <c r="C26" s="3">
        <v>7.6</v>
      </c>
      <c r="D26" s="3">
        <v>3.6040000000000001</v>
      </c>
      <c r="E26" s="3">
        <v>5.4939999999999998</v>
      </c>
      <c r="F26" s="3">
        <v>2.7</v>
      </c>
      <c r="G26" s="3">
        <v>0.80600000000000005</v>
      </c>
    </row>
    <row r="27" spans="1:7">
      <c r="A27" s="1">
        <v>23</v>
      </c>
      <c r="B27" s="3">
        <v>9.702</v>
      </c>
      <c r="C27" s="3">
        <v>12.803000000000001</v>
      </c>
      <c r="D27" s="3">
        <v>9.1999999999999993</v>
      </c>
      <c r="E27" s="3">
        <v>1.629</v>
      </c>
      <c r="F27" s="3">
        <v>1.2030000000000001</v>
      </c>
      <c r="G27" s="3">
        <v>2.1320000000000001</v>
      </c>
    </row>
    <row r="28" spans="1:7">
      <c r="A28" s="1">
        <v>24</v>
      </c>
      <c r="B28" s="3">
        <v>8.8000000000000007</v>
      </c>
      <c r="C28" s="3">
        <v>11.7</v>
      </c>
      <c r="D28" s="3">
        <v>7.4980000000000002</v>
      </c>
      <c r="E28" s="3">
        <v>5.1079999999999997</v>
      </c>
      <c r="F28" s="3">
        <v>0.86799999999999999</v>
      </c>
      <c r="G28" s="3">
        <v>5.399</v>
      </c>
    </row>
    <row r="29" spans="1:7">
      <c r="A29" s="1">
        <v>25</v>
      </c>
      <c r="B29" s="3">
        <v>8.6989999999999998</v>
      </c>
      <c r="C29" s="3">
        <v>13.956</v>
      </c>
      <c r="D29" s="3">
        <v>5.4980000000000002</v>
      </c>
      <c r="E29" s="3">
        <v>3.2050000000000001</v>
      </c>
      <c r="F29" s="3">
        <v>0.83299999999999996</v>
      </c>
      <c r="G29" s="3">
        <v>4.8010000000000002</v>
      </c>
    </row>
    <row r="30" spans="1:7">
      <c r="A30" s="1">
        <v>26</v>
      </c>
      <c r="B30" s="3">
        <v>5.6079999999999997</v>
      </c>
      <c r="C30" s="3">
        <v>1.8</v>
      </c>
      <c r="D30" s="3">
        <v>3.3969999999999998</v>
      </c>
      <c r="E30" s="3">
        <v>1.2010000000000001</v>
      </c>
      <c r="F30" s="3">
        <v>2.0049999999999999</v>
      </c>
      <c r="G30" s="3">
        <v>0.45700000000000002</v>
      </c>
    </row>
    <row r="31" spans="1:7">
      <c r="A31" s="1">
        <v>27</v>
      </c>
      <c r="B31" s="3">
        <v>10.999000000000001</v>
      </c>
      <c r="C31" s="3">
        <v>1.101</v>
      </c>
      <c r="D31" s="3">
        <v>9.5990000000000002</v>
      </c>
      <c r="E31" s="3">
        <v>4.3019999999999996</v>
      </c>
      <c r="F31" s="3">
        <v>2.2000000000000002</v>
      </c>
      <c r="G31" s="3">
        <v>3.8</v>
      </c>
    </row>
    <row r="32" spans="1:7">
      <c r="A32" s="1">
        <v>28</v>
      </c>
      <c r="B32" s="3">
        <v>2.5049999999999999</v>
      </c>
      <c r="C32" s="3">
        <v>3.7970000000000002</v>
      </c>
      <c r="D32" s="3">
        <v>8.4009999999999998</v>
      </c>
      <c r="E32" s="3">
        <v>3.3010000000000002</v>
      </c>
      <c r="F32" s="3">
        <v>3.3010000000000002</v>
      </c>
      <c r="G32" s="3">
        <v>1.4450000000000001</v>
      </c>
    </row>
    <row r="33" spans="1:7">
      <c r="A33" s="1">
        <v>29</v>
      </c>
      <c r="B33" s="3">
        <v>3.899</v>
      </c>
      <c r="C33" s="3">
        <v>6.8010000000000002</v>
      </c>
      <c r="D33" s="3">
        <v>17.097000000000001</v>
      </c>
      <c r="E33" s="3">
        <v>4.306</v>
      </c>
      <c r="F33" s="3">
        <v>2.4990000000000001</v>
      </c>
      <c r="G33" s="3">
        <v>4.0010000000000003</v>
      </c>
    </row>
    <row r="34" spans="1:7">
      <c r="A34" s="1">
        <v>30</v>
      </c>
      <c r="B34" s="3">
        <v>6.0010000000000003</v>
      </c>
      <c r="C34" s="3">
        <v>12.696999999999999</v>
      </c>
      <c r="D34" s="3">
        <v>15.898999999999999</v>
      </c>
      <c r="E34" s="3">
        <v>2.4700000000000002</v>
      </c>
      <c r="F34" s="3">
        <v>0.997</v>
      </c>
      <c r="G34" s="3">
        <v>4.6970000000000001</v>
      </c>
    </row>
    <row r="35" spans="1:7">
      <c r="A35" s="1">
        <v>31</v>
      </c>
      <c r="B35" s="3">
        <v>1.6060000000000001</v>
      </c>
      <c r="C35" s="3">
        <v>0.999</v>
      </c>
      <c r="D35" s="3">
        <v>13.497999999999999</v>
      </c>
      <c r="E35" s="3">
        <v>4.1970000000000001</v>
      </c>
      <c r="F35" s="3">
        <v>3.1960000000000002</v>
      </c>
      <c r="G35" s="3">
        <v>4.1989999999999998</v>
      </c>
    </row>
    <row r="36" spans="1:7">
      <c r="A36" s="1">
        <v>32</v>
      </c>
      <c r="B36" s="3">
        <v>3.9020000000000001</v>
      </c>
      <c r="C36" s="3">
        <v>3.7639999999999998</v>
      </c>
      <c r="D36" s="3">
        <v>2.399</v>
      </c>
      <c r="E36" s="3">
        <v>2.5070000000000001</v>
      </c>
      <c r="F36" s="3">
        <v>3.7959999999999998</v>
      </c>
      <c r="G36" s="3">
        <v>3.7970000000000002</v>
      </c>
    </row>
    <row r="37" spans="1:7">
      <c r="A37" s="1">
        <v>33</v>
      </c>
      <c r="B37" s="3">
        <v>3.8</v>
      </c>
      <c r="C37" s="3">
        <v>8.8030000000000008</v>
      </c>
      <c r="D37" s="3">
        <v>10.303000000000001</v>
      </c>
      <c r="E37" s="3">
        <v>1.198</v>
      </c>
      <c r="F37" s="3">
        <v>0.8</v>
      </c>
      <c r="G37" s="3">
        <v>5.7990000000000004</v>
      </c>
    </row>
    <row r="38" spans="1:7">
      <c r="A38" s="1">
        <v>34</v>
      </c>
      <c r="B38" s="3">
        <v>8.7010000000000005</v>
      </c>
      <c r="C38" s="3">
        <v>11.2</v>
      </c>
      <c r="D38" s="3">
        <v>21.3</v>
      </c>
      <c r="E38" s="3">
        <v>3.403</v>
      </c>
      <c r="F38" s="3">
        <v>0.70599999999999996</v>
      </c>
      <c r="G38" s="3">
        <v>9.8019999999999996</v>
      </c>
    </row>
    <row r="39" spans="1:7">
      <c r="A39" s="1">
        <v>35</v>
      </c>
      <c r="B39" s="3">
        <v>3.3010000000000002</v>
      </c>
      <c r="C39" s="3">
        <v>8.7949999999999999</v>
      </c>
      <c r="D39" s="3">
        <v>17.704000000000001</v>
      </c>
      <c r="E39" s="3">
        <v>2.8969999999999998</v>
      </c>
      <c r="F39" s="3">
        <v>2.597</v>
      </c>
      <c r="G39" s="3">
        <v>3.8</v>
      </c>
    </row>
    <row r="40" spans="1:7">
      <c r="A40" s="1">
        <v>36</v>
      </c>
      <c r="B40" s="3">
        <v>5.7</v>
      </c>
      <c r="C40" s="3">
        <v>4.077</v>
      </c>
      <c r="D40" s="3">
        <v>21.196999999999999</v>
      </c>
      <c r="E40" s="3">
        <v>6.2009999999999996</v>
      </c>
      <c r="F40" s="3">
        <v>2.3039999999999998</v>
      </c>
      <c r="G40" s="3">
        <v>3.5009999999999999</v>
      </c>
    </row>
    <row r="41" spans="1:7">
      <c r="A41" s="1">
        <v>37</v>
      </c>
      <c r="B41" s="3">
        <v>2.9009999999999998</v>
      </c>
      <c r="C41" s="3">
        <v>1.597</v>
      </c>
      <c r="D41" s="3">
        <v>3.6059999999999999</v>
      </c>
      <c r="E41" s="3">
        <v>8.3970000000000002</v>
      </c>
      <c r="F41" s="3">
        <v>1.9950000000000001</v>
      </c>
      <c r="G41" s="3">
        <v>9.7959999999999994</v>
      </c>
    </row>
    <row r="42" spans="1:7">
      <c r="A42" s="1">
        <v>38</v>
      </c>
      <c r="B42" s="3">
        <v>2</v>
      </c>
      <c r="C42" s="3">
        <v>3.8090000000000002</v>
      </c>
      <c r="D42" s="3">
        <v>7.4969999999999999</v>
      </c>
      <c r="E42" s="3">
        <v>11.081</v>
      </c>
      <c r="F42" s="3">
        <v>1.8979999999999999</v>
      </c>
      <c r="G42" s="3">
        <v>2.7010000000000001</v>
      </c>
    </row>
    <row r="43" spans="1:7">
      <c r="A43" s="1">
        <v>39</v>
      </c>
      <c r="B43" s="3">
        <v>6.7</v>
      </c>
      <c r="C43" s="3">
        <v>0.7</v>
      </c>
      <c r="D43" s="3">
        <v>10.598000000000001</v>
      </c>
      <c r="E43" s="3">
        <v>5.5919999999999996</v>
      </c>
      <c r="F43" s="3">
        <v>0.39200000000000002</v>
      </c>
      <c r="G43" s="3">
        <v>3.9980000000000002</v>
      </c>
    </row>
    <row r="44" spans="1:7">
      <c r="A44" s="1">
        <v>40</v>
      </c>
      <c r="B44" s="3">
        <v>1.0029999999999999</v>
      </c>
      <c r="C44" s="3">
        <v>1.6</v>
      </c>
      <c r="D44" s="3">
        <v>6.5990000000000002</v>
      </c>
      <c r="E44" s="3">
        <v>1.8340000000000001</v>
      </c>
      <c r="F44" s="3">
        <v>1.4950000000000001</v>
      </c>
      <c r="G44" s="3">
        <v>5.5970000000000004</v>
      </c>
    </row>
    <row r="45" spans="1:7">
      <c r="A45" s="1">
        <v>41</v>
      </c>
      <c r="B45" s="3">
        <v>10.199</v>
      </c>
      <c r="C45" s="3">
        <v>2.5990000000000002</v>
      </c>
      <c r="D45" s="3">
        <v>7.2</v>
      </c>
      <c r="E45" s="3">
        <v>8.1999999999999993</v>
      </c>
      <c r="F45" s="3">
        <v>2.2010000000000001</v>
      </c>
      <c r="G45" s="3">
        <v>2.8919999999999999</v>
      </c>
    </row>
    <row r="46" spans="1:7">
      <c r="A46" s="1">
        <v>42</v>
      </c>
      <c r="B46" s="3">
        <v>6.6</v>
      </c>
      <c r="C46" s="3">
        <v>2.2989999999999999</v>
      </c>
      <c r="D46" s="3">
        <v>14.201000000000001</v>
      </c>
      <c r="E46" s="3">
        <v>4.7969999999999997</v>
      </c>
      <c r="F46" s="3">
        <v>1.603</v>
      </c>
      <c r="G46" s="3">
        <v>0.59899999999999998</v>
      </c>
    </row>
    <row r="47" spans="1:7">
      <c r="A47" s="1">
        <v>43</v>
      </c>
      <c r="B47" s="3">
        <v>6.0270000000000001</v>
      </c>
      <c r="C47" s="3">
        <v>3.4060000000000001</v>
      </c>
      <c r="D47" s="3">
        <v>12.497999999999999</v>
      </c>
      <c r="E47" s="3">
        <v>2.899</v>
      </c>
      <c r="F47" s="3">
        <v>2.399</v>
      </c>
      <c r="G47" s="3">
        <v>2.0049999999999999</v>
      </c>
    </row>
    <row r="48" spans="1:7">
      <c r="A48" s="1">
        <v>44</v>
      </c>
      <c r="B48" s="3">
        <v>1.998</v>
      </c>
      <c r="C48" s="3">
        <v>4.585</v>
      </c>
      <c r="D48" s="3">
        <v>23.158000000000001</v>
      </c>
      <c r="E48" s="3">
        <v>4.601</v>
      </c>
      <c r="F48" s="3">
        <v>1.603</v>
      </c>
      <c r="G48" s="3">
        <v>4.9989999999999997</v>
      </c>
    </row>
    <row r="49" spans="1:7">
      <c r="A49" s="1">
        <v>45</v>
      </c>
      <c r="B49" s="3">
        <v>14.601000000000001</v>
      </c>
      <c r="C49" s="3">
        <v>2.6269999999999998</v>
      </c>
      <c r="D49" s="3">
        <v>4.2990000000000004</v>
      </c>
      <c r="E49" s="3">
        <v>1.601</v>
      </c>
      <c r="F49" s="3">
        <v>0.79600000000000004</v>
      </c>
      <c r="G49" s="3">
        <v>3.202</v>
      </c>
    </row>
    <row r="50" spans="1:7">
      <c r="A50" s="1">
        <v>46</v>
      </c>
      <c r="B50" s="3">
        <v>4.8310000000000004</v>
      </c>
      <c r="C50" s="3">
        <v>3.8919999999999999</v>
      </c>
      <c r="D50" s="3">
        <v>11.504</v>
      </c>
      <c r="E50" s="3">
        <v>0.4</v>
      </c>
      <c r="F50" s="3">
        <v>0.20100000000000001</v>
      </c>
      <c r="G50" s="3">
        <v>6.359</v>
      </c>
    </row>
    <row r="51" spans="1:7">
      <c r="A51" s="1">
        <v>47</v>
      </c>
      <c r="B51" s="3">
        <v>11.3</v>
      </c>
      <c r="C51" s="3">
        <v>4.8979999999999997</v>
      </c>
      <c r="D51" s="3">
        <v>9.8000000000000007</v>
      </c>
      <c r="E51" s="3">
        <v>2.9</v>
      </c>
      <c r="F51" s="3">
        <v>1.2989999999999999</v>
      </c>
      <c r="G51" s="3">
        <v>2.605</v>
      </c>
    </row>
    <row r="52" spans="1:7">
      <c r="A52" s="1">
        <v>48</v>
      </c>
      <c r="B52" s="3">
        <v>0.998</v>
      </c>
      <c r="C52" s="3">
        <v>4.9969999999999999</v>
      </c>
      <c r="D52" s="3">
        <v>3.3929999999999998</v>
      </c>
      <c r="E52" s="3">
        <v>8.3030000000000008</v>
      </c>
      <c r="F52" s="3">
        <v>3.7029999999999998</v>
      </c>
      <c r="G52" s="3">
        <v>3.601</v>
      </c>
    </row>
    <row r="53" spans="1:7">
      <c r="A53" s="1">
        <v>49</v>
      </c>
      <c r="B53" s="3">
        <v>6.1989999999999998</v>
      </c>
      <c r="C53" s="3">
        <v>18.902999999999999</v>
      </c>
      <c r="D53" s="3">
        <v>26.302</v>
      </c>
      <c r="E53" s="3">
        <v>0.60499999999999998</v>
      </c>
      <c r="F53" s="3">
        <v>0.7</v>
      </c>
      <c r="G53" s="3">
        <v>2.9990000000000001</v>
      </c>
    </row>
    <row r="54" spans="1:7">
      <c r="A54" s="1">
        <v>50</v>
      </c>
      <c r="B54" s="3">
        <v>4.0960000000000001</v>
      </c>
      <c r="C54" s="3">
        <v>1.698</v>
      </c>
      <c r="D54" s="3">
        <v>14.6</v>
      </c>
      <c r="E54" s="3">
        <v>0.40500000000000003</v>
      </c>
      <c r="F54" s="3">
        <v>5.3979999999999997</v>
      </c>
      <c r="G54" s="3">
        <v>4.306</v>
      </c>
    </row>
    <row r="55" spans="1:7">
      <c r="A55" s="1">
        <v>51</v>
      </c>
      <c r="B55" s="3">
        <v>6.3</v>
      </c>
      <c r="C55" s="3">
        <v>7.202</v>
      </c>
      <c r="D55" s="3">
        <v>3.9</v>
      </c>
      <c r="E55" s="3">
        <v>4.8010000000000002</v>
      </c>
      <c r="F55" s="3">
        <v>0.60499999999999998</v>
      </c>
      <c r="G55" s="3">
        <v>0.89600000000000002</v>
      </c>
    </row>
    <row r="56" spans="1:7">
      <c r="A56" s="1">
        <v>52</v>
      </c>
      <c r="B56" s="3">
        <v>5.101</v>
      </c>
      <c r="C56" s="3">
        <v>2.4950000000000001</v>
      </c>
      <c r="D56" s="3">
        <v>6.1020000000000003</v>
      </c>
      <c r="E56" s="3">
        <v>1</v>
      </c>
      <c r="F56" s="3">
        <v>1.5049999999999999</v>
      </c>
      <c r="G56" s="3">
        <v>0.30199999999999999</v>
      </c>
    </row>
    <row r="57" spans="1:7">
      <c r="A57" s="1">
        <v>53</v>
      </c>
      <c r="B57" s="3">
        <v>4.4349999999999996</v>
      </c>
      <c r="C57" s="3">
        <v>6.5060000000000002</v>
      </c>
      <c r="D57" s="3">
        <v>3.0009999999999999</v>
      </c>
      <c r="E57" s="3">
        <v>0.36499999999999999</v>
      </c>
      <c r="F57" s="3">
        <v>2.6040000000000001</v>
      </c>
      <c r="G57" s="3">
        <v>2.399</v>
      </c>
    </row>
    <row r="58" spans="1:7">
      <c r="A58" s="1">
        <v>54</v>
      </c>
      <c r="B58" s="3">
        <v>5.2320000000000002</v>
      </c>
      <c r="C58" s="3">
        <v>3.8959999999999999</v>
      </c>
      <c r="D58" s="3">
        <v>6.4359999999999999</v>
      </c>
      <c r="E58" s="3">
        <v>2.4969999999999999</v>
      </c>
      <c r="F58" s="3">
        <v>2.6</v>
      </c>
      <c r="G58" s="3">
        <v>1.0009999999999999</v>
      </c>
    </row>
    <row r="59" spans="1:7">
      <c r="A59" s="1">
        <v>55</v>
      </c>
      <c r="B59" s="3">
        <v>2.1</v>
      </c>
      <c r="C59" s="3">
        <v>11.292999999999999</v>
      </c>
      <c r="D59" s="3">
        <v>23.800999999999998</v>
      </c>
      <c r="E59" s="3">
        <v>3.798</v>
      </c>
      <c r="F59" s="3">
        <v>2.2000000000000002</v>
      </c>
      <c r="G59" s="3">
        <v>2.9980000000000002</v>
      </c>
    </row>
    <row r="60" spans="1:7">
      <c r="A60" s="1">
        <v>56</v>
      </c>
      <c r="B60" s="3">
        <v>4.8019999999999996</v>
      </c>
      <c r="C60" s="3">
        <v>5.3070000000000004</v>
      </c>
      <c r="D60" s="3">
        <v>2.4950000000000001</v>
      </c>
      <c r="E60" s="3">
        <v>1.502</v>
      </c>
      <c r="F60" s="3">
        <v>2.8</v>
      </c>
      <c r="G60" s="3">
        <v>10.901999999999999</v>
      </c>
    </row>
    <row r="61" spans="1:7">
      <c r="A61" s="1">
        <v>57</v>
      </c>
      <c r="B61" s="3">
        <v>2.6989999999999998</v>
      </c>
      <c r="C61" s="3">
        <v>2.302</v>
      </c>
      <c r="D61" s="3">
        <v>10.599</v>
      </c>
      <c r="E61" s="3">
        <v>0.80300000000000005</v>
      </c>
      <c r="F61" s="3">
        <v>2.298</v>
      </c>
      <c r="G61" s="3">
        <v>1.4</v>
      </c>
    </row>
    <row r="62" spans="1:7">
      <c r="A62" s="1">
        <v>58</v>
      </c>
      <c r="B62" s="3">
        <v>4.1029999999999998</v>
      </c>
      <c r="C62" s="3">
        <v>2.9079999999999999</v>
      </c>
      <c r="D62" s="3">
        <v>14.098000000000001</v>
      </c>
      <c r="E62" s="3">
        <v>2.1019999999999999</v>
      </c>
      <c r="F62" s="3">
        <v>2.097</v>
      </c>
      <c r="G62" s="3">
        <v>2.286</v>
      </c>
    </row>
    <row r="63" spans="1:7">
      <c r="A63" s="1">
        <v>59</v>
      </c>
      <c r="B63" s="3">
        <v>6.569</v>
      </c>
      <c r="C63" s="3">
        <v>7.9939999999999998</v>
      </c>
      <c r="D63" s="3">
        <v>4.1050000000000004</v>
      </c>
      <c r="E63" s="3">
        <v>0.30399999999999999</v>
      </c>
      <c r="F63" s="3">
        <v>3.294</v>
      </c>
      <c r="G63" s="3">
        <v>4.2960000000000003</v>
      </c>
    </row>
    <row r="64" spans="1:7">
      <c r="A64" s="1">
        <v>60</v>
      </c>
      <c r="B64" s="3">
        <v>4</v>
      </c>
      <c r="C64" s="3">
        <v>3.0289999999999999</v>
      </c>
      <c r="D64" s="3">
        <v>3.601</v>
      </c>
      <c r="E64" s="3">
        <v>1.5980000000000001</v>
      </c>
      <c r="F64" s="3">
        <v>2.5990000000000002</v>
      </c>
      <c r="G64" s="3">
        <v>1.8009999999999999</v>
      </c>
    </row>
    <row r="65" spans="1:7">
      <c r="A65" s="1">
        <v>61</v>
      </c>
      <c r="B65" s="3">
        <v>1.5029999999999999</v>
      </c>
      <c r="C65" s="3">
        <v>3.3</v>
      </c>
      <c r="D65" s="3">
        <v>8.4009999999999998</v>
      </c>
      <c r="E65" s="3">
        <v>0.90200000000000002</v>
      </c>
      <c r="F65" s="3">
        <v>0.69699999999999995</v>
      </c>
      <c r="G65" s="3">
        <v>0.89700000000000002</v>
      </c>
    </row>
    <row r="66" spans="1:7">
      <c r="A66" s="1">
        <v>62</v>
      </c>
      <c r="B66" s="3">
        <v>7.8010000000000002</v>
      </c>
      <c r="C66" s="3">
        <v>6.9</v>
      </c>
      <c r="D66" s="3">
        <v>27.199000000000002</v>
      </c>
      <c r="E66" s="3">
        <v>3.7</v>
      </c>
      <c r="F66" s="3">
        <v>1.3959999999999999</v>
      </c>
      <c r="G66" s="3">
        <v>10.999000000000001</v>
      </c>
    </row>
    <row r="67" spans="1:7">
      <c r="A67" s="1">
        <v>63</v>
      </c>
      <c r="B67" s="3">
        <v>3.9940000000000002</v>
      </c>
      <c r="C67" s="3">
        <v>2.9969999999999999</v>
      </c>
      <c r="D67" s="3">
        <v>2.6989999999999998</v>
      </c>
      <c r="E67" s="3">
        <v>0.69699999999999995</v>
      </c>
      <c r="F67" s="3">
        <v>1.5940000000000001</v>
      </c>
      <c r="G67" s="3">
        <v>0.19400000000000001</v>
      </c>
    </row>
    <row r="68" spans="1:7">
      <c r="A68" s="1">
        <v>64</v>
      </c>
      <c r="B68" s="3">
        <v>12.285</v>
      </c>
      <c r="C68" s="3">
        <v>2.1</v>
      </c>
      <c r="D68" s="3">
        <v>4.4000000000000004</v>
      </c>
      <c r="E68" s="3">
        <v>3.6989999999999998</v>
      </c>
      <c r="G68" s="3">
        <v>2.0030000000000001</v>
      </c>
    </row>
    <row r="69" spans="1:7">
      <c r="A69" s="1">
        <v>65</v>
      </c>
      <c r="B69" s="3">
        <v>4.7</v>
      </c>
      <c r="C69" s="3">
        <v>4.1989999999999998</v>
      </c>
      <c r="D69" s="3">
        <v>3.3959999999999999</v>
      </c>
      <c r="E69" s="3">
        <v>0.30299999999999999</v>
      </c>
      <c r="F69" s="3"/>
      <c r="G69" s="3">
        <v>1.798</v>
      </c>
    </row>
    <row r="70" spans="1:7">
      <c r="A70" s="1">
        <v>66</v>
      </c>
      <c r="B70" s="3"/>
      <c r="C70" s="3">
        <v>8.4009999999999998</v>
      </c>
      <c r="D70" s="3">
        <v>3.0030000000000001</v>
      </c>
      <c r="E70" s="3">
        <v>2.6949999999999998</v>
      </c>
      <c r="F70" s="3"/>
      <c r="G70" s="3">
        <v>2.2000000000000002</v>
      </c>
    </row>
    <row r="71" spans="1:7">
      <c r="A71" s="1">
        <v>67</v>
      </c>
      <c r="B71" s="3"/>
      <c r="C71" s="3">
        <v>3.2210000000000001</v>
      </c>
      <c r="D71" s="3"/>
      <c r="E71" s="3">
        <v>2.4039999999999999</v>
      </c>
      <c r="F71" s="3"/>
      <c r="G71" s="3">
        <v>4.2910000000000004</v>
      </c>
    </row>
    <row r="72" spans="1:7">
      <c r="A72" s="1">
        <v>68</v>
      </c>
      <c r="B72" s="3"/>
      <c r="C72" s="3">
        <v>2.1030000000000002</v>
      </c>
      <c r="D72" s="3"/>
      <c r="E72" s="3">
        <v>3.5999999999999997E-2</v>
      </c>
      <c r="F72" s="3"/>
      <c r="G72" s="3"/>
    </row>
    <row r="73" spans="1:7">
      <c r="A73" s="1">
        <v>69</v>
      </c>
      <c r="B73" s="3"/>
      <c r="C73" s="3">
        <v>0.80300000000000005</v>
      </c>
      <c r="D73" s="3"/>
      <c r="E73" s="3">
        <v>3.3</v>
      </c>
      <c r="F73" s="3"/>
      <c r="G73" s="3"/>
    </row>
    <row r="74" spans="1:7">
      <c r="A74" s="1">
        <v>70</v>
      </c>
      <c r="B74" s="3"/>
      <c r="C74" s="3"/>
      <c r="D74" s="3"/>
      <c r="E74" s="3">
        <v>1.901</v>
      </c>
      <c r="F74" s="3"/>
      <c r="G74" s="3"/>
    </row>
    <row r="75" spans="1:7">
      <c r="A75" s="1">
        <v>71</v>
      </c>
      <c r="B75" s="3"/>
      <c r="C75" s="3"/>
      <c r="D75" s="3"/>
      <c r="E75" s="3">
        <v>2.4969999999999999</v>
      </c>
      <c r="F75" s="3"/>
      <c r="G75" s="3"/>
    </row>
    <row r="76" spans="1:7">
      <c r="A76" s="1">
        <v>72</v>
      </c>
      <c r="B76" s="3"/>
      <c r="C76" s="3"/>
      <c r="D76" s="3"/>
      <c r="E76" s="3">
        <v>1.097</v>
      </c>
      <c r="F76" s="3"/>
      <c r="G76" s="3"/>
    </row>
    <row r="77" spans="1:7">
      <c r="D77" s="3"/>
      <c r="F77" s="3"/>
      <c r="G77" s="3"/>
    </row>
    <row r="79" spans="1:7">
      <c r="A79" s="1" t="s">
        <v>7</v>
      </c>
      <c r="B79" s="1">
        <v>65</v>
      </c>
      <c r="C79" s="1">
        <v>69</v>
      </c>
      <c r="D79" s="1">
        <v>66</v>
      </c>
      <c r="E79" s="1">
        <v>72</v>
      </c>
      <c r="F79" s="1">
        <v>63</v>
      </c>
      <c r="G79" s="1">
        <v>67</v>
      </c>
    </row>
    <row r="81" spans="1:7">
      <c r="A81" s="1" t="s">
        <v>8</v>
      </c>
      <c r="B81" s="1">
        <v>3.1019999999999999</v>
      </c>
      <c r="C81" s="1">
        <v>2.3010000000000002</v>
      </c>
      <c r="D81" s="1">
        <v>3.5459999999999998</v>
      </c>
      <c r="E81" s="1">
        <v>1.099</v>
      </c>
      <c r="F81" s="1">
        <v>1.298</v>
      </c>
      <c r="G81" s="1">
        <v>1.573</v>
      </c>
    </row>
    <row r="82" spans="1:7">
      <c r="A82" s="1" t="s">
        <v>9</v>
      </c>
      <c r="B82" s="1">
        <v>4.8019999999999996</v>
      </c>
      <c r="C82" s="1">
        <v>3.8919999999999999</v>
      </c>
      <c r="D82" s="1">
        <v>6.9</v>
      </c>
      <c r="E82" s="1">
        <v>2.5030000000000001</v>
      </c>
      <c r="F82" s="1">
        <v>2.097</v>
      </c>
      <c r="G82" s="1">
        <v>2.7010000000000001</v>
      </c>
    </row>
    <row r="83" spans="1:7">
      <c r="A83" s="1" t="s">
        <v>10</v>
      </c>
      <c r="B83" s="1">
        <v>6.65</v>
      </c>
      <c r="C83" s="1">
        <v>7.0510000000000002</v>
      </c>
      <c r="D83" s="1">
        <v>12.35</v>
      </c>
      <c r="E83" s="1">
        <v>4.3049999999999997</v>
      </c>
      <c r="F83" s="1">
        <v>2.7</v>
      </c>
      <c r="G83" s="1">
        <v>4.2910000000000004</v>
      </c>
    </row>
    <row r="87" spans="1:7">
      <c r="A87" s="1" t="s">
        <v>174</v>
      </c>
      <c r="B87" s="1" t="s">
        <v>185</v>
      </c>
    </row>
    <row r="88" spans="1:7">
      <c r="A88" s="8" t="s">
        <v>19</v>
      </c>
      <c r="B88" s="3">
        <f>0.0093*4</f>
        <v>3.7199999999999997E-2</v>
      </c>
    </row>
    <row r="89" spans="1:7">
      <c r="A89" s="8" t="s">
        <v>20</v>
      </c>
      <c r="B89" s="1">
        <f>0.0002*4</f>
        <v>8.0000000000000004E-4</v>
      </c>
    </row>
    <row r="90" spans="1:7">
      <c r="A90" s="8" t="s">
        <v>23</v>
      </c>
      <c r="B90" s="3">
        <f>0.1378*4</f>
        <v>0.55120000000000002</v>
      </c>
    </row>
    <row r="91" spans="1:7">
      <c r="A91" s="8" t="s">
        <v>24</v>
      </c>
      <c r="B91" s="1" t="s">
        <v>31</v>
      </c>
    </row>
  </sheetData>
  <mergeCells count="3">
    <mergeCell ref="E3:G3"/>
    <mergeCell ref="B3:D3"/>
    <mergeCell ref="B1:G1"/>
  </mergeCells>
  <phoneticPr fontId="1"/>
  <pageMargins left="0.7" right="0.7" top="0.75" bottom="0.75" header="0.3" footer="0.3"/>
  <pageSetup paperSize="9" orientation="portrait" horizontalDpi="0" verticalDpi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86CB6-94B9-4347-A411-653E811CF4F2}">
  <dimension ref="A1:AA51"/>
  <sheetViews>
    <sheetView workbookViewId="0">
      <selection activeCell="Y4" sqref="Y4:AA10"/>
    </sheetView>
  </sheetViews>
  <sheetFormatPr baseColWidth="10" defaultRowHeight="16"/>
  <cols>
    <col min="1" max="1" width="12" style="1" bestFit="1" customWidth="1"/>
    <col min="2" max="16384" width="10.7109375" style="1"/>
  </cols>
  <sheetData>
    <row r="1" spans="1:27" ht="18">
      <c r="A1" s="15" t="s">
        <v>312</v>
      </c>
      <c r="B1" s="36" t="s">
        <v>124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2"/>
      <c r="Y1" s="36" t="s">
        <v>97</v>
      </c>
      <c r="Z1" s="36"/>
      <c r="AA1" s="36"/>
    </row>
    <row r="2" spans="1:27">
      <c r="B2" s="41" t="s">
        <v>137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Y2" s="9" t="s">
        <v>61</v>
      </c>
      <c r="Z2" s="9" t="s">
        <v>117</v>
      </c>
      <c r="AA2" s="9" t="s">
        <v>63</v>
      </c>
    </row>
    <row r="3" spans="1:27">
      <c r="B3" s="43" t="s">
        <v>34</v>
      </c>
      <c r="C3" s="43"/>
      <c r="D3" s="43"/>
      <c r="E3" s="43"/>
      <c r="F3" s="43"/>
      <c r="G3" s="43"/>
      <c r="H3" s="43"/>
      <c r="I3" s="6"/>
      <c r="J3" s="43" t="s">
        <v>35</v>
      </c>
      <c r="K3" s="43"/>
      <c r="L3" s="43"/>
      <c r="M3" s="43"/>
      <c r="N3" s="43"/>
      <c r="O3" s="43"/>
      <c r="P3" s="3"/>
      <c r="Q3" s="43" t="s">
        <v>36</v>
      </c>
      <c r="R3" s="43"/>
      <c r="S3" s="43"/>
      <c r="T3" s="43"/>
      <c r="U3" s="43"/>
      <c r="V3" s="43"/>
      <c r="W3" s="6"/>
      <c r="X3" s="3" t="s">
        <v>100</v>
      </c>
      <c r="Y3" s="9" t="s">
        <v>34</v>
      </c>
      <c r="Z3" s="9" t="s">
        <v>35</v>
      </c>
      <c r="AA3" s="9" t="s">
        <v>36</v>
      </c>
    </row>
    <row r="4" spans="1:27">
      <c r="A4" s="1" t="s">
        <v>76</v>
      </c>
      <c r="B4" s="6" t="s">
        <v>85</v>
      </c>
      <c r="C4" s="6" t="s">
        <v>115</v>
      </c>
      <c r="D4" s="6" t="s">
        <v>87</v>
      </c>
      <c r="E4" s="6" t="s">
        <v>88</v>
      </c>
      <c r="F4" s="6" t="s">
        <v>89</v>
      </c>
      <c r="G4" s="6" t="s">
        <v>90</v>
      </c>
      <c r="H4" s="6" t="s">
        <v>91</v>
      </c>
      <c r="I4" s="6"/>
      <c r="J4" s="6" t="s">
        <v>85</v>
      </c>
      <c r="K4" s="6" t="s">
        <v>115</v>
      </c>
      <c r="L4" s="6" t="s">
        <v>87</v>
      </c>
      <c r="M4" s="6" t="s">
        <v>88</v>
      </c>
      <c r="N4" s="6" t="s">
        <v>89</v>
      </c>
      <c r="O4" s="6" t="s">
        <v>90</v>
      </c>
      <c r="P4" s="3"/>
      <c r="Q4" s="6" t="s">
        <v>85</v>
      </c>
      <c r="R4" s="6" t="s">
        <v>115</v>
      </c>
      <c r="S4" s="6" t="s">
        <v>87</v>
      </c>
      <c r="T4" s="6" t="s">
        <v>88</v>
      </c>
      <c r="U4" s="6" t="s">
        <v>89</v>
      </c>
      <c r="V4" s="6" t="s">
        <v>90</v>
      </c>
      <c r="W4" s="6"/>
      <c r="X4" s="3">
        <v>1</v>
      </c>
      <c r="Y4" s="3">
        <v>285.80650900000001</v>
      </c>
      <c r="Z4" s="3">
        <v>478.47996999999998</v>
      </c>
      <c r="AA4" s="3">
        <v>117.26625900000001</v>
      </c>
    </row>
    <row r="5" spans="1:27">
      <c r="A5" s="1">
        <v>1</v>
      </c>
      <c r="B5" s="3">
        <v>21.184967400000001</v>
      </c>
      <c r="C5" s="3">
        <v>27.254928</v>
      </c>
      <c r="D5" s="3">
        <v>-34.474758000000001</v>
      </c>
      <c r="E5" s="3">
        <v>-49.594315000000002</v>
      </c>
      <c r="F5" s="3">
        <v>28.948459799999998</v>
      </c>
      <c r="G5" s="3">
        <v>55.7284522</v>
      </c>
      <c r="H5" s="3">
        <v>-27.665879</v>
      </c>
      <c r="I5" s="3"/>
      <c r="J5" s="3">
        <v>-32.019806000000003</v>
      </c>
      <c r="K5" s="3">
        <v>29.2115072</v>
      </c>
      <c r="L5" s="3">
        <v>-32.208568</v>
      </c>
      <c r="M5" s="3">
        <v>-47.473244000000001</v>
      </c>
      <c r="N5" s="3">
        <v>-14.751276000000001</v>
      </c>
      <c r="O5" s="3">
        <v>-59.702882000000002</v>
      </c>
      <c r="P5" s="3"/>
      <c r="Q5" s="3">
        <v>0.46741157</v>
      </c>
      <c r="R5" s="3">
        <v>-17.013686</v>
      </c>
      <c r="S5" s="3">
        <v>23.744136900000001</v>
      </c>
      <c r="T5" s="3">
        <v>-22.843986000000001</v>
      </c>
      <c r="U5" s="3">
        <v>-30.635643000000002</v>
      </c>
      <c r="V5" s="3">
        <v>-12.136495</v>
      </c>
      <c r="W5" s="3"/>
      <c r="X5" s="3">
        <v>2</v>
      </c>
      <c r="Y5" s="3">
        <v>358.44045299999999</v>
      </c>
      <c r="Z5" s="3">
        <v>379.88203700000003</v>
      </c>
      <c r="AA5" s="3">
        <v>230.13253700000001</v>
      </c>
    </row>
    <row r="6" spans="1:27">
      <c r="A6" s="1">
        <v>2</v>
      </c>
      <c r="B6" s="3">
        <v>-33.243284000000003</v>
      </c>
      <c r="C6" s="3">
        <v>-76.481905999999995</v>
      </c>
      <c r="D6" s="3">
        <v>15.620298999999999</v>
      </c>
      <c r="E6" s="3">
        <v>-22.192014</v>
      </c>
      <c r="F6" s="3">
        <v>-10.585699</v>
      </c>
      <c r="G6" s="3">
        <v>42.223639800000001</v>
      </c>
      <c r="H6" s="3">
        <v>-16.857271999999998</v>
      </c>
      <c r="I6" s="3"/>
      <c r="J6" s="3">
        <v>-41.978329000000002</v>
      </c>
      <c r="K6" s="3">
        <v>25.286285599999999</v>
      </c>
      <c r="L6" s="3">
        <v>1.83317682</v>
      </c>
      <c r="M6" s="3">
        <v>21.3329433</v>
      </c>
      <c r="N6" s="3">
        <v>-8.3379093999999991</v>
      </c>
      <c r="O6" s="3">
        <v>-43.089210999999999</v>
      </c>
      <c r="P6" s="3"/>
      <c r="Q6" s="3">
        <v>-18.679870999999999</v>
      </c>
      <c r="R6" s="3">
        <v>-42.018861000000001</v>
      </c>
      <c r="S6" s="3">
        <v>-10.100173</v>
      </c>
      <c r="T6" s="3">
        <v>-35.795234000000001</v>
      </c>
      <c r="U6" s="3">
        <v>63.251148000000001</v>
      </c>
      <c r="V6" s="3">
        <v>43.805546900000003</v>
      </c>
      <c r="W6" s="3"/>
      <c r="X6" s="3">
        <v>3</v>
      </c>
      <c r="Y6" s="3">
        <v>239.88575399999999</v>
      </c>
      <c r="Z6" s="3">
        <v>206.37203500000001</v>
      </c>
      <c r="AA6" s="3">
        <v>277.57794100000001</v>
      </c>
    </row>
    <row r="7" spans="1:27">
      <c r="A7" s="1">
        <v>3</v>
      </c>
      <c r="B7" s="3">
        <v>-54.292544999999997</v>
      </c>
      <c r="C7" s="3">
        <v>28.865784099999999</v>
      </c>
      <c r="D7" s="3">
        <v>7.1657011500000003</v>
      </c>
      <c r="E7" s="3">
        <v>14.343440899999999</v>
      </c>
      <c r="F7" s="3">
        <v>-7.6294829000000002</v>
      </c>
      <c r="G7" s="3">
        <v>36.233917099999999</v>
      </c>
      <c r="H7" s="3">
        <v>-27.250330999999999</v>
      </c>
      <c r="I7" s="3"/>
      <c r="J7" s="3">
        <v>9.9802093500000009</v>
      </c>
      <c r="K7" s="3">
        <v>-6.7715224000000003</v>
      </c>
      <c r="L7" s="3">
        <v>-28.716715000000001</v>
      </c>
      <c r="M7" s="3">
        <v>-12.149001999999999</v>
      </c>
      <c r="N7" s="3">
        <v>-29.449603</v>
      </c>
      <c r="O7" s="3">
        <v>-18.345744</v>
      </c>
      <c r="P7" s="3"/>
      <c r="Q7" s="3">
        <v>8.91471415</v>
      </c>
      <c r="R7" s="3">
        <v>-56.876004999999999</v>
      </c>
      <c r="S7" s="3">
        <v>-59.104607000000001</v>
      </c>
      <c r="T7" s="3">
        <v>7.4674092200000004</v>
      </c>
      <c r="U7" s="3">
        <v>-35.890607000000003</v>
      </c>
      <c r="V7" s="3">
        <v>60.872362899999999</v>
      </c>
      <c r="W7" s="3"/>
      <c r="X7" s="3">
        <v>4</v>
      </c>
      <c r="Y7" s="3">
        <v>368.53871700000002</v>
      </c>
      <c r="Z7" s="3">
        <v>299.01666699999998</v>
      </c>
      <c r="AA7" s="3">
        <v>161.504569</v>
      </c>
    </row>
    <row r="8" spans="1:27">
      <c r="A8" s="1">
        <v>4</v>
      </c>
      <c r="B8" s="3">
        <v>-10.689826999999999</v>
      </c>
      <c r="C8" s="3">
        <v>70.425331</v>
      </c>
      <c r="D8" s="3">
        <v>-16.296951</v>
      </c>
      <c r="E8" s="3">
        <v>5.8866071</v>
      </c>
      <c r="F8" s="3">
        <v>21.1893612</v>
      </c>
      <c r="G8" s="3">
        <v>29.962120800000001</v>
      </c>
      <c r="H8" s="3">
        <v>-9.3739197000000001</v>
      </c>
      <c r="I8" s="3"/>
      <c r="J8" s="3">
        <v>-34.184820999999999</v>
      </c>
      <c r="K8" s="3">
        <v>-5.4628863000000001</v>
      </c>
      <c r="L8" s="3">
        <v>17.253540300000001</v>
      </c>
      <c r="M8" s="3">
        <v>-3.8547940000000001</v>
      </c>
      <c r="N8" s="3">
        <v>48.583803799999998</v>
      </c>
      <c r="O8" s="3">
        <v>12.4074755</v>
      </c>
      <c r="P8" s="3"/>
      <c r="Q8" s="3">
        <v>-3.6999464</v>
      </c>
      <c r="R8" s="3">
        <v>117.430414</v>
      </c>
      <c r="S8" s="3">
        <v>11.404741700000001</v>
      </c>
      <c r="T8" s="3">
        <v>-1.9012833</v>
      </c>
      <c r="U8" s="3">
        <v>-33.088400999999998</v>
      </c>
      <c r="V8" s="3">
        <v>4.9303213399999999</v>
      </c>
      <c r="W8" s="3"/>
      <c r="X8" s="3">
        <v>5</v>
      </c>
      <c r="Y8" s="3">
        <v>255.07109500000001</v>
      </c>
      <c r="Z8" s="3">
        <v>285.62301500000001</v>
      </c>
      <c r="AA8" s="3">
        <v>136.11807999999999</v>
      </c>
    </row>
    <row r="9" spans="1:27">
      <c r="A9" s="1">
        <v>5</v>
      </c>
      <c r="B9" s="3">
        <v>4.3451793399999996</v>
      </c>
      <c r="C9" s="3">
        <v>-44.265459999999997</v>
      </c>
      <c r="D9" s="3">
        <v>-10.378244</v>
      </c>
      <c r="E9" s="3">
        <v>6.5629264699999998</v>
      </c>
      <c r="F9" s="3">
        <v>10.1054888</v>
      </c>
      <c r="G9" s="3">
        <v>17.644186999999999</v>
      </c>
      <c r="H9" s="3">
        <v>28.871316400000001</v>
      </c>
      <c r="I9" s="3"/>
      <c r="J9" s="3">
        <v>-17.298431999999998</v>
      </c>
      <c r="K9" s="3">
        <v>-40.464267</v>
      </c>
      <c r="L9" s="3">
        <v>-18.533825</v>
      </c>
      <c r="M9" s="3">
        <v>-73.275724999999994</v>
      </c>
      <c r="N9" s="3">
        <v>-15.286097</v>
      </c>
      <c r="O9" s="3">
        <v>-40.261746000000002</v>
      </c>
      <c r="P9" s="3"/>
      <c r="Q9" s="3">
        <v>-33.772618000000001</v>
      </c>
      <c r="R9" s="3">
        <v>1.10513467</v>
      </c>
      <c r="S9" s="3">
        <v>-19.619579000000002</v>
      </c>
      <c r="T9" s="3">
        <v>-10.994528000000001</v>
      </c>
      <c r="U9" s="3">
        <v>68.155193199999999</v>
      </c>
      <c r="V9" s="3">
        <v>-17.193353999999999</v>
      </c>
      <c r="W9" s="3"/>
      <c r="X9" s="3">
        <v>6</v>
      </c>
      <c r="Y9" s="3">
        <v>229.481402</v>
      </c>
      <c r="Z9" s="3">
        <v>551.11326299999996</v>
      </c>
      <c r="AA9" s="3">
        <v>137.35776999999999</v>
      </c>
    </row>
    <row r="10" spans="1:27">
      <c r="A10" s="1">
        <v>6</v>
      </c>
      <c r="B10" s="3">
        <v>-26.627856000000001</v>
      </c>
      <c r="C10" s="3">
        <v>-12.693085999999999</v>
      </c>
      <c r="D10" s="3">
        <v>-38.067973000000002</v>
      </c>
      <c r="E10" s="3">
        <v>-7.6454636999999996</v>
      </c>
      <c r="F10" s="3">
        <v>12.6915964</v>
      </c>
      <c r="G10" s="3">
        <v>7.4721818500000001</v>
      </c>
      <c r="H10" s="3">
        <v>12.6588423</v>
      </c>
      <c r="I10" s="3"/>
      <c r="J10" s="3">
        <v>52.846776300000002</v>
      </c>
      <c r="K10" s="3">
        <v>-1.864652</v>
      </c>
      <c r="L10" s="3">
        <v>-30.753782000000001</v>
      </c>
      <c r="M10" s="3">
        <v>-55.459757000000003</v>
      </c>
      <c r="N10" s="3">
        <v>-42.276896999999998</v>
      </c>
      <c r="O10" s="3">
        <v>-20.113188000000001</v>
      </c>
      <c r="P10" s="3"/>
      <c r="Q10" s="3">
        <v>24.120048000000001</v>
      </c>
      <c r="R10" s="3">
        <v>8.3529673199999994</v>
      </c>
      <c r="S10" s="3">
        <v>-24.907150999999999</v>
      </c>
      <c r="T10" s="3">
        <v>-30.834861</v>
      </c>
      <c r="U10" s="3">
        <v>24.715475600000001</v>
      </c>
      <c r="V10" s="3">
        <v>40.328997800000003</v>
      </c>
      <c r="W10" s="3"/>
      <c r="X10" s="3">
        <v>7</v>
      </c>
      <c r="Y10" s="3">
        <v>506.94244099999997</v>
      </c>
      <c r="Z10" s="3"/>
      <c r="AA10" s="3"/>
    </row>
    <row r="11" spans="1:27">
      <c r="A11" s="1">
        <v>7</v>
      </c>
      <c r="B11" s="3">
        <v>-38.655734000000002</v>
      </c>
      <c r="C11" s="3">
        <v>68.492438899999996</v>
      </c>
      <c r="D11" s="3">
        <v>13.2952513</v>
      </c>
      <c r="E11" s="3">
        <v>-82.408591999999999</v>
      </c>
      <c r="F11" s="3">
        <v>23.406911600000001</v>
      </c>
      <c r="G11" s="3">
        <v>-13.433806000000001</v>
      </c>
      <c r="H11" s="3">
        <v>-9.3739197000000001</v>
      </c>
      <c r="I11" s="3"/>
      <c r="J11" s="3">
        <v>35.960387799999999</v>
      </c>
      <c r="K11" s="3">
        <v>-24.762694</v>
      </c>
      <c r="L11" s="3">
        <v>-3.9859665999999998</v>
      </c>
      <c r="M11" s="3">
        <v>-31.500862999999999</v>
      </c>
      <c r="N11" s="3">
        <v>2.61891286</v>
      </c>
      <c r="O11" s="3">
        <v>-36.373519000000002</v>
      </c>
      <c r="P11" s="3"/>
      <c r="Q11" s="3">
        <v>-14.399926000000001</v>
      </c>
      <c r="R11" s="3">
        <v>-13.02753</v>
      </c>
      <c r="S11" s="3">
        <v>-37.951357999999999</v>
      </c>
      <c r="T11" s="3">
        <v>16.2852064</v>
      </c>
      <c r="U11" s="3">
        <v>-31.336746000000002</v>
      </c>
      <c r="V11" s="3">
        <v>-3.6030867</v>
      </c>
      <c r="W11" s="3"/>
      <c r="X11" s="3"/>
    </row>
    <row r="12" spans="1:27">
      <c r="A12" s="1">
        <v>8</v>
      </c>
      <c r="B12" s="3">
        <v>-4.6762033000000001</v>
      </c>
      <c r="C12" s="3">
        <v>48.840129500000003</v>
      </c>
      <c r="D12" s="3">
        <v>-5.3055741999999997</v>
      </c>
      <c r="E12" s="3">
        <v>51.8947954</v>
      </c>
      <c r="F12" s="3">
        <v>-4.3047091000000002</v>
      </c>
      <c r="G12" s="3">
        <v>-5.2406547999999997</v>
      </c>
      <c r="H12" s="3">
        <v>40.095471199999999</v>
      </c>
      <c r="I12" s="3"/>
      <c r="J12" s="3">
        <v>48.950476999999999</v>
      </c>
      <c r="K12" s="3">
        <v>-39.483305000000001</v>
      </c>
      <c r="L12" s="3">
        <v>12.3075128</v>
      </c>
      <c r="M12" s="3">
        <v>-35.493797000000001</v>
      </c>
      <c r="N12" s="3">
        <v>-29.716733000000001</v>
      </c>
      <c r="O12" s="3">
        <v>-34.606076000000002</v>
      </c>
      <c r="P12" s="3"/>
      <c r="Q12" s="3">
        <v>35.721193100000001</v>
      </c>
      <c r="R12" s="3">
        <v>40.605213800000001</v>
      </c>
      <c r="S12" s="3">
        <v>0.47571119000000001</v>
      </c>
      <c r="T12" s="3">
        <v>-17.883613</v>
      </c>
      <c r="U12" s="3">
        <v>-59.362488999999997</v>
      </c>
      <c r="V12" s="3">
        <v>-69.026324000000002</v>
      </c>
      <c r="W12" s="3"/>
      <c r="X12" s="3" t="s">
        <v>7</v>
      </c>
      <c r="Y12" s="1">
        <v>7</v>
      </c>
      <c r="Z12" s="1">
        <v>6</v>
      </c>
      <c r="AA12" s="1">
        <v>6</v>
      </c>
    </row>
    <row r="13" spans="1:27">
      <c r="A13" s="1">
        <v>9</v>
      </c>
      <c r="B13" s="3">
        <v>-36.851584000000003</v>
      </c>
      <c r="C13" s="3">
        <v>-43.621389000000001</v>
      </c>
      <c r="D13" s="3">
        <v>28.936723499999999</v>
      </c>
      <c r="E13" s="3">
        <v>19.079807800000001</v>
      </c>
      <c r="F13" s="3">
        <v>-4.3047091000000002</v>
      </c>
      <c r="G13" s="3">
        <v>-17.163685999999998</v>
      </c>
      <c r="H13" s="3">
        <v>-30.991133999999999</v>
      </c>
      <c r="I13" s="3"/>
      <c r="J13" s="3">
        <v>-6.9061792000000004</v>
      </c>
      <c r="K13" s="3">
        <v>-23.781732000000002</v>
      </c>
      <c r="L13" s="3">
        <v>-36.863759999999999</v>
      </c>
      <c r="M13" s="3">
        <v>-6.0054308000000001</v>
      </c>
      <c r="N13" s="3">
        <v>-32.122025999999998</v>
      </c>
      <c r="O13" s="3">
        <v>-37.433540000000001</v>
      </c>
      <c r="P13" s="3"/>
      <c r="Q13" s="3">
        <v>-20.369378000000001</v>
      </c>
      <c r="R13" s="3">
        <v>98.949353400000007</v>
      </c>
      <c r="S13" s="3">
        <v>12.815106399999999</v>
      </c>
      <c r="T13" s="3">
        <v>-13.474714000000001</v>
      </c>
      <c r="U13" s="3">
        <v>18.059039800000001</v>
      </c>
      <c r="V13" s="3">
        <v>18.204659100000001</v>
      </c>
      <c r="W13" s="3"/>
      <c r="X13" s="3"/>
    </row>
    <row r="14" spans="1:27">
      <c r="A14" s="1">
        <v>10</v>
      </c>
      <c r="B14" s="3">
        <v>92.752961499999998</v>
      </c>
      <c r="C14" s="3">
        <v>44.652309500000001</v>
      </c>
      <c r="D14" s="3">
        <v>-43.141086999999999</v>
      </c>
      <c r="E14" s="3">
        <v>42.4220617</v>
      </c>
      <c r="F14" s="3">
        <v>-12.433141000000001</v>
      </c>
      <c r="G14" s="3">
        <v>0.24025070000000001</v>
      </c>
      <c r="H14" s="3">
        <v>-35.980325999999998</v>
      </c>
      <c r="I14" s="3"/>
      <c r="J14" s="3">
        <v>-17.731254</v>
      </c>
      <c r="K14" s="3">
        <v>-16.584575999999998</v>
      </c>
      <c r="L14" s="3">
        <v>31.509952800000001</v>
      </c>
      <c r="M14" s="3">
        <v>82.460311799999999</v>
      </c>
      <c r="N14" s="3">
        <v>-13.147933999999999</v>
      </c>
      <c r="O14" s="3">
        <v>23.7188169</v>
      </c>
      <c r="P14" s="3"/>
      <c r="Q14" s="3">
        <v>17.249430199999999</v>
      </c>
      <c r="R14" s="3">
        <v>-65.935794999999999</v>
      </c>
      <c r="S14" s="3">
        <v>105.88732899999999</v>
      </c>
      <c r="T14" s="3">
        <v>32.8190101</v>
      </c>
      <c r="U14" s="3">
        <v>-16.272219</v>
      </c>
      <c r="V14" s="3">
        <v>5.2462505799999999</v>
      </c>
      <c r="W14" s="3"/>
      <c r="X14" s="3" t="s">
        <v>8</v>
      </c>
      <c r="Y14" s="1">
        <v>239.9</v>
      </c>
      <c r="Z14" s="1">
        <v>265.8</v>
      </c>
      <c r="AA14" s="1">
        <v>131.4</v>
      </c>
    </row>
    <row r="15" spans="1:27">
      <c r="A15" s="1">
        <v>11</v>
      </c>
      <c r="B15" s="3">
        <v>16.6742761</v>
      </c>
      <c r="C15" s="3">
        <v>-3.9947338000000001</v>
      </c>
      <c r="D15" s="3">
        <v>8.8564431700000004</v>
      </c>
      <c r="E15" s="3">
        <v>8.2544353299999997</v>
      </c>
      <c r="F15" s="3">
        <v>-7.6294829000000002</v>
      </c>
      <c r="G15" s="3">
        <v>-44.964201000000003</v>
      </c>
      <c r="H15" s="3">
        <v>-29.328942999999999</v>
      </c>
      <c r="I15" s="3"/>
      <c r="J15" s="3">
        <v>-11.236209000000001</v>
      </c>
      <c r="K15" s="3">
        <v>22.342026000000001</v>
      </c>
      <c r="L15" s="3">
        <v>21.908732799999999</v>
      </c>
      <c r="M15" s="3">
        <v>-37.336739000000001</v>
      </c>
      <c r="N15" s="3">
        <v>51.2562268</v>
      </c>
      <c r="O15" s="3">
        <v>21.5980332</v>
      </c>
      <c r="P15" s="3"/>
      <c r="Q15" s="3">
        <v>26.3727251</v>
      </c>
      <c r="R15" s="3">
        <v>-39.481662999999998</v>
      </c>
      <c r="S15" s="3">
        <v>-3.7546425000000001</v>
      </c>
      <c r="T15" s="3">
        <v>41.085911899999999</v>
      </c>
      <c r="U15" s="3">
        <v>-13.119828999999999</v>
      </c>
      <c r="V15" s="3">
        <v>-39.001099000000004</v>
      </c>
      <c r="W15" s="3"/>
      <c r="X15" s="3" t="s">
        <v>9</v>
      </c>
      <c r="Y15" s="1">
        <v>285.8</v>
      </c>
      <c r="Z15" s="1">
        <v>339.4</v>
      </c>
      <c r="AA15" s="1">
        <v>149.4</v>
      </c>
    </row>
    <row r="16" spans="1:27">
      <c r="A16" s="1">
        <v>12</v>
      </c>
      <c r="B16" s="3">
        <v>62.982903800000003</v>
      </c>
      <c r="C16" s="3">
        <v>-11.404942999999999</v>
      </c>
      <c r="D16" s="3">
        <v>19.636532599999999</v>
      </c>
      <c r="E16" s="3">
        <v>-22.530173000000001</v>
      </c>
      <c r="F16" s="3">
        <v>-16.128024</v>
      </c>
      <c r="G16" s="3">
        <v>4.3650335199999999</v>
      </c>
      <c r="H16" s="3">
        <v>39.679923500000001</v>
      </c>
      <c r="I16" s="3"/>
      <c r="J16" s="3">
        <v>-6.0405369999999996</v>
      </c>
      <c r="K16" s="3">
        <v>10.238687000000001</v>
      </c>
      <c r="L16" s="3">
        <v>73.407296700000003</v>
      </c>
      <c r="M16" s="3">
        <v>49.286061500000002</v>
      </c>
      <c r="N16" s="3">
        <v>-22.501415000000001</v>
      </c>
      <c r="O16" s="3">
        <v>-22.233971</v>
      </c>
      <c r="P16" s="3"/>
      <c r="Q16" s="3">
        <v>17.587426399999998</v>
      </c>
      <c r="R16" s="3">
        <v>-27.160955999999999</v>
      </c>
      <c r="S16" s="3">
        <v>-36.89414</v>
      </c>
      <c r="T16" s="3">
        <v>38.8811733</v>
      </c>
      <c r="U16" s="3">
        <v>5.0970877400000001</v>
      </c>
      <c r="V16" s="3">
        <v>20.1008982</v>
      </c>
      <c r="W16" s="3"/>
      <c r="X16" s="3" t="s">
        <v>10</v>
      </c>
      <c r="Y16" s="1">
        <v>368.5</v>
      </c>
      <c r="Z16" s="1">
        <v>496.6</v>
      </c>
      <c r="AA16" s="1">
        <v>242</v>
      </c>
    </row>
    <row r="17" spans="1:25">
      <c r="A17" s="1">
        <v>13</v>
      </c>
      <c r="B17" s="3">
        <v>26.8980046</v>
      </c>
      <c r="C17" s="3">
        <v>7.6032950499999998</v>
      </c>
      <c r="D17" s="3">
        <v>-37.011093000000002</v>
      </c>
      <c r="E17" s="3">
        <v>16.711979599999999</v>
      </c>
      <c r="F17" s="3">
        <v>11.5835971</v>
      </c>
      <c r="G17" s="3">
        <v>-24.791605000000001</v>
      </c>
      <c r="H17" s="3">
        <v>63.375749499999998</v>
      </c>
      <c r="I17" s="3"/>
      <c r="J17" s="3">
        <v>38.991044899999999</v>
      </c>
      <c r="K17" s="3">
        <v>-13.967991</v>
      </c>
      <c r="L17" s="3">
        <v>-1.3672299000000001</v>
      </c>
      <c r="M17" s="3">
        <v>108.262793</v>
      </c>
      <c r="N17" s="3">
        <v>22.127264499999999</v>
      </c>
      <c r="O17" s="3">
        <v>27.960384300000001</v>
      </c>
      <c r="P17" s="3"/>
      <c r="Q17" s="3">
        <v>-17.215772000000001</v>
      </c>
      <c r="R17" s="3">
        <v>-77.169784000000007</v>
      </c>
      <c r="S17" s="3">
        <v>65.344341799999995</v>
      </c>
      <c r="T17" s="3">
        <v>-31.93723</v>
      </c>
      <c r="U17" s="3">
        <v>-12.418725999999999</v>
      </c>
      <c r="V17" s="3">
        <v>-23.514593000000001</v>
      </c>
      <c r="W17" s="3"/>
      <c r="X17" s="3"/>
    </row>
    <row r="18" spans="1:25">
      <c r="A18" s="1">
        <v>14</v>
      </c>
      <c r="B18" s="3">
        <v>-2.8714216000000001</v>
      </c>
      <c r="C18" s="3">
        <v>-37.822035999999997</v>
      </c>
      <c r="D18" s="3">
        <v>-24.540261999999998</v>
      </c>
      <c r="E18" s="3">
        <v>27.875511800000002</v>
      </c>
      <c r="F18" s="3">
        <v>-15.019247999999999</v>
      </c>
      <c r="G18" s="3">
        <v>-17.785332</v>
      </c>
      <c r="H18" s="3">
        <v>-20.598948</v>
      </c>
      <c r="I18" s="3"/>
      <c r="J18" s="3">
        <v>-13.834045</v>
      </c>
      <c r="K18" s="3">
        <v>16.4541936</v>
      </c>
      <c r="L18" s="3">
        <v>-22.606736999999999</v>
      </c>
      <c r="M18" s="3">
        <v>1.6740327399999999</v>
      </c>
      <c r="N18" s="3">
        <v>19.721971499999999</v>
      </c>
      <c r="O18" s="3">
        <v>61.541068199999998</v>
      </c>
      <c r="P18" s="3"/>
      <c r="Q18" s="3">
        <v>0.24223848000000001</v>
      </c>
      <c r="R18" s="3">
        <v>-2.8810210999999999</v>
      </c>
      <c r="S18" s="3">
        <v>-2.3442778</v>
      </c>
      <c r="T18" s="3">
        <v>-71.617317999999997</v>
      </c>
      <c r="U18" s="3">
        <v>-30.285458999999999</v>
      </c>
      <c r="V18" s="3">
        <v>-13.400874999999999</v>
      </c>
      <c r="W18" s="3"/>
      <c r="X18" s="3"/>
    </row>
    <row r="19" spans="1:25">
      <c r="A19" s="1">
        <v>15</v>
      </c>
      <c r="B19" s="3">
        <v>34.415823500000002</v>
      </c>
      <c r="C19" s="3">
        <v>-28.157575999999999</v>
      </c>
      <c r="D19" s="3">
        <v>-17.776406000000001</v>
      </c>
      <c r="E19" s="3">
        <v>40.3923931</v>
      </c>
      <c r="F19" s="3">
        <v>-42.730092999999997</v>
      </c>
      <c r="G19" s="3">
        <v>1.2003855699999999</v>
      </c>
      <c r="H19" s="3">
        <v>9.3327140899999996</v>
      </c>
      <c r="I19" s="3"/>
      <c r="J19" s="3">
        <v>-14.699687000000001</v>
      </c>
      <c r="K19" s="3">
        <v>70.101407300000005</v>
      </c>
      <c r="L19" s="3">
        <v>8.8156601200000004</v>
      </c>
      <c r="M19" s="3">
        <v>-26.27844</v>
      </c>
      <c r="N19" s="3">
        <v>41.368485999999997</v>
      </c>
      <c r="O19" s="3">
        <v>4.9843613500000004</v>
      </c>
      <c r="P19" s="3"/>
      <c r="Q19" s="3">
        <v>11.279977799999999</v>
      </c>
      <c r="R19" s="3">
        <v>-18.463405000000002</v>
      </c>
      <c r="S19" s="3">
        <v>-58.046649000000002</v>
      </c>
      <c r="T19" s="3">
        <v>16.561232700000001</v>
      </c>
      <c r="U19" s="3">
        <v>-30.985825999999999</v>
      </c>
      <c r="V19" s="3">
        <v>-23.198664000000001</v>
      </c>
      <c r="W19" s="3"/>
      <c r="X19" s="3"/>
    </row>
    <row r="20" spans="1:25">
      <c r="A20" s="1">
        <v>16</v>
      </c>
      <c r="B20" s="3">
        <v>21.7861403</v>
      </c>
      <c r="C20" s="3">
        <v>15.334863199999999</v>
      </c>
      <c r="D20" s="3">
        <v>18.368365099999998</v>
      </c>
      <c r="E20" s="3">
        <v>-3.5861266000000001</v>
      </c>
      <c r="F20" s="3">
        <v>-41.252761</v>
      </c>
      <c r="G20" s="3">
        <v>-25.074763000000001</v>
      </c>
      <c r="H20" s="3">
        <v>90.8123784</v>
      </c>
      <c r="I20" s="3"/>
      <c r="J20" s="3">
        <v>-95.237149000000002</v>
      </c>
      <c r="K20" s="3">
        <v>-27.706952999999999</v>
      </c>
      <c r="L20" s="3">
        <v>-35.699809000000002</v>
      </c>
      <c r="M20" s="3">
        <v>37.6130189</v>
      </c>
      <c r="N20" s="3">
        <v>30.945923799999999</v>
      </c>
      <c r="O20" s="3">
        <v>15.941620199999999</v>
      </c>
      <c r="P20" s="3"/>
      <c r="Q20" s="3">
        <v>-52.694727</v>
      </c>
      <c r="R20" s="3">
        <v>75.756136799999993</v>
      </c>
      <c r="S20" s="3">
        <v>9.2895648899999994</v>
      </c>
      <c r="T20" s="3">
        <v>-4.9323648999999996</v>
      </c>
      <c r="U20" s="3">
        <v>-20.826816000000001</v>
      </c>
      <c r="V20" s="3">
        <v>-18.141805000000002</v>
      </c>
      <c r="W20" s="3"/>
      <c r="X20" s="1" t="s">
        <v>175</v>
      </c>
      <c r="Y20" s="1" t="s">
        <v>185</v>
      </c>
    </row>
    <row r="21" spans="1:25">
      <c r="A21" s="1">
        <v>17</v>
      </c>
      <c r="B21" s="3">
        <v>-39.858711999999997</v>
      </c>
      <c r="C21" s="3">
        <v>15.9796116</v>
      </c>
      <c r="D21" s="3">
        <v>23.229747799999998</v>
      </c>
      <c r="E21" s="3">
        <v>5.8866071</v>
      </c>
      <c r="F21" s="3">
        <v>0.49894884</v>
      </c>
      <c r="G21" s="3">
        <v>-20.214418999999999</v>
      </c>
      <c r="H21" s="3">
        <v>-41.384193000000003</v>
      </c>
      <c r="I21" s="3"/>
      <c r="J21" s="3">
        <v>57.609627199999998</v>
      </c>
      <c r="K21" s="3">
        <v>34.772352300000001</v>
      </c>
      <c r="L21" s="3">
        <v>-14.460303</v>
      </c>
      <c r="M21" s="3">
        <v>-33.343805000000003</v>
      </c>
      <c r="N21" s="3">
        <v>-12.346544</v>
      </c>
      <c r="O21" s="3">
        <v>20.537270199999998</v>
      </c>
      <c r="P21" s="3"/>
      <c r="Q21" s="3">
        <v>19.95269</v>
      </c>
      <c r="R21" s="3">
        <v>47.490806999999997</v>
      </c>
      <c r="S21" s="3">
        <v>-28.080286000000001</v>
      </c>
      <c r="T21" s="3">
        <v>14.9073894</v>
      </c>
      <c r="U21" s="3">
        <v>-24.330126</v>
      </c>
      <c r="V21" s="3">
        <v>-2.9712282000000001</v>
      </c>
      <c r="W21" s="3"/>
      <c r="X21" s="1" t="s">
        <v>40</v>
      </c>
      <c r="Y21" s="1">
        <v>2.8000000000000001E-2</v>
      </c>
    </row>
    <row r="22" spans="1:25">
      <c r="A22" s="1">
        <v>18</v>
      </c>
      <c r="B22" s="3">
        <v>-15.200518000000001</v>
      </c>
      <c r="C22" s="3">
        <v>15.0128273</v>
      </c>
      <c r="D22" s="3">
        <v>14.140844299999999</v>
      </c>
      <c r="E22" s="3">
        <v>-37.077433999999997</v>
      </c>
      <c r="F22" s="3">
        <v>29.6879019</v>
      </c>
      <c r="G22" s="3">
        <v>-6.0315456000000003</v>
      </c>
      <c r="H22" s="3">
        <v>-13.531143</v>
      </c>
      <c r="I22" s="3"/>
      <c r="J22" s="3">
        <v>73.197552400000006</v>
      </c>
      <c r="K22" s="3">
        <v>38.371273500000001</v>
      </c>
      <c r="L22" s="3">
        <v>7.3608742600000001</v>
      </c>
      <c r="M22" s="3">
        <v>17.0329598</v>
      </c>
      <c r="N22" s="3">
        <v>-14.484146000000001</v>
      </c>
      <c r="O22" s="3">
        <v>39.978406200000002</v>
      </c>
      <c r="P22" s="3"/>
      <c r="Q22" s="3">
        <v>4.1841868599999996</v>
      </c>
      <c r="R22" s="3">
        <v>-41.293621000000002</v>
      </c>
      <c r="S22" s="3">
        <v>24.096543</v>
      </c>
      <c r="T22" s="3">
        <v>-32.488126000000001</v>
      </c>
      <c r="U22" s="3">
        <v>4.0465362000000002</v>
      </c>
      <c r="V22" s="3">
        <v>-27.623000999999999</v>
      </c>
      <c r="W22" s="3"/>
      <c r="X22" s="1" t="s">
        <v>20</v>
      </c>
      <c r="Y22" s="1">
        <v>1.7399999999999999E-2</v>
      </c>
    </row>
    <row r="23" spans="1:25">
      <c r="A23" s="1">
        <v>19</v>
      </c>
      <c r="B23" s="3">
        <v>7.0517204500000004</v>
      </c>
      <c r="C23" s="22" t="s">
        <v>137</v>
      </c>
      <c r="D23" s="3">
        <v>-7.8419091999999999</v>
      </c>
      <c r="E23" s="3">
        <v>30.24334</v>
      </c>
      <c r="F23" s="3">
        <v>30.057234999999999</v>
      </c>
      <c r="G23" s="3">
        <v>-10.439487</v>
      </c>
      <c r="H23" s="3">
        <v>5.1754903600000004</v>
      </c>
      <c r="I23" s="3"/>
      <c r="J23" s="3">
        <v>0.88732875</v>
      </c>
      <c r="K23" s="3">
        <v>-40.137279999999997</v>
      </c>
      <c r="L23" s="3">
        <v>48.094267199999997</v>
      </c>
      <c r="M23" s="3">
        <v>13.961174400000001</v>
      </c>
      <c r="N23" s="3">
        <v>18.118629899999998</v>
      </c>
      <c r="O23" s="3">
        <v>28.3137246</v>
      </c>
      <c r="P23" s="3"/>
      <c r="Q23" s="3">
        <v>3.9590137699999999</v>
      </c>
      <c r="R23" s="3">
        <v>7.9907278899999996</v>
      </c>
      <c r="S23" s="3">
        <v>37.493156399999997</v>
      </c>
      <c r="T23" s="3">
        <v>42.1877025</v>
      </c>
      <c r="U23" s="3">
        <v>54.843057299999998</v>
      </c>
      <c r="V23" s="3">
        <v>40.328997800000003</v>
      </c>
      <c r="W23" s="3"/>
    </row>
    <row r="24" spans="1:25">
      <c r="A24" s="1">
        <v>20</v>
      </c>
      <c r="B24" s="3">
        <v>-25.124292000000001</v>
      </c>
      <c r="C24" s="3">
        <v>-59.407237000000002</v>
      </c>
      <c r="D24" s="3">
        <v>85.584349099999997</v>
      </c>
      <c r="E24" s="3">
        <v>-44.519787999999998</v>
      </c>
      <c r="F24" s="3">
        <v>-6.1521505000000003</v>
      </c>
      <c r="G24" s="3">
        <v>-9.9306695999999999</v>
      </c>
      <c r="H24" s="3">
        <v>-27.665879</v>
      </c>
      <c r="I24" s="3"/>
      <c r="J24" s="3">
        <v>-27.256955000000001</v>
      </c>
      <c r="K24" s="3">
        <v>-5.7898736</v>
      </c>
      <c r="L24" s="3">
        <v>2.7056817299999998</v>
      </c>
      <c r="M24" s="3">
        <v>30.548299499999999</v>
      </c>
      <c r="N24" s="3">
        <v>-0.32064029999999999</v>
      </c>
      <c r="O24" s="3">
        <v>55.178716999999999</v>
      </c>
      <c r="P24" s="3"/>
      <c r="Q24" s="3">
        <v>-9.2188160999999997</v>
      </c>
      <c r="R24" s="3">
        <v>3.6415716900000001</v>
      </c>
      <c r="S24" s="3">
        <v>-9.7477668000000008</v>
      </c>
      <c r="T24" s="3">
        <v>64.508221800000001</v>
      </c>
      <c r="U24" s="3">
        <v>100.38534900000001</v>
      </c>
      <c r="V24" s="3">
        <v>15.992490699999999</v>
      </c>
      <c r="W24" s="3"/>
      <c r="X24" s="3"/>
    </row>
    <row r="25" spans="1:25">
      <c r="A25" s="25" t="s">
        <v>198</v>
      </c>
      <c r="B25" s="26">
        <v>65.689444899999998</v>
      </c>
      <c r="C25" s="26">
        <v>148.71118000000001</v>
      </c>
      <c r="D25" s="26">
        <v>48.5944292</v>
      </c>
      <c r="E25" s="26">
        <v>16.373819900000001</v>
      </c>
      <c r="F25" s="26">
        <v>133.51162400000001</v>
      </c>
      <c r="G25" s="26">
        <v>-19.819516</v>
      </c>
      <c r="H25" s="26">
        <v>107.856821</v>
      </c>
      <c r="I25" s="26"/>
      <c r="J25" s="26">
        <v>51.548313</v>
      </c>
      <c r="K25" s="26">
        <v>39.025248099999999</v>
      </c>
      <c r="L25" s="26">
        <v>54.2042456</v>
      </c>
      <c r="M25" s="26">
        <v>145.430622</v>
      </c>
      <c r="N25" s="26">
        <v>238.85673399999999</v>
      </c>
      <c r="O25" s="26">
        <v>56.946160499999998</v>
      </c>
      <c r="P25" s="26"/>
      <c r="Q25" s="26">
        <v>43.717913000000003</v>
      </c>
      <c r="R25" s="26">
        <v>47.490806999999997</v>
      </c>
      <c r="S25" s="26">
        <v>128.45020199999999</v>
      </c>
      <c r="T25" s="26">
        <v>12.978677100000001</v>
      </c>
      <c r="U25" s="26">
        <v>43.282576300000002</v>
      </c>
      <c r="V25" s="26">
        <v>21.0493497</v>
      </c>
      <c r="W25" s="3"/>
      <c r="X25" s="3"/>
    </row>
    <row r="26" spans="1:25">
      <c r="A26" s="25" t="s">
        <v>199</v>
      </c>
      <c r="B26" s="26">
        <v>143.87286700000001</v>
      </c>
      <c r="C26" s="26">
        <v>358.44045299999999</v>
      </c>
      <c r="D26" s="26">
        <v>239.88575399999999</v>
      </c>
      <c r="E26" s="26">
        <v>230.85231200000001</v>
      </c>
      <c r="F26" s="26">
        <v>128.33940899999999</v>
      </c>
      <c r="G26" s="26">
        <v>20.638506</v>
      </c>
      <c r="H26" s="26">
        <v>506.94244099999997</v>
      </c>
      <c r="I26" s="26"/>
      <c r="J26" s="26">
        <v>129.91985099999999</v>
      </c>
      <c r="K26" s="26">
        <v>379.88203700000003</v>
      </c>
      <c r="L26" s="26">
        <v>65.551086400000003</v>
      </c>
      <c r="M26" s="26">
        <v>299.01666699999998</v>
      </c>
      <c r="N26" s="26">
        <v>285.62301500000001</v>
      </c>
      <c r="O26" s="26">
        <v>207.88256799999999</v>
      </c>
      <c r="P26" s="26"/>
      <c r="Q26" s="26">
        <v>87.531583699999999</v>
      </c>
      <c r="R26" s="26">
        <v>128.30216200000001</v>
      </c>
      <c r="S26" s="26">
        <v>81.561684600000007</v>
      </c>
      <c r="T26" s="26">
        <v>-64.728810999999993</v>
      </c>
      <c r="U26" s="26">
        <v>108.092337</v>
      </c>
      <c r="V26" s="26">
        <v>28.002447799999999</v>
      </c>
      <c r="W26" s="3"/>
      <c r="X26" s="3"/>
    </row>
    <row r="27" spans="1:25">
      <c r="A27" s="25" t="s">
        <v>200</v>
      </c>
      <c r="B27" s="26">
        <v>285.505923</v>
      </c>
      <c r="C27" s="26">
        <v>207.02336</v>
      </c>
      <c r="D27" s="26">
        <v>176.897291</v>
      </c>
      <c r="E27" s="26">
        <v>203.112561</v>
      </c>
      <c r="F27" s="26">
        <v>255.07109500000001</v>
      </c>
      <c r="G27" s="26">
        <v>202.69743700000001</v>
      </c>
      <c r="H27" s="26">
        <v>390.12724800000001</v>
      </c>
      <c r="I27" s="26"/>
      <c r="J27" s="26">
        <v>248.99385000000001</v>
      </c>
      <c r="K27" s="26">
        <v>142.721441</v>
      </c>
      <c r="L27" s="26">
        <v>-6.0224224</v>
      </c>
      <c r="M27" s="26">
        <v>162.01774800000001</v>
      </c>
      <c r="N27" s="26">
        <v>375.68176399999999</v>
      </c>
      <c r="O27" s="26">
        <v>316.755156</v>
      </c>
      <c r="P27" s="26"/>
      <c r="Q27" s="26">
        <v>50.475707700000001</v>
      </c>
      <c r="R27" s="26">
        <v>155.480774</v>
      </c>
      <c r="S27" s="26">
        <v>209.53617499999999</v>
      </c>
      <c r="T27" s="26">
        <v>161.504569</v>
      </c>
      <c r="U27" s="26">
        <v>136.11807999999999</v>
      </c>
      <c r="V27" s="26">
        <v>68.457983200000001</v>
      </c>
      <c r="W27" s="3"/>
      <c r="X27" s="3"/>
    </row>
    <row r="28" spans="1:25">
      <c r="A28" s="25" t="s">
        <v>201</v>
      </c>
      <c r="B28" s="26">
        <v>187.17499900000001</v>
      </c>
      <c r="C28" s="26">
        <v>202.83486300000001</v>
      </c>
      <c r="D28" s="26">
        <v>192.327032</v>
      </c>
      <c r="E28" s="26">
        <v>368.53871700000002</v>
      </c>
      <c r="F28" s="26">
        <v>198.17129700000001</v>
      </c>
      <c r="G28" s="26">
        <v>229.481402</v>
      </c>
      <c r="H28" s="26">
        <v>416.31723399999998</v>
      </c>
      <c r="I28" s="26"/>
      <c r="J28" s="26">
        <v>218.68364199999999</v>
      </c>
      <c r="K28" s="26">
        <v>263.755518</v>
      </c>
      <c r="L28" s="26">
        <v>85.627253400000001</v>
      </c>
      <c r="M28" s="26">
        <v>180.14141000000001</v>
      </c>
      <c r="N28" s="26">
        <v>174.452573</v>
      </c>
      <c r="O28" s="26">
        <v>327.71241500000002</v>
      </c>
      <c r="P28" s="26"/>
      <c r="Q28" s="26">
        <v>68.046305200000006</v>
      </c>
      <c r="R28" s="26">
        <v>186.64630199999999</v>
      </c>
      <c r="S28" s="26">
        <v>129.50816</v>
      </c>
      <c r="T28" s="26">
        <v>-0.52346630000000005</v>
      </c>
      <c r="U28" s="26">
        <v>88.123765000000006</v>
      </c>
      <c r="V28" s="26">
        <v>86.789180000000002</v>
      </c>
      <c r="W28" s="3"/>
      <c r="X28" s="3"/>
    </row>
    <row r="29" spans="1:25">
      <c r="A29" s="25" t="s">
        <v>202</v>
      </c>
      <c r="B29" s="26">
        <v>254.232302</v>
      </c>
      <c r="C29" s="26">
        <v>229.574669</v>
      </c>
      <c r="D29" s="26">
        <v>208.39152200000001</v>
      </c>
      <c r="E29" s="26">
        <v>129.363912</v>
      </c>
      <c r="F29" s="26">
        <v>239.552897</v>
      </c>
      <c r="G29" s="26">
        <v>94.999595900000003</v>
      </c>
      <c r="H29" s="26">
        <v>246.29010099999999</v>
      </c>
      <c r="I29" s="26"/>
      <c r="J29" s="26">
        <v>478.47996999999998</v>
      </c>
      <c r="K29" s="26">
        <v>247.07229599999999</v>
      </c>
      <c r="L29" s="26">
        <v>80.389780000000002</v>
      </c>
      <c r="M29" s="26">
        <v>224.37395900000001</v>
      </c>
      <c r="N29" s="26">
        <v>102.29827299999999</v>
      </c>
      <c r="O29" s="26">
        <v>551.11326299999996</v>
      </c>
      <c r="P29" s="26"/>
      <c r="Q29" s="26">
        <v>7.9009621499999998</v>
      </c>
      <c r="R29" s="26">
        <v>101.84802999999999</v>
      </c>
      <c r="S29" s="26">
        <v>263.82892199999998</v>
      </c>
      <c r="T29" s="26">
        <v>23.174291199999999</v>
      </c>
      <c r="U29" s="26">
        <v>20.5117981</v>
      </c>
      <c r="V29" s="26">
        <v>137.35776999999999</v>
      </c>
      <c r="W29" s="3"/>
      <c r="X29" s="3"/>
    </row>
    <row r="30" spans="1:25">
      <c r="A30" s="25" t="s">
        <v>203</v>
      </c>
      <c r="B30" s="26">
        <v>285.80650900000001</v>
      </c>
      <c r="C30" s="26">
        <v>133.89143899999999</v>
      </c>
      <c r="D30" s="26">
        <v>196.343265</v>
      </c>
      <c r="E30" s="26">
        <v>134.77659800000001</v>
      </c>
      <c r="F30" s="26">
        <v>112.45187900000001</v>
      </c>
      <c r="G30" s="26">
        <v>-3.2628854999999999</v>
      </c>
      <c r="H30" s="26">
        <v>283.28869400000002</v>
      </c>
      <c r="I30" s="26"/>
      <c r="J30" s="26">
        <v>192.704373</v>
      </c>
      <c r="K30" s="26">
        <v>325.580849</v>
      </c>
      <c r="L30" s="26">
        <v>206.37203500000001</v>
      </c>
      <c r="M30" s="26">
        <v>133.75822500000001</v>
      </c>
      <c r="N30" s="26">
        <v>236.18431100000001</v>
      </c>
      <c r="O30" s="26">
        <v>472.28647100000001</v>
      </c>
      <c r="P30" s="26"/>
      <c r="Q30" s="26">
        <v>87.756993300000005</v>
      </c>
      <c r="R30" s="26">
        <v>230.13253700000001</v>
      </c>
      <c r="S30" s="26">
        <v>217.29207</v>
      </c>
      <c r="T30" s="26">
        <v>-31.386334999999999</v>
      </c>
      <c r="U30" s="26">
        <v>131.914402</v>
      </c>
      <c r="V30" s="26">
        <v>37.800236499999997</v>
      </c>
      <c r="W30" s="3"/>
      <c r="X30" s="3"/>
    </row>
    <row r="31" spans="1:25">
      <c r="A31" s="25" t="s">
        <v>204</v>
      </c>
      <c r="B31" s="26">
        <v>209.727824</v>
      </c>
      <c r="C31" s="26">
        <v>81.056575499999994</v>
      </c>
      <c r="D31" s="26">
        <v>153.64636999999999</v>
      </c>
      <c r="E31" s="26">
        <v>108.72835600000001</v>
      </c>
      <c r="F31" s="26">
        <v>117.624094</v>
      </c>
      <c r="G31" s="26">
        <v>61.152943</v>
      </c>
      <c r="H31" s="26">
        <v>210.122604</v>
      </c>
      <c r="I31" s="26"/>
      <c r="J31" s="26">
        <v>-3.442701</v>
      </c>
      <c r="K31" s="26">
        <v>186.555601</v>
      </c>
      <c r="L31" s="26">
        <v>97.264929300000006</v>
      </c>
      <c r="M31" s="26">
        <v>177.68372400000001</v>
      </c>
      <c r="N31" s="26">
        <v>191.82276100000001</v>
      </c>
      <c r="O31" s="26">
        <v>421.73877499999998</v>
      </c>
      <c r="P31" s="26"/>
      <c r="Q31" s="26">
        <v>117.26625900000001</v>
      </c>
      <c r="R31" s="26">
        <v>109.458102</v>
      </c>
      <c r="S31" s="26">
        <v>277.57794100000001</v>
      </c>
      <c r="T31" s="26">
        <v>-14.852531000000001</v>
      </c>
      <c r="U31" s="26">
        <v>49.588092600000003</v>
      </c>
      <c r="V31" s="26">
        <v>22.3137303</v>
      </c>
      <c r="W31" s="3"/>
      <c r="X31" s="3"/>
    </row>
    <row r="32" spans="1:25">
      <c r="A32" s="1">
        <v>28</v>
      </c>
      <c r="B32" s="3">
        <v>297.23384700000003</v>
      </c>
      <c r="C32" s="3">
        <v>98.131244499999994</v>
      </c>
      <c r="D32" s="3">
        <v>107.989677</v>
      </c>
      <c r="E32" s="3">
        <v>123.95122499999999</v>
      </c>
      <c r="F32" s="3">
        <v>108.386887</v>
      </c>
      <c r="G32" s="3">
        <v>70.8714607</v>
      </c>
      <c r="H32" s="3">
        <v>165.22598500000001</v>
      </c>
      <c r="I32" s="3"/>
      <c r="J32" s="3">
        <v>90.950492400000002</v>
      </c>
      <c r="K32" s="3">
        <v>260.157284</v>
      </c>
      <c r="L32" s="3">
        <v>57.695487200000002</v>
      </c>
      <c r="M32" s="3">
        <v>25.326522300000001</v>
      </c>
      <c r="N32" s="3">
        <v>110.31554199999999</v>
      </c>
      <c r="O32" s="3">
        <v>201.519474</v>
      </c>
      <c r="P32" s="3"/>
      <c r="Q32" s="3">
        <v>64.667289600000004</v>
      </c>
      <c r="R32" s="3">
        <v>173.600356</v>
      </c>
      <c r="S32" s="3">
        <v>212.35690399999999</v>
      </c>
      <c r="T32" s="3">
        <v>-11.270554000000001</v>
      </c>
      <c r="U32" s="3">
        <v>31.020991899999999</v>
      </c>
      <c r="V32" s="3">
        <v>10.3031095</v>
      </c>
      <c r="W32" s="3"/>
      <c r="X32" s="3"/>
    </row>
    <row r="33" spans="1:24">
      <c r="A33" s="1">
        <v>29</v>
      </c>
      <c r="B33" s="3">
        <v>147.782386</v>
      </c>
      <c r="C33" s="3">
        <v>10.825007299999999</v>
      </c>
      <c r="D33" s="3">
        <v>177.10857799999999</v>
      </c>
      <c r="E33" s="3">
        <v>147.63163900000001</v>
      </c>
      <c r="F33" s="3">
        <v>174.15455900000001</v>
      </c>
      <c r="G33" s="3">
        <v>65.7854581</v>
      </c>
      <c r="H33" s="3">
        <v>176.45014</v>
      </c>
      <c r="I33" s="3"/>
      <c r="J33" s="3">
        <v>-8.2055518000000003</v>
      </c>
      <c r="K33" s="3">
        <v>161.36727400000001</v>
      </c>
      <c r="L33" s="3">
        <v>76.316257399999998</v>
      </c>
      <c r="M33" s="3">
        <v>94.747453399999998</v>
      </c>
      <c r="N33" s="3">
        <v>54.462910000000001</v>
      </c>
      <c r="O33" s="3">
        <v>80.982946499999997</v>
      </c>
      <c r="P33" s="3"/>
      <c r="Q33" s="3">
        <v>40.451720399999999</v>
      </c>
      <c r="R33" s="3">
        <v>-11.940811999999999</v>
      </c>
      <c r="S33" s="3">
        <v>153.48139800000001</v>
      </c>
      <c r="T33" s="3">
        <v>-20.363799</v>
      </c>
      <c r="U33" s="3">
        <v>126.309254</v>
      </c>
      <c r="V33" s="3">
        <v>18.5205883</v>
      </c>
      <c r="W33" s="3"/>
      <c r="X33" s="3"/>
    </row>
    <row r="34" spans="1:24">
      <c r="A34" s="1">
        <v>30</v>
      </c>
      <c r="B34" s="3">
        <v>201.00765899999999</v>
      </c>
      <c r="C34" s="3">
        <v>37.886848999999998</v>
      </c>
      <c r="D34" s="3">
        <v>146.670783</v>
      </c>
      <c r="E34" s="3">
        <v>94.519965999999997</v>
      </c>
      <c r="F34" s="3">
        <v>17.864587400000001</v>
      </c>
      <c r="G34" s="3">
        <v>31.2618288</v>
      </c>
      <c r="H34" s="3">
        <v>194.74122499999999</v>
      </c>
      <c r="I34" s="3"/>
      <c r="J34" s="3">
        <v>-35.917014999999999</v>
      </c>
      <c r="K34" s="3">
        <v>37.389624599999998</v>
      </c>
      <c r="L34" s="3">
        <v>33.546408599999999</v>
      </c>
      <c r="M34" s="3">
        <v>26.862414999999999</v>
      </c>
      <c r="N34" s="3">
        <v>54.997170199999999</v>
      </c>
      <c r="O34" s="3">
        <v>253.83535599999999</v>
      </c>
      <c r="P34" s="3"/>
      <c r="Q34" s="3">
        <v>68.834884099999996</v>
      </c>
      <c r="R34" s="3">
        <v>29.7334648</v>
      </c>
      <c r="S34" s="3">
        <v>130.91852499999999</v>
      </c>
      <c r="T34" s="3">
        <v>-11.270554000000001</v>
      </c>
      <c r="U34" s="3">
        <v>80.766961499999994</v>
      </c>
      <c r="V34" s="3">
        <v>1.1378430500000001</v>
      </c>
      <c r="W34" s="3"/>
      <c r="X34" s="3"/>
    </row>
    <row r="35" spans="1:24">
      <c r="A35" s="1">
        <v>31</v>
      </c>
      <c r="B35" s="3">
        <v>198.00053199999999</v>
      </c>
      <c r="C35" s="3">
        <v>-5.2835539999999996</v>
      </c>
      <c r="D35" s="3">
        <v>124.054168</v>
      </c>
      <c r="E35" s="3">
        <v>32.950038300000003</v>
      </c>
      <c r="F35" s="3">
        <v>207.03839500000001</v>
      </c>
      <c r="G35" s="3">
        <v>6.7952054000000004</v>
      </c>
      <c r="H35" s="3">
        <v>71.690196900000004</v>
      </c>
      <c r="I35" s="3"/>
      <c r="J35" s="3">
        <v>42.888253499999998</v>
      </c>
      <c r="K35" s="3">
        <v>103.46716499999999</v>
      </c>
      <c r="L35" s="3">
        <v>-10.678226</v>
      </c>
      <c r="M35" s="3">
        <v>80.003270499999999</v>
      </c>
      <c r="N35" s="3">
        <v>41.368485999999997</v>
      </c>
      <c r="O35" s="3">
        <v>98.656638999999998</v>
      </c>
      <c r="P35" s="3"/>
      <c r="Q35" s="3">
        <v>64.442116499999997</v>
      </c>
      <c r="R35" s="3">
        <v>55.1008791</v>
      </c>
      <c r="S35" s="3">
        <v>70.985060099999998</v>
      </c>
      <c r="T35" s="3">
        <v>68.090198700000002</v>
      </c>
      <c r="U35" s="3">
        <v>41.530921399999997</v>
      </c>
      <c r="V35" s="3">
        <v>14.0962516</v>
      </c>
      <c r="W35" s="3"/>
      <c r="X35" s="3"/>
    </row>
    <row r="36" spans="1:24">
      <c r="A36" s="1">
        <v>32</v>
      </c>
      <c r="B36" s="3">
        <v>142.67052100000001</v>
      </c>
      <c r="C36" s="3">
        <v>-48.453957000000003</v>
      </c>
      <c r="D36" s="3">
        <v>101.64884000000001</v>
      </c>
      <c r="E36" s="3">
        <v>90.798078200000006</v>
      </c>
      <c r="F36" s="3">
        <v>120.94964400000001</v>
      </c>
      <c r="G36" s="3">
        <v>-28.577898999999999</v>
      </c>
      <c r="H36" s="3">
        <v>105.362661</v>
      </c>
      <c r="I36" s="3"/>
      <c r="J36" s="3">
        <v>34.228194000000002</v>
      </c>
      <c r="K36" s="3">
        <v>14.818570100000001</v>
      </c>
      <c r="L36" s="3">
        <v>3.5787976399999999</v>
      </c>
      <c r="M36" s="3">
        <v>53.278995500000001</v>
      </c>
      <c r="N36" s="3">
        <v>85.462344099999996</v>
      </c>
      <c r="O36" s="3">
        <v>14.174918999999999</v>
      </c>
      <c r="P36" s="3"/>
      <c r="Q36" s="3">
        <v>16.9116705</v>
      </c>
      <c r="R36" s="3">
        <v>7.2654880200000003</v>
      </c>
      <c r="S36" s="3">
        <v>66.754706499999998</v>
      </c>
      <c r="T36" s="3">
        <v>15.183415699999999</v>
      </c>
      <c r="U36" s="3">
        <v>55.894344500000003</v>
      </c>
      <c r="V36" s="3">
        <v>-66.814155999999997</v>
      </c>
      <c r="W36" s="3"/>
      <c r="X36" s="3"/>
    </row>
    <row r="37" spans="1:24">
      <c r="A37" s="1">
        <v>33</v>
      </c>
      <c r="B37" s="3">
        <v>74.409609700000004</v>
      </c>
      <c r="C37" s="3">
        <v>-18.170403</v>
      </c>
      <c r="D37" s="3">
        <v>56.415165299999998</v>
      </c>
      <c r="E37" s="3">
        <v>12.990802199999999</v>
      </c>
      <c r="F37" s="3">
        <v>35.968892199999999</v>
      </c>
      <c r="G37" s="3">
        <v>-15.129502</v>
      </c>
      <c r="H37" s="3">
        <v>47.9943709</v>
      </c>
      <c r="I37" s="3"/>
      <c r="J37" s="3">
        <v>-48.907103999999997</v>
      </c>
      <c r="K37" s="3">
        <v>8.2760762099999994</v>
      </c>
      <c r="L37" s="3">
        <v>-15.333418</v>
      </c>
      <c r="M37" s="3">
        <v>98.433337800000004</v>
      </c>
      <c r="N37" s="3">
        <v>-37.466310999999997</v>
      </c>
      <c r="O37" s="3">
        <v>64.369274700000005</v>
      </c>
      <c r="P37" s="3"/>
      <c r="Q37" s="3">
        <v>-11.021146999999999</v>
      </c>
      <c r="R37" s="3">
        <v>7.9907278899999996</v>
      </c>
      <c r="S37" s="3">
        <v>43.1338747</v>
      </c>
      <c r="T37" s="3">
        <v>-23.670328999999999</v>
      </c>
      <c r="U37" s="3">
        <v>-47.802008000000001</v>
      </c>
      <c r="V37" s="3">
        <v>13.7803223</v>
      </c>
      <c r="W37" s="3"/>
      <c r="X37" s="3"/>
    </row>
    <row r="38" spans="1:24">
      <c r="A38" s="1">
        <v>34</v>
      </c>
      <c r="B38" s="3">
        <v>108.38977199999999</v>
      </c>
      <c r="C38" s="3">
        <v>-7.2164460000000004</v>
      </c>
      <c r="D38" s="3">
        <v>64.024614099999994</v>
      </c>
      <c r="E38" s="3">
        <v>24.492494099999998</v>
      </c>
      <c r="F38" s="3">
        <v>3.0850564</v>
      </c>
      <c r="G38" s="3">
        <v>-30.612082999999998</v>
      </c>
      <c r="H38" s="3">
        <v>18.893804800000002</v>
      </c>
      <c r="I38" s="3"/>
      <c r="J38" s="3">
        <v>103.07402999999999</v>
      </c>
      <c r="K38" s="3">
        <v>110.009658</v>
      </c>
      <c r="L38" s="3">
        <v>-11.550731000000001</v>
      </c>
      <c r="M38" s="3">
        <v>66.180236100000002</v>
      </c>
      <c r="N38" s="3">
        <v>-23.570495999999999</v>
      </c>
      <c r="O38" s="3">
        <v>87.345297700000003</v>
      </c>
      <c r="P38" s="3"/>
      <c r="Q38" s="3">
        <v>-9.4442257000000005</v>
      </c>
      <c r="R38" s="3">
        <v>-8.3168956000000005</v>
      </c>
      <c r="S38" s="3">
        <v>42.781468599999997</v>
      </c>
      <c r="T38" s="3">
        <v>8.0188832100000003</v>
      </c>
      <c r="U38" s="3">
        <v>-55.158811</v>
      </c>
      <c r="V38" s="3">
        <v>-26.675212999999999</v>
      </c>
      <c r="W38" s="3"/>
      <c r="X38" s="3"/>
    </row>
    <row r="39" spans="1:24">
      <c r="A39" s="1">
        <v>35</v>
      </c>
      <c r="B39" s="3">
        <v>43.437206199999999</v>
      </c>
      <c r="C39" s="3">
        <v>47.5513093</v>
      </c>
      <c r="D39" s="3">
        <v>89.389295500000003</v>
      </c>
      <c r="E39" s="3">
        <v>46.143239000000001</v>
      </c>
      <c r="F39" s="3">
        <v>30.057234999999999</v>
      </c>
      <c r="G39" s="3">
        <v>-30.724913000000001</v>
      </c>
      <c r="H39" s="3">
        <v>6.0074589100000004</v>
      </c>
      <c r="I39" s="3"/>
      <c r="J39" s="3">
        <v>28.599700899999998</v>
      </c>
      <c r="K39" s="3">
        <v>-21.491447000000001</v>
      </c>
      <c r="L39" s="3">
        <v>15.5079194</v>
      </c>
      <c r="M39" s="3">
        <v>-30.579069</v>
      </c>
      <c r="N39" s="3">
        <v>53.393828599999999</v>
      </c>
      <c r="O39" s="3">
        <v>52.350510499999999</v>
      </c>
      <c r="P39" s="3"/>
      <c r="Q39" s="3">
        <v>25.584146199999999</v>
      </c>
      <c r="R39" s="3">
        <v>-24.623757999999999</v>
      </c>
      <c r="S39" s="3">
        <v>79.798913799999994</v>
      </c>
      <c r="T39" s="3">
        <v>-13.474714000000001</v>
      </c>
      <c r="U39" s="3">
        <v>-16.272219</v>
      </c>
      <c r="V39" s="3">
        <v>-52.591366000000001</v>
      </c>
      <c r="W39" s="3"/>
      <c r="X39" s="3"/>
    </row>
    <row r="40" spans="1:24">
      <c r="A40" s="1">
        <v>36</v>
      </c>
      <c r="B40" s="3">
        <v>121.620628</v>
      </c>
      <c r="C40" s="3">
        <v>-20.103294999999999</v>
      </c>
      <c r="D40" s="3">
        <v>53.667099200000003</v>
      </c>
      <c r="E40" s="3">
        <v>91.475108000000006</v>
      </c>
      <c r="F40" s="3">
        <v>75.133718400000006</v>
      </c>
      <c r="G40" s="3">
        <v>-29.650863000000001</v>
      </c>
      <c r="H40" s="3">
        <v>26.3771567</v>
      </c>
      <c r="I40" s="3"/>
      <c r="J40" s="3">
        <v>42.455432399999999</v>
      </c>
      <c r="K40" s="3">
        <v>-40.137279999999997</v>
      </c>
      <c r="L40" s="3">
        <v>36.455980400000001</v>
      </c>
      <c r="M40" s="3">
        <v>-2.9336454000000001</v>
      </c>
      <c r="N40" s="3">
        <v>37.092721400000002</v>
      </c>
      <c r="O40" s="3">
        <v>96.182515100000003</v>
      </c>
      <c r="P40" s="3"/>
      <c r="Q40" s="3">
        <v>2.72008867</v>
      </c>
      <c r="R40" s="3">
        <v>-8.3168956000000005</v>
      </c>
      <c r="S40" s="3">
        <v>-19.971985</v>
      </c>
      <c r="T40" s="3">
        <v>-31.93723</v>
      </c>
      <c r="U40" s="3">
        <v>20.5117981</v>
      </c>
      <c r="V40" s="3">
        <v>39.3805464</v>
      </c>
      <c r="W40" s="3"/>
      <c r="X40" s="3"/>
    </row>
    <row r="41" spans="1:24">
      <c r="A41" s="1">
        <v>37</v>
      </c>
      <c r="B41" s="3">
        <v>67.193008699999993</v>
      </c>
      <c r="C41" s="3">
        <v>28.2217123</v>
      </c>
      <c r="D41" s="3">
        <v>20.693412899999998</v>
      </c>
      <c r="E41" s="3">
        <v>9.9459441799999997</v>
      </c>
      <c r="F41" s="3">
        <v>19.3426957</v>
      </c>
      <c r="G41" s="3">
        <v>-0.55064009999999997</v>
      </c>
      <c r="H41" s="3">
        <v>38.016859400000001</v>
      </c>
      <c r="I41" s="3"/>
      <c r="J41" s="3">
        <v>4.7845373699999998</v>
      </c>
      <c r="K41" s="3">
        <v>15.4725447</v>
      </c>
      <c r="L41" s="3">
        <v>-11.259895999999999</v>
      </c>
      <c r="M41" s="3">
        <v>-25.050242000000001</v>
      </c>
      <c r="N41" s="3">
        <v>-25.708098</v>
      </c>
      <c r="O41" s="3">
        <v>10.285949499999999</v>
      </c>
      <c r="P41" s="3"/>
      <c r="Q41" s="3">
        <v>-36.363055000000003</v>
      </c>
      <c r="R41" s="3">
        <v>-22.087320999999999</v>
      </c>
      <c r="S41" s="3">
        <v>29.384855200000001</v>
      </c>
      <c r="T41" s="3">
        <v>-8.2394727999999997</v>
      </c>
      <c r="U41" s="3">
        <v>61.849677</v>
      </c>
      <c r="V41" s="3">
        <v>-60.176986999999997</v>
      </c>
      <c r="W41" s="3"/>
      <c r="X41" s="3"/>
    </row>
    <row r="42" spans="1:24">
      <c r="A42" s="1">
        <v>38</v>
      </c>
      <c r="B42" s="3">
        <v>113.802223</v>
      </c>
      <c r="C42" s="3">
        <v>-38.144072000000001</v>
      </c>
      <c r="D42" s="3">
        <v>140.75252</v>
      </c>
      <c r="E42" s="3">
        <v>22.124665799999999</v>
      </c>
      <c r="F42" s="3">
        <v>-17.236022999999999</v>
      </c>
      <c r="G42" s="3">
        <v>3.5177280500000001</v>
      </c>
      <c r="H42" s="3">
        <v>-6.8797600000000001</v>
      </c>
      <c r="I42" s="3"/>
      <c r="J42" s="3">
        <v>-32.885447999999997</v>
      </c>
      <c r="K42" s="3">
        <v>45.567742000000003</v>
      </c>
      <c r="L42" s="3">
        <v>-1.3672299000000001</v>
      </c>
      <c r="M42" s="3">
        <v>8.73875213</v>
      </c>
      <c r="N42" s="3">
        <v>-5.1306649999999996</v>
      </c>
      <c r="O42" s="3">
        <v>23.0113941</v>
      </c>
      <c r="P42" s="3"/>
      <c r="Q42" s="3">
        <v>41.014653199999998</v>
      </c>
      <c r="R42" s="3">
        <v>20.311434599999998</v>
      </c>
      <c r="S42" s="3">
        <v>17.045459999999999</v>
      </c>
      <c r="T42" s="3">
        <v>-10.71908</v>
      </c>
      <c r="U42" s="3">
        <v>44.3331278</v>
      </c>
      <c r="V42" s="3">
        <v>0.18939160999999999</v>
      </c>
      <c r="W42" s="3"/>
      <c r="X42" s="3"/>
    </row>
    <row r="43" spans="1:24">
      <c r="A43" s="1">
        <v>39</v>
      </c>
      <c r="B43" s="3">
        <v>200.105268</v>
      </c>
      <c r="C43" s="3">
        <v>11.147043200000001</v>
      </c>
      <c r="D43" s="3">
        <v>41.1962677</v>
      </c>
      <c r="E43" s="3">
        <v>-29.634367999999998</v>
      </c>
      <c r="F43" s="3">
        <v>-11.693699000000001</v>
      </c>
      <c r="G43" s="3">
        <v>3.9690456900000002</v>
      </c>
      <c r="H43" s="3">
        <v>51.736046799999997</v>
      </c>
      <c r="I43" s="3"/>
      <c r="J43" s="3">
        <v>-18.164075</v>
      </c>
      <c r="K43" s="3">
        <v>-15.930602</v>
      </c>
      <c r="L43" s="3">
        <v>-4.2768015999999998</v>
      </c>
      <c r="M43" s="3">
        <v>-55.459757000000003</v>
      </c>
      <c r="N43" s="3">
        <v>-24.639016999999999</v>
      </c>
      <c r="O43" s="3">
        <v>20.537270199999998</v>
      </c>
      <c r="P43" s="3"/>
      <c r="Q43" s="3">
        <v>-18.454698</v>
      </c>
      <c r="R43" s="3">
        <v>-17.738925999999999</v>
      </c>
      <c r="S43" s="3">
        <v>42.781468599999997</v>
      </c>
      <c r="T43" s="3">
        <v>14.9073894</v>
      </c>
      <c r="U43" s="3">
        <v>-5.0619221999999997</v>
      </c>
      <c r="V43" s="3">
        <v>39.696475599999999</v>
      </c>
      <c r="W43" s="3"/>
      <c r="X43" s="3"/>
    </row>
    <row r="44" spans="1:24">
      <c r="A44" s="1">
        <v>40</v>
      </c>
      <c r="B44" s="3">
        <v>59.374603299999997</v>
      </c>
      <c r="C44" s="3">
        <v>-13.015798999999999</v>
      </c>
      <c r="D44" s="3">
        <v>44.366908299999999</v>
      </c>
      <c r="E44" s="3">
        <v>85.047232199999996</v>
      </c>
      <c r="F44" s="3">
        <v>-3.565267</v>
      </c>
      <c r="G44" s="3">
        <v>5.7775709199999996</v>
      </c>
      <c r="H44" s="3">
        <v>52.9826902</v>
      </c>
      <c r="I44" s="3"/>
      <c r="J44" s="3">
        <v>-4.7411643000000003</v>
      </c>
      <c r="K44" s="3">
        <v>-1.5376647000000001</v>
      </c>
      <c r="L44" s="3">
        <v>18.417491200000001</v>
      </c>
      <c r="M44" s="3">
        <v>29.012406800000001</v>
      </c>
      <c r="N44" s="3">
        <v>-29.716733000000001</v>
      </c>
      <c r="O44" s="3">
        <v>142.13456099999999</v>
      </c>
      <c r="P44" s="3"/>
      <c r="Q44" s="3">
        <v>-14.174753000000001</v>
      </c>
      <c r="R44" s="3">
        <v>13.7888418</v>
      </c>
      <c r="S44" s="3">
        <v>-11.510538</v>
      </c>
      <c r="T44" s="3">
        <v>11.6008601</v>
      </c>
      <c r="U44" s="3">
        <v>13.855362299999999</v>
      </c>
      <c r="V44" s="3">
        <v>4.9303213399999999</v>
      </c>
      <c r="W44" s="3"/>
      <c r="X44" s="3"/>
    </row>
    <row r="45" spans="1:24">
      <c r="A45" s="1">
        <v>41</v>
      </c>
      <c r="B45" s="3">
        <v>57.570453100000002</v>
      </c>
      <c r="C45" s="3">
        <v>-50.708885000000002</v>
      </c>
      <c r="D45" s="3">
        <v>48.5944292</v>
      </c>
      <c r="E45" s="3">
        <v>29.567020599999999</v>
      </c>
      <c r="F45" s="3">
        <v>-27.951338</v>
      </c>
      <c r="G45" s="3">
        <v>14.6487832</v>
      </c>
      <c r="H45" s="3">
        <v>51.319626100000001</v>
      </c>
      <c r="I45" s="3"/>
      <c r="J45" s="3">
        <v>-43.710523000000002</v>
      </c>
      <c r="K45" s="3">
        <v>-32.613824000000001</v>
      </c>
      <c r="L45" s="3">
        <v>-36.281478999999997</v>
      </c>
      <c r="M45" s="3">
        <v>-28.736127</v>
      </c>
      <c r="N45" s="3">
        <v>-42.811157000000001</v>
      </c>
      <c r="O45" s="3">
        <v>117.744435</v>
      </c>
      <c r="P45" s="3"/>
      <c r="Q45" s="3">
        <v>-1.3346827999999999</v>
      </c>
      <c r="R45" s="3">
        <v>15.6008</v>
      </c>
      <c r="S45" s="3">
        <v>74.510601600000001</v>
      </c>
      <c r="T45" s="3">
        <v>-33.0396</v>
      </c>
      <c r="U45" s="3">
        <v>-42.897227000000001</v>
      </c>
      <c r="V45" s="3">
        <v>-24.462381000000001</v>
      </c>
      <c r="W45" s="3"/>
      <c r="X45" s="3"/>
    </row>
    <row r="46" spans="1:24">
      <c r="A46" s="1">
        <v>42</v>
      </c>
      <c r="B46" s="3">
        <v>11.5624118</v>
      </c>
      <c r="C46" s="3">
        <v>10.825007299999999</v>
      </c>
      <c r="D46" s="3">
        <v>73.536092199999999</v>
      </c>
      <c r="E46" s="3">
        <v>16.0349498</v>
      </c>
      <c r="F46" s="3">
        <v>-8.7382580999999995</v>
      </c>
      <c r="G46" s="3">
        <v>40.358699899999998</v>
      </c>
      <c r="H46" s="3">
        <v>-37.642516999999998</v>
      </c>
      <c r="I46" s="3"/>
      <c r="J46" s="3">
        <v>-32.019806000000003</v>
      </c>
      <c r="K46" s="3">
        <v>-0.88300310000000004</v>
      </c>
      <c r="L46" s="3">
        <v>-22.606736999999999</v>
      </c>
      <c r="M46" s="3">
        <v>-0.16890949999999999</v>
      </c>
      <c r="N46" s="3">
        <v>-28.914781000000001</v>
      </c>
      <c r="O46" s="3">
        <v>121.27932199999999</v>
      </c>
      <c r="P46" s="3"/>
      <c r="Q46" s="3">
        <v>-4.7136984000000002</v>
      </c>
      <c r="R46" s="3">
        <v>18.137236999999999</v>
      </c>
      <c r="S46" s="3">
        <v>20.923407600000001</v>
      </c>
      <c r="T46" s="3">
        <v>74.152361900000002</v>
      </c>
      <c r="U46" s="3">
        <v>7.90002987</v>
      </c>
      <c r="V46" s="3">
        <v>-29.835833000000001</v>
      </c>
      <c r="W46" s="3"/>
      <c r="X46" s="3"/>
    </row>
    <row r="47" spans="1:24">
      <c r="A47" s="1">
        <v>43</v>
      </c>
      <c r="B47" s="3">
        <v>-8.2845037999999995</v>
      </c>
      <c r="C47" s="3">
        <v>-34.923036000000003</v>
      </c>
      <c r="D47" s="3">
        <v>56.203878000000003</v>
      </c>
      <c r="E47" s="3">
        <v>75.237049200000001</v>
      </c>
      <c r="F47" s="3">
        <v>-3.565267</v>
      </c>
      <c r="G47" s="3">
        <v>43.636177199999999</v>
      </c>
      <c r="H47" s="3">
        <v>47.578823100000001</v>
      </c>
      <c r="I47" s="3"/>
      <c r="J47" s="3">
        <v>-37.649208000000002</v>
      </c>
      <c r="K47" s="3">
        <v>-11.350719</v>
      </c>
      <c r="L47" s="3">
        <v>-48.210600999999997</v>
      </c>
      <c r="M47" s="3">
        <v>21.639992800000002</v>
      </c>
      <c r="N47" s="3">
        <v>-59.647084999999997</v>
      </c>
      <c r="O47" s="3">
        <v>4.2769385700000004</v>
      </c>
      <c r="P47" s="3"/>
      <c r="Q47" s="3">
        <v>41.465235900000003</v>
      </c>
      <c r="R47" s="3">
        <v>-31.147112</v>
      </c>
      <c r="S47" s="3">
        <v>3.29644051</v>
      </c>
      <c r="T47" s="3">
        <v>-0.79891389999999995</v>
      </c>
      <c r="U47" s="3">
        <v>0.89341022000000003</v>
      </c>
      <c r="V47" s="3">
        <v>-58.280748000000003</v>
      </c>
      <c r="W47" s="3"/>
      <c r="X47" s="3"/>
    </row>
    <row r="48" spans="1:24">
      <c r="A48" s="1">
        <v>44</v>
      </c>
      <c r="B48" s="3">
        <v>29.303959200000001</v>
      </c>
      <c r="C48" s="3">
        <v>-25.901971</v>
      </c>
      <c r="D48" s="3">
        <v>29.571029100000001</v>
      </c>
      <c r="E48" s="3">
        <v>82.3412443</v>
      </c>
      <c r="F48" s="3">
        <v>-45.316977000000001</v>
      </c>
      <c r="G48" s="3">
        <v>20.8077501</v>
      </c>
      <c r="H48" s="3">
        <v>14.321033399999999</v>
      </c>
      <c r="I48" s="3"/>
      <c r="J48" s="3">
        <v>38.991044899999999</v>
      </c>
      <c r="K48" s="3">
        <v>60.942328000000003</v>
      </c>
      <c r="L48" s="3">
        <v>-1.3672299000000001</v>
      </c>
      <c r="M48" s="3">
        <v>-9.9983647999999992</v>
      </c>
      <c r="N48" s="3">
        <v>57.4024632</v>
      </c>
      <c r="O48" s="3">
        <v>49.1689638</v>
      </c>
      <c r="P48" s="3"/>
      <c r="Q48" s="3">
        <v>-9.1062294999999995</v>
      </c>
      <c r="R48" s="3">
        <v>4.3668115600000004</v>
      </c>
      <c r="S48" s="3">
        <v>22.333772199999999</v>
      </c>
      <c r="T48" s="3">
        <v>-31.386334999999999</v>
      </c>
      <c r="U48" s="3">
        <v>-60.062857000000001</v>
      </c>
      <c r="V48" s="3">
        <v>-22.250212999999999</v>
      </c>
      <c r="W48" s="3"/>
      <c r="X48" s="3"/>
    </row>
    <row r="49" spans="1:24">
      <c r="A49" s="1">
        <v>45</v>
      </c>
      <c r="B49" s="3">
        <v>75.312000499999996</v>
      </c>
      <c r="C49" s="3">
        <v>-59.407237000000002</v>
      </c>
      <c r="D49" s="3">
        <v>34.643699099999999</v>
      </c>
      <c r="E49" s="3">
        <v>17.388299</v>
      </c>
      <c r="F49" s="3">
        <v>-8.7382580999999995</v>
      </c>
      <c r="G49" s="3">
        <v>48.608265500000002</v>
      </c>
      <c r="H49" s="3">
        <v>43.421599399999998</v>
      </c>
      <c r="I49" s="3"/>
      <c r="J49" s="3">
        <v>-1.2776860999999999</v>
      </c>
      <c r="K49" s="3">
        <v>60.615340699999997</v>
      </c>
      <c r="L49" s="3">
        <v>32.091622800000003</v>
      </c>
      <c r="M49" s="3">
        <v>48.057218300000002</v>
      </c>
      <c r="N49" s="3">
        <v>1.81752267</v>
      </c>
      <c r="O49" s="3">
        <v>44.927396399999999</v>
      </c>
      <c r="P49" s="3"/>
      <c r="Q49" s="3">
        <v>-22.396882000000002</v>
      </c>
      <c r="R49" s="3">
        <v>13.4266024</v>
      </c>
      <c r="S49" s="3">
        <v>24.4489491</v>
      </c>
      <c r="T49" s="3">
        <v>70.570385000000002</v>
      </c>
      <c r="U49" s="3">
        <v>-50.954397999999998</v>
      </c>
      <c r="V49" s="3">
        <v>-25.094902999999999</v>
      </c>
      <c r="W49" s="3"/>
      <c r="X49" s="3"/>
    </row>
    <row r="50" spans="1:24">
      <c r="A50" s="1">
        <v>46</v>
      </c>
      <c r="B50" s="3">
        <v>-22.117163999999999</v>
      </c>
      <c r="C50" s="3">
        <v>7.2805825899999999</v>
      </c>
      <c r="D50" s="3">
        <v>-0.65503489999999998</v>
      </c>
      <c r="E50" s="3">
        <v>5.8866071</v>
      </c>
      <c r="F50" s="3">
        <v>43.358657700000002</v>
      </c>
      <c r="G50" s="3">
        <v>74.996243500000006</v>
      </c>
      <c r="H50" s="3">
        <v>128.64294000000001</v>
      </c>
      <c r="I50" s="3"/>
      <c r="J50" s="3">
        <v>-15.566238999999999</v>
      </c>
      <c r="K50" s="3">
        <v>-7.0985097000000001</v>
      </c>
      <c r="L50" s="3">
        <v>0.66922592999999997</v>
      </c>
      <c r="M50" s="3">
        <v>10.5823394</v>
      </c>
      <c r="N50" s="3">
        <v>-33.458236999999997</v>
      </c>
      <c r="O50" s="3">
        <v>28.667064799999999</v>
      </c>
      <c r="P50" s="3"/>
      <c r="Q50" s="3">
        <v>16.686260900000001</v>
      </c>
      <c r="R50" s="3">
        <v>39.517734500000003</v>
      </c>
      <c r="S50" s="3">
        <v>-15.388484999999999</v>
      </c>
      <c r="T50" s="3">
        <v>-36.621577000000002</v>
      </c>
      <c r="U50" s="3">
        <v>27.868601600000002</v>
      </c>
      <c r="V50" s="3">
        <v>-3.9190159000000002</v>
      </c>
      <c r="W50" s="3"/>
      <c r="X50" s="3"/>
    </row>
    <row r="51" spans="1:24">
      <c r="A51" s="1">
        <v>47</v>
      </c>
      <c r="B51" s="3">
        <v>-3.1726396000000001</v>
      </c>
      <c r="C51" s="3">
        <v>-56.829597</v>
      </c>
      <c r="D51" s="3">
        <v>-1.7119150999999999</v>
      </c>
      <c r="E51" s="3">
        <v>-13.058149999999999</v>
      </c>
      <c r="F51" s="3">
        <v>20.081361900000001</v>
      </c>
      <c r="G51" s="3">
        <v>58.4406976</v>
      </c>
      <c r="H51" s="3">
        <v>-5.2175688999999998</v>
      </c>
      <c r="I51" s="3"/>
      <c r="J51" s="3">
        <v>-43.277701999999998</v>
      </c>
      <c r="K51" s="3">
        <v>33.791390300000003</v>
      </c>
      <c r="L51" s="3">
        <v>-34.245024000000001</v>
      </c>
      <c r="M51" s="3">
        <v>7.8176035500000003</v>
      </c>
      <c r="N51" s="3">
        <v>18.3857599</v>
      </c>
      <c r="O51" s="3">
        <v>32.201951800000003</v>
      </c>
      <c r="P51" s="3"/>
      <c r="Q51" s="3">
        <v>8.1263717799999995</v>
      </c>
      <c r="R51" s="3">
        <v>5.09129042</v>
      </c>
      <c r="S51" s="3">
        <v>-7.9849961</v>
      </c>
      <c r="T51" s="3">
        <v>-7.1371035000000003</v>
      </c>
      <c r="U51" s="3">
        <v>-21.878104</v>
      </c>
      <c r="V51" s="3">
        <v>-38.053311999999998</v>
      </c>
      <c r="W51" s="3"/>
      <c r="X51" s="3"/>
    </row>
  </sheetData>
  <mergeCells count="6">
    <mergeCell ref="Y1:AA1"/>
    <mergeCell ref="B3:H3"/>
    <mergeCell ref="J3:O3"/>
    <mergeCell ref="Q3:V3"/>
    <mergeCell ref="B1:V1"/>
    <mergeCell ref="B2:V2"/>
  </mergeCells>
  <phoneticPr fontId="1"/>
  <pageMargins left="0.7" right="0.7" top="0.75" bottom="0.75" header="0.3" footer="0.3"/>
  <pageSetup paperSize="9" orientation="portrait" horizontalDpi="0" verticalDpi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B0D05-92C0-F047-946C-F809F0FA03CE}">
  <dimension ref="A1:AD47"/>
  <sheetViews>
    <sheetView topLeftCell="X1" workbookViewId="0">
      <selection activeCell="AA4" sqref="AA4:AC10"/>
    </sheetView>
  </sheetViews>
  <sheetFormatPr baseColWidth="10" defaultRowHeight="16"/>
  <cols>
    <col min="1" max="1" width="12" style="1" bestFit="1" customWidth="1"/>
    <col min="2" max="16384" width="10.7109375" style="1"/>
  </cols>
  <sheetData>
    <row r="1" spans="1:30" ht="18">
      <c r="A1" s="15" t="s">
        <v>311</v>
      </c>
      <c r="B1" s="36" t="s">
        <v>124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15"/>
      <c r="AA1" s="36" t="s">
        <v>97</v>
      </c>
      <c r="AB1" s="36"/>
      <c r="AC1" s="36"/>
    </row>
    <row r="2" spans="1:30">
      <c r="B2" s="42" t="s">
        <v>138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AA2" s="9" t="s">
        <v>61</v>
      </c>
      <c r="AB2" s="9" t="s">
        <v>117</v>
      </c>
      <c r="AC2" s="9" t="s">
        <v>63</v>
      </c>
    </row>
    <row r="3" spans="1:30">
      <c r="B3" s="43" t="s">
        <v>34</v>
      </c>
      <c r="C3" s="43"/>
      <c r="D3" s="43"/>
      <c r="E3" s="43"/>
      <c r="F3" s="43"/>
      <c r="G3" s="43"/>
      <c r="H3" s="43"/>
      <c r="I3" s="6"/>
      <c r="J3" s="43" t="s">
        <v>35</v>
      </c>
      <c r="K3" s="43"/>
      <c r="L3" s="43"/>
      <c r="M3" s="43"/>
      <c r="N3" s="43"/>
      <c r="O3" s="43"/>
      <c r="P3" s="43"/>
      <c r="Q3" s="6"/>
      <c r="R3" s="43" t="s">
        <v>36</v>
      </c>
      <c r="S3" s="43"/>
      <c r="T3" s="43"/>
      <c r="U3" s="43"/>
      <c r="V3" s="43"/>
      <c r="W3" s="43"/>
      <c r="X3" s="43"/>
      <c r="Z3" s="1" t="s">
        <v>100</v>
      </c>
      <c r="AA3" s="9" t="s">
        <v>34</v>
      </c>
      <c r="AB3" s="9" t="s">
        <v>35</v>
      </c>
      <c r="AC3" s="9" t="s">
        <v>36</v>
      </c>
    </row>
    <row r="4" spans="1:30">
      <c r="A4" s="1" t="s">
        <v>76</v>
      </c>
      <c r="B4" s="1" t="s">
        <v>85</v>
      </c>
      <c r="C4" s="1" t="s">
        <v>115</v>
      </c>
      <c r="D4" s="1" t="s">
        <v>87</v>
      </c>
      <c r="E4" s="1" t="s">
        <v>88</v>
      </c>
      <c r="F4" s="1" t="s">
        <v>89</v>
      </c>
      <c r="G4" s="1" t="s">
        <v>90</v>
      </c>
      <c r="H4" s="1" t="s">
        <v>91</v>
      </c>
      <c r="J4" s="1" t="s">
        <v>85</v>
      </c>
      <c r="K4" s="1" t="s">
        <v>115</v>
      </c>
      <c r="L4" s="1" t="s">
        <v>87</v>
      </c>
      <c r="M4" s="1" t="s">
        <v>88</v>
      </c>
      <c r="N4" s="1" t="s">
        <v>89</v>
      </c>
      <c r="O4" s="1" t="s">
        <v>90</v>
      </c>
      <c r="P4" s="1" t="s">
        <v>91</v>
      </c>
      <c r="R4" s="1" t="s">
        <v>85</v>
      </c>
      <c r="S4" s="1" t="s">
        <v>115</v>
      </c>
      <c r="T4" s="1" t="s">
        <v>87</v>
      </c>
      <c r="U4" s="1" t="s">
        <v>88</v>
      </c>
      <c r="V4" s="1" t="s">
        <v>89</v>
      </c>
      <c r="W4" s="1" t="s">
        <v>90</v>
      </c>
      <c r="X4" s="1" t="s">
        <v>91</v>
      </c>
      <c r="Y4" s="6"/>
      <c r="Z4" s="1">
        <v>1</v>
      </c>
      <c r="AA4" s="1">
        <v>466.51434043870967</v>
      </c>
      <c r="AB4" s="1">
        <v>330.70174566730611</v>
      </c>
      <c r="AC4" s="1">
        <v>208.24482620832617</v>
      </c>
    </row>
    <row r="5" spans="1:30">
      <c r="A5" s="1">
        <v>1</v>
      </c>
      <c r="B5" s="1">
        <v>-2.4717446124139197</v>
      </c>
      <c r="C5" s="1">
        <v>-40.823135282763189</v>
      </c>
      <c r="D5" s="1">
        <v>-30.729805329080364</v>
      </c>
      <c r="E5" s="1">
        <v>-15.961233265506369</v>
      </c>
      <c r="F5" s="1">
        <v>62.290293741645954</v>
      </c>
      <c r="G5" s="1">
        <v>8.7132338026758926</v>
      </c>
      <c r="H5" s="1">
        <v>46.619636953556103</v>
      </c>
      <c r="I5" s="3"/>
      <c r="J5" s="1">
        <v>31.498212587755503</v>
      </c>
      <c r="K5" s="1">
        <v>-17.347635391046559</v>
      </c>
      <c r="L5" s="1">
        <v>2.874726353703807</v>
      </c>
      <c r="M5" s="1">
        <v>23.806528511484572</v>
      </c>
      <c r="N5" s="1">
        <v>7.497476456080916</v>
      </c>
      <c r="O5" s="1">
        <v>11.901473593874005</v>
      </c>
      <c r="P5" s="1">
        <v>16.290253112154645</v>
      </c>
      <c r="Q5" s="3"/>
      <c r="R5" s="1">
        <v>-11.691518041777419</v>
      </c>
      <c r="S5" s="1">
        <v>17.165835528909504</v>
      </c>
      <c r="T5" s="1">
        <v>-7.4728878810589912</v>
      </c>
      <c r="U5" s="1">
        <v>-40.135799806000279</v>
      </c>
      <c r="V5" s="1">
        <v>-20.198420202784281</v>
      </c>
      <c r="W5" s="1">
        <v>7.6804538853575925</v>
      </c>
      <c r="X5" s="1">
        <v>-37.635413500281324</v>
      </c>
      <c r="Y5" s="3"/>
      <c r="Z5" s="1">
        <v>2</v>
      </c>
      <c r="AA5" s="1">
        <v>179.44690077981639</v>
      </c>
      <c r="AB5" s="1">
        <v>253.94413219739835</v>
      </c>
      <c r="AC5" s="1">
        <v>219.07188181646174</v>
      </c>
      <c r="AD5" s="3"/>
    </row>
    <row r="6" spans="1:30">
      <c r="A6" s="1">
        <v>2</v>
      </c>
      <c r="B6" s="1">
        <v>-7.8014276680294783</v>
      </c>
      <c r="C6" s="1">
        <v>-32.660727022366039</v>
      </c>
      <c r="D6" s="1">
        <v>34.270232706700313</v>
      </c>
      <c r="E6" s="1">
        <v>25.901341393547874</v>
      </c>
      <c r="F6" s="1">
        <v>41.814479062620421</v>
      </c>
      <c r="G6" s="1">
        <v>-19.4412772285859</v>
      </c>
      <c r="H6" s="1">
        <v>-9.8731311074948049</v>
      </c>
      <c r="I6" s="3"/>
      <c r="J6" s="1">
        <v>6.1762630328691825</v>
      </c>
      <c r="K6" s="1">
        <v>6.6552262674060865</v>
      </c>
      <c r="L6" s="1">
        <v>8.2424518708139036</v>
      </c>
      <c r="M6" s="1">
        <v>19.344969824101661</v>
      </c>
      <c r="N6" s="1">
        <v>-21.058208699829354</v>
      </c>
      <c r="O6" s="1">
        <v>-8.6918842534893681</v>
      </c>
      <c r="P6" s="1">
        <v>28.433615033682763</v>
      </c>
      <c r="Q6" s="3"/>
      <c r="R6" s="1">
        <v>21.965032625146382</v>
      </c>
      <c r="S6" s="1">
        <v>-2.0046492593108165</v>
      </c>
      <c r="T6" s="1">
        <v>-17.132681233225082</v>
      </c>
      <c r="U6" s="1">
        <v>3.536994947150069</v>
      </c>
      <c r="V6" s="1">
        <v>-47.491380940604863</v>
      </c>
      <c r="W6" s="1">
        <v>5.113185969970683</v>
      </c>
      <c r="X6" s="1">
        <v>-5.6826780667317536</v>
      </c>
      <c r="Y6" s="3"/>
      <c r="Z6" s="1">
        <v>3</v>
      </c>
      <c r="AA6" s="1">
        <v>242.23847076204711</v>
      </c>
      <c r="AB6" s="1">
        <v>260.92506224357402</v>
      </c>
      <c r="AC6" s="1">
        <v>176.00446690709387</v>
      </c>
      <c r="AD6" s="3"/>
    </row>
    <row r="7" spans="1:30">
      <c r="A7" s="1">
        <v>3</v>
      </c>
      <c r="B7" s="1">
        <v>-0.9233259512365527</v>
      </c>
      <c r="C7" s="1">
        <v>3.1628320218946708</v>
      </c>
      <c r="D7" s="1">
        <v>54.715878124859898</v>
      </c>
      <c r="E7" s="1">
        <v>14.377341841337568</v>
      </c>
      <c r="F7" s="1">
        <v>-4.8263865632683753</v>
      </c>
      <c r="G7" s="1">
        <v>-31.196275411692504</v>
      </c>
      <c r="H7" s="1">
        <v>0.59216086301788173</v>
      </c>
      <c r="I7" s="3"/>
      <c r="J7" s="1">
        <v>-42.966806147770441</v>
      </c>
      <c r="K7" s="1">
        <v>23.733529098203533</v>
      </c>
      <c r="L7" s="1">
        <v>-3.7453849583456487</v>
      </c>
      <c r="M7" s="1">
        <v>20.7976547853985</v>
      </c>
      <c r="N7" s="1">
        <v>65.65751074174139</v>
      </c>
      <c r="O7" s="1">
        <v>9.8424747974840514</v>
      </c>
      <c r="P7" s="1">
        <v>41.576378986631426</v>
      </c>
      <c r="Q7" s="3"/>
      <c r="R7" s="1">
        <v>3.7801462320752726</v>
      </c>
      <c r="S7" s="1">
        <v>-11.252324421280575</v>
      </c>
      <c r="T7" s="1">
        <v>2.6940232697674467</v>
      </c>
      <c r="U7" s="1">
        <v>10.408413702266136</v>
      </c>
      <c r="V7" s="1">
        <v>32.446940052078041</v>
      </c>
      <c r="W7" s="1">
        <v>0.96158927518279946</v>
      </c>
      <c r="X7" s="1">
        <v>-31.475109785990064</v>
      </c>
      <c r="Y7" s="3"/>
      <c r="Z7" s="1">
        <v>4</v>
      </c>
      <c r="AA7" s="1">
        <v>233.8823695977137</v>
      </c>
      <c r="AB7" s="1">
        <v>137.98066621585014</v>
      </c>
      <c r="AC7" s="1">
        <v>325.50939212943985</v>
      </c>
      <c r="AD7" s="3"/>
    </row>
    <row r="8" spans="1:30">
      <c r="A8" s="1">
        <v>4</v>
      </c>
      <c r="B8" s="1">
        <v>32.474373020561401</v>
      </c>
      <c r="C8" s="1">
        <v>33.318223934620747</v>
      </c>
      <c r="D8" s="1">
        <v>-27.67826388685879</v>
      </c>
      <c r="E8" s="1">
        <v>19.31619879228484</v>
      </c>
      <c r="F8" s="1">
        <v>-10.927196995508607</v>
      </c>
      <c r="G8" s="1">
        <v>12.577476909054356</v>
      </c>
      <c r="H8" s="1">
        <v>-2.4716625254204136</v>
      </c>
      <c r="I8" s="3"/>
      <c r="J8" s="1">
        <v>18.008965222490598</v>
      </c>
      <c r="K8" s="1">
        <v>7.5459875994800418</v>
      </c>
      <c r="L8" s="1">
        <v>10.626994424378438</v>
      </c>
      <c r="M8" s="1">
        <v>3.6941052223298092</v>
      </c>
      <c r="N8" s="1">
        <v>-18.66574777747601</v>
      </c>
      <c r="O8" s="1">
        <v>6.6860172863788785</v>
      </c>
      <c r="P8" s="1">
        <v>-26.324416771555097</v>
      </c>
      <c r="Q8" s="3"/>
      <c r="R8" s="1">
        <v>1.9705650390033203</v>
      </c>
      <c r="S8" s="1">
        <v>33.796647832359945</v>
      </c>
      <c r="T8" s="1">
        <v>-53.43163945312417</v>
      </c>
      <c r="U8" s="1">
        <v>-5.0344213793980348</v>
      </c>
      <c r="V8" s="1">
        <v>-15.904164787687463</v>
      </c>
      <c r="W8" s="1">
        <v>0.35755732226241288</v>
      </c>
      <c r="X8" s="1">
        <v>-30.396652416585262</v>
      </c>
      <c r="Y8" s="3"/>
      <c r="Z8" s="1">
        <v>5</v>
      </c>
      <c r="AA8" s="1">
        <v>300.34129593444322</v>
      </c>
      <c r="AB8" s="1">
        <v>153.79395009999999</v>
      </c>
      <c r="AC8" s="1">
        <v>405.95697016423492</v>
      </c>
      <c r="AD8" s="3"/>
    </row>
    <row r="9" spans="1:30">
      <c r="A9" s="1">
        <v>5</v>
      </c>
      <c r="B9" s="1">
        <v>14.753437099070135</v>
      </c>
      <c r="C9" s="1">
        <v>19.600969033033415</v>
      </c>
      <c r="D9" s="1">
        <v>-29.509824262741844</v>
      </c>
      <c r="E9" s="1">
        <v>-12.197824268884546</v>
      </c>
      <c r="F9" s="1">
        <v>10.058231920100244</v>
      </c>
      <c r="G9" s="1">
        <v>20.304236857300946</v>
      </c>
      <c r="H9" s="1">
        <v>3.9661258828011596</v>
      </c>
      <c r="I9" s="3"/>
      <c r="J9" s="1">
        <v>27.868722107920618</v>
      </c>
      <c r="K9" s="1">
        <v>-3.2305879492382901</v>
      </c>
      <c r="L9" s="1">
        <v>3.9480209799668367</v>
      </c>
      <c r="M9" s="1">
        <v>10.542425301123432</v>
      </c>
      <c r="N9" s="1">
        <v>24.84124828689437</v>
      </c>
      <c r="O9" s="1">
        <v>-6.5795289689223697</v>
      </c>
      <c r="P9" s="1">
        <v>-51.811259372007548</v>
      </c>
      <c r="Q9" s="3"/>
      <c r="R9" s="1">
        <v>12.205730617032103</v>
      </c>
      <c r="S9" s="1">
        <v>12.959164366903073</v>
      </c>
      <c r="T9" s="1">
        <v>-0.96576581193296451</v>
      </c>
      <c r="U9" s="1">
        <v>1.836997375718032</v>
      </c>
      <c r="V9" s="1">
        <v>-9.1165645956679171</v>
      </c>
      <c r="W9" s="1">
        <v>1.6660289893060485</v>
      </c>
      <c r="X9" s="1">
        <v>6.0978922383407204</v>
      </c>
      <c r="Y9" s="3"/>
      <c r="Z9" s="1">
        <v>6</v>
      </c>
      <c r="AA9" s="1">
        <v>122.81154974533281</v>
      </c>
      <c r="AB9" s="1">
        <v>285.15577567135102</v>
      </c>
      <c r="AC9" s="1">
        <v>220.92698558990088</v>
      </c>
      <c r="AD9" s="3"/>
    </row>
    <row r="10" spans="1:30">
      <c r="A10" s="1">
        <v>6</v>
      </c>
      <c r="B10" s="1">
        <v>1.4929878754914938</v>
      </c>
      <c r="C10" s="1">
        <v>-12.141385881028713</v>
      </c>
      <c r="D10" s="1">
        <v>-41.257957659176</v>
      </c>
      <c r="E10" s="1">
        <v>-20.508274231678492</v>
      </c>
      <c r="F10" s="1">
        <v>-10.557362663816717</v>
      </c>
      <c r="G10" s="1">
        <v>-18.084433323464847</v>
      </c>
      <c r="H10" s="1">
        <v>-3.1606251703429491</v>
      </c>
      <c r="I10" s="3"/>
      <c r="J10" s="1">
        <v>-14.727680538575957</v>
      </c>
      <c r="K10" s="1">
        <v>-9.3317185848818376</v>
      </c>
      <c r="L10" s="1">
        <v>-36.963665783317225</v>
      </c>
      <c r="M10" s="1">
        <v>-21.157339581815577</v>
      </c>
      <c r="N10" s="1">
        <v>-20.610799669074307</v>
      </c>
      <c r="O10" s="1">
        <v>7.0342385776395941</v>
      </c>
      <c r="P10" s="1">
        <v>-3.8232354699907622</v>
      </c>
      <c r="Q10" s="3"/>
      <c r="R10" s="1">
        <v>11.777053518756183</v>
      </c>
      <c r="S10" s="1">
        <v>3.8698540792707861</v>
      </c>
      <c r="T10" s="1">
        <v>32.231766713001214</v>
      </c>
      <c r="U10" s="1">
        <v>-6.9387043732794691</v>
      </c>
      <c r="V10" s="1">
        <v>-14.379645927585353</v>
      </c>
      <c r="W10" s="1">
        <v>-16.704363615609495</v>
      </c>
      <c r="X10" s="1">
        <v>-17.07681462174763</v>
      </c>
      <c r="Y10" s="3"/>
      <c r="Z10" s="1">
        <v>7</v>
      </c>
      <c r="AA10" s="1">
        <v>162.56489297944893</v>
      </c>
      <c r="AB10" s="1">
        <v>362.96149165980182</v>
      </c>
      <c r="AC10" s="1">
        <v>237.62021485069758</v>
      </c>
      <c r="AD10" s="3"/>
    </row>
    <row r="11" spans="1:30">
      <c r="A11" s="1">
        <v>7</v>
      </c>
      <c r="B11" s="1">
        <v>-2.7202723134936524</v>
      </c>
      <c r="C11" s="1">
        <v>-3.4123751689094295</v>
      </c>
      <c r="D11" s="1">
        <v>-11.351931457891748</v>
      </c>
      <c r="E11" s="1">
        <v>1.9133131827969712</v>
      </c>
      <c r="F11" s="1">
        <v>-26.088463207308166</v>
      </c>
      <c r="G11" s="1">
        <v>-6.4942934010949607</v>
      </c>
      <c r="H11" s="1">
        <v>-45.642076315083663</v>
      </c>
      <c r="I11" s="3"/>
      <c r="J11" s="1">
        <v>21.63845570232548</v>
      </c>
      <c r="K11" s="1">
        <v>9.7057915852278605</v>
      </c>
      <c r="L11" s="1">
        <v>27.862327734333903</v>
      </c>
      <c r="M11" s="1">
        <v>-16.07294221727663</v>
      </c>
      <c r="N11" s="1">
        <v>12.954296775044307</v>
      </c>
      <c r="O11" s="1">
        <v>10.377162973742434</v>
      </c>
      <c r="P11" s="1">
        <v>-37.476739858578348</v>
      </c>
      <c r="Q11" s="3"/>
      <c r="R11" s="1">
        <v>-18.975229801615868</v>
      </c>
      <c r="S11" s="1">
        <v>-5.2194562083615015</v>
      </c>
      <c r="T11" s="1">
        <v>7.0669801188470576</v>
      </c>
      <c r="U11" s="1">
        <v>-20.68011331412384</v>
      </c>
      <c r="V11" s="1">
        <v>31.475204748119811</v>
      </c>
      <c r="W11" s="1">
        <v>25.49701841795418</v>
      </c>
      <c r="X11" s="1">
        <v>-13.535852644241633</v>
      </c>
      <c r="Y11" s="3"/>
      <c r="AD11" s="3"/>
    </row>
    <row r="12" spans="1:30">
      <c r="A12" s="1">
        <v>8</v>
      </c>
      <c r="B12" s="1">
        <v>-7.6153571902577433</v>
      </c>
      <c r="C12" s="1">
        <v>22.321851142584801</v>
      </c>
      <c r="D12" s="1">
        <v>21.60654676789483</v>
      </c>
      <c r="E12" s="1">
        <v>-8.1998195670927281</v>
      </c>
      <c r="F12" s="1">
        <v>-30.895338825518763</v>
      </c>
      <c r="G12" s="1">
        <v>-3.1237619446714868</v>
      </c>
      <c r="H12" s="1">
        <v>6.8918675659087034</v>
      </c>
      <c r="I12" s="3"/>
      <c r="J12" s="1">
        <v>-22.853034625107256</v>
      </c>
      <c r="K12" s="1">
        <v>-7.817658115981331</v>
      </c>
      <c r="L12" s="1">
        <v>-2.9100436331210946</v>
      </c>
      <c r="M12" s="1">
        <v>7.5506206233326072</v>
      </c>
      <c r="N12" s="1">
        <v>-46.251261771959541</v>
      </c>
      <c r="O12" s="1">
        <v>-24.097306508312094</v>
      </c>
      <c r="P12" s="1">
        <v>-77.896070551929185</v>
      </c>
      <c r="Q12" s="3"/>
      <c r="R12" s="1">
        <v>8.4454087013253414</v>
      </c>
      <c r="S12" s="1">
        <v>-8.8310088425944837</v>
      </c>
      <c r="T12" s="1">
        <v>28.316817307343271</v>
      </c>
      <c r="U12" s="1">
        <v>-0.54442779367458549</v>
      </c>
      <c r="V12" s="1">
        <v>57.79933956911978</v>
      </c>
      <c r="W12" s="1">
        <v>-21.384950673366152</v>
      </c>
      <c r="X12" s="1">
        <v>53.296166706549684</v>
      </c>
      <c r="Y12" s="3"/>
      <c r="Z12" s="1" t="s">
        <v>7</v>
      </c>
      <c r="AA12" s="1">
        <v>7</v>
      </c>
      <c r="AB12" s="1">
        <v>7</v>
      </c>
      <c r="AC12" s="1">
        <v>7</v>
      </c>
    </row>
    <row r="13" spans="1:30">
      <c r="A13" s="1">
        <v>9</v>
      </c>
      <c r="B13" s="1">
        <v>-11.270405945927683</v>
      </c>
      <c r="C13" s="1">
        <v>-14.975588480924534</v>
      </c>
      <c r="D13" s="1">
        <v>34.421996420159573</v>
      </c>
      <c r="E13" s="1">
        <v>1.7560929031918142</v>
      </c>
      <c r="F13" s="1">
        <v>-7.6452813119120711</v>
      </c>
      <c r="G13" s="1">
        <v>17.509414615073236</v>
      </c>
      <c r="H13" s="1">
        <v>8.3377492971207356</v>
      </c>
      <c r="I13" s="3"/>
      <c r="J13" s="1">
        <v>14.538503079517501</v>
      </c>
      <c r="K13" s="1">
        <v>-8.8641273344493143</v>
      </c>
      <c r="L13" s="1">
        <v>-9.4700404270134584</v>
      </c>
      <c r="M13" s="1">
        <v>-26.172734410692922</v>
      </c>
      <c r="N13" s="1">
        <v>-23.375316522266051</v>
      </c>
      <c r="O13" s="1">
        <v>-30.329344327390917</v>
      </c>
      <c r="P13" s="1">
        <v>19.275914411042766</v>
      </c>
      <c r="Q13" s="3"/>
      <c r="R13" s="1">
        <v>-12.834190437601537</v>
      </c>
      <c r="S13" s="1">
        <v>-23.476425721456192</v>
      </c>
      <c r="T13" s="1">
        <v>-20.386776075997211</v>
      </c>
      <c r="U13" s="1">
        <v>1.9727114675550419</v>
      </c>
      <c r="V13" s="1">
        <v>-57.883711796110148</v>
      </c>
      <c r="W13" s="1">
        <v>3.7291442510743651</v>
      </c>
      <c r="X13" s="1">
        <v>36.202536557602912</v>
      </c>
      <c r="Y13" s="3"/>
    </row>
    <row r="14" spans="1:30">
      <c r="A14" s="1">
        <v>10</v>
      </c>
      <c r="B14" s="1">
        <v>-15.918264313764297</v>
      </c>
      <c r="C14" s="1">
        <v>25.609335703858328</v>
      </c>
      <c r="D14" s="1">
        <v>-4.4868714238659537</v>
      </c>
      <c r="E14" s="1">
        <v>-6.3971367799969761</v>
      </c>
      <c r="F14" s="1">
        <v>-23.222975157033996</v>
      </c>
      <c r="G14" s="1">
        <v>19.235679125405362</v>
      </c>
      <c r="H14" s="1">
        <v>-5.2600454440628175</v>
      </c>
      <c r="I14" s="3"/>
      <c r="J14" s="1">
        <v>-39.181600421425081</v>
      </c>
      <c r="K14" s="1">
        <v>-1.0488071747201444</v>
      </c>
      <c r="L14" s="1">
        <v>-0.46538656139946705</v>
      </c>
      <c r="M14" s="1">
        <v>-22.333288057985367</v>
      </c>
      <c r="N14" s="1">
        <v>19.010802180844305</v>
      </c>
      <c r="O14" s="1">
        <v>23.856696828995833</v>
      </c>
      <c r="P14" s="1">
        <v>91.755560480549278</v>
      </c>
      <c r="Q14" s="3"/>
      <c r="R14" s="1">
        <v>-16.642998452343708</v>
      </c>
      <c r="S14" s="1">
        <v>-17.007637354439762</v>
      </c>
      <c r="T14" s="1">
        <v>29.080163046379393</v>
      </c>
      <c r="U14" s="1">
        <v>55.57834917378689</v>
      </c>
      <c r="V14" s="1">
        <v>43.252403881122454</v>
      </c>
      <c r="W14" s="1">
        <v>-6.915663822132406</v>
      </c>
      <c r="X14" s="1">
        <v>40.205925533084582</v>
      </c>
      <c r="Y14" s="3"/>
      <c r="Z14" s="1" t="s">
        <v>8</v>
      </c>
      <c r="AA14" s="3">
        <v>162.6</v>
      </c>
      <c r="AB14" s="3">
        <v>153.80000000000001</v>
      </c>
      <c r="AC14" s="3">
        <v>208.2</v>
      </c>
    </row>
    <row r="15" spans="1:30">
      <c r="A15" s="1">
        <v>11</v>
      </c>
      <c r="B15" s="1">
        <v>11.034629927939941</v>
      </c>
      <c r="C15" s="1">
        <v>11.778760311926554</v>
      </c>
      <c r="D15" s="1">
        <v>-21.726508395198714</v>
      </c>
      <c r="E15" s="1">
        <v>22.178266395358786</v>
      </c>
      <c r="F15" s="1">
        <v>3.9564507940760398</v>
      </c>
      <c r="G15" s="1">
        <v>23.509910052987699</v>
      </c>
      <c r="H15" s="1">
        <v>-16.310919515716378</v>
      </c>
      <c r="I15" s="3"/>
      <c r="J15" s="1">
        <v>6.2557772013000736</v>
      </c>
      <c r="K15" s="1">
        <v>-20.776482030468244</v>
      </c>
      <c r="L15" s="1">
        <v>30.248122673693384</v>
      </c>
      <c r="M15" s="1">
        <v>-15.190799274529123</v>
      </c>
      <c r="N15" s="1">
        <v>30.373421705774405</v>
      </c>
      <c r="O15" s="1">
        <v>1.5244791143047669</v>
      </c>
      <c r="P15" s="1">
        <v>-7.0096134948545483</v>
      </c>
      <c r="Q15" s="3"/>
      <c r="R15" s="1">
        <v>-16.9285165942924</v>
      </c>
      <c r="S15" s="1">
        <v>-5.8545827043886272</v>
      </c>
      <c r="T15" s="1">
        <v>-16.725919377878562</v>
      </c>
      <c r="U15" s="1">
        <v>-25.305820991684296</v>
      </c>
      <c r="V15" s="1">
        <v>-20.893763728670546</v>
      </c>
      <c r="W15" s="1">
        <v>9.9956454739352072</v>
      </c>
      <c r="X15" s="1">
        <v>13.951066815850599</v>
      </c>
      <c r="Y15" s="3"/>
      <c r="Z15" s="1" t="s">
        <v>9</v>
      </c>
      <c r="AA15" s="3">
        <v>233.9</v>
      </c>
      <c r="AB15" s="3">
        <v>260.89999999999998</v>
      </c>
      <c r="AC15" s="3">
        <v>220.9</v>
      </c>
    </row>
    <row r="16" spans="1:30">
      <c r="A16" s="1">
        <v>12</v>
      </c>
      <c r="B16" s="1">
        <v>15.86855877354829</v>
      </c>
      <c r="C16" s="1">
        <v>60.185893217816286</v>
      </c>
      <c r="D16" s="1">
        <v>46.171495690014865</v>
      </c>
      <c r="E16" s="1">
        <v>0.42342466926120864</v>
      </c>
      <c r="F16" s="1">
        <v>-36.397231193050615</v>
      </c>
      <c r="G16" s="1">
        <v>-18.742140101901388</v>
      </c>
      <c r="H16" s="1">
        <v>16.875680919927785</v>
      </c>
      <c r="I16" s="3"/>
      <c r="J16" s="1">
        <v>-39.41848638154211</v>
      </c>
      <c r="K16" s="1">
        <v>-3.7206235796915741</v>
      </c>
      <c r="L16" s="1">
        <v>24.344376036349246</v>
      </c>
      <c r="M16" s="1">
        <v>-24.961921495452003</v>
      </c>
      <c r="N16" s="1">
        <v>7.79731899949922</v>
      </c>
      <c r="O16" s="1">
        <v>10.190134441500796</v>
      </c>
      <c r="P16" s="1">
        <v>15.290851080734125</v>
      </c>
      <c r="Q16" s="3"/>
      <c r="R16" s="1">
        <v>-9.8825366767347607</v>
      </c>
      <c r="S16" s="1">
        <v>-10.577189956999771</v>
      </c>
      <c r="T16" s="1">
        <v>9.5577292225830739</v>
      </c>
      <c r="U16" s="1">
        <v>-40.271513897837288</v>
      </c>
      <c r="V16" s="1">
        <v>-25.604061504444083</v>
      </c>
      <c r="W16" s="1">
        <v>-23.423228225784285</v>
      </c>
      <c r="X16" s="1">
        <v>-0.75443509529874331</v>
      </c>
      <c r="Y16" s="3"/>
      <c r="Z16" s="1" t="s">
        <v>10</v>
      </c>
      <c r="AA16" s="3">
        <v>300.3</v>
      </c>
      <c r="AB16" s="3">
        <v>330.7</v>
      </c>
      <c r="AC16" s="3">
        <v>325.5</v>
      </c>
    </row>
    <row r="17" spans="1:27">
      <c r="A17" s="1">
        <v>13</v>
      </c>
      <c r="B17" s="1">
        <v>49.017730044266514</v>
      </c>
      <c r="C17" s="1">
        <v>61.206253767430162</v>
      </c>
      <c r="D17" s="1">
        <v>-9.2150414609928504</v>
      </c>
      <c r="E17" s="1">
        <v>-1.8500958138248529</v>
      </c>
      <c r="F17" s="1">
        <v>3.7720189751220814</v>
      </c>
      <c r="G17" s="1">
        <v>10.768351702226287</v>
      </c>
      <c r="H17" s="1">
        <v>5.5146652169292425</v>
      </c>
      <c r="I17" s="3"/>
      <c r="J17" s="1">
        <v>-29.083301030702398</v>
      </c>
      <c r="K17" s="1">
        <v>-23.315034929066407</v>
      </c>
      <c r="L17" s="1">
        <v>26.908009758590111</v>
      </c>
      <c r="M17" s="1">
        <v>2.5007245266244533</v>
      </c>
      <c r="N17" s="1">
        <v>-42.88705983193119</v>
      </c>
      <c r="O17" s="1">
        <v>-5.9639635895324625</v>
      </c>
      <c r="P17" s="1">
        <v>127.19878900908661</v>
      </c>
      <c r="Q17" s="3"/>
      <c r="R17" s="1">
        <v>32.77133445841077</v>
      </c>
      <c r="S17" s="1">
        <v>3.3139100204123952</v>
      </c>
      <c r="T17" s="1">
        <v>-7.270040761594851</v>
      </c>
      <c r="U17" s="1">
        <v>-20.408685130449818</v>
      </c>
      <c r="V17" s="1">
        <v>-3.0213985423970415</v>
      </c>
      <c r="W17" s="1">
        <v>9.8947092508312746</v>
      </c>
      <c r="X17" s="1">
        <v>-12.610998648290289</v>
      </c>
      <c r="Y17" s="3"/>
    </row>
    <row r="18" spans="1:27">
      <c r="A18" s="1">
        <v>14</v>
      </c>
      <c r="B18" s="1">
        <v>-20.317594980521179</v>
      </c>
      <c r="C18" s="1">
        <v>-8.8539013197551881</v>
      </c>
      <c r="D18" s="1">
        <v>-18.828542345765822</v>
      </c>
      <c r="E18" s="1">
        <v>8.3807463600624246</v>
      </c>
      <c r="F18" s="1">
        <v>5.6668132414280361</v>
      </c>
      <c r="G18" s="1">
        <v>0.1233415992632403</v>
      </c>
      <c r="H18" s="1">
        <v>3.8967235597029788</v>
      </c>
      <c r="I18" s="3"/>
      <c r="J18" s="1">
        <v>-24.903837552553888</v>
      </c>
      <c r="K18" s="1">
        <v>-13.117337348383536</v>
      </c>
      <c r="L18" s="1">
        <v>37.702322925172446</v>
      </c>
      <c r="M18" s="1">
        <v>-26.673910722340327</v>
      </c>
      <c r="N18" s="1">
        <v>-25.095878970362683</v>
      </c>
      <c r="O18" s="1">
        <v>11.847555458452991</v>
      </c>
      <c r="P18" s="1">
        <v>94.544686651919562</v>
      </c>
      <c r="Q18" s="3"/>
      <c r="R18" s="1">
        <v>13.348003127503352</v>
      </c>
      <c r="S18" s="1">
        <v>-9.9269771229439113E-2</v>
      </c>
      <c r="T18" s="1">
        <v>-14.13267909799224</v>
      </c>
      <c r="U18" s="1">
        <v>-3.2658524773536106</v>
      </c>
      <c r="V18" s="1">
        <v>-25.048368561162583</v>
      </c>
      <c r="W18" s="1">
        <v>-7.8970175724151321</v>
      </c>
      <c r="X18" s="1">
        <v>17.647249044425354</v>
      </c>
      <c r="Y18" s="3"/>
    </row>
    <row r="19" spans="1:27">
      <c r="A19" s="1">
        <v>15</v>
      </c>
      <c r="B19" s="1">
        <v>18.657013555819809</v>
      </c>
      <c r="C19" s="1">
        <v>-6.3598982591496682</v>
      </c>
      <c r="D19" s="1">
        <v>49.070362836496429</v>
      </c>
      <c r="E19" s="1">
        <v>29.38982068656696</v>
      </c>
      <c r="F19" s="1">
        <v>-12.868584563445037</v>
      </c>
      <c r="G19" s="1">
        <v>-12.618216751498174</v>
      </c>
      <c r="H19" s="1">
        <v>13.398335356362848</v>
      </c>
      <c r="I19" s="3"/>
      <c r="J19" s="1">
        <v>-21.590747201266915</v>
      </c>
      <c r="K19" s="1">
        <v>8.6149011979687877</v>
      </c>
      <c r="L19" s="1">
        <v>26.551079807032401</v>
      </c>
      <c r="M19" s="1">
        <v>-20.482930588533517</v>
      </c>
      <c r="N19" s="1">
        <v>-36.756771182462813</v>
      </c>
      <c r="O19" s="1">
        <v>8.2372869742209573</v>
      </c>
      <c r="P19" s="1">
        <v>12.903158361315192</v>
      </c>
      <c r="Q19" s="3"/>
      <c r="R19" s="1">
        <v>3.3989555194525853</v>
      </c>
      <c r="S19" s="1">
        <v>-7.6007638187939124</v>
      </c>
      <c r="T19" s="1">
        <v>-18.759728654611145</v>
      </c>
      <c r="U19" s="1">
        <v>-5.1701354712350458</v>
      </c>
      <c r="V19" s="1">
        <v>-5.0987009586430556</v>
      </c>
      <c r="W19" s="1">
        <v>-3.8955040575304736</v>
      </c>
      <c r="X19" s="1">
        <v>-29.010988300273553</v>
      </c>
      <c r="Y19" s="3"/>
      <c r="Z19" s="1" t="s">
        <v>175</v>
      </c>
      <c r="AA19" s="1" t="s">
        <v>185</v>
      </c>
    </row>
    <row r="20" spans="1:27">
      <c r="A20" s="1">
        <v>16</v>
      </c>
      <c r="B20" s="1">
        <v>6.0783890200201105</v>
      </c>
      <c r="C20" s="1">
        <v>9.8515977713002059</v>
      </c>
      <c r="D20" s="1">
        <v>9.550361488834648</v>
      </c>
      <c r="E20" s="1">
        <v>55.338575106843933</v>
      </c>
      <c r="F20" s="1">
        <v>-20.172084594021893</v>
      </c>
      <c r="G20" s="1">
        <v>20.345667205548917</v>
      </c>
      <c r="H20" s="1">
        <v>-42.784291073343077</v>
      </c>
      <c r="I20" s="3"/>
      <c r="J20" s="1">
        <v>7.3606928334542809</v>
      </c>
      <c r="K20" s="1">
        <v>-24.628966342781794</v>
      </c>
      <c r="L20" s="1">
        <v>45.933002369513929</v>
      </c>
      <c r="M20" s="1">
        <v>-17.68142764067256</v>
      </c>
      <c r="N20" s="1">
        <v>19.384427967930982</v>
      </c>
      <c r="O20" s="1">
        <v>-14.870565584391146</v>
      </c>
      <c r="P20" s="1">
        <v>-38.668495419058893</v>
      </c>
      <c r="Q20" s="3"/>
      <c r="R20" s="1">
        <v>-28.830404323080565</v>
      </c>
      <c r="S20" s="1">
        <v>11.609728937680085</v>
      </c>
      <c r="T20" s="1">
        <v>-19.522006777229027</v>
      </c>
      <c r="U20" s="1">
        <v>-14.490122156968352</v>
      </c>
      <c r="V20" s="1">
        <v>-27.265321560013376</v>
      </c>
      <c r="W20" s="1">
        <v>0.23125492790722924</v>
      </c>
      <c r="X20" s="1">
        <v>13.797463442397145</v>
      </c>
      <c r="Y20" s="3"/>
      <c r="Z20" s="1" t="s">
        <v>19</v>
      </c>
      <c r="AA20" s="1" t="s">
        <v>31</v>
      </c>
    </row>
    <row r="21" spans="1:27">
      <c r="A21" s="1">
        <v>17</v>
      </c>
      <c r="B21" s="1">
        <v>5.8311625110926339</v>
      </c>
      <c r="C21" s="1">
        <v>38.306230055831776</v>
      </c>
      <c r="D21" s="1">
        <v>4.8226562280802128</v>
      </c>
      <c r="E21" s="1">
        <v>-15.608104993513638</v>
      </c>
      <c r="F21" s="1">
        <v>2.7091092816768865</v>
      </c>
      <c r="G21" s="1">
        <v>-23.715508156168237</v>
      </c>
      <c r="H21" s="1">
        <v>6.6164270961128118</v>
      </c>
      <c r="I21" s="3"/>
      <c r="J21" s="1">
        <v>-62.214204543572095</v>
      </c>
      <c r="K21" s="1">
        <v>25.848911915160262</v>
      </c>
      <c r="L21" s="1">
        <v>36.15186931103753</v>
      </c>
      <c r="M21" s="1">
        <v>-30.443991368145955</v>
      </c>
      <c r="N21" s="1">
        <v>16.393851814989304</v>
      </c>
      <c r="O21" s="1">
        <v>9.2808275535151594</v>
      </c>
      <c r="P21" s="1">
        <v>62.484371275763863</v>
      </c>
      <c r="Q21" s="3"/>
      <c r="R21" s="1">
        <v>14.205057410040546</v>
      </c>
      <c r="S21" s="1">
        <v>-29.787682713473767</v>
      </c>
      <c r="T21" s="1">
        <v>-7.9821409125558143</v>
      </c>
      <c r="U21" s="1">
        <v>-5.4429922242968303</v>
      </c>
      <c r="V21" s="1">
        <v>-19.5059860640356</v>
      </c>
      <c r="W21" s="1">
        <v>-15.622073642222833</v>
      </c>
      <c r="X21" s="1">
        <v>-34.555261643135694</v>
      </c>
      <c r="Y21" s="3"/>
      <c r="Z21" s="1" t="s">
        <v>20</v>
      </c>
      <c r="AA21" s="1" t="s">
        <v>31</v>
      </c>
    </row>
    <row r="22" spans="1:27">
      <c r="A22" s="1">
        <v>18</v>
      </c>
      <c r="B22" s="1">
        <v>-3.0299560457291257</v>
      </c>
      <c r="C22" s="1">
        <v>-4.7726971895566068</v>
      </c>
      <c r="D22" s="1">
        <v>-16.539898120639759</v>
      </c>
      <c r="E22" s="1">
        <v>51.732386389827269</v>
      </c>
      <c r="F22" s="1">
        <v>35.342863604904323</v>
      </c>
      <c r="G22" s="1">
        <v>-11.179375282136347</v>
      </c>
      <c r="H22" s="1">
        <v>-0.92240025042672102</v>
      </c>
      <c r="I22" s="3"/>
      <c r="J22" s="1">
        <v>-47.542183922897749</v>
      </c>
      <c r="K22" s="1">
        <v>-5.4128363150068708</v>
      </c>
      <c r="L22" s="1">
        <v>52.253793476572874</v>
      </c>
      <c r="M22" s="1">
        <v>-9.7951641570323336</v>
      </c>
      <c r="N22" s="1">
        <v>70.965194717119758</v>
      </c>
      <c r="O22" s="1">
        <v>31.104192865170404</v>
      </c>
      <c r="P22" s="1">
        <v>28.835048485634108</v>
      </c>
      <c r="Q22" s="3"/>
      <c r="R22" s="1">
        <v>-14.690758159635632</v>
      </c>
      <c r="S22" s="1">
        <v>-13.673639999966664</v>
      </c>
      <c r="T22" s="1">
        <v>-23.233041447004592</v>
      </c>
      <c r="U22" s="1">
        <v>-32.312953838637377</v>
      </c>
      <c r="V22" s="1">
        <v>-13.271169428159958</v>
      </c>
      <c r="W22" s="1">
        <v>-3.0906565822043617</v>
      </c>
      <c r="X22" s="1">
        <v>-39.637107988022159</v>
      </c>
      <c r="Y22" s="3"/>
    </row>
    <row r="23" spans="1:27">
      <c r="A23" s="1">
        <v>19</v>
      </c>
      <c r="B23" s="1">
        <v>31.916161587246194</v>
      </c>
      <c r="C23" s="1">
        <v>-49.779025043828369</v>
      </c>
      <c r="D23" s="1">
        <v>5.2797495625553195</v>
      </c>
      <c r="E23" s="1">
        <v>23.393225205291817</v>
      </c>
      <c r="F23" s="1">
        <v>-8.1073315530809396</v>
      </c>
      <c r="G23" s="1">
        <v>22.317924408603368</v>
      </c>
      <c r="H23" s="1">
        <v>-6.9473894243872607</v>
      </c>
      <c r="I23" s="3"/>
      <c r="J23" s="1">
        <v>-20.800575152484967</v>
      </c>
      <c r="K23" s="1">
        <v>29.700928636223349</v>
      </c>
      <c r="L23" s="1">
        <v>104.19899909327268</v>
      </c>
      <c r="M23" s="1">
        <v>-36.825273231882655</v>
      </c>
      <c r="N23" s="1">
        <v>3.5351592854642289</v>
      </c>
      <c r="O23" s="1">
        <v>-0.64179430568324702</v>
      </c>
      <c r="P23" s="1">
        <v>80.406702266008196</v>
      </c>
      <c r="Q23" s="3"/>
      <c r="R23" s="1">
        <v>-18.357206988756314</v>
      </c>
      <c r="S23" s="1">
        <v>-23.397243284287455</v>
      </c>
      <c r="T23" s="1">
        <v>-20.488199635729281</v>
      </c>
      <c r="U23" s="1">
        <v>26.66696190434013</v>
      </c>
      <c r="V23" s="1">
        <v>18.176396142152665</v>
      </c>
      <c r="W23" s="1">
        <v>-1.4540100745976765</v>
      </c>
      <c r="X23" s="1">
        <v>-59.03963937161668</v>
      </c>
      <c r="Y23" s="3"/>
    </row>
    <row r="24" spans="1:27">
      <c r="A24" s="1">
        <v>20</v>
      </c>
      <c r="B24" s="1">
        <v>26.464166469319157</v>
      </c>
      <c r="C24" s="1">
        <v>36.265747024861007</v>
      </c>
      <c r="D24" s="1">
        <v>46.781253834997891</v>
      </c>
      <c r="E24" s="1">
        <v>25.235418847995149</v>
      </c>
      <c r="F24" s="1">
        <v>-21.097155770143605</v>
      </c>
      <c r="G24" s="1">
        <v>18.701400259457568</v>
      </c>
      <c r="H24" s="1">
        <v>13.81185753148949</v>
      </c>
      <c r="I24" s="3"/>
      <c r="J24" s="1">
        <v>-52.197075866455947</v>
      </c>
      <c r="K24" s="1">
        <v>17.075964874545271</v>
      </c>
      <c r="L24" s="1">
        <v>51.896863525015156</v>
      </c>
      <c r="M24" s="1">
        <v>-23.906909042310172</v>
      </c>
      <c r="N24" s="1">
        <v>62.816070932384726</v>
      </c>
      <c r="O24" s="1">
        <v>16.688954701464837</v>
      </c>
      <c r="P24" s="1">
        <v>31.619993058546552</v>
      </c>
      <c r="Q24" s="3"/>
      <c r="R24" s="1">
        <v>-22.59389233106867</v>
      </c>
      <c r="S24" s="1">
        <v>5.8144080362672197</v>
      </c>
      <c r="T24" s="1">
        <v>2.0844142949567908</v>
      </c>
      <c r="U24" s="1">
        <v>22.78839601657711</v>
      </c>
      <c r="V24" s="1">
        <v>-21.030504924137723</v>
      </c>
      <c r="W24" s="1">
        <v>14.600662479839183</v>
      </c>
      <c r="X24" s="1">
        <v>-24.929989199257509</v>
      </c>
      <c r="Y24" s="3"/>
    </row>
    <row r="25" spans="1:27">
      <c r="A25" s="25" t="s">
        <v>198</v>
      </c>
      <c r="B25" s="27">
        <v>100.87934565649041</v>
      </c>
      <c r="C25" s="27">
        <v>35.245386475247095</v>
      </c>
      <c r="D25" s="27">
        <v>54.868998226508189</v>
      </c>
      <c r="E25" s="27">
        <v>70.351053952073329</v>
      </c>
      <c r="F25" s="27">
        <v>38.902397710715768</v>
      </c>
      <c r="G25" s="27">
        <v>-7.5214207847425749</v>
      </c>
      <c r="H25" s="27">
        <v>82.525217984744486</v>
      </c>
      <c r="I25" s="26"/>
      <c r="J25" s="27">
        <v>9.646725175842283</v>
      </c>
      <c r="K25" s="27">
        <v>96.210640506494855</v>
      </c>
      <c r="L25" s="27">
        <v>159.95897184135779</v>
      </c>
      <c r="M25" s="27">
        <v>43.383637392401454</v>
      </c>
      <c r="N25" s="27">
        <v>104.97770019199343</v>
      </c>
      <c r="O25" s="27">
        <v>70.232471410751188</v>
      </c>
      <c r="P25" s="27">
        <v>188.73101031600342</v>
      </c>
      <c r="Q25" s="26"/>
      <c r="R25" s="27">
        <v>60.001827476062616</v>
      </c>
      <c r="S25" s="27">
        <v>5.417662351084922</v>
      </c>
      <c r="T25" s="27">
        <v>37.773763540045223</v>
      </c>
      <c r="U25" s="27">
        <v>79.591172012611395</v>
      </c>
      <c r="V25" s="27">
        <v>134.27548986805931</v>
      </c>
      <c r="W25" s="27">
        <v>83.099365634333964</v>
      </c>
      <c r="X25" s="27">
        <v>78.087751181937577</v>
      </c>
      <c r="Y25" s="3"/>
    </row>
    <row r="26" spans="1:27">
      <c r="A26" s="25" t="s">
        <v>199</v>
      </c>
      <c r="B26" s="27">
        <v>367.56127964440998</v>
      </c>
      <c r="C26" s="27">
        <v>102.81153850182693</v>
      </c>
      <c r="D26" s="27">
        <v>242.23847076204711</v>
      </c>
      <c r="E26" s="27">
        <v>182.41618759754243</v>
      </c>
      <c r="F26" s="27">
        <v>207.75555212577083</v>
      </c>
      <c r="G26" s="27">
        <v>36.538891444719411</v>
      </c>
      <c r="H26" s="27">
        <v>162.56489297944893</v>
      </c>
      <c r="I26" s="26"/>
      <c r="J26" s="27">
        <v>330.70174566730611</v>
      </c>
      <c r="K26" s="27">
        <v>228.49407561885707</v>
      </c>
      <c r="L26" s="27">
        <v>217.80792409540175</v>
      </c>
      <c r="M26" s="27">
        <v>108.21841990004077</v>
      </c>
      <c r="N26" s="27">
        <v>99.447096629361653</v>
      </c>
      <c r="O26" s="27">
        <v>285.15577567135102</v>
      </c>
      <c r="P26" s="27">
        <v>295.45794775510888</v>
      </c>
      <c r="Q26" s="26"/>
      <c r="R26" s="27">
        <v>208.24482620832617</v>
      </c>
      <c r="S26" s="27">
        <v>100.03984126838594</v>
      </c>
      <c r="T26" s="27">
        <v>73.207952461176134</v>
      </c>
      <c r="U26" s="27">
        <v>215.64526336390946</v>
      </c>
      <c r="V26" s="27">
        <v>405.95697016423492</v>
      </c>
      <c r="W26" s="27">
        <v>220.92698558990088</v>
      </c>
      <c r="X26" s="27">
        <v>237.62021485069758</v>
      </c>
      <c r="Y26" s="3"/>
    </row>
    <row r="27" spans="1:27">
      <c r="A27" s="25" t="s">
        <v>200</v>
      </c>
      <c r="B27" s="27">
        <v>339.18357999599215</v>
      </c>
      <c r="C27" s="27">
        <v>110.86038820362265</v>
      </c>
      <c r="D27" s="27">
        <v>160.60719751172766</v>
      </c>
      <c r="E27" s="27">
        <v>199.15397380430272</v>
      </c>
      <c r="F27" s="27">
        <v>242.47047392182611</v>
      </c>
      <c r="G27" s="27">
        <v>101.39723849466284</v>
      </c>
      <c r="H27" s="27">
        <v>107.17388679758162</v>
      </c>
      <c r="I27" s="26"/>
      <c r="J27" s="27">
        <v>270.43497563222053</v>
      </c>
      <c r="K27" s="27">
        <v>192.51199371557362</v>
      </c>
      <c r="L27" s="27">
        <v>260.92506224357402</v>
      </c>
      <c r="M27" s="27">
        <v>123.22937677636136</v>
      </c>
      <c r="N27" s="27">
        <v>145.19584741625212</v>
      </c>
      <c r="O27" s="27">
        <v>250.25389263663618</v>
      </c>
      <c r="P27" s="27">
        <v>200.47712038403799</v>
      </c>
      <c r="Q27" s="26"/>
      <c r="R27" s="27">
        <v>147.83404597901784</v>
      </c>
      <c r="S27" s="27">
        <v>104.52490120949089</v>
      </c>
      <c r="T27" s="27">
        <v>176.00446690709387</v>
      </c>
      <c r="U27" s="27">
        <v>297.21086112734122</v>
      </c>
      <c r="V27" s="27">
        <v>262.84130747857967</v>
      </c>
      <c r="W27" s="27">
        <v>145.6592139446299</v>
      </c>
      <c r="X27" s="27">
        <v>212.36458649971871</v>
      </c>
      <c r="Y27" s="3"/>
    </row>
    <row r="28" spans="1:27">
      <c r="A28" s="25" t="s">
        <v>201</v>
      </c>
      <c r="B28" s="27">
        <v>281.37421505583404</v>
      </c>
      <c r="C28" s="27">
        <v>124.01080258523085</v>
      </c>
      <c r="D28" s="27">
        <v>100.64337191046782</v>
      </c>
      <c r="E28" s="27">
        <v>233.8823695977137</v>
      </c>
      <c r="F28" s="27">
        <v>234.38071192623502</v>
      </c>
      <c r="G28" s="27">
        <v>122.81154974533281</v>
      </c>
      <c r="H28" s="27">
        <v>120.35960524536972</v>
      </c>
      <c r="I28" s="26"/>
      <c r="J28" s="27">
        <v>299.22738733007992</v>
      </c>
      <c r="K28" s="27">
        <v>253.94413219739835</v>
      </c>
      <c r="L28" s="27">
        <v>215.36326702368012</v>
      </c>
      <c r="M28" s="27">
        <v>137.98066621585014</v>
      </c>
      <c r="N28" s="27">
        <v>153.79395008799045</v>
      </c>
      <c r="O28" s="27">
        <v>171.38233181332868</v>
      </c>
      <c r="P28" s="27">
        <v>362.96149165980182</v>
      </c>
      <c r="Q28" s="26"/>
      <c r="R28" s="27">
        <v>190.3927444001805</v>
      </c>
      <c r="S28" s="27">
        <v>174.77722646427077</v>
      </c>
      <c r="T28" s="27">
        <v>155.9226020801438</v>
      </c>
      <c r="U28" s="27">
        <v>270.40804227422529</v>
      </c>
      <c r="V28" s="27">
        <v>267.27521347628124</v>
      </c>
      <c r="W28" s="27">
        <v>131.36590490645168</v>
      </c>
      <c r="X28" s="27">
        <v>137.21858245105716</v>
      </c>
      <c r="Y28" s="3"/>
    </row>
    <row r="29" spans="1:27">
      <c r="A29" s="25" t="s">
        <v>202</v>
      </c>
      <c r="B29" s="27">
        <v>386.89439264253895</v>
      </c>
      <c r="C29" s="27">
        <v>179.44690077981639</v>
      </c>
      <c r="D29" s="27">
        <v>214.46886029605722</v>
      </c>
      <c r="E29" s="27">
        <v>166.3846579347676</v>
      </c>
      <c r="F29" s="27">
        <v>300.34129593444322</v>
      </c>
      <c r="G29" s="27">
        <v>45.293641908868779</v>
      </c>
      <c r="H29" s="27">
        <v>126.72799133049315</v>
      </c>
      <c r="I29" s="26"/>
      <c r="J29" s="27">
        <v>146.98260296256541</v>
      </c>
      <c r="K29" s="27">
        <v>220.83446334552193</v>
      </c>
      <c r="L29" s="27">
        <v>128.05319132948267</v>
      </c>
      <c r="M29" s="27">
        <v>135.43883070482096</v>
      </c>
      <c r="N29" s="27">
        <v>106.77204588375844</v>
      </c>
      <c r="O29" s="27">
        <v>173.01447870430232</v>
      </c>
      <c r="P29" s="27">
        <v>281.12342824167968</v>
      </c>
      <c r="Q29" s="26"/>
      <c r="R29" s="27">
        <v>133.50455424429822</v>
      </c>
      <c r="S29" s="27">
        <v>219.07188181646174</v>
      </c>
      <c r="T29" s="27">
        <v>85.459918476810287</v>
      </c>
      <c r="U29" s="27">
        <v>325.50939212943985</v>
      </c>
      <c r="V29" s="27">
        <v>213.79776850006547</v>
      </c>
      <c r="W29" s="27">
        <v>149.78597293006757</v>
      </c>
      <c r="X29" s="27">
        <v>121.35862992258394</v>
      </c>
      <c r="Y29" s="3"/>
    </row>
    <row r="30" spans="1:27">
      <c r="A30" s="25" t="s">
        <v>203</v>
      </c>
      <c r="B30" s="27">
        <v>466.51434043870967</v>
      </c>
      <c r="C30" s="27">
        <v>106.77918407342408</v>
      </c>
      <c r="D30" s="27">
        <v>217.21461682612255</v>
      </c>
      <c r="E30" s="27">
        <v>149.09865860645212</v>
      </c>
      <c r="F30" s="27">
        <v>239.09537163496859</v>
      </c>
      <c r="G30" s="27">
        <v>109.08343122691662</v>
      </c>
      <c r="H30" s="27">
        <v>147.3831348017226</v>
      </c>
      <c r="I30" s="26"/>
      <c r="J30" s="27">
        <v>147.85063263460262</v>
      </c>
      <c r="K30" s="27">
        <v>169.3550046291534</v>
      </c>
      <c r="L30" s="27">
        <v>88.15593706009949</v>
      </c>
      <c r="M30" s="27">
        <v>120.16820639166859</v>
      </c>
      <c r="N30" s="27">
        <v>99.447096629361653</v>
      </c>
      <c r="O30" s="27">
        <v>106.6058702246645</v>
      </c>
      <c r="P30" s="27">
        <v>277.93705021681586</v>
      </c>
      <c r="Q30" s="26"/>
      <c r="R30" s="27">
        <v>148.26232319194094</v>
      </c>
      <c r="S30" s="27">
        <v>144.41367905774567</v>
      </c>
      <c r="T30" s="27">
        <v>34.977676140694754</v>
      </c>
      <c r="U30" s="27">
        <v>204.08099417000832</v>
      </c>
      <c r="V30" s="27">
        <v>147.15825611334975</v>
      </c>
      <c r="W30" s="27">
        <v>144.67786019434718</v>
      </c>
      <c r="X30" s="27">
        <v>76.239660067650206</v>
      </c>
      <c r="Y30" s="3"/>
    </row>
    <row r="31" spans="1:27">
      <c r="A31" s="25" t="s">
        <v>204</v>
      </c>
      <c r="B31" s="27">
        <v>280.01056568027616</v>
      </c>
      <c r="C31" s="27">
        <v>91.588286660845128</v>
      </c>
      <c r="D31" s="27">
        <v>88.588998310737068</v>
      </c>
      <c r="E31" s="27">
        <v>123.50303245816787</v>
      </c>
      <c r="F31" s="27">
        <v>243.02474007247193</v>
      </c>
      <c r="G31" s="27">
        <v>25.359602475808572</v>
      </c>
      <c r="H31" s="27">
        <v>139.39680705937292</v>
      </c>
      <c r="I31" s="26"/>
      <c r="J31" s="27">
        <v>107.06814695543565</v>
      </c>
      <c r="K31" s="27">
        <v>150.27260569900216</v>
      </c>
      <c r="L31" s="27">
        <v>87.022527915679376</v>
      </c>
      <c r="M31" s="27">
        <v>125.4774067539682</v>
      </c>
      <c r="N31" s="27">
        <v>70.516215830116437</v>
      </c>
      <c r="O31" s="27">
        <v>80.636424958030943</v>
      </c>
      <c r="P31" s="27">
        <v>204.46218371434668</v>
      </c>
      <c r="Q31" s="26"/>
      <c r="R31" s="27">
        <v>95.467859364720155</v>
      </c>
      <c r="S31" s="27">
        <v>111.47045119819697</v>
      </c>
      <c r="T31" s="27">
        <v>22.928557244524729</v>
      </c>
      <c r="U31" s="27">
        <v>188.57101632711954</v>
      </c>
      <c r="V31" s="27">
        <v>65.8350668431695</v>
      </c>
      <c r="W31" s="27">
        <v>135.79441563739903</v>
      </c>
      <c r="X31" s="27">
        <v>57.375548929950426</v>
      </c>
      <c r="Y31" s="3"/>
    </row>
    <row r="32" spans="1:27">
      <c r="A32" s="1">
        <v>28</v>
      </c>
      <c r="B32" s="1">
        <v>244.13409565844216</v>
      </c>
      <c r="C32" s="1">
        <v>31.617702374683255</v>
      </c>
      <c r="D32" s="1">
        <v>63.260725336077414</v>
      </c>
      <c r="E32" s="1">
        <v>85.716661069295455</v>
      </c>
      <c r="F32" s="1">
        <v>141.28729526854727</v>
      </c>
      <c r="G32" s="1">
        <v>44.51337035019867</v>
      </c>
      <c r="H32" s="1">
        <v>134.71504201370837</v>
      </c>
      <c r="I32" s="3"/>
      <c r="J32" s="1">
        <v>69.441379835869526</v>
      </c>
      <c r="K32" s="1">
        <v>161.51677249815302</v>
      </c>
      <c r="L32" s="1">
        <v>59.470040427013458</v>
      </c>
      <c r="M32" s="1">
        <v>98.879471455103669</v>
      </c>
      <c r="N32" s="1">
        <v>42.781565492047889</v>
      </c>
      <c r="O32" s="1">
        <v>47.739622584285016</v>
      </c>
      <c r="P32" s="1">
        <v>145.51837185282446</v>
      </c>
      <c r="Q32" s="3"/>
      <c r="R32" s="1">
        <v>31.057625778689268</v>
      </c>
      <c r="S32" s="1">
        <v>197.5592638867241</v>
      </c>
      <c r="T32" s="1">
        <v>-4.829469629515752</v>
      </c>
      <c r="U32" s="1">
        <v>130.81538454945064</v>
      </c>
      <c r="V32" s="1">
        <v>84.815908528868405</v>
      </c>
      <c r="W32" s="1">
        <v>89.013382769182655</v>
      </c>
      <c r="X32" s="1">
        <v>-3.1409464554808677</v>
      </c>
      <c r="Y32" s="3"/>
    </row>
    <row r="33" spans="1:25">
      <c r="A33" s="1">
        <v>29</v>
      </c>
      <c r="B33" s="1">
        <v>138.36669156280979</v>
      </c>
      <c r="C33" s="1">
        <v>16.19992591315842</v>
      </c>
      <c r="D33" s="1">
        <v>17.638105880344956</v>
      </c>
      <c r="E33" s="1">
        <v>82.777218040656663</v>
      </c>
      <c r="F33" s="1">
        <v>170.68475651602463</v>
      </c>
      <c r="G33" s="1">
        <v>39.909422901142889</v>
      </c>
      <c r="H33" s="1">
        <v>183.80561855181932</v>
      </c>
      <c r="I33" s="3"/>
      <c r="J33" s="1">
        <v>23.689258629772112</v>
      </c>
      <c r="K33" s="1">
        <v>143.43688920892916</v>
      </c>
      <c r="L33" s="1">
        <v>92.092185613593898</v>
      </c>
      <c r="M33" s="1">
        <v>88.468441508729555</v>
      </c>
      <c r="N33" s="1">
        <v>114.77203332490846</v>
      </c>
      <c r="O33" s="1">
        <v>39.314913924751629</v>
      </c>
      <c r="P33" s="1">
        <v>139.7435843825661</v>
      </c>
      <c r="Q33" s="3"/>
      <c r="R33" s="1">
        <v>66.285226025698435</v>
      </c>
      <c r="S33" s="1">
        <v>69.160357771256116</v>
      </c>
      <c r="T33" s="1">
        <v>-13.574315711256737</v>
      </c>
      <c r="U33" s="1">
        <v>101.42828367388046</v>
      </c>
      <c r="V33" s="1">
        <v>81.766870808664166</v>
      </c>
      <c r="W33" s="1">
        <v>80.859744097609038</v>
      </c>
      <c r="X33" s="1">
        <v>-12.150188527929927</v>
      </c>
      <c r="Y33" s="3"/>
    </row>
    <row r="34" spans="1:25">
      <c r="A34" s="1">
        <v>30</v>
      </c>
      <c r="B34" s="1">
        <v>100.50720470094694</v>
      </c>
      <c r="C34" s="1">
        <v>12.572241812594577</v>
      </c>
      <c r="D34" s="1">
        <v>28.168069889770013</v>
      </c>
      <c r="E34" s="1">
        <v>26.528576226318172</v>
      </c>
      <c r="F34" s="1">
        <v>89.238694572171553</v>
      </c>
      <c r="G34" s="1">
        <v>49.814728661428617</v>
      </c>
      <c r="H34" s="1">
        <v>70.028462181878893</v>
      </c>
      <c r="I34" s="3"/>
      <c r="J34" s="1">
        <v>63.287314508353973</v>
      </c>
      <c r="K34" s="1">
        <v>120.48002917769405</v>
      </c>
      <c r="L34" s="1">
        <v>28.160395553529472</v>
      </c>
      <c r="M34" s="1">
        <v>80.737978487188428</v>
      </c>
      <c r="N34" s="1">
        <v>0.17252720168414684</v>
      </c>
      <c r="O34" s="1">
        <v>23.375365140914493</v>
      </c>
      <c r="P34" s="1">
        <v>116.24718264803901</v>
      </c>
      <c r="Q34" s="3"/>
      <c r="R34" s="1">
        <v>80.471758746767335</v>
      </c>
      <c r="S34" s="1">
        <v>156.32105060924636</v>
      </c>
      <c r="T34" s="1">
        <v>-30.91027111051325</v>
      </c>
      <c r="U34" s="1">
        <v>116.46254791064582</v>
      </c>
      <c r="V34" s="1">
        <v>124.99163551197941</v>
      </c>
      <c r="W34" s="1">
        <v>82.671839956370206</v>
      </c>
      <c r="X34" s="1">
        <v>46.982259618804967</v>
      </c>
      <c r="Y34" s="3"/>
    </row>
    <row r="35" spans="1:25">
      <c r="A35" s="1">
        <v>31</v>
      </c>
      <c r="B35" s="1">
        <v>115.56460028678268</v>
      </c>
      <c r="C35" s="1">
        <v>4.0698720811641449</v>
      </c>
      <c r="D35" s="1">
        <v>-3.7221814979052041</v>
      </c>
      <c r="E35" s="1">
        <v>43.383248714250897</v>
      </c>
      <c r="F35" s="1">
        <v>113.46041656353043</v>
      </c>
      <c r="G35" s="1">
        <v>37.566881960622197</v>
      </c>
      <c r="H35" s="1">
        <v>35.362001794339221</v>
      </c>
      <c r="I35" s="3"/>
      <c r="J35" s="1">
        <v>75.279045034837182</v>
      </c>
      <c r="K35" s="1">
        <v>109.83718472659942</v>
      </c>
      <c r="L35" s="1">
        <v>67.700719871354934</v>
      </c>
      <c r="M35" s="1">
        <v>30.707145248884903</v>
      </c>
      <c r="N35" s="1">
        <v>41.960530674206169</v>
      </c>
      <c r="O35" s="1">
        <v>31.799512153203892</v>
      </c>
      <c r="P35" s="1">
        <v>90.363088194093066</v>
      </c>
      <c r="Q35" s="3"/>
      <c r="R35" s="1">
        <v>30.343930395155734</v>
      </c>
      <c r="S35" s="1">
        <v>101.46845913477766</v>
      </c>
      <c r="T35" s="1">
        <v>-36.756538616753467</v>
      </c>
      <c r="U35" s="1">
        <v>44.014079979885743</v>
      </c>
      <c r="V35" s="1">
        <v>87.169602723186372</v>
      </c>
      <c r="W35" s="1">
        <v>83.678559877904163</v>
      </c>
      <c r="X35" s="1">
        <v>8.7156170975106786</v>
      </c>
      <c r="Y35" s="3"/>
    </row>
    <row r="36" spans="1:25">
      <c r="A36" s="1">
        <v>32</v>
      </c>
      <c r="B36" s="1">
        <v>117.11301894796004</v>
      </c>
      <c r="C36" s="1">
        <v>11.211919791947398</v>
      </c>
      <c r="D36" s="1">
        <v>63.565599665952888</v>
      </c>
      <c r="E36" s="1">
        <v>49.616086186346358</v>
      </c>
      <c r="F36" s="1">
        <v>58.777352937464975</v>
      </c>
      <c r="G36" s="1">
        <v>33.744069202491701</v>
      </c>
      <c r="H36" s="1">
        <v>76.913750985910596</v>
      </c>
      <c r="I36" s="3"/>
      <c r="J36" s="1">
        <v>44.356316241100238</v>
      </c>
      <c r="K36" s="1">
        <v>93.003899711028609</v>
      </c>
      <c r="L36" s="1">
        <v>11.164267930407428</v>
      </c>
      <c r="M36" s="1">
        <v>45.718102125205498</v>
      </c>
      <c r="N36" s="1">
        <v>23.794154169302718</v>
      </c>
      <c r="O36" s="1">
        <v>3.7710680901803331</v>
      </c>
      <c r="P36" s="1">
        <v>106.09426159243634</v>
      </c>
      <c r="Q36" s="3"/>
      <c r="R36" s="1">
        <v>77.091627830301078</v>
      </c>
      <c r="S36" s="1">
        <v>94.482901177817908</v>
      </c>
      <c r="T36" s="1">
        <v>-11.540506434524156</v>
      </c>
      <c r="U36" s="1">
        <v>44.354079494172147</v>
      </c>
      <c r="V36" s="1">
        <v>39.790233187379094</v>
      </c>
      <c r="W36" s="1">
        <v>34.657377011061769</v>
      </c>
      <c r="X36" s="1">
        <v>31.736720584145573</v>
      </c>
      <c r="Y36" s="3"/>
    </row>
    <row r="37" spans="1:25">
      <c r="A37" s="1">
        <v>33</v>
      </c>
      <c r="B37" s="1">
        <v>77.643957393764111</v>
      </c>
      <c r="C37" s="1">
        <v>24.475654663900002</v>
      </c>
      <c r="D37" s="1">
        <v>31.066481745111197</v>
      </c>
      <c r="E37" s="1">
        <v>28.018464739853936</v>
      </c>
      <c r="F37" s="1">
        <v>70.102437315022144</v>
      </c>
      <c r="G37" s="1">
        <v>45.745923210575803</v>
      </c>
      <c r="H37" s="1">
        <v>41.352289806750669</v>
      </c>
      <c r="I37" s="3"/>
      <c r="J37" s="1">
        <v>101.70425367670204</v>
      </c>
      <c r="K37" s="1">
        <v>124.44380020761055</v>
      </c>
      <c r="L37" s="1">
        <v>9.9118821354680673</v>
      </c>
      <c r="M37" s="1">
        <v>36.431450338875081</v>
      </c>
      <c r="N37" s="1">
        <v>39.568069751852825</v>
      </c>
      <c r="O37" s="1">
        <v>10.724822617759179</v>
      </c>
      <c r="P37" s="1">
        <v>94.741221779437396</v>
      </c>
      <c r="Q37" s="3"/>
      <c r="R37" s="1">
        <v>-6.0741285473454711</v>
      </c>
      <c r="S37" s="1">
        <v>124.01294924572477</v>
      </c>
      <c r="T37" s="1">
        <v>-14.489262981681842</v>
      </c>
      <c r="U37" s="1">
        <v>70.339756657490483</v>
      </c>
      <c r="V37" s="1">
        <v>77.472615393567352</v>
      </c>
      <c r="W37" s="1">
        <v>23.458740865536043</v>
      </c>
      <c r="X37" s="1">
        <v>23.267515635206568</v>
      </c>
      <c r="Y37" s="3"/>
    </row>
    <row r="38" spans="1:25">
      <c r="A38" s="1">
        <v>34</v>
      </c>
      <c r="B38" s="1">
        <v>61.719967834529946</v>
      </c>
      <c r="C38" s="1">
        <v>29.350340294766603</v>
      </c>
      <c r="D38" s="1">
        <v>61.430075542475123</v>
      </c>
      <c r="E38" s="1">
        <v>35.700856727052418</v>
      </c>
      <c r="F38" s="1">
        <v>125.10777127736506</v>
      </c>
      <c r="G38" s="1">
        <v>15.248871238793319</v>
      </c>
      <c r="H38" s="1">
        <v>61.904052734198487</v>
      </c>
      <c r="I38" s="3"/>
      <c r="J38" s="1">
        <v>-1.0015472131940357</v>
      </c>
      <c r="K38" s="1">
        <v>99.527732837063155</v>
      </c>
      <c r="L38" s="1">
        <v>-15.195948281476213</v>
      </c>
      <c r="M38" s="1">
        <v>29.081227605953401</v>
      </c>
      <c r="N38" s="1">
        <v>4.955879190142559</v>
      </c>
      <c r="O38" s="1">
        <v>14.522681281476824</v>
      </c>
      <c r="P38" s="1">
        <v>61.288434116825485</v>
      </c>
      <c r="Q38" s="3"/>
      <c r="R38" s="1">
        <v>9.1595039702117464</v>
      </c>
      <c r="S38" s="1">
        <v>89.918658799544232</v>
      </c>
      <c r="T38" s="1">
        <v>-8.947266154637834</v>
      </c>
      <c r="U38" s="1">
        <v>81.904025851391623</v>
      </c>
      <c r="V38" s="1">
        <v>129.70193328775295</v>
      </c>
      <c r="W38" s="1">
        <v>31.964335163220746</v>
      </c>
      <c r="X38" s="1">
        <v>11.102128457692805</v>
      </c>
      <c r="Y38" s="3"/>
    </row>
    <row r="39" spans="1:25">
      <c r="A39" s="1">
        <v>35</v>
      </c>
      <c r="B39" s="1">
        <v>33.713107949503296</v>
      </c>
      <c r="C39" s="1">
        <v>-14.975588480924534</v>
      </c>
      <c r="D39" s="1">
        <v>23.133213843438227</v>
      </c>
      <c r="E39" s="1">
        <v>28.214372732241511</v>
      </c>
      <c r="F39" s="1">
        <v>19.349712820244005</v>
      </c>
      <c r="G39" s="1">
        <v>37.484884396381418</v>
      </c>
      <c r="H39" s="1">
        <v>27.547733978003798</v>
      </c>
      <c r="I39" s="3"/>
      <c r="J39" s="1">
        <v>-4.8662671079702839</v>
      </c>
      <c r="K39" s="1">
        <v>57.155548905368889</v>
      </c>
      <c r="L39" s="1">
        <v>-21.218671569339591</v>
      </c>
      <c r="M39" s="1">
        <v>-2.0647011354911831</v>
      </c>
      <c r="N39" s="1">
        <v>3.9087850725509043</v>
      </c>
      <c r="O39" s="1">
        <v>-18.347162024558582</v>
      </c>
      <c r="P39" s="1">
        <v>57.704804238468185</v>
      </c>
      <c r="Q39" s="3"/>
      <c r="R39" s="1">
        <v>31.295757506322929</v>
      </c>
      <c r="S39" s="1">
        <v>115.00282139526121</v>
      </c>
      <c r="T39" s="1">
        <v>-27.09674526458738</v>
      </c>
      <c r="U39" s="1">
        <v>111.83684023308538</v>
      </c>
      <c r="V39" s="1">
        <v>46.577833379398641</v>
      </c>
      <c r="W39" s="1">
        <v>18.451035891018478</v>
      </c>
      <c r="X39" s="1">
        <v>-12.150188527929927</v>
      </c>
      <c r="Y39" s="3"/>
    </row>
    <row r="40" spans="1:25">
      <c r="A40" s="1">
        <v>36</v>
      </c>
      <c r="B40" s="1">
        <v>70.518629168043717</v>
      </c>
      <c r="C40" s="1">
        <v>-29.48656295143693</v>
      </c>
      <c r="D40" s="1">
        <v>-6.0436104792316744E-2</v>
      </c>
      <c r="E40" s="1">
        <v>4.7745576430457568</v>
      </c>
      <c r="F40" s="1">
        <v>66.358471390256739</v>
      </c>
      <c r="G40" s="1">
        <v>31.812379215430052</v>
      </c>
      <c r="H40" s="1">
        <v>17.839361093780603</v>
      </c>
      <c r="I40" s="3"/>
      <c r="J40" s="1">
        <v>-32.161161967047995</v>
      </c>
      <c r="K40" s="1">
        <v>90.175907828412718</v>
      </c>
      <c r="L40" s="1">
        <v>33.468006552482478</v>
      </c>
      <c r="M40" s="1">
        <v>14.191569923901096</v>
      </c>
      <c r="N40" s="1">
        <v>57.434603713337971</v>
      </c>
      <c r="O40" s="1">
        <v>17.892564745290173</v>
      </c>
      <c r="P40" s="1">
        <v>-28.712109490974029</v>
      </c>
      <c r="Q40" s="3"/>
      <c r="R40" s="1">
        <v>20.156451145456607</v>
      </c>
      <c r="S40" s="1">
        <v>127.38695456845154</v>
      </c>
      <c r="T40" s="1">
        <v>-30.24941654762744</v>
      </c>
      <c r="U40" s="1">
        <v>144.76107891274438</v>
      </c>
      <c r="V40" s="1">
        <v>83.844173224910179</v>
      </c>
      <c r="W40" s="1">
        <v>20.590249666540547</v>
      </c>
      <c r="X40" s="1">
        <v>-0.13840472386961702</v>
      </c>
      <c r="Y40" s="3"/>
    </row>
    <row r="41" spans="1:25">
      <c r="A41" s="1">
        <v>37</v>
      </c>
      <c r="B41" s="1">
        <v>20.019361739225442</v>
      </c>
      <c r="C41" s="1">
        <v>23.795493653576411</v>
      </c>
      <c r="D41" s="1">
        <v>-34.543769726792881</v>
      </c>
      <c r="E41" s="1">
        <v>28.136174163851514</v>
      </c>
      <c r="F41" s="1">
        <v>50.226511394488973</v>
      </c>
      <c r="G41" s="1">
        <v>11.919770130617817</v>
      </c>
      <c r="H41" s="1">
        <v>62.282873747776044</v>
      </c>
      <c r="I41" s="3"/>
      <c r="J41" s="1">
        <v>10.909012599682619</v>
      </c>
      <c r="K41" s="1">
        <v>74.344670862518811</v>
      </c>
      <c r="L41" s="1">
        <v>-24.618899002599957</v>
      </c>
      <c r="M41" s="1">
        <v>-1.5460926043082115</v>
      </c>
      <c r="N41" s="1">
        <v>63.414186162973053</v>
      </c>
      <c r="O41" s="1">
        <v>19.443834433132253</v>
      </c>
      <c r="P41" s="1">
        <v>48.9443554693217</v>
      </c>
      <c r="Q41" s="3"/>
      <c r="R41" s="1">
        <v>17.204897355928068</v>
      </c>
      <c r="S41" s="1">
        <v>70.153055483550474</v>
      </c>
      <c r="T41" s="1">
        <v>10.167338197393731</v>
      </c>
      <c r="U41" s="1">
        <v>46.326933818665971</v>
      </c>
      <c r="V41" s="1">
        <v>0.16728976041198246</v>
      </c>
      <c r="W41" s="1">
        <v>-12.57707616827072</v>
      </c>
      <c r="X41" s="1">
        <v>21.804241393360478</v>
      </c>
      <c r="Y41" s="3"/>
    </row>
    <row r="42" spans="1:25">
      <c r="A42" s="1">
        <v>38</v>
      </c>
      <c r="B42" s="1">
        <v>30.677426658304302</v>
      </c>
      <c r="C42" s="1">
        <v>25.609335703858328</v>
      </c>
      <c r="D42" s="1">
        <v>-12.877687951154396</v>
      </c>
      <c r="E42" s="1">
        <v>19.31619879228484</v>
      </c>
      <c r="F42" s="1">
        <v>71.581774641789707</v>
      </c>
      <c r="G42" s="1">
        <v>29.593266187398111</v>
      </c>
      <c r="H42" s="1">
        <v>66.104339163369445</v>
      </c>
      <c r="I42" s="3"/>
      <c r="J42" s="1">
        <v>-0.5277752929599967</v>
      </c>
      <c r="K42" s="1">
        <v>123.86492223957511</v>
      </c>
      <c r="L42" s="1">
        <v>-19.191058967332765</v>
      </c>
      <c r="M42" s="1">
        <v>-2.7565423483088143</v>
      </c>
      <c r="N42" s="1">
        <v>20.954284216194328</v>
      </c>
      <c r="O42" s="1">
        <v>-1.8718017699751184</v>
      </c>
      <c r="P42" s="1">
        <v>-24.133259179654015</v>
      </c>
      <c r="Q42" s="3"/>
      <c r="R42" s="1">
        <v>23.012332364311167</v>
      </c>
      <c r="S42" s="1">
        <v>93.927790618298147</v>
      </c>
      <c r="T42" s="1">
        <v>-75.546245940388573</v>
      </c>
      <c r="U42" s="1">
        <v>21.15696977575746</v>
      </c>
      <c r="V42" s="1">
        <v>23.579128056674868</v>
      </c>
      <c r="W42" s="1">
        <v>-2.2847521830761095</v>
      </c>
      <c r="X42" s="1">
        <v>-28.08775118193752</v>
      </c>
      <c r="Y42" s="3"/>
    </row>
    <row r="43" spans="1:25">
      <c r="A43" s="1">
        <v>39</v>
      </c>
      <c r="B43" s="1">
        <v>36.750090432854542</v>
      </c>
      <c r="C43" s="1">
        <v>-23.931478241989712</v>
      </c>
      <c r="D43" s="1">
        <v>64.024058873849114</v>
      </c>
      <c r="E43" s="1">
        <v>3.4418894091151517</v>
      </c>
      <c r="F43" s="1">
        <v>42.877388756065614</v>
      </c>
      <c r="G43" s="1">
        <v>51.58242352000871</v>
      </c>
      <c r="H43" s="1">
        <v>67.790960202828273</v>
      </c>
      <c r="I43" s="3"/>
      <c r="J43" s="1">
        <v>-24.824323384122998</v>
      </c>
      <c r="K43" s="1">
        <v>74.144541807333695</v>
      </c>
      <c r="L43" s="1">
        <v>-11.85583536637294</v>
      </c>
      <c r="M43" s="1">
        <v>-8.4979164865942529</v>
      </c>
      <c r="N43" s="1">
        <v>70.889841617203103</v>
      </c>
      <c r="O43" s="1">
        <v>-10.644731720769206</v>
      </c>
      <c r="P43" s="1">
        <v>28.835048485634108</v>
      </c>
      <c r="Q43" s="3"/>
      <c r="R43" s="1">
        <v>12.777066814944163</v>
      </c>
      <c r="S43" s="1">
        <v>30.81938819481546</v>
      </c>
      <c r="T43" s="1">
        <v>-24.605996160851362</v>
      </c>
      <c r="U43" s="1">
        <v>53.265495335006662</v>
      </c>
      <c r="V43" s="1">
        <v>26.351773998807165</v>
      </c>
      <c r="W43" s="1">
        <v>19.281249537595841</v>
      </c>
      <c r="X43" s="1">
        <v>-17.61685174525768</v>
      </c>
      <c r="Y43" s="3"/>
    </row>
    <row r="44" spans="1:25">
      <c r="A44" s="1">
        <v>40</v>
      </c>
      <c r="B44" s="1">
        <v>79.378446532713227</v>
      </c>
      <c r="C44" s="1">
        <v>-23.137996741321697</v>
      </c>
      <c r="D44" s="1">
        <v>40.526426207559666</v>
      </c>
      <c r="E44" s="1">
        <v>-15.059891871958492</v>
      </c>
      <c r="F44" s="1">
        <v>59.655830811956214</v>
      </c>
      <c r="G44" s="1">
        <v>35.799187102042097</v>
      </c>
      <c r="H44" s="1">
        <v>61.181111868592474</v>
      </c>
      <c r="I44" s="3"/>
      <c r="J44" s="1">
        <v>-60.163401616125469</v>
      </c>
      <c r="K44" s="1">
        <v>50.8094004544987</v>
      </c>
      <c r="L44" s="1">
        <v>7.4071105455893491</v>
      </c>
      <c r="M44" s="1">
        <v>8.5014029305013672</v>
      </c>
      <c r="N44" s="1">
        <v>27.831824439836051</v>
      </c>
      <c r="O44" s="1">
        <v>1.5508765347713034</v>
      </c>
      <c r="P44" s="1">
        <v>56.111615226036292</v>
      </c>
      <c r="Q44" s="3"/>
      <c r="R44" s="1">
        <v>-7.6454780414455099</v>
      </c>
      <c r="S44" s="1">
        <v>62.413180625141173</v>
      </c>
      <c r="T44" s="1">
        <v>-2.644058821394184</v>
      </c>
      <c r="U44" s="1">
        <v>88.095445577934882</v>
      </c>
      <c r="V44" s="1">
        <v>-27.681363920690107</v>
      </c>
      <c r="W44" s="1">
        <v>13.09084682848875</v>
      </c>
      <c r="X44" s="1">
        <v>-45.719801576779041</v>
      </c>
      <c r="Y44" s="3"/>
    </row>
    <row r="45" spans="1:25">
      <c r="A45" s="1">
        <v>41</v>
      </c>
      <c r="B45" s="1">
        <v>25.100517093761265</v>
      </c>
      <c r="C45" s="1">
        <v>-52.839868624413043</v>
      </c>
      <c r="D45" s="1">
        <v>-38.815738041261262</v>
      </c>
      <c r="E45" s="1">
        <v>-15.176778153130908</v>
      </c>
      <c r="F45" s="1">
        <v>12.046212789667152</v>
      </c>
      <c r="G45" s="1">
        <v>23.756765877965197</v>
      </c>
      <c r="H45" s="1">
        <v>81.595516031575158</v>
      </c>
      <c r="I45" s="3"/>
      <c r="J45" s="1">
        <v>31.340840796069369</v>
      </c>
      <c r="K45" s="1">
        <v>55.507289747594257</v>
      </c>
      <c r="L45" s="1">
        <v>-25.452987942029566</v>
      </c>
      <c r="M45" s="1">
        <v>-6.5091907745788884</v>
      </c>
      <c r="N45" s="1">
        <v>24.915031530562747</v>
      </c>
      <c r="O45" s="1">
        <v>-0.93609746152294671</v>
      </c>
      <c r="P45" s="1">
        <v>42.772316145569803</v>
      </c>
      <c r="Q45" s="3"/>
      <c r="R45" s="1">
        <v>49.385471185411163</v>
      </c>
      <c r="S45" s="1">
        <v>73.685425680614728</v>
      </c>
      <c r="T45" s="1">
        <v>12.099723914394241</v>
      </c>
      <c r="U45" s="1">
        <v>14.6255505349278</v>
      </c>
      <c r="V45" s="1">
        <v>11.109494784923557</v>
      </c>
      <c r="W45" s="1">
        <v>-3.9208702287817241</v>
      </c>
      <c r="X45" s="1">
        <v>13.335036444421473</v>
      </c>
      <c r="Y45" s="3"/>
    </row>
    <row r="46" spans="1:25">
      <c r="A46" s="1">
        <v>42</v>
      </c>
      <c r="B46" s="1">
        <v>40.467596411832481</v>
      </c>
      <c r="C46" s="1">
        <v>-12.594905910663448</v>
      </c>
      <c r="D46" s="1">
        <v>-21.421624580091152</v>
      </c>
      <c r="E46" s="1">
        <v>3.676485114285144</v>
      </c>
      <c r="F46" s="1">
        <v>119.51463369414019</v>
      </c>
      <c r="G46" s="1">
        <v>56.966642527734614</v>
      </c>
      <c r="H46" s="1">
        <v>104.83300427474936</v>
      </c>
      <c r="I46" s="3"/>
      <c r="J46" s="1">
        <v>-22.694006288245472</v>
      </c>
      <c r="K46" s="1">
        <v>86.791949949032542</v>
      </c>
      <c r="L46" s="1">
        <v>-19.191058967332765</v>
      </c>
      <c r="M46" s="1">
        <v>-30.080820127821745</v>
      </c>
      <c r="N46" s="1">
        <v>77.618245497259821</v>
      </c>
      <c r="O46" s="1">
        <v>13.2123582612974</v>
      </c>
      <c r="P46" s="1">
        <v>26.64389089373304</v>
      </c>
      <c r="Q46" s="3"/>
      <c r="R46" s="1">
        <v>2.1610104383073541</v>
      </c>
      <c r="S46" s="1">
        <v>85.036853173257001</v>
      </c>
      <c r="T46" s="1">
        <v>-84.291092022129561</v>
      </c>
      <c r="U46" s="1">
        <v>88.502587853445917</v>
      </c>
      <c r="V46" s="1">
        <v>71.10105756222454</v>
      </c>
      <c r="W46" s="1">
        <v>1.2126086781899561</v>
      </c>
      <c r="X46" s="1">
        <v>-24.776385825804052</v>
      </c>
      <c r="Y46" s="3"/>
    </row>
    <row r="47" spans="1:25">
      <c r="A47" s="1">
        <v>43</v>
      </c>
      <c r="B47" s="1">
        <v>46.911099949773941</v>
      </c>
      <c r="C47" s="1">
        <v>0.55550847094473443</v>
      </c>
      <c r="D47" s="1">
        <v>23.894745187112601</v>
      </c>
      <c r="E47" s="1">
        <v>-17.372100067826974</v>
      </c>
      <c r="F47" s="1">
        <v>49.717867851689626</v>
      </c>
      <c r="G47" s="1">
        <v>78.21609551766791</v>
      </c>
      <c r="H47" s="1">
        <v>109.20535062993449</v>
      </c>
      <c r="I47" s="3"/>
      <c r="J47" s="1">
        <v>14.538503079517501</v>
      </c>
      <c r="K47" s="1">
        <v>65.572191413154286</v>
      </c>
      <c r="L47" s="1">
        <v>-29.806280965238781</v>
      </c>
      <c r="M47" s="1">
        <v>-28.749071189552865</v>
      </c>
      <c r="N47" s="1">
        <v>30.522558049359422</v>
      </c>
      <c r="O47" s="1">
        <v>6.9803204422185781</v>
      </c>
      <c r="P47" s="1">
        <v>37.39478052880493</v>
      </c>
      <c r="Q47" s="3"/>
      <c r="R47" s="1">
        <v>-5.5511784771306028</v>
      </c>
      <c r="S47" s="1">
        <v>62.374006156226116</v>
      </c>
      <c r="T47" s="1">
        <v>-81.291089886896714</v>
      </c>
      <c r="U47" s="1">
        <v>89.59115772691753</v>
      </c>
      <c r="V47" s="1">
        <v>2.9370263154066678</v>
      </c>
      <c r="W47" s="1">
        <v>-4.5999437716537228</v>
      </c>
      <c r="X47" s="1">
        <v>28.426972105627414</v>
      </c>
      <c r="Y47" s="3"/>
    </row>
  </sheetData>
  <mergeCells count="6">
    <mergeCell ref="B3:H3"/>
    <mergeCell ref="J3:P3"/>
    <mergeCell ref="R3:X3"/>
    <mergeCell ref="AA1:AC1"/>
    <mergeCell ref="B2:X2"/>
    <mergeCell ref="B1:X1"/>
  </mergeCells>
  <phoneticPr fontId="1"/>
  <pageMargins left="0.7" right="0.7" top="0.75" bottom="0.75" header="0.3" footer="0.3"/>
  <pageSetup paperSize="9" orientation="portrait" horizontalDpi="0" verticalDpi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E074A-2528-834D-B74C-7C3A285011F7}">
  <dimension ref="A1:F32"/>
  <sheetViews>
    <sheetView workbookViewId="0"/>
  </sheetViews>
  <sheetFormatPr baseColWidth="10" defaultRowHeight="16"/>
  <cols>
    <col min="1" max="1" width="15.28515625" style="1" customWidth="1"/>
    <col min="2" max="16384" width="10.7109375" style="1"/>
  </cols>
  <sheetData>
    <row r="1" spans="1:6">
      <c r="A1" s="15" t="s">
        <v>366</v>
      </c>
      <c r="B1" s="36" t="s">
        <v>41</v>
      </c>
      <c r="C1" s="36"/>
      <c r="D1" s="36"/>
      <c r="E1" s="15"/>
      <c r="F1" s="15"/>
    </row>
    <row r="2" spans="1:6">
      <c r="A2" s="15"/>
      <c r="B2" s="9" t="s">
        <v>61</v>
      </c>
      <c r="C2" s="9" t="s">
        <v>117</v>
      </c>
      <c r="D2" s="9" t="s">
        <v>63</v>
      </c>
      <c r="E2" s="15"/>
      <c r="F2" s="15"/>
    </row>
    <row r="3" spans="1:6">
      <c r="A3" s="1" t="s">
        <v>53</v>
      </c>
      <c r="B3" s="6" t="s">
        <v>34</v>
      </c>
      <c r="C3" s="6" t="s">
        <v>35</v>
      </c>
      <c r="D3" s="9" t="s">
        <v>36</v>
      </c>
    </row>
    <row r="4" spans="1:6">
      <c r="A4" s="1">
        <v>1</v>
      </c>
      <c r="B4" s="1">
        <v>0.77730946000000001</v>
      </c>
      <c r="C4" s="1">
        <v>0.81614576999999999</v>
      </c>
      <c r="D4" s="1">
        <v>1.5879893199999999</v>
      </c>
    </row>
    <row r="5" spans="1:6">
      <c r="A5" s="1">
        <v>2</v>
      </c>
      <c r="B5" s="1">
        <v>0.64767253999999996</v>
      </c>
      <c r="C5" s="1">
        <v>0.78914156999999996</v>
      </c>
      <c r="D5" s="1">
        <v>0.40941896999999999</v>
      </c>
    </row>
    <row r="6" spans="1:6">
      <c r="A6" s="1">
        <v>3</v>
      </c>
      <c r="B6" s="1">
        <v>0.65610374999999999</v>
      </c>
      <c r="C6" s="1">
        <v>1.08326301</v>
      </c>
      <c r="D6" s="1">
        <v>0.65666329000000001</v>
      </c>
    </row>
    <row r="7" spans="1:6">
      <c r="A7" s="1">
        <v>4</v>
      </c>
      <c r="B7" s="1">
        <v>0.64809746999999995</v>
      </c>
      <c r="C7" s="1">
        <v>0.68549009000000005</v>
      </c>
      <c r="D7" s="1">
        <v>0.75935662999999998</v>
      </c>
    </row>
    <row r="8" spans="1:6">
      <c r="A8" s="1">
        <v>5</v>
      </c>
      <c r="B8" s="1">
        <v>0.66756393999999997</v>
      </c>
      <c r="C8" s="1">
        <v>0.78588955000000005</v>
      </c>
      <c r="D8" s="1">
        <v>0.82754106000000005</v>
      </c>
    </row>
    <row r="9" spans="1:6">
      <c r="A9" s="1">
        <v>6</v>
      </c>
      <c r="B9" s="1">
        <v>0.55932247000000002</v>
      </c>
      <c r="C9" s="1">
        <v>0.85856182999999997</v>
      </c>
      <c r="D9" s="1">
        <v>0.76993476000000005</v>
      </c>
    </row>
    <row r="10" spans="1:6">
      <c r="A10" s="1">
        <v>7</v>
      </c>
      <c r="B10" s="1">
        <v>1.31243519</v>
      </c>
      <c r="C10" s="1">
        <v>0.78555852000000004</v>
      </c>
      <c r="D10" s="1">
        <v>0.72817231999999998</v>
      </c>
    </row>
    <row r="11" spans="1:6">
      <c r="A11" s="1">
        <v>8</v>
      </c>
      <c r="B11" s="1">
        <v>1.06158043</v>
      </c>
      <c r="C11" s="1">
        <v>0.95000079000000004</v>
      </c>
      <c r="D11" s="1">
        <v>0.49091729000000001</v>
      </c>
    </row>
    <row r="12" spans="1:6">
      <c r="A12" s="1">
        <v>9</v>
      </c>
      <c r="B12" s="1">
        <v>0.54660193000000001</v>
      </c>
      <c r="C12" s="1">
        <v>1.0655125400000001</v>
      </c>
      <c r="D12" s="1">
        <v>1.2886887300000001</v>
      </c>
    </row>
    <row r="13" spans="1:6">
      <c r="A13" s="1">
        <v>10</v>
      </c>
      <c r="B13" s="1">
        <v>0.87013616000000005</v>
      </c>
      <c r="C13" s="1">
        <v>0.90230613999999998</v>
      </c>
      <c r="D13" s="1">
        <v>1.1358813999999999</v>
      </c>
    </row>
    <row r="14" spans="1:6">
      <c r="A14" s="1">
        <v>11</v>
      </c>
      <c r="B14" s="1">
        <v>1.1813170399999999</v>
      </c>
      <c r="C14" s="1">
        <v>0.69755827999999998</v>
      </c>
      <c r="D14" s="1">
        <v>0.88905102000000003</v>
      </c>
    </row>
    <row r="15" spans="1:6">
      <c r="A15" s="1">
        <v>12</v>
      </c>
      <c r="B15" s="1">
        <v>0.67017990000000005</v>
      </c>
      <c r="C15" s="1">
        <v>0.73617823000000004</v>
      </c>
      <c r="D15" s="1">
        <v>0.63280393999999995</v>
      </c>
    </row>
    <row r="16" spans="1:6">
      <c r="A16" s="1">
        <v>13</v>
      </c>
      <c r="B16" s="1">
        <v>0.99705434999999998</v>
      </c>
      <c r="C16" s="1">
        <v>0.78043618000000003</v>
      </c>
      <c r="D16" s="1">
        <v>0.66269085000000005</v>
      </c>
    </row>
    <row r="17" spans="1:4">
      <c r="A17" s="1">
        <v>14</v>
      </c>
      <c r="B17" s="1">
        <v>0.77420825999999998</v>
      </c>
      <c r="C17" s="1">
        <v>1.0329189700000001</v>
      </c>
      <c r="D17" s="1">
        <v>0.77967302999999999</v>
      </c>
    </row>
    <row r="18" spans="1:4">
      <c r="A18" s="1">
        <v>15</v>
      </c>
      <c r="B18" s="1">
        <v>0.73209807000000005</v>
      </c>
      <c r="C18" s="1">
        <v>1.30694281</v>
      </c>
      <c r="D18" s="1">
        <v>0.70525024000000003</v>
      </c>
    </row>
    <row r="19" spans="1:4">
      <c r="A19" s="1">
        <v>16</v>
      </c>
      <c r="B19" s="1">
        <v>1.12418865</v>
      </c>
      <c r="C19" s="1">
        <v>0.78533949000000003</v>
      </c>
      <c r="D19" s="1">
        <v>0.78046709999999997</v>
      </c>
    </row>
    <row r="20" spans="1:4">
      <c r="A20" s="1">
        <v>17</v>
      </c>
      <c r="B20" s="1">
        <v>0.72877722</v>
      </c>
      <c r="C20" s="1">
        <v>1.1553497800000001</v>
      </c>
      <c r="D20" s="1">
        <v>0.87006242</v>
      </c>
    </row>
    <row r="21" spans="1:4">
      <c r="A21" s="1">
        <v>18</v>
      </c>
      <c r="B21" s="1">
        <v>0.75519462999999998</v>
      </c>
      <c r="C21" s="1">
        <v>1.0702867899999999</v>
      </c>
      <c r="D21" s="1">
        <v>1.3751579899999999</v>
      </c>
    </row>
    <row r="22" spans="1:4">
      <c r="A22" s="1">
        <v>19</v>
      </c>
      <c r="B22" s="1">
        <v>0.94420245000000003</v>
      </c>
      <c r="C22" s="1">
        <v>1.1083386500000001</v>
      </c>
      <c r="D22" s="1">
        <v>1.3166959199999999</v>
      </c>
    </row>
    <row r="23" spans="1:4">
      <c r="A23" s="1">
        <v>20</v>
      </c>
      <c r="B23" s="1">
        <v>0.88653853999999999</v>
      </c>
      <c r="C23" s="1">
        <v>1.40164624</v>
      </c>
      <c r="D23" s="1">
        <v>1.21380355</v>
      </c>
    </row>
    <row r="25" spans="1:4">
      <c r="A25" s="1" t="s">
        <v>7</v>
      </c>
      <c r="B25" s="1">
        <v>20</v>
      </c>
      <c r="C25" s="1">
        <v>20</v>
      </c>
      <c r="D25" s="1">
        <v>20</v>
      </c>
    </row>
    <row r="27" spans="1:4">
      <c r="A27" s="1" t="s">
        <v>8</v>
      </c>
      <c r="B27" s="1">
        <v>0.65900000000000003</v>
      </c>
      <c r="C27" s="1">
        <v>0.78539999999999999</v>
      </c>
      <c r="D27" s="1">
        <v>0.67330000000000001</v>
      </c>
    </row>
    <row r="28" spans="1:4">
      <c r="A28" s="1" t="s">
        <v>9</v>
      </c>
      <c r="B28" s="1">
        <v>0.76470000000000005</v>
      </c>
      <c r="C28" s="1">
        <v>0.88039999999999996</v>
      </c>
      <c r="D28" s="1">
        <v>0.78010000000000002</v>
      </c>
    </row>
    <row r="29" spans="1:4">
      <c r="A29" s="1" t="s">
        <v>10</v>
      </c>
      <c r="B29" s="1">
        <v>0.98380000000000001</v>
      </c>
      <c r="C29" s="1">
        <v>1.08</v>
      </c>
      <c r="D29" s="1">
        <v>1.194</v>
      </c>
    </row>
    <row r="31" spans="1:4">
      <c r="A31" s="1" t="s">
        <v>309</v>
      </c>
      <c r="B31" s="1" t="s">
        <v>185</v>
      </c>
    </row>
    <row r="32" spans="1:4">
      <c r="B32" s="1">
        <v>0.12920000000000001</v>
      </c>
    </row>
  </sheetData>
  <mergeCells count="1">
    <mergeCell ref="B1:D1"/>
  </mergeCells>
  <phoneticPr fontId="1"/>
  <pageMargins left="0.7" right="0.7" top="0.75" bottom="0.75" header="0.3" footer="0.3"/>
  <pageSetup paperSize="9" orientation="portrait" horizontalDpi="0" verticalDpi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A2062-C0A4-0042-98CD-480CA56B27FF}">
  <dimension ref="A1:M82"/>
  <sheetViews>
    <sheetView zoomScale="75" workbookViewId="0"/>
  </sheetViews>
  <sheetFormatPr baseColWidth="10" defaultRowHeight="16"/>
  <cols>
    <col min="1" max="1" width="13.7109375" style="1" customWidth="1"/>
    <col min="2" max="2" width="8.5703125" style="1" bestFit="1" customWidth="1"/>
    <col min="3" max="3" width="12" style="1" bestFit="1" customWidth="1"/>
    <col min="4" max="4" width="10.42578125" style="1" bestFit="1" customWidth="1"/>
    <col min="5" max="5" width="8" style="1" bestFit="1" customWidth="1"/>
    <col min="6" max="6" width="12" style="1" bestFit="1" customWidth="1"/>
    <col min="7" max="7" width="10.42578125" style="1" bestFit="1" customWidth="1"/>
    <col min="8" max="8" width="8" style="1" bestFit="1" customWidth="1"/>
    <col min="9" max="9" width="12" style="1" bestFit="1" customWidth="1"/>
    <col min="10" max="10" width="10.42578125" style="1" bestFit="1" customWidth="1"/>
    <col min="11" max="11" width="7" style="1" bestFit="1" customWidth="1"/>
    <col min="12" max="12" width="12.85546875" style="1" bestFit="1" customWidth="1"/>
    <col min="13" max="13" width="11.42578125" style="1" bestFit="1" customWidth="1"/>
    <col min="14" max="16384" width="10.7109375" style="1"/>
  </cols>
  <sheetData>
    <row r="1" spans="1:13">
      <c r="A1" s="15" t="s">
        <v>367</v>
      </c>
      <c r="B1" s="36" t="s">
        <v>54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>
      <c r="B2" s="9" t="s">
        <v>61</v>
      </c>
      <c r="C2" s="9" t="s">
        <v>117</v>
      </c>
      <c r="D2" s="9" t="s">
        <v>63</v>
      </c>
      <c r="E2" s="9" t="s">
        <v>64</v>
      </c>
      <c r="F2" s="9" t="s">
        <v>135</v>
      </c>
      <c r="G2" s="9" t="s">
        <v>136</v>
      </c>
      <c r="H2" s="9" t="s">
        <v>139</v>
      </c>
      <c r="I2" s="9" t="s">
        <v>140</v>
      </c>
      <c r="J2" s="9" t="s">
        <v>141</v>
      </c>
      <c r="K2" s="9" t="s">
        <v>142</v>
      </c>
      <c r="L2" s="9" t="s">
        <v>143</v>
      </c>
      <c r="M2" s="9" t="s">
        <v>144</v>
      </c>
    </row>
    <row r="3" spans="1:13">
      <c r="B3" s="9" t="s">
        <v>34</v>
      </c>
      <c r="C3" s="9" t="s">
        <v>35</v>
      </c>
      <c r="D3" s="9" t="s">
        <v>36</v>
      </c>
      <c r="E3" s="9" t="s">
        <v>34</v>
      </c>
      <c r="F3" s="9" t="s">
        <v>35</v>
      </c>
      <c r="G3" s="9" t="s">
        <v>36</v>
      </c>
      <c r="H3" s="9" t="s">
        <v>34</v>
      </c>
      <c r="I3" s="9" t="s">
        <v>35</v>
      </c>
      <c r="J3" s="9" t="s">
        <v>36</v>
      </c>
      <c r="K3" s="9" t="s">
        <v>34</v>
      </c>
      <c r="L3" s="9" t="s">
        <v>35</v>
      </c>
      <c r="M3" s="9" t="s">
        <v>36</v>
      </c>
    </row>
    <row r="4" spans="1:13">
      <c r="A4" s="1" t="s">
        <v>53</v>
      </c>
      <c r="B4" s="43" t="s">
        <v>145</v>
      </c>
      <c r="C4" s="43"/>
      <c r="D4" s="43"/>
      <c r="E4" s="43" t="s">
        <v>146</v>
      </c>
      <c r="F4" s="43"/>
      <c r="G4" s="43"/>
      <c r="H4" s="43" t="s">
        <v>147</v>
      </c>
      <c r="I4" s="43"/>
      <c r="J4" s="43"/>
      <c r="K4" s="43" t="s">
        <v>148</v>
      </c>
      <c r="L4" s="43"/>
      <c r="M4" s="43"/>
    </row>
    <row r="5" spans="1:13">
      <c r="A5" s="1">
        <v>1</v>
      </c>
      <c r="B5" s="3">
        <v>2.246</v>
      </c>
      <c r="C5" s="3">
        <v>1.0580000000000001</v>
      </c>
      <c r="D5" s="3">
        <v>2.34</v>
      </c>
      <c r="E5" s="3">
        <v>1.097</v>
      </c>
      <c r="F5" s="3">
        <v>5.234</v>
      </c>
      <c r="G5" s="3">
        <v>1.633</v>
      </c>
      <c r="H5" s="3">
        <v>4.2469999999999999</v>
      </c>
      <c r="I5" s="3">
        <v>8.5169999999999995</v>
      </c>
      <c r="J5" s="3">
        <v>19.63</v>
      </c>
      <c r="K5" s="3">
        <v>5.5940000000000003</v>
      </c>
      <c r="L5" s="3">
        <v>4.968</v>
      </c>
      <c r="M5" s="3">
        <v>7.4610000000000003</v>
      </c>
    </row>
    <row r="6" spans="1:13">
      <c r="A6" s="1">
        <v>2</v>
      </c>
      <c r="B6" s="3">
        <v>1.944</v>
      </c>
      <c r="C6" s="3">
        <v>3.8969999999999998</v>
      </c>
      <c r="D6" s="3">
        <v>0.49099999999999999</v>
      </c>
      <c r="E6" s="3">
        <v>3.0579999999999998</v>
      </c>
      <c r="F6" s="3">
        <v>0.80500000000000005</v>
      </c>
      <c r="G6" s="3">
        <v>2.202</v>
      </c>
      <c r="H6" s="3">
        <v>2.3690000000000002</v>
      </c>
      <c r="I6" s="3">
        <v>10.959</v>
      </c>
      <c r="J6" s="3">
        <v>17.989999999999998</v>
      </c>
      <c r="K6" s="3">
        <v>2</v>
      </c>
      <c r="L6" s="3">
        <v>0.996</v>
      </c>
      <c r="M6" s="3">
        <v>13.622999999999999</v>
      </c>
    </row>
    <row r="7" spans="1:13">
      <c r="A7" s="1">
        <v>3</v>
      </c>
      <c r="B7" s="3">
        <v>0.875</v>
      </c>
      <c r="C7" s="3">
        <v>4.3109999999999999</v>
      </c>
      <c r="D7" s="3">
        <v>1.1040000000000001</v>
      </c>
      <c r="E7" s="3">
        <v>0.83599999999999997</v>
      </c>
      <c r="F7" s="3">
        <v>1.5349999999999999</v>
      </c>
      <c r="G7" s="3">
        <v>31.114999999999998</v>
      </c>
      <c r="H7" s="3">
        <v>0.64200000000000002</v>
      </c>
      <c r="I7" s="3">
        <v>7.4340000000000002</v>
      </c>
      <c r="J7" s="3">
        <v>10.525</v>
      </c>
      <c r="K7" s="3">
        <v>1.5069999999999999</v>
      </c>
      <c r="L7" s="3">
        <v>2.9079999999999999</v>
      </c>
      <c r="M7" s="3">
        <v>6.2919999999999998</v>
      </c>
    </row>
    <row r="8" spans="1:13">
      <c r="A8" s="1">
        <v>4</v>
      </c>
      <c r="B8" s="3">
        <v>1.9430000000000001</v>
      </c>
      <c r="C8" s="3">
        <v>2.3069999999999999</v>
      </c>
      <c r="D8" s="3">
        <v>2.7</v>
      </c>
      <c r="E8" s="3">
        <v>1.421</v>
      </c>
      <c r="F8" s="3">
        <v>4.67</v>
      </c>
      <c r="G8" s="3">
        <v>3.577</v>
      </c>
      <c r="H8" s="3">
        <v>1.137</v>
      </c>
      <c r="I8" s="3">
        <v>1.9370000000000001</v>
      </c>
      <c r="J8" s="3">
        <v>34.488</v>
      </c>
      <c r="K8" s="3">
        <v>0.69799999999999995</v>
      </c>
      <c r="L8" s="3">
        <v>5.4660000000000002</v>
      </c>
      <c r="M8" s="3">
        <v>4.8639999999999999</v>
      </c>
    </row>
    <row r="9" spans="1:13">
      <c r="A9" s="1">
        <v>5</v>
      </c>
      <c r="B9" s="3">
        <v>1.6060000000000001</v>
      </c>
      <c r="C9" s="3">
        <v>1.25</v>
      </c>
      <c r="D9" s="3">
        <v>1.1020000000000001</v>
      </c>
      <c r="E9" s="3">
        <v>2.8370000000000002</v>
      </c>
      <c r="F9" s="3">
        <v>1.7729999999999999</v>
      </c>
      <c r="G9" s="3">
        <v>1.8</v>
      </c>
      <c r="H9" s="3">
        <v>2.419</v>
      </c>
      <c r="I9" s="3">
        <v>5.4960000000000004</v>
      </c>
      <c r="J9" s="3">
        <v>8.6389999999999993</v>
      </c>
      <c r="K9" s="3">
        <v>2.2400000000000002</v>
      </c>
      <c r="L9" s="3">
        <v>3.4129999999999998</v>
      </c>
      <c r="M9" s="3">
        <v>19.321000000000002</v>
      </c>
    </row>
    <row r="10" spans="1:13">
      <c r="A10" s="1">
        <v>6</v>
      </c>
      <c r="B10" s="3">
        <v>2.331</v>
      </c>
      <c r="C10" s="3">
        <v>1.016</v>
      </c>
      <c r="D10" s="3">
        <v>0.81</v>
      </c>
      <c r="E10" s="3">
        <v>4.2699999999999996</v>
      </c>
      <c r="F10" s="3">
        <v>1.964</v>
      </c>
      <c r="G10" s="3">
        <v>3.8</v>
      </c>
      <c r="H10" s="3">
        <v>1.131</v>
      </c>
      <c r="I10" s="3">
        <v>0.72499999999999998</v>
      </c>
      <c r="J10" s="3">
        <v>13.231</v>
      </c>
      <c r="K10" s="3">
        <v>2.5739999999999998</v>
      </c>
      <c r="L10" s="3">
        <v>1.5740000000000001</v>
      </c>
      <c r="M10" s="3">
        <v>37.311</v>
      </c>
    </row>
    <row r="11" spans="1:13">
      <c r="A11" s="1">
        <v>7</v>
      </c>
      <c r="B11" s="3">
        <v>1.3360000000000001</v>
      </c>
      <c r="C11" s="3">
        <v>1.8979999999999999</v>
      </c>
      <c r="D11" s="3">
        <v>1.6950000000000001</v>
      </c>
      <c r="E11" s="3">
        <v>0.49399999999999999</v>
      </c>
      <c r="F11" s="3">
        <v>3.23</v>
      </c>
      <c r="G11" s="3">
        <v>10.336</v>
      </c>
      <c r="H11" s="3">
        <v>2.4540000000000002</v>
      </c>
      <c r="I11" s="3">
        <v>3.3010000000000002</v>
      </c>
      <c r="J11" s="3">
        <v>9.0350000000000001</v>
      </c>
      <c r="K11" s="3">
        <v>2.794</v>
      </c>
      <c r="L11" s="3">
        <v>1.214</v>
      </c>
      <c r="M11" s="3">
        <v>4.4219999999999997</v>
      </c>
    </row>
    <row r="12" spans="1:13">
      <c r="A12" s="1">
        <v>8</v>
      </c>
      <c r="B12" s="3">
        <v>1.8959999999999999</v>
      </c>
      <c r="C12" s="3">
        <v>2.5299999999999998</v>
      </c>
      <c r="D12" s="3">
        <v>1.4770000000000001</v>
      </c>
      <c r="E12" s="3">
        <v>0.42199999999999999</v>
      </c>
      <c r="F12" s="3">
        <v>2.6040000000000001</v>
      </c>
      <c r="G12" s="3">
        <v>2.2269999999999999</v>
      </c>
      <c r="H12" s="3">
        <v>4.976</v>
      </c>
      <c r="I12" s="3">
        <v>4.8170000000000002</v>
      </c>
      <c r="J12" s="3">
        <v>3.827</v>
      </c>
      <c r="K12" s="3">
        <v>2.9449999999999998</v>
      </c>
      <c r="L12" s="3">
        <v>0.57399999999999995</v>
      </c>
      <c r="M12" s="3">
        <v>16.846</v>
      </c>
    </row>
    <row r="13" spans="1:13">
      <c r="A13" s="1">
        <v>9</v>
      </c>
      <c r="B13" s="3">
        <v>6.26</v>
      </c>
      <c r="C13" s="3">
        <v>4.1619999999999999</v>
      </c>
      <c r="D13" s="3">
        <v>4.6890000000000001</v>
      </c>
      <c r="E13" s="3">
        <v>4.8449999999999998</v>
      </c>
      <c r="F13" s="3">
        <v>5.2229999999999999</v>
      </c>
      <c r="G13" s="3">
        <v>1.103</v>
      </c>
      <c r="H13" s="3">
        <v>10.464</v>
      </c>
      <c r="I13" s="3">
        <v>3.2170000000000001</v>
      </c>
      <c r="J13" s="3">
        <v>7.8090000000000002</v>
      </c>
      <c r="K13" s="3">
        <v>2.4660000000000002</v>
      </c>
      <c r="L13" s="3">
        <v>1.2430000000000001</v>
      </c>
      <c r="M13" s="3">
        <v>2.6749999999999998</v>
      </c>
    </row>
    <row r="14" spans="1:13">
      <c r="A14" s="1">
        <v>10</v>
      </c>
      <c r="B14" s="3">
        <v>1.3420000000000001</v>
      </c>
      <c r="C14" s="3">
        <v>3.0449999999999999</v>
      </c>
      <c r="D14" s="3">
        <v>11.222</v>
      </c>
      <c r="E14" s="3">
        <v>1.56</v>
      </c>
      <c r="F14" s="3">
        <v>0.63700000000000001</v>
      </c>
      <c r="G14" s="3">
        <v>2.0150000000000001</v>
      </c>
      <c r="H14" s="3">
        <v>0.26300000000000001</v>
      </c>
      <c r="I14" s="3">
        <v>2.9089999999999998</v>
      </c>
      <c r="J14" s="3">
        <v>6.5149999999999997</v>
      </c>
      <c r="K14" s="3">
        <v>1.625</v>
      </c>
      <c r="L14" s="3">
        <v>2.84</v>
      </c>
      <c r="M14" s="3">
        <v>14.92</v>
      </c>
    </row>
    <row r="15" spans="1:13">
      <c r="A15" s="1">
        <v>11</v>
      </c>
      <c r="B15" s="3">
        <v>1.242</v>
      </c>
      <c r="C15" s="3">
        <v>1.7669999999999999</v>
      </c>
      <c r="D15" s="3">
        <v>1.482</v>
      </c>
      <c r="E15" s="3">
        <v>2.3250000000000002</v>
      </c>
      <c r="F15" s="3">
        <v>5.202</v>
      </c>
      <c r="G15" s="3">
        <v>1.6120000000000001</v>
      </c>
      <c r="H15" s="3">
        <v>1.2310000000000001</v>
      </c>
      <c r="I15" s="3">
        <v>2.12</v>
      </c>
      <c r="J15" s="3">
        <v>43.103999999999999</v>
      </c>
      <c r="K15" s="3">
        <v>4.4569999999999999</v>
      </c>
      <c r="L15" s="3">
        <v>2.794</v>
      </c>
      <c r="M15" s="3">
        <v>29.161999999999999</v>
      </c>
    </row>
    <row r="16" spans="1:13">
      <c r="A16" s="1">
        <v>12</v>
      </c>
      <c r="B16" s="3">
        <v>2.7189999999999999</v>
      </c>
      <c r="C16" s="3">
        <v>5.774</v>
      </c>
      <c r="D16" s="3">
        <v>0.97199999999999998</v>
      </c>
      <c r="E16" s="3">
        <v>0.66</v>
      </c>
      <c r="F16" s="3">
        <v>3.1110000000000002</v>
      </c>
      <c r="G16" s="3">
        <v>4.2329999999999997</v>
      </c>
      <c r="H16" s="3">
        <v>5.96</v>
      </c>
      <c r="I16" s="3">
        <v>2.484</v>
      </c>
      <c r="J16" s="3">
        <v>17.995999999999999</v>
      </c>
      <c r="K16" s="3">
        <v>2.4990000000000001</v>
      </c>
      <c r="L16" s="3">
        <v>6.601</v>
      </c>
      <c r="M16" s="3">
        <v>19.030999999999999</v>
      </c>
    </row>
    <row r="17" spans="1:13">
      <c r="A17" s="1">
        <v>13</v>
      </c>
      <c r="B17" s="3">
        <v>1.976</v>
      </c>
      <c r="C17" s="3">
        <v>2.1920000000000002</v>
      </c>
      <c r="D17" s="3">
        <v>1.5620000000000001</v>
      </c>
      <c r="E17" s="3">
        <v>12.118</v>
      </c>
      <c r="F17" s="3">
        <v>1.1599999999999999</v>
      </c>
      <c r="G17" s="3">
        <v>3.0939999999999999</v>
      </c>
      <c r="H17" s="3">
        <v>1.671</v>
      </c>
      <c r="I17" s="3">
        <v>0.96</v>
      </c>
      <c r="J17" s="3">
        <v>10.659000000000001</v>
      </c>
      <c r="K17" s="3">
        <v>1.6020000000000001</v>
      </c>
      <c r="L17" s="3">
        <v>3.6970000000000001</v>
      </c>
      <c r="M17" s="3">
        <v>9.9090000000000007</v>
      </c>
    </row>
    <row r="18" spans="1:13">
      <c r="A18" s="1">
        <v>14</v>
      </c>
      <c r="B18" s="3">
        <v>1.925</v>
      </c>
      <c r="C18" s="3">
        <v>1.3109999999999999</v>
      </c>
      <c r="D18" s="3">
        <v>1.026</v>
      </c>
      <c r="E18" s="3">
        <v>1.9019999999999999</v>
      </c>
      <c r="F18" s="3">
        <v>1.135</v>
      </c>
      <c r="G18" s="3">
        <v>1.1990000000000001</v>
      </c>
      <c r="H18" s="3">
        <v>3.1549999999999998</v>
      </c>
      <c r="I18" s="3">
        <v>2.3279999999999998</v>
      </c>
      <c r="J18" s="3">
        <v>20.640999999999998</v>
      </c>
      <c r="K18" s="3">
        <v>0.91100000000000003</v>
      </c>
      <c r="L18" s="3">
        <v>3.157</v>
      </c>
      <c r="M18" s="3">
        <v>4.383</v>
      </c>
    </row>
    <row r="19" spans="1:13">
      <c r="A19" s="1">
        <v>15</v>
      </c>
      <c r="B19" s="3">
        <v>5.702</v>
      </c>
      <c r="C19" s="3">
        <v>1.423</v>
      </c>
      <c r="D19" s="3">
        <v>2.0110000000000001</v>
      </c>
      <c r="E19" s="3">
        <v>2.4700000000000002</v>
      </c>
      <c r="F19" s="3">
        <v>1.5720000000000001</v>
      </c>
      <c r="G19" s="3">
        <v>2.141</v>
      </c>
      <c r="H19" s="3">
        <v>2.34</v>
      </c>
      <c r="I19" s="3">
        <v>1.4179999999999999</v>
      </c>
      <c r="J19" s="3">
        <v>15.56</v>
      </c>
      <c r="K19" s="3">
        <v>1.5169999999999999</v>
      </c>
      <c r="L19" s="3">
        <v>1.581</v>
      </c>
      <c r="M19" s="3">
        <v>11.435</v>
      </c>
    </row>
    <row r="20" spans="1:13">
      <c r="A20" s="1">
        <v>16</v>
      </c>
      <c r="B20" s="3">
        <v>0.83499999999999996</v>
      </c>
      <c r="C20" s="3">
        <v>0.88</v>
      </c>
      <c r="D20" s="3">
        <v>0.58699999999999997</v>
      </c>
      <c r="E20" s="3">
        <v>6.1360000000000001</v>
      </c>
      <c r="F20" s="3">
        <v>1.4650000000000001</v>
      </c>
      <c r="G20" s="3">
        <v>8.5350000000000001</v>
      </c>
      <c r="H20" s="3">
        <v>1.077</v>
      </c>
      <c r="I20" s="3">
        <v>2.573</v>
      </c>
      <c r="J20" s="3">
        <v>9.9610000000000003</v>
      </c>
      <c r="K20" s="3">
        <v>2.157</v>
      </c>
      <c r="L20" s="3">
        <v>2.093</v>
      </c>
      <c r="M20" s="3">
        <v>4.0679999999999996</v>
      </c>
    </row>
    <row r="21" spans="1:13">
      <c r="A21" s="1">
        <v>17</v>
      </c>
      <c r="B21" s="3">
        <v>0.441</v>
      </c>
      <c r="C21" s="3">
        <v>1.464</v>
      </c>
      <c r="D21" s="3">
        <v>5.1820000000000004</v>
      </c>
      <c r="E21" s="3">
        <v>2.427</v>
      </c>
      <c r="F21" s="3">
        <v>2.77</v>
      </c>
      <c r="G21" s="3">
        <v>4.7759999999999998</v>
      </c>
      <c r="H21" s="3">
        <v>3.9670000000000001</v>
      </c>
      <c r="I21" s="3">
        <v>4.3289999999999997</v>
      </c>
      <c r="J21" s="3">
        <v>13.634</v>
      </c>
      <c r="K21" s="3">
        <v>1.659</v>
      </c>
      <c r="L21" s="3">
        <v>4.6289999999999996</v>
      </c>
      <c r="M21" s="3">
        <v>14.066000000000001</v>
      </c>
    </row>
    <row r="22" spans="1:13">
      <c r="A22" s="1">
        <v>18</v>
      </c>
      <c r="B22" s="3">
        <v>2.6840000000000002</v>
      </c>
      <c r="C22" s="3">
        <v>3.1619999999999999</v>
      </c>
      <c r="D22" s="3">
        <v>1.4119999999999999</v>
      </c>
      <c r="E22" s="3">
        <v>2.6789999999999998</v>
      </c>
      <c r="F22" s="3">
        <v>1.7569999999999999</v>
      </c>
      <c r="G22" s="3">
        <v>3.4460000000000002</v>
      </c>
      <c r="H22" s="3">
        <v>2.4649999999999999</v>
      </c>
      <c r="I22" s="3">
        <v>2.4159999999999999</v>
      </c>
      <c r="J22" s="3">
        <v>1.2030000000000001</v>
      </c>
      <c r="K22" s="3">
        <v>2.8069999999999999</v>
      </c>
      <c r="L22" s="3">
        <v>1.2210000000000001</v>
      </c>
      <c r="M22" s="3">
        <v>4.8680000000000003</v>
      </c>
    </row>
    <row r="23" spans="1:13">
      <c r="A23" s="1">
        <v>19</v>
      </c>
      <c r="B23" s="3">
        <v>2.5659999999999998</v>
      </c>
      <c r="C23" s="3">
        <v>1.651</v>
      </c>
      <c r="D23" s="3">
        <v>0.624</v>
      </c>
      <c r="E23" s="3">
        <v>3.1150000000000002</v>
      </c>
      <c r="F23" s="3">
        <v>2.9249999999999998</v>
      </c>
      <c r="G23" s="3">
        <v>4.3220000000000001</v>
      </c>
      <c r="H23" s="3">
        <v>1.8069999999999999</v>
      </c>
      <c r="I23" s="3">
        <v>3.7210000000000001</v>
      </c>
      <c r="J23" s="3">
        <v>7.0279999999999996</v>
      </c>
      <c r="K23" s="3">
        <v>1.58</v>
      </c>
      <c r="L23" s="3">
        <v>0.53600000000000003</v>
      </c>
      <c r="M23" s="3">
        <v>3.7450000000000001</v>
      </c>
    </row>
    <row r="24" spans="1:13">
      <c r="A24" s="1">
        <v>20</v>
      </c>
      <c r="B24" s="3">
        <v>0.56100000000000005</v>
      </c>
      <c r="C24" s="3">
        <v>1.657</v>
      </c>
      <c r="D24" s="3">
        <v>0.747</v>
      </c>
      <c r="E24" s="3">
        <v>1.347</v>
      </c>
      <c r="F24" s="3">
        <v>4.1230000000000002</v>
      </c>
      <c r="G24" s="3">
        <v>1.0489999999999999</v>
      </c>
      <c r="H24" s="3">
        <v>2.4940000000000002</v>
      </c>
      <c r="I24" s="3">
        <v>3.9729999999999999</v>
      </c>
      <c r="J24" s="3">
        <v>4.1100000000000003</v>
      </c>
      <c r="K24" s="3">
        <v>2.7709999999999999</v>
      </c>
      <c r="L24" s="3">
        <v>1.454</v>
      </c>
      <c r="M24" s="3">
        <v>2.65</v>
      </c>
    </row>
    <row r="25" spans="1:13">
      <c r="A25" s="1">
        <v>21</v>
      </c>
      <c r="B25" s="3">
        <v>0.96699999999999997</v>
      </c>
      <c r="C25" s="3">
        <v>12.375</v>
      </c>
      <c r="D25" s="3">
        <v>5.0919999999999996</v>
      </c>
      <c r="E25" s="3">
        <v>0.81899999999999995</v>
      </c>
      <c r="F25" s="3">
        <v>0.91800000000000004</v>
      </c>
      <c r="G25" s="3">
        <v>3.43</v>
      </c>
      <c r="H25" s="3">
        <v>1.454</v>
      </c>
      <c r="I25" s="3">
        <v>2.2200000000000002</v>
      </c>
      <c r="J25" s="3">
        <v>3.76</v>
      </c>
      <c r="K25" s="3">
        <v>2.6640000000000001</v>
      </c>
      <c r="L25" s="3">
        <v>3.419</v>
      </c>
      <c r="M25" s="3">
        <v>11.2</v>
      </c>
    </row>
    <row r="26" spans="1:13">
      <c r="A26" s="1">
        <v>22</v>
      </c>
      <c r="B26" s="3">
        <v>1.248</v>
      </c>
      <c r="C26" s="3">
        <v>2.2719999999999998</v>
      </c>
      <c r="D26" s="3">
        <v>1.73</v>
      </c>
      <c r="E26" s="3">
        <v>3.1459999999999999</v>
      </c>
      <c r="F26" s="3">
        <v>2.9020000000000001</v>
      </c>
      <c r="G26" s="3">
        <v>1.3</v>
      </c>
      <c r="H26" s="3">
        <v>1.752</v>
      </c>
      <c r="I26" s="3">
        <v>6.0919999999999996</v>
      </c>
      <c r="J26" s="3">
        <v>8.8019999999999996</v>
      </c>
      <c r="K26" s="3">
        <v>0.80900000000000005</v>
      </c>
      <c r="L26" s="3">
        <v>4.2619999999999996</v>
      </c>
      <c r="M26" s="3">
        <v>5.2960000000000003</v>
      </c>
    </row>
    <row r="27" spans="1:13">
      <c r="A27" s="1">
        <v>23</v>
      </c>
      <c r="B27" s="3">
        <v>2.9</v>
      </c>
      <c r="C27" s="3">
        <v>1.9710000000000001</v>
      </c>
      <c r="D27" s="3">
        <v>0.71299999999999997</v>
      </c>
      <c r="E27" s="3">
        <v>0.36699999999999999</v>
      </c>
      <c r="F27" s="3">
        <v>2.948</v>
      </c>
      <c r="G27" s="3">
        <v>1.466</v>
      </c>
      <c r="H27" s="3">
        <v>7.4189999999999996</v>
      </c>
      <c r="I27" s="3">
        <v>0.72099999999999997</v>
      </c>
      <c r="J27" s="3">
        <v>10.932</v>
      </c>
      <c r="K27" s="3">
        <v>2.1120000000000001</v>
      </c>
      <c r="L27" s="3">
        <v>1.998</v>
      </c>
      <c r="M27" s="3">
        <v>5.306</v>
      </c>
    </row>
    <row r="28" spans="1:13">
      <c r="A28" s="1">
        <v>24</v>
      </c>
      <c r="B28" s="3">
        <v>0.68300000000000005</v>
      </c>
      <c r="C28" s="3">
        <v>3.7839999999999998</v>
      </c>
      <c r="D28" s="3">
        <v>1.647</v>
      </c>
      <c r="E28" s="3">
        <v>1.181</v>
      </c>
      <c r="F28" s="3">
        <v>2.1389999999999998</v>
      </c>
      <c r="G28" s="3">
        <v>2.5019999999999998</v>
      </c>
      <c r="H28" s="3">
        <v>2.121</v>
      </c>
      <c r="I28" s="3">
        <v>22.408999999999999</v>
      </c>
      <c r="J28" s="3">
        <v>5.2450000000000001</v>
      </c>
      <c r="K28" s="3">
        <v>2.0190000000000001</v>
      </c>
      <c r="L28" s="3">
        <v>4.1020000000000003</v>
      </c>
      <c r="M28" s="3">
        <v>11.676</v>
      </c>
    </row>
    <row r="29" spans="1:13">
      <c r="A29" s="1">
        <v>25</v>
      </c>
      <c r="B29" s="3">
        <v>1.206</v>
      </c>
      <c r="C29" s="3">
        <v>2.8170000000000002</v>
      </c>
      <c r="D29" s="3">
        <v>3.2749999999999999</v>
      </c>
      <c r="E29" s="3">
        <v>0.48699999999999999</v>
      </c>
      <c r="F29" s="3">
        <v>1.782</v>
      </c>
      <c r="G29" s="3">
        <v>7.968</v>
      </c>
      <c r="H29" s="3">
        <v>2.4289999999999998</v>
      </c>
      <c r="I29" s="3">
        <v>0.51800000000000002</v>
      </c>
      <c r="J29" s="3">
        <v>25.132000000000001</v>
      </c>
      <c r="K29" s="3">
        <v>2.2989999999999999</v>
      </c>
      <c r="L29" s="3">
        <v>3.38</v>
      </c>
      <c r="M29" s="3">
        <v>8.34</v>
      </c>
    </row>
    <row r="30" spans="1:13">
      <c r="A30" s="1">
        <v>26</v>
      </c>
      <c r="B30" s="3">
        <v>0.67700000000000005</v>
      </c>
      <c r="C30" s="3">
        <v>1.2889999999999999</v>
      </c>
      <c r="D30" s="3">
        <v>1.3919999999999999</v>
      </c>
      <c r="E30" s="3">
        <v>10.759</v>
      </c>
      <c r="F30" s="3">
        <v>2.5830000000000002</v>
      </c>
      <c r="G30" s="3">
        <v>2.867</v>
      </c>
      <c r="H30" s="3">
        <v>1.3109999999999999</v>
      </c>
      <c r="I30" s="3">
        <v>0.96</v>
      </c>
      <c r="J30" s="3">
        <v>2.5790000000000002</v>
      </c>
      <c r="K30" s="3">
        <v>1.976</v>
      </c>
      <c r="L30" s="3">
        <v>3.4369999999999998</v>
      </c>
      <c r="M30" s="3">
        <v>9.1790000000000003</v>
      </c>
    </row>
    <row r="31" spans="1:13">
      <c r="A31" s="1">
        <v>27</v>
      </c>
      <c r="B31" s="3">
        <v>7.5410000000000004</v>
      </c>
      <c r="C31" s="3">
        <v>6.048</v>
      </c>
      <c r="D31" s="3">
        <v>0.90400000000000003</v>
      </c>
      <c r="E31" s="3">
        <v>1.621</v>
      </c>
      <c r="F31" s="3">
        <v>1.7649999999999999</v>
      </c>
      <c r="G31" s="3">
        <v>4.4130000000000003</v>
      </c>
      <c r="H31" s="3">
        <v>3.9889999999999999</v>
      </c>
      <c r="I31" s="3">
        <v>3.8090000000000002</v>
      </c>
      <c r="J31" s="3">
        <v>4.0670000000000002</v>
      </c>
      <c r="K31" s="3">
        <v>2.2080000000000002</v>
      </c>
      <c r="L31" s="3">
        <v>1.639</v>
      </c>
      <c r="M31" s="3">
        <v>14.66</v>
      </c>
    </row>
    <row r="32" spans="1:13">
      <c r="A32" s="1">
        <v>28</v>
      </c>
      <c r="B32" s="3">
        <v>1.1859999999999999</v>
      </c>
      <c r="C32" s="3">
        <v>1.179</v>
      </c>
      <c r="D32" s="3">
        <v>1.764</v>
      </c>
      <c r="E32" s="3">
        <v>2.0649999999999999</v>
      </c>
      <c r="F32" s="3">
        <v>2.2999999999999998</v>
      </c>
      <c r="G32" s="3">
        <v>6.0979999999999999</v>
      </c>
      <c r="H32" s="3">
        <v>2.7669999999999999</v>
      </c>
      <c r="I32" s="3">
        <v>4.3090000000000002</v>
      </c>
      <c r="J32" s="3">
        <v>21.853999999999999</v>
      </c>
      <c r="K32" s="3">
        <v>5.3109999999999999</v>
      </c>
      <c r="L32" s="3">
        <v>1.401</v>
      </c>
      <c r="M32" s="3">
        <v>6.0839999999999996</v>
      </c>
    </row>
    <row r="33" spans="1:13">
      <c r="A33" s="1">
        <v>29</v>
      </c>
      <c r="B33" s="3">
        <v>9.4329999999999998</v>
      </c>
      <c r="C33" s="3">
        <v>1.337</v>
      </c>
      <c r="D33" s="3">
        <v>3.1040000000000001</v>
      </c>
      <c r="E33" s="3">
        <v>5.6929999999999996</v>
      </c>
      <c r="F33" s="3">
        <v>5.3810000000000002</v>
      </c>
      <c r="G33" s="3">
        <v>3.3439999999999999</v>
      </c>
      <c r="H33" s="3">
        <v>2.9380000000000002</v>
      </c>
      <c r="I33" s="3">
        <v>4.8019999999999996</v>
      </c>
      <c r="J33" s="3">
        <v>30.321000000000002</v>
      </c>
      <c r="K33" s="3">
        <v>3.375</v>
      </c>
      <c r="L33" s="3">
        <v>2.8250000000000002</v>
      </c>
      <c r="M33" s="3">
        <v>9.89</v>
      </c>
    </row>
    <row r="34" spans="1:13">
      <c r="A34" s="1">
        <v>30</v>
      </c>
      <c r="B34" s="3">
        <v>0.63200000000000001</v>
      </c>
      <c r="C34" s="3">
        <v>1.7969999999999999</v>
      </c>
      <c r="D34" s="3">
        <v>2.6</v>
      </c>
      <c r="E34" s="3">
        <v>5.7610000000000001</v>
      </c>
      <c r="F34" s="3">
        <v>4.8029999999999999</v>
      </c>
      <c r="G34" s="3">
        <v>2.6259999999999999</v>
      </c>
      <c r="H34" s="3">
        <v>2.9750000000000001</v>
      </c>
      <c r="I34" s="3">
        <v>2.9580000000000002</v>
      </c>
      <c r="J34" s="3">
        <v>2.048</v>
      </c>
      <c r="K34" s="3">
        <v>2.2130000000000001</v>
      </c>
      <c r="L34" s="3">
        <v>4.8369999999999997</v>
      </c>
      <c r="M34" s="3">
        <v>24.497</v>
      </c>
    </row>
    <row r="35" spans="1:13">
      <c r="A35" s="1">
        <v>31</v>
      </c>
      <c r="B35" s="3">
        <v>2.504</v>
      </c>
      <c r="C35" s="3">
        <v>2.8239999999999998</v>
      </c>
      <c r="D35" s="3">
        <v>0.56599999999999995</v>
      </c>
      <c r="E35" s="3">
        <v>1.61</v>
      </c>
      <c r="F35" s="3">
        <v>2.9020000000000001</v>
      </c>
      <c r="G35" s="3">
        <v>1.133</v>
      </c>
      <c r="H35" s="3">
        <v>1.9139999999999999</v>
      </c>
      <c r="I35" s="3">
        <v>0.60699999999999998</v>
      </c>
      <c r="J35" s="3">
        <v>4.6820000000000004</v>
      </c>
      <c r="K35" s="3">
        <v>2.15</v>
      </c>
      <c r="L35" s="3">
        <v>1.671</v>
      </c>
      <c r="M35" s="3">
        <v>4.41</v>
      </c>
    </row>
    <row r="36" spans="1:13">
      <c r="A36" s="1">
        <v>32</v>
      </c>
      <c r="B36" s="3">
        <v>1.6990000000000001</v>
      </c>
      <c r="C36" s="3">
        <v>2.629</v>
      </c>
      <c r="D36" s="3">
        <v>7.8150000000000004</v>
      </c>
      <c r="E36" s="3">
        <v>1.95</v>
      </c>
      <c r="F36" s="3">
        <v>1.875</v>
      </c>
      <c r="G36" s="3">
        <v>2.0310000000000001</v>
      </c>
      <c r="H36" s="3">
        <v>5.69</v>
      </c>
      <c r="I36" s="3">
        <v>1.395</v>
      </c>
      <c r="J36" s="3">
        <v>3.0950000000000002</v>
      </c>
      <c r="K36" s="3">
        <v>1.8180000000000001</v>
      </c>
      <c r="L36" s="3">
        <v>0.54700000000000004</v>
      </c>
      <c r="M36" s="3">
        <v>21.834</v>
      </c>
    </row>
    <row r="37" spans="1:13">
      <c r="A37" s="1">
        <v>33</v>
      </c>
      <c r="B37" s="3">
        <v>1.1399999999999999</v>
      </c>
      <c r="C37" s="3">
        <v>1.857</v>
      </c>
      <c r="D37" s="3">
        <v>1.855</v>
      </c>
      <c r="E37" s="3">
        <v>4.1630000000000003</v>
      </c>
      <c r="F37" s="3">
        <v>2.7989999999999999</v>
      </c>
      <c r="G37" s="3">
        <v>3.464</v>
      </c>
      <c r="H37" s="3">
        <v>4.9420000000000002</v>
      </c>
      <c r="I37" s="3">
        <v>1.579</v>
      </c>
      <c r="J37" s="3">
        <v>4.1539999999999999</v>
      </c>
      <c r="K37" s="3">
        <v>5.944</v>
      </c>
      <c r="L37" s="3">
        <v>0.98399999999999999</v>
      </c>
      <c r="M37" s="3">
        <v>5.3970000000000002</v>
      </c>
    </row>
    <row r="38" spans="1:13">
      <c r="A38" s="1">
        <v>34</v>
      </c>
      <c r="B38" s="3">
        <v>6.8810000000000002</v>
      </c>
      <c r="C38" s="3">
        <v>0.92</v>
      </c>
      <c r="D38" s="3">
        <v>5.8159999999999998</v>
      </c>
      <c r="E38" s="3">
        <v>1.4850000000000001</v>
      </c>
      <c r="F38" s="3">
        <v>2.6720000000000002</v>
      </c>
      <c r="G38" s="3">
        <v>3.4449999999999998</v>
      </c>
      <c r="H38" s="3">
        <v>5.7729999999999997</v>
      </c>
      <c r="I38" s="3">
        <v>3.6539999999999999</v>
      </c>
      <c r="J38" s="3">
        <v>6.9980000000000002</v>
      </c>
      <c r="K38" s="3">
        <v>1.1339999999999999</v>
      </c>
      <c r="L38" s="3">
        <v>2.9009999999999998</v>
      </c>
      <c r="M38" s="3">
        <v>4.1260000000000003</v>
      </c>
    </row>
    <row r="39" spans="1:13">
      <c r="A39" s="1">
        <v>35</v>
      </c>
      <c r="B39" s="3">
        <v>3.403</v>
      </c>
      <c r="C39" s="3">
        <v>2.6880000000000002</v>
      </c>
      <c r="D39" s="3">
        <v>3.5880000000000001</v>
      </c>
      <c r="E39" s="3">
        <v>1.7010000000000001</v>
      </c>
      <c r="F39" s="3">
        <v>1.482</v>
      </c>
      <c r="G39" s="3">
        <v>24.341000000000001</v>
      </c>
      <c r="H39" s="3">
        <v>2.5049999999999999</v>
      </c>
      <c r="I39" s="3">
        <v>1.335</v>
      </c>
      <c r="J39" s="3">
        <v>5.3840000000000003</v>
      </c>
      <c r="K39" s="3">
        <v>3.222</v>
      </c>
      <c r="L39" s="3">
        <v>1.7070000000000001</v>
      </c>
      <c r="M39" s="3">
        <v>8.6449999999999996</v>
      </c>
    </row>
    <row r="40" spans="1:13">
      <c r="A40" s="1">
        <v>36</v>
      </c>
      <c r="B40" s="3">
        <v>1.8620000000000001</v>
      </c>
      <c r="C40" s="3">
        <v>1.288</v>
      </c>
      <c r="D40" s="3">
        <v>1.867</v>
      </c>
      <c r="E40" s="3">
        <v>0.60399999999999998</v>
      </c>
      <c r="F40" s="3">
        <v>2.3730000000000002</v>
      </c>
      <c r="G40" s="3">
        <v>1.9430000000000001</v>
      </c>
      <c r="H40" s="3">
        <v>3.2970000000000002</v>
      </c>
      <c r="I40" s="3">
        <v>4.8650000000000002</v>
      </c>
      <c r="J40" s="3">
        <v>2.7749999999999999</v>
      </c>
      <c r="K40" s="3">
        <v>4.2549999999999999</v>
      </c>
      <c r="L40" s="3">
        <v>1.7909999999999999</v>
      </c>
      <c r="M40" s="3">
        <v>2.282</v>
      </c>
    </row>
    <row r="41" spans="1:13">
      <c r="A41" s="1">
        <v>37</v>
      </c>
      <c r="B41" s="3">
        <v>2.21</v>
      </c>
      <c r="C41" s="3">
        <v>3.6240000000000001</v>
      </c>
      <c r="D41" s="3">
        <v>3.5680000000000001</v>
      </c>
      <c r="E41" s="3">
        <v>3.032</v>
      </c>
      <c r="F41" s="3">
        <v>4.298</v>
      </c>
      <c r="G41" s="3">
        <v>12.571999999999999</v>
      </c>
      <c r="H41" s="3">
        <v>1.085</v>
      </c>
      <c r="I41" s="3">
        <v>3.2829999999999999</v>
      </c>
      <c r="J41" s="3">
        <v>4.8</v>
      </c>
      <c r="K41" s="3">
        <v>3.242</v>
      </c>
      <c r="L41" s="3">
        <v>0.40100000000000002</v>
      </c>
      <c r="M41" s="3">
        <v>19.047000000000001</v>
      </c>
    </row>
    <row r="42" spans="1:13">
      <c r="A42" s="1">
        <v>38</v>
      </c>
      <c r="B42" s="3">
        <v>0.50900000000000001</v>
      </c>
      <c r="C42" s="3">
        <v>0.69399999999999995</v>
      </c>
      <c r="D42" s="3">
        <v>2.0030000000000001</v>
      </c>
      <c r="E42" s="3">
        <v>1.76</v>
      </c>
      <c r="F42" s="3">
        <v>0.95299999999999996</v>
      </c>
      <c r="G42" s="3">
        <v>2.2210000000000001</v>
      </c>
      <c r="H42" s="3">
        <v>7.7450000000000001</v>
      </c>
      <c r="I42" s="3">
        <v>3.1739999999999999</v>
      </c>
      <c r="J42" s="3">
        <v>1.4019999999999999</v>
      </c>
      <c r="K42" s="3">
        <v>2.8570000000000002</v>
      </c>
      <c r="L42" s="3">
        <v>0.48199999999999998</v>
      </c>
      <c r="M42" s="3">
        <v>6.55</v>
      </c>
    </row>
    <row r="43" spans="1:13">
      <c r="A43" s="1">
        <v>39</v>
      </c>
      <c r="B43" s="3">
        <v>2.7410000000000001</v>
      </c>
      <c r="C43" s="3">
        <v>2.198</v>
      </c>
      <c r="D43" s="3">
        <v>1.2230000000000001</v>
      </c>
      <c r="E43" s="3">
        <v>1.1819999999999999</v>
      </c>
      <c r="F43" s="3">
        <v>1.704</v>
      </c>
      <c r="G43" s="3">
        <v>1.571</v>
      </c>
      <c r="H43" s="3">
        <v>2.536</v>
      </c>
      <c r="I43" s="3">
        <v>3.355</v>
      </c>
      <c r="J43" s="3">
        <v>11.372999999999999</v>
      </c>
      <c r="K43" s="3">
        <v>2.1379999999999999</v>
      </c>
      <c r="L43" s="3">
        <v>1.139</v>
      </c>
      <c r="M43" s="3">
        <v>3.59</v>
      </c>
    </row>
    <row r="44" spans="1:13">
      <c r="A44" s="1">
        <v>40</v>
      </c>
      <c r="B44" s="3">
        <v>2.77</v>
      </c>
      <c r="C44" s="3">
        <v>0.85</v>
      </c>
      <c r="D44" s="3">
        <v>0.67400000000000004</v>
      </c>
      <c r="E44" s="3">
        <v>1.006</v>
      </c>
      <c r="F44" s="3">
        <v>3.2</v>
      </c>
      <c r="G44" s="3">
        <v>1.9650000000000001</v>
      </c>
      <c r="H44" s="3">
        <v>4.0199999999999996</v>
      </c>
      <c r="I44" s="3">
        <v>3.44</v>
      </c>
      <c r="J44" s="3">
        <v>8.8819999999999997</v>
      </c>
      <c r="K44" s="3">
        <v>1.508</v>
      </c>
      <c r="L44" s="3">
        <v>0.98499999999999999</v>
      </c>
      <c r="M44" s="3">
        <v>7.9320000000000004</v>
      </c>
    </row>
    <row r="45" spans="1:13">
      <c r="A45" s="1">
        <v>41</v>
      </c>
      <c r="B45" s="3">
        <v>2.1059999999999999</v>
      </c>
      <c r="C45" s="3">
        <v>2.8250000000000002</v>
      </c>
      <c r="D45" s="3">
        <v>1.825</v>
      </c>
      <c r="E45" s="3">
        <v>1.397</v>
      </c>
      <c r="F45" s="3">
        <v>3.7589999999999999</v>
      </c>
      <c r="G45" s="3">
        <v>7.0339999999999998</v>
      </c>
      <c r="H45" s="3">
        <v>3.415</v>
      </c>
      <c r="I45" s="3">
        <v>4.8849999999999998</v>
      </c>
      <c r="J45" s="3">
        <v>9.4329999999999998</v>
      </c>
      <c r="K45" s="3">
        <v>1.385</v>
      </c>
      <c r="L45" s="3">
        <v>8.7550000000000008</v>
      </c>
      <c r="M45" s="3">
        <v>4.87</v>
      </c>
    </row>
    <row r="46" spans="1:13">
      <c r="A46" s="1">
        <v>42</v>
      </c>
      <c r="B46" s="3">
        <v>2.5289999999999999</v>
      </c>
      <c r="C46" s="3">
        <v>0.77400000000000002</v>
      </c>
      <c r="D46" s="3">
        <v>1.254</v>
      </c>
      <c r="E46" s="3">
        <v>6.9790000000000001</v>
      </c>
      <c r="F46" s="3">
        <v>1.101</v>
      </c>
      <c r="G46" s="3">
        <v>3.9929999999999999</v>
      </c>
      <c r="H46" s="3">
        <v>2.923</v>
      </c>
      <c r="I46" s="3">
        <v>3.4940000000000002</v>
      </c>
      <c r="J46" s="3">
        <v>33.996000000000002</v>
      </c>
      <c r="K46" s="3">
        <v>2.1150000000000002</v>
      </c>
      <c r="L46" s="3">
        <v>0.624</v>
      </c>
      <c r="M46" s="3">
        <v>3.4620000000000002</v>
      </c>
    </row>
    <row r="47" spans="1:13">
      <c r="A47" s="1">
        <v>43</v>
      </c>
      <c r="B47" s="3">
        <v>3.0009999999999999</v>
      </c>
      <c r="C47" s="3"/>
      <c r="D47" s="3">
        <v>4.2119999999999997</v>
      </c>
      <c r="E47" s="3">
        <v>1.3680000000000001</v>
      </c>
      <c r="F47" s="3">
        <v>1.6160000000000001</v>
      </c>
      <c r="G47" s="3">
        <v>1.9750000000000001</v>
      </c>
      <c r="H47" s="3">
        <v>3.3159999999999998</v>
      </c>
      <c r="I47" s="3">
        <v>4.5</v>
      </c>
      <c r="J47" s="3">
        <v>8.4629999999999992</v>
      </c>
      <c r="K47" s="3">
        <v>0.96299999999999997</v>
      </c>
      <c r="L47" s="3">
        <v>3.722</v>
      </c>
      <c r="M47" s="3">
        <v>8.2449999999999992</v>
      </c>
    </row>
    <row r="48" spans="1:13">
      <c r="A48" s="1">
        <v>44</v>
      </c>
      <c r="B48" s="3">
        <v>2.4540000000000002</v>
      </c>
      <c r="E48" s="3">
        <v>1.4</v>
      </c>
      <c r="F48" s="3">
        <v>1.8480000000000001</v>
      </c>
      <c r="G48" s="3">
        <v>1.5569999999999999</v>
      </c>
      <c r="H48" s="3">
        <v>4.8940000000000001</v>
      </c>
      <c r="I48" s="3">
        <v>3.7909999999999999</v>
      </c>
      <c r="J48" s="3">
        <v>11.381</v>
      </c>
      <c r="K48" s="3">
        <v>1.6950000000000001</v>
      </c>
      <c r="L48" s="3">
        <v>1.65</v>
      </c>
      <c r="M48" s="3">
        <v>11.416</v>
      </c>
    </row>
    <row r="49" spans="1:13">
      <c r="A49" s="1">
        <v>45</v>
      </c>
      <c r="B49" s="3">
        <v>0.51500000000000001</v>
      </c>
      <c r="E49" s="3">
        <v>1.1399999999999999</v>
      </c>
      <c r="F49" s="3">
        <v>1.296</v>
      </c>
      <c r="G49" s="3">
        <v>7.6319999999999997</v>
      </c>
      <c r="H49" s="3">
        <v>6.9640000000000004</v>
      </c>
      <c r="I49" s="3">
        <v>3.5569999999999999</v>
      </c>
      <c r="J49" s="3">
        <v>2.7810000000000001</v>
      </c>
      <c r="K49" s="3"/>
      <c r="L49" s="3">
        <v>3.6419999999999999</v>
      </c>
      <c r="M49" s="3"/>
    </row>
    <row r="50" spans="1:13">
      <c r="A50" s="1">
        <v>46</v>
      </c>
      <c r="B50" s="3">
        <v>1.04</v>
      </c>
      <c r="D50" s="3"/>
      <c r="E50" s="3">
        <v>2.8559999999999999</v>
      </c>
      <c r="F50" s="3">
        <v>1.6519999999999999</v>
      </c>
      <c r="G50" s="3">
        <v>10.037000000000001</v>
      </c>
      <c r="H50" s="3">
        <v>5.8760000000000003</v>
      </c>
      <c r="I50" s="3">
        <v>6.7670000000000003</v>
      </c>
      <c r="J50" s="3">
        <v>4.4130000000000003</v>
      </c>
      <c r="K50" s="3"/>
      <c r="L50" s="3">
        <v>3.879</v>
      </c>
      <c r="M50" s="3"/>
    </row>
    <row r="51" spans="1:13">
      <c r="A51" s="1">
        <v>47</v>
      </c>
      <c r="B51" s="3">
        <v>1.421</v>
      </c>
      <c r="D51" s="3"/>
      <c r="E51" s="3">
        <v>3.3959999999999999</v>
      </c>
      <c r="F51" s="3">
        <v>1.667</v>
      </c>
      <c r="G51" s="3">
        <v>6.9980000000000002</v>
      </c>
      <c r="H51" s="3">
        <v>4.758</v>
      </c>
      <c r="I51" s="3">
        <v>6.4420000000000002</v>
      </c>
      <c r="J51" s="3">
        <v>3.1469999999999998</v>
      </c>
      <c r="K51" s="3"/>
      <c r="L51" s="3">
        <v>1.8009999999999999</v>
      </c>
      <c r="M51" s="3"/>
    </row>
    <row r="52" spans="1:13">
      <c r="A52" s="1">
        <v>48</v>
      </c>
      <c r="B52" s="3">
        <v>2.5859999999999999</v>
      </c>
      <c r="C52" s="3"/>
      <c r="D52" s="3"/>
      <c r="E52" s="3">
        <v>1.0780000000000001</v>
      </c>
      <c r="F52" s="3">
        <v>3.0649999999999999</v>
      </c>
      <c r="G52" s="3">
        <v>1.123</v>
      </c>
      <c r="H52" s="3">
        <v>1.7210000000000001</v>
      </c>
      <c r="I52" s="3">
        <v>5.7060000000000004</v>
      </c>
      <c r="J52" s="3">
        <v>16.837</v>
      </c>
      <c r="K52" s="3"/>
      <c r="L52" s="3">
        <v>1.5660000000000001</v>
      </c>
      <c r="M52" s="3"/>
    </row>
    <row r="53" spans="1:13">
      <c r="A53" s="1">
        <v>49</v>
      </c>
      <c r="B53" s="3">
        <v>1.2549999999999999</v>
      </c>
      <c r="C53" s="3"/>
      <c r="D53" s="3"/>
      <c r="E53" s="3">
        <v>2.3340000000000001</v>
      </c>
      <c r="F53" s="3">
        <v>4.6310000000000002</v>
      </c>
      <c r="G53" s="3">
        <v>3.052</v>
      </c>
      <c r="H53" s="3">
        <v>4.9000000000000004</v>
      </c>
      <c r="I53" s="3">
        <v>1.2310000000000001</v>
      </c>
      <c r="J53" s="3">
        <v>17.363</v>
      </c>
      <c r="K53" s="3"/>
      <c r="L53" s="3">
        <v>0.755</v>
      </c>
      <c r="M53" s="3"/>
    </row>
    <row r="54" spans="1:13">
      <c r="A54" s="1">
        <v>50</v>
      </c>
      <c r="B54" s="3">
        <v>1.6439999999999999</v>
      </c>
      <c r="C54" s="3"/>
      <c r="D54" s="3"/>
      <c r="E54" s="3">
        <v>1.849</v>
      </c>
      <c r="F54" s="3">
        <v>2.552</v>
      </c>
      <c r="G54" s="3">
        <v>6.5140000000000002</v>
      </c>
      <c r="H54" s="3">
        <v>6.1349999999999998</v>
      </c>
      <c r="I54" s="3">
        <v>6.6260000000000003</v>
      </c>
      <c r="J54" s="3">
        <v>10.500999999999999</v>
      </c>
      <c r="K54" s="3"/>
      <c r="L54" s="3">
        <v>2.4239999999999999</v>
      </c>
      <c r="M54" s="3"/>
    </row>
    <row r="55" spans="1:13">
      <c r="A55" s="1">
        <v>51</v>
      </c>
      <c r="B55" s="3">
        <v>1.613</v>
      </c>
      <c r="C55" s="3"/>
      <c r="D55" s="3"/>
      <c r="E55" s="3">
        <v>3.9729999999999999</v>
      </c>
      <c r="F55" s="3">
        <v>5.5780000000000003</v>
      </c>
      <c r="G55" s="3">
        <v>2.92</v>
      </c>
      <c r="H55" s="3">
        <v>1.911</v>
      </c>
      <c r="I55" s="3">
        <v>2.5009999999999999</v>
      </c>
      <c r="J55" s="3">
        <v>6.54</v>
      </c>
      <c r="K55" s="3"/>
      <c r="L55" s="3">
        <v>2.0960000000000001</v>
      </c>
      <c r="M55" s="3"/>
    </row>
    <row r="56" spans="1:13">
      <c r="A56" s="1">
        <v>52</v>
      </c>
      <c r="B56" s="3">
        <v>2.5939999999999999</v>
      </c>
      <c r="C56" s="3"/>
      <c r="D56" s="3"/>
      <c r="E56" s="3">
        <v>6.101</v>
      </c>
      <c r="F56" s="3">
        <v>1.1140000000000001</v>
      </c>
      <c r="G56" s="3">
        <v>13.493</v>
      </c>
      <c r="H56" s="3">
        <v>4.5140000000000002</v>
      </c>
      <c r="I56" s="3">
        <v>2.4569999999999999</v>
      </c>
      <c r="J56" s="3">
        <v>6.0979999999999999</v>
      </c>
      <c r="K56" s="3"/>
      <c r="L56" s="3">
        <v>4.3479999999999999</v>
      </c>
      <c r="M56" s="3"/>
    </row>
    <row r="57" spans="1:13">
      <c r="A57" s="1">
        <v>53</v>
      </c>
      <c r="C57" s="3"/>
      <c r="D57" s="3"/>
      <c r="E57" s="3"/>
      <c r="F57" s="3">
        <v>1.409</v>
      </c>
      <c r="G57" s="3">
        <v>2.7629999999999999</v>
      </c>
      <c r="H57" s="3">
        <v>5.62</v>
      </c>
      <c r="I57" s="3">
        <v>2.9260000000000002</v>
      </c>
      <c r="J57" s="3">
        <v>7.327</v>
      </c>
      <c r="K57" s="3"/>
      <c r="L57" s="3">
        <v>3.008</v>
      </c>
      <c r="M57" s="3"/>
    </row>
    <row r="58" spans="1:13">
      <c r="A58" s="1">
        <v>54</v>
      </c>
      <c r="C58" s="3"/>
      <c r="D58" s="3"/>
      <c r="F58" s="3">
        <v>2.3969999999999998</v>
      </c>
      <c r="H58" s="3">
        <v>2.1840000000000002</v>
      </c>
      <c r="I58" s="3">
        <v>8.4250000000000007</v>
      </c>
      <c r="J58" s="3">
        <v>4.0049999999999999</v>
      </c>
      <c r="K58" s="3"/>
      <c r="L58" s="3">
        <v>1.732</v>
      </c>
      <c r="M58" s="3"/>
    </row>
    <row r="59" spans="1:13">
      <c r="A59" s="1">
        <v>55</v>
      </c>
      <c r="B59" s="3"/>
      <c r="C59" s="3"/>
      <c r="D59" s="3"/>
      <c r="F59" s="3">
        <v>10.161</v>
      </c>
      <c r="G59" s="3"/>
      <c r="H59" s="3">
        <v>4.1980000000000004</v>
      </c>
      <c r="I59" s="3">
        <v>12.295</v>
      </c>
      <c r="J59" s="3">
        <v>14.997999999999999</v>
      </c>
      <c r="K59" s="3"/>
      <c r="L59" s="3">
        <v>2.649</v>
      </c>
      <c r="M59" s="3"/>
    </row>
    <row r="60" spans="1:13">
      <c r="A60" s="1">
        <v>56</v>
      </c>
      <c r="B60" s="3"/>
      <c r="C60" s="3"/>
      <c r="D60" s="3"/>
      <c r="F60" s="3">
        <v>0.745</v>
      </c>
      <c r="G60" s="3"/>
      <c r="I60" s="3">
        <v>1.069</v>
      </c>
      <c r="J60" s="3">
        <v>3.8690000000000002</v>
      </c>
      <c r="K60" s="3"/>
      <c r="M60" s="3"/>
    </row>
    <row r="61" spans="1:13">
      <c r="A61" s="1">
        <v>57</v>
      </c>
      <c r="B61" s="3"/>
      <c r="C61" s="3"/>
      <c r="D61" s="3"/>
      <c r="F61" s="3">
        <v>1.099</v>
      </c>
      <c r="G61" s="3"/>
      <c r="I61" s="3">
        <v>2.7160000000000002</v>
      </c>
      <c r="J61" s="3">
        <v>12.109</v>
      </c>
      <c r="K61" s="3"/>
      <c r="L61" s="3"/>
      <c r="M61" s="3"/>
    </row>
    <row r="62" spans="1:13">
      <c r="A62" s="1">
        <v>58</v>
      </c>
      <c r="B62" s="3"/>
      <c r="C62" s="3"/>
      <c r="D62" s="3"/>
      <c r="E62" s="3"/>
      <c r="F62" s="3">
        <v>1.7010000000000001</v>
      </c>
      <c r="G62" s="3"/>
      <c r="I62" s="3"/>
      <c r="J62" s="3"/>
      <c r="K62" s="3"/>
      <c r="L62" s="3"/>
      <c r="M62" s="3"/>
    </row>
    <row r="63" spans="1:13">
      <c r="A63" s="1">
        <v>59</v>
      </c>
      <c r="B63" s="3"/>
      <c r="C63" s="3"/>
      <c r="D63" s="3"/>
      <c r="F63" s="3"/>
      <c r="G63" s="3"/>
      <c r="H63" s="3"/>
      <c r="I63" s="3"/>
      <c r="J63" s="3"/>
      <c r="K63" s="3"/>
      <c r="L63" s="3"/>
      <c r="M63" s="3"/>
    </row>
    <row r="64" spans="1:13">
      <c r="A64" s="1">
        <v>60</v>
      </c>
      <c r="B64" s="3"/>
      <c r="C64" s="3"/>
      <c r="D64" s="3"/>
      <c r="E64" s="3"/>
      <c r="F64" s="3"/>
      <c r="G64" s="3"/>
      <c r="H64" s="3"/>
      <c r="J64" s="3"/>
      <c r="K64" s="3"/>
      <c r="L64" s="3"/>
      <c r="M64" s="3"/>
    </row>
    <row r="65" spans="1:13">
      <c r="A65" s="1">
        <v>61</v>
      </c>
      <c r="B65" s="3"/>
      <c r="C65" s="3"/>
      <c r="D65" s="3"/>
      <c r="E65" s="3"/>
      <c r="F65" s="3"/>
      <c r="G65" s="3"/>
      <c r="H65" s="3"/>
      <c r="J65" s="3"/>
      <c r="K65" s="3"/>
      <c r="L65" s="3"/>
      <c r="M65" s="3"/>
    </row>
    <row r="66" spans="1:13">
      <c r="A66" s="1">
        <v>62</v>
      </c>
      <c r="B66" s="3"/>
      <c r="C66" s="3"/>
      <c r="D66" s="3"/>
      <c r="E66" s="3"/>
      <c r="F66" s="3"/>
      <c r="G66" s="3"/>
      <c r="H66" s="3"/>
      <c r="J66" s="3"/>
      <c r="K66" s="3"/>
      <c r="L66" s="3"/>
      <c r="M66" s="3"/>
    </row>
    <row r="68" spans="1:13">
      <c r="A68" s="1" t="s">
        <v>7</v>
      </c>
      <c r="B68" s="1">
        <v>52</v>
      </c>
      <c r="C68" s="1">
        <v>42</v>
      </c>
      <c r="D68" s="1">
        <v>43</v>
      </c>
      <c r="E68" s="1">
        <v>52</v>
      </c>
      <c r="F68" s="1">
        <v>58</v>
      </c>
      <c r="G68" s="1">
        <v>53</v>
      </c>
      <c r="H68" s="1">
        <v>55</v>
      </c>
      <c r="I68" s="1">
        <v>57</v>
      </c>
      <c r="J68" s="1">
        <v>57</v>
      </c>
      <c r="K68" s="1">
        <v>44</v>
      </c>
      <c r="L68" s="1">
        <v>55</v>
      </c>
      <c r="M68" s="1">
        <v>44</v>
      </c>
    </row>
    <row r="70" spans="1:13">
      <c r="A70" s="1" t="s">
        <v>8</v>
      </c>
      <c r="B70" s="1">
        <v>1.1910000000000001</v>
      </c>
      <c r="C70" s="1">
        <v>1.2889999999999999</v>
      </c>
      <c r="D70" s="1">
        <v>1.026</v>
      </c>
      <c r="E70" s="1">
        <v>1.181</v>
      </c>
      <c r="F70" s="1">
        <v>1.522</v>
      </c>
      <c r="G70" s="1">
        <v>1.954</v>
      </c>
      <c r="H70" s="1">
        <v>1.911</v>
      </c>
      <c r="I70" s="1">
        <v>2.17</v>
      </c>
      <c r="J70" s="1">
        <v>4.1319999999999997</v>
      </c>
      <c r="K70" s="1">
        <v>1.6080000000000001</v>
      </c>
      <c r="L70" s="1">
        <v>1.2430000000000001</v>
      </c>
      <c r="M70" s="1">
        <v>4.5330000000000004</v>
      </c>
    </row>
    <row r="71" spans="1:13">
      <c r="A71" s="1" t="s">
        <v>9</v>
      </c>
      <c r="B71" s="1">
        <v>1.911</v>
      </c>
      <c r="C71" s="1">
        <v>1.9350000000000001</v>
      </c>
      <c r="D71" s="1">
        <v>1.6950000000000001</v>
      </c>
      <c r="E71" s="1">
        <v>1.8759999999999999</v>
      </c>
      <c r="F71" s="1">
        <v>2.2200000000000002</v>
      </c>
      <c r="G71" s="1">
        <v>3.052</v>
      </c>
      <c r="H71" s="1">
        <v>2.923</v>
      </c>
      <c r="I71" s="1">
        <v>3.3010000000000002</v>
      </c>
      <c r="J71" s="1">
        <v>8.6389999999999993</v>
      </c>
      <c r="K71" s="1">
        <v>2.1539999999999999</v>
      </c>
      <c r="L71" s="1">
        <v>2.093</v>
      </c>
      <c r="M71" s="1">
        <v>8.0890000000000004</v>
      </c>
    </row>
    <row r="72" spans="1:13">
      <c r="A72" s="1" t="s">
        <v>10</v>
      </c>
      <c r="B72" s="1">
        <v>2.5920000000000001</v>
      </c>
      <c r="C72" s="1">
        <v>2.88</v>
      </c>
      <c r="D72" s="1">
        <v>3.1040000000000001</v>
      </c>
      <c r="E72" s="1">
        <v>3.1379999999999999</v>
      </c>
      <c r="F72" s="1">
        <v>3.133</v>
      </c>
      <c r="G72" s="1">
        <v>5.4370000000000003</v>
      </c>
      <c r="H72" s="1">
        <v>4.8940000000000001</v>
      </c>
      <c r="I72" s="1">
        <v>4.8410000000000002</v>
      </c>
      <c r="J72" s="1">
        <v>14.32</v>
      </c>
      <c r="K72" s="1">
        <v>2.8039999999999998</v>
      </c>
      <c r="L72" s="1">
        <v>3.4369999999999998</v>
      </c>
      <c r="M72" s="1">
        <v>13.96</v>
      </c>
    </row>
    <row r="74" spans="1:13">
      <c r="A74" s="1" t="s">
        <v>175</v>
      </c>
      <c r="B74" s="1" t="s">
        <v>185</v>
      </c>
    </row>
    <row r="75" spans="1:13">
      <c r="A75" s="1" t="s">
        <v>19</v>
      </c>
      <c r="B75" s="1" t="s">
        <v>31</v>
      </c>
    </row>
    <row r="76" spans="1:13">
      <c r="A76" s="1" t="s">
        <v>20</v>
      </c>
      <c r="B76" s="1" t="s">
        <v>31</v>
      </c>
    </row>
    <row r="77" spans="1:13">
      <c r="A77" s="1" t="s">
        <v>24</v>
      </c>
      <c r="B77" s="1">
        <f>0.0019*8</f>
        <v>1.52E-2</v>
      </c>
    </row>
    <row r="78" spans="1:13">
      <c r="A78" s="1" t="s">
        <v>25</v>
      </c>
      <c r="B78" s="1" t="s">
        <v>31</v>
      </c>
    </row>
    <row r="79" spans="1:13">
      <c r="A79" s="1" t="s">
        <v>27</v>
      </c>
      <c r="B79" s="1" t="s">
        <v>261</v>
      </c>
    </row>
    <row r="80" spans="1:13">
      <c r="A80" s="1" t="s">
        <v>28</v>
      </c>
      <c r="B80" s="1" t="s">
        <v>261</v>
      </c>
    </row>
    <row r="81" spans="1:2">
      <c r="A81" s="1" t="s">
        <v>29</v>
      </c>
      <c r="B81" s="1" t="s">
        <v>261</v>
      </c>
    </row>
    <row r="82" spans="1:2">
      <c r="A82" s="1" t="s">
        <v>30</v>
      </c>
      <c r="B82" s="1" t="s">
        <v>261</v>
      </c>
    </row>
  </sheetData>
  <mergeCells count="5">
    <mergeCell ref="B4:D4"/>
    <mergeCell ref="E4:G4"/>
    <mergeCell ref="H4:J4"/>
    <mergeCell ref="K4:M4"/>
    <mergeCell ref="B1:M1"/>
  </mergeCells>
  <phoneticPr fontId="1"/>
  <pageMargins left="0.7" right="0.7" top="0.75" bottom="0.75" header="0.3" footer="0.3"/>
  <pageSetup paperSize="9" orientation="portrait" horizontalDpi="0" verticalDpi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BD8DD-F854-134B-8741-6E60E40EC876}">
  <dimension ref="A1:CW65"/>
  <sheetViews>
    <sheetView zoomScale="94" workbookViewId="0"/>
  </sheetViews>
  <sheetFormatPr baseColWidth="10" defaultRowHeight="16"/>
  <cols>
    <col min="1" max="1" width="13.140625" style="1" customWidth="1"/>
    <col min="2" max="16384" width="10.7109375" style="1"/>
  </cols>
  <sheetData>
    <row r="1" spans="1:101">
      <c r="A1" s="15" t="s">
        <v>368</v>
      </c>
      <c r="B1" s="47" t="s">
        <v>54</v>
      </c>
      <c r="C1" s="47"/>
      <c r="D1" s="47"/>
      <c r="E1" s="47"/>
      <c r="F1" s="47"/>
      <c r="G1" s="47"/>
      <c r="H1" s="47"/>
      <c r="I1" s="47"/>
      <c r="J1" s="47"/>
    </row>
    <row r="2" spans="1:101">
      <c r="A2" s="15"/>
      <c r="B2" s="6" t="s">
        <v>61</v>
      </c>
      <c r="C2" s="6" t="s">
        <v>117</v>
      </c>
      <c r="D2" s="6" t="s">
        <v>63</v>
      </c>
      <c r="E2" s="6" t="s">
        <v>64</v>
      </c>
      <c r="F2" s="6" t="s">
        <v>135</v>
      </c>
      <c r="G2" s="6" t="s">
        <v>136</v>
      </c>
      <c r="H2" s="6" t="s">
        <v>139</v>
      </c>
      <c r="I2" s="6" t="s">
        <v>140</v>
      </c>
      <c r="J2" s="6" t="s">
        <v>141</v>
      </c>
    </row>
    <row r="3" spans="1:101">
      <c r="B3" s="43" t="s">
        <v>150</v>
      </c>
      <c r="C3" s="43"/>
      <c r="D3" s="43"/>
      <c r="E3" s="43"/>
      <c r="F3" s="43"/>
      <c r="G3" s="43"/>
      <c r="H3" s="43"/>
      <c r="I3" s="43"/>
      <c r="J3" s="4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</row>
    <row r="4" spans="1:101">
      <c r="A4" s="3"/>
      <c r="B4" s="9">
        <v>0</v>
      </c>
      <c r="C4" s="42">
        <v>15</v>
      </c>
      <c r="D4" s="42"/>
      <c r="E4" s="42">
        <v>30</v>
      </c>
      <c r="F4" s="42"/>
      <c r="G4" s="42">
        <v>60</v>
      </c>
      <c r="H4" s="42"/>
      <c r="I4" s="42">
        <v>150</v>
      </c>
      <c r="J4" s="42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</row>
    <row r="5" spans="1:101">
      <c r="A5" s="1" t="s">
        <v>53</v>
      </c>
      <c r="C5" s="9" t="s">
        <v>149</v>
      </c>
      <c r="D5" s="6" t="s">
        <v>6</v>
      </c>
      <c r="E5" s="9" t="s">
        <v>149</v>
      </c>
      <c r="F5" s="6" t="s">
        <v>6</v>
      </c>
      <c r="G5" s="9" t="s">
        <v>149</v>
      </c>
      <c r="H5" s="6" t="s">
        <v>6</v>
      </c>
      <c r="I5" s="9" t="s">
        <v>149</v>
      </c>
      <c r="J5" s="6" t="s">
        <v>6</v>
      </c>
    </row>
    <row r="6" spans="1:101">
      <c r="A6" s="1">
        <v>1</v>
      </c>
      <c r="B6" s="1">
        <v>1.65</v>
      </c>
      <c r="C6" s="1">
        <v>6.484</v>
      </c>
      <c r="D6" s="1">
        <v>3.9020000000000001</v>
      </c>
      <c r="E6" s="1">
        <v>5.4420000000000002</v>
      </c>
      <c r="F6" s="1">
        <v>2.2930000000000001</v>
      </c>
      <c r="G6" s="1">
        <v>3.1949999999999998</v>
      </c>
      <c r="H6" s="1">
        <v>4.4390000000000001</v>
      </c>
      <c r="I6" s="1">
        <v>5.6820000000000004</v>
      </c>
      <c r="J6" s="1">
        <v>5.742</v>
      </c>
    </row>
    <row r="7" spans="1:101">
      <c r="A7" s="1">
        <v>2</v>
      </c>
      <c r="B7" s="1">
        <v>1.123</v>
      </c>
      <c r="C7" s="1">
        <v>3.1379999999999999</v>
      </c>
      <c r="D7" s="1">
        <v>4.4379999999999997</v>
      </c>
      <c r="E7" s="1">
        <v>2.4969999999999999</v>
      </c>
      <c r="F7" s="1">
        <v>5.423</v>
      </c>
      <c r="G7" s="1">
        <v>5.6929999999999996</v>
      </c>
      <c r="H7" s="1">
        <v>6.4710000000000001</v>
      </c>
      <c r="I7" s="1">
        <v>17.652999999999999</v>
      </c>
      <c r="J7" s="1">
        <v>7.4969999999999999</v>
      </c>
    </row>
    <row r="8" spans="1:101">
      <c r="A8" s="1">
        <v>3</v>
      </c>
      <c r="B8" s="1">
        <v>1.2809999999999999</v>
      </c>
      <c r="C8" s="1">
        <v>2.6019999999999999</v>
      </c>
      <c r="D8" s="1">
        <v>1.7649999999999999</v>
      </c>
      <c r="E8" s="1">
        <v>2.6680000000000001</v>
      </c>
      <c r="F8" s="1">
        <v>2.633</v>
      </c>
      <c r="G8" s="1">
        <v>4.5410000000000004</v>
      </c>
      <c r="H8" s="1">
        <v>4.9240000000000004</v>
      </c>
      <c r="I8" s="1">
        <v>4.7050000000000001</v>
      </c>
      <c r="J8" s="1">
        <v>4.4020000000000001</v>
      </c>
    </row>
    <row r="9" spans="1:101">
      <c r="A9" s="1">
        <v>4</v>
      </c>
      <c r="B9" s="1">
        <v>2.3580000000000001</v>
      </c>
      <c r="C9" s="1">
        <v>3.1110000000000002</v>
      </c>
      <c r="D9" s="1">
        <v>2.5209999999999999</v>
      </c>
      <c r="E9" s="1">
        <v>3.8260000000000001</v>
      </c>
      <c r="F9" s="1">
        <v>2.298</v>
      </c>
      <c r="G9" s="1">
        <v>7.1829999999999998</v>
      </c>
      <c r="H9" s="1">
        <v>5.17</v>
      </c>
      <c r="I9" s="1">
        <v>6.9619999999999997</v>
      </c>
      <c r="J9" s="1">
        <v>5.0890000000000004</v>
      </c>
    </row>
    <row r="10" spans="1:101">
      <c r="A10" s="1">
        <v>5</v>
      </c>
      <c r="B10" s="1">
        <v>2.1459999999999999</v>
      </c>
      <c r="C10" s="1">
        <v>1.71</v>
      </c>
      <c r="D10" s="1">
        <v>2.6829999999999998</v>
      </c>
      <c r="E10" s="1">
        <v>3.4159999999999999</v>
      </c>
      <c r="F10" s="1">
        <v>1.5129999999999999</v>
      </c>
      <c r="G10" s="1">
        <v>5.3029999999999999</v>
      </c>
      <c r="H10" s="1">
        <v>3.484</v>
      </c>
      <c r="I10" s="1">
        <v>2.883</v>
      </c>
      <c r="J10" s="1">
        <v>4.8109999999999999</v>
      </c>
    </row>
    <row r="11" spans="1:101">
      <c r="A11" s="1">
        <v>6</v>
      </c>
      <c r="B11" s="1">
        <v>0.59399999999999997</v>
      </c>
      <c r="C11" s="1">
        <v>1.2749999999999999</v>
      </c>
      <c r="D11" s="1">
        <v>6.0039999999999996</v>
      </c>
      <c r="E11" s="1">
        <v>1.615</v>
      </c>
      <c r="F11" s="1">
        <v>2.5070000000000001</v>
      </c>
      <c r="G11" s="1">
        <v>6.5179999999999998</v>
      </c>
      <c r="H11" s="1">
        <v>7.585</v>
      </c>
      <c r="I11" s="1">
        <v>4.1120000000000001</v>
      </c>
      <c r="J11" s="1">
        <v>2.6890000000000001</v>
      </c>
    </row>
    <row r="12" spans="1:101">
      <c r="A12" s="1">
        <v>7</v>
      </c>
      <c r="B12" s="1">
        <v>0.64100000000000001</v>
      </c>
      <c r="C12" s="1">
        <v>2.1059999999999999</v>
      </c>
      <c r="D12" s="1">
        <v>5.2539999999999996</v>
      </c>
      <c r="E12" s="1">
        <v>2.9249999999999998</v>
      </c>
      <c r="F12" s="1">
        <v>1.7949999999999999</v>
      </c>
      <c r="G12" s="1">
        <v>5.5069999999999997</v>
      </c>
      <c r="H12" s="1">
        <v>3.109</v>
      </c>
      <c r="I12" s="1">
        <v>4.7329999999999997</v>
      </c>
      <c r="J12" s="1">
        <v>12.935</v>
      </c>
    </row>
    <row r="13" spans="1:101">
      <c r="A13" s="1">
        <v>8</v>
      </c>
      <c r="B13" s="1">
        <v>1.774</v>
      </c>
      <c r="C13" s="1">
        <v>2.6419999999999999</v>
      </c>
      <c r="D13" s="1">
        <v>4.8520000000000003</v>
      </c>
      <c r="E13" s="1">
        <v>2.556</v>
      </c>
      <c r="F13" s="1">
        <v>1.8720000000000001</v>
      </c>
      <c r="G13" s="1">
        <v>3.82</v>
      </c>
      <c r="H13" s="1">
        <v>7.4880000000000004</v>
      </c>
      <c r="I13" s="1">
        <v>4.7130000000000001</v>
      </c>
      <c r="J13" s="1">
        <v>1.399</v>
      </c>
    </row>
    <row r="14" spans="1:101">
      <c r="A14" s="1">
        <v>9</v>
      </c>
      <c r="B14" s="1">
        <v>1.518</v>
      </c>
      <c r="C14" s="1">
        <v>1.1870000000000001</v>
      </c>
      <c r="D14" s="1">
        <v>0.96299999999999997</v>
      </c>
      <c r="E14" s="1">
        <v>3.7440000000000002</v>
      </c>
      <c r="F14" s="1">
        <v>2.9159999999999999</v>
      </c>
      <c r="G14" s="1">
        <v>6.1269999999999998</v>
      </c>
      <c r="H14" s="1">
        <v>4.2489999999999997</v>
      </c>
      <c r="I14" s="1">
        <v>3.65</v>
      </c>
      <c r="J14" s="1">
        <v>2.7309999999999999</v>
      </c>
    </row>
    <row r="15" spans="1:101">
      <c r="A15" s="1">
        <v>10</v>
      </c>
      <c r="B15" s="1">
        <v>1.1990000000000001</v>
      </c>
      <c r="C15" s="1">
        <v>1.292</v>
      </c>
      <c r="D15" s="1">
        <v>1.9279999999999999</v>
      </c>
      <c r="E15" s="1">
        <v>3.2789999999999999</v>
      </c>
      <c r="F15" s="1">
        <v>4.2329999999999997</v>
      </c>
      <c r="G15" s="1">
        <v>4.702</v>
      </c>
      <c r="H15" s="1">
        <v>2.5169999999999999</v>
      </c>
      <c r="I15" s="1">
        <v>7.6970000000000001</v>
      </c>
      <c r="J15" s="1">
        <v>4.202</v>
      </c>
    </row>
    <row r="16" spans="1:101">
      <c r="A16" s="1">
        <v>11</v>
      </c>
      <c r="B16" s="1">
        <v>0.46500000000000002</v>
      </c>
      <c r="C16" s="1">
        <v>2.3959999999999999</v>
      </c>
      <c r="D16" s="1">
        <v>2.7109999999999999</v>
      </c>
      <c r="E16" s="1">
        <v>1.9379999999999999</v>
      </c>
      <c r="F16" s="1">
        <v>3.9870000000000001</v>
      </c>
      <c r="G16" s="1">
        <v>7.0439999999999996</v>
      </c>
      <c r="H16" s="1">
        <v>4.3979999999999997</v>
      </c>
      <c r="I16" s="1">
        <v>5.2060000000000004</v>
      </c>
      <c r="J16" s="1">
        <v>14.750999999999999</v>
      </c>
    </row>
    <row r="17" spans="1:10">
      <c r="A17" s="1">
        <v>12</v>
      </c>
      <c r="B17" s="1">
        <v>0.45800000000000002</v>
      </c>
      <c r="C17" s="1">
        <v>6.593</v>
      </c>
      <c r="D17" s="1">
        <v>1.837</v>
      </c>
      <c r="E17" s="1">
        <v>7.4770000000000003</v>
      </c>
      <c r="F17" s="1">
        <v>10.153</v>
      </c>
      <c r="G17" s="1">
        <v>2.532</v>
      </c>
      <c r="H17" s="1">
        <v>7.3650000000000002</v>
      </c>
      <c r="I17" s="1">
        <v>2.1720000000000002</v>
      </c>
      <c r="J17" s="1">
        <v>10.787000000000001</v>
      </c>
    </row>
    <row r="18" spans="1:10">
      <c r="A18" s="1">
        <v>13</v>
      </c>
      <c r="B18" s="1">
        <v>3.74</v>
      </c>
      <c r="C18" s="1">
        <v>4.1050000000000004</v>
      </c>
      <c r="D18" s="1">
        <v>4.2140000000000004</v>
      </c>
      <c r="E18" s="1">
        <v>9.5190000000000001</v>
      </c>
      <c r="F18" s="1">
        <v>5.2409999999999997</v>
      </c>
      <c r="G18" s="1">
        <v>14.959</v>
      </c>
      <c r="H18" s="1">
        <v>2.3959999999999999</v>
      </c>
      <c r="I18" s="1">
        <v>3.5430000000000001</v>
      </c>
      <c r="J18" s="1">
        <v>9.15</v>
      </c>
    </row>
    <row r="19" spans="1:10">
      <c r="A19" s="1">
        <v>14</v>
      </c>
      <c r="B19" s="1">
        <v>1.2629999999999999</v>
      </c>
      <c r="C19" s="1">
        <v>5.7519999999999998</v>
      </c>
      <c r="D19" s="1">
        <v>2.859</v>
      </c>
      <c r="E19" s="1">
        <v>0.70099999999999996</v>
      </c>
      <c r="F19" s="1">
        <v>3.6320000000000001</v>
      </c>
      <c r="G19" s="1">
        <v>4.8339999999999996</v>
      </c>
      <c r="H19" s="1">
        <v>3.17</v>
      </c>
      <c r="I19" s="1">
        <v>6.16</v>
      </c>
      <c r="J19" s="1">
        <v>1.8660000000000001</v>
      </c>
    </row>
    <row r="20" spans="1:10">
      <c r="A20" s="1">
        <v>15</v>
      </c>
      <c r="B20" s="1">
        <v>0.628</v>
      </c>
      <c r="C20" s="1">
        <v>1.5169999999999999</v>
      </c>
      <c r="D20" s="1">
        <v>0.746</v>
      </c>
      <c r="E20" s="1">
        <v>3.7349999999999999</v>
      </c>
      <c r="F20" s="1">
        <v>2.6280000000000001</v>
      </c>
      <c r="G20" s="1">
        <v>8.0679999999999996</v>
      </c>
      <c r="H20" s="1">
        <v>8.8810000000000002</v>
      </c>
      <c r="I20" s="1">
        <v>10.279</v>
      </c>
      <c r="J20" s="1">
        <v>10.315</v>
      </c>
    </row>
    <row r="21" spans="1:10">
      <c r="A21" s="1">
        <v>16</v>
      </c>
      <c r="B21" s="1">
        <v>1.462</v>
      </c>
      <c r="C21" s="1">
        <v>0.84799999999999998</v>
      </c>
      <c r="D21" s="1">
        <v>5.5679999999999996</v>
      </c>
      <c r="E21" s="1">
        <v>4.22</v>
      </c>
      <c r="F21" s="1">
        <v>2.843</v>
      </c>
      <c r="G21" s="1">
        <v>0.88600000000000001</v>
      </c>
      <c r="H21" s="1">
        <v>6.1079999999999997</v>
      </c>
      <c r="I21" s="1">
        <v>7.1859999999999999</v>
      </c>
      <c r="J21" s="1">
        <v>2.76</v>
      </c>
    </row>
    <row r="22" spans="1:10">
      <c r="A22" s="1">
        <v>17</v>
      </c>
      <c r="B22" s="1">
        <v>2.8559999999999999</v>
      </c>
      <c r="C22" s="1">
        <v>8.5150000000000006</v>
      </c>
      <c r="D22" s="1">
        <v>0.60099999999999998</v>
      </c>
      <c r="E22" s="1">
        <v>4.149</v>
      </c>
      <c r="F22" s="1">
        <v>4.8849999999999998</v>
      </c>
      <c r="G22" s="1">
        <v>3.0350000000000001</v>
      </c>
      <c r="H22" s="1">
        <v>3.1930000000000001</v>
      </c>
      <c r="I22" s="1">
        <v>4.1369999999999996</v>
      </c>
      <c r="J22" s="1">
        <v>3.335</v>
      </c>
    </row>
    <row r="23" spans="1:10">
      <c r="A23" s="1">
        <v>18</v>
      </c>
      <c r="B23" s="1">
        <v>0.76200000000000001</v>
      </c>
      <c r="C23" s="1">
        <v>1.7669999999999999</v>
      </c>
      <c r="D23" s="1">
        <v>2.1360000000000001</v>
      </c>
      <c r="E23" s="1">
        <v>2.4319999999999999</v>
      </c>
      <c r="F23" s="1">
        <v>2.8410000000000002</v>
      </c>
      <c r="G23" s="1">
        <v>2.7080000000000002</v>
      </c>
      <c r="H23" s="1">
        <v>2.2240000000000002</v>
      </c>
      <c r="I23" s="1">
        <v>4.74</v>
      </c>
      <c r="J23" s="1">
        <v>6.5789999999999997</v>
      </c>
    </row>
    <row r="24" spans="1:10">
      <c r="A24" s="1">
        <v>19</v>
      </c>
      <c r="B24" s="1">
        <v>1.5740000000000001</v>
      </c>
      <c r="C24" s="1">
        <v>1.994</v>
      </c>
      <c r="D24" s="1">
        <v>2.6259999999999999</v>
      </c>
      <c r="E24" s="1">
        <v>3.6930000000000001</v>
      </c>
      <c r="F24" s="1">
        <v>0.78600000000000003</v>
      </c>
      <c r="G24" s="1">
        <v>1.915</v>
      </c>
      <c r="H24" s="1">
        <v>1.169</v>
      </c>
      <c r="I24" s="1">
        <v>3.8330000000000002</v>
      </c>
      <c r="J24" s="1">
        <v>4.7930000000000001</v>
      </c>
    </row>
    <row r="25" spans="1:10">
      <c r="A25" s="1">
        <v>20</v>
      </c>
      <c r="B25" s="1">
        <v>2.577</v>
      </c>
      <c r="C25" s="1">
        <v>0.89200000000000002</v>
      </c>
      <c r="D25" s="1">
        <v>0.64</v>
      </c>
      <c r="E25" s="1">
        <v>2.7730000000000001</v>
      </c>
      <c r="F25" s="1">
        <v>1.841</v>
      </c>
      <c r="G25" s="1">
        <v>6.931</v>
      </c>
      <c r="H25" s="1">
        <v>5.9580000000000002</v>
      </c>
      <c r="I25" s="1">
        <v>12.004</v>
      </c>
      <c r="J25" s="1">
        <v>4.8949999999999996</v>
      </c>
    </row>
    <row r="26" spans="1:10">
      <c r="A26" s="1">
        <v>21</v>
      </c>
      <c r="B26" s="1">
        <v>7.9480000000000004</v>
      </c>
      <c r="C26" s="1">
        <v>4.9880000000000004</v>
      </c>
      <c r="D26" s="1">
        <v>3.5649999999999999</v>
      </c>
      <c r="E26" s="1">
        <v>1.9750000000000001</v>
      </c>
      <c r="F26" s="1">
        <v>1.1819999999999999</v>
      </c>
      <c r="G26" s="1">
        <v>4.5679999999999996</v>
      </c>
      <c r="H26" s="1">
        <v>5.2119999999999997</v>
      </c>
      <c r="I26" s="1">
        <v>3.278</v>
      </c>
      <c r="J26" s="1">
        <v>4.2519999999999998</v>
      </c>
    </row>
    <row r="27" spans="1:10">
      <c r="A27" s="1">
        <v>22</v>
      </c>
      <c r="B27" s="1">
        <v>0.496</v>
      </c>
      <c r="C27" s="1">
        <v>1.5529999999999999</v>
      </c>
      <c r="D27" s="1">
        <v>3.38</v>
      </c>
      <c r="E27" s="1">
        <v>3.2229999999999999</v>
      </c>
      <c r="F27" s="1">
        <v>4.8440000000000003</v>
      </c>
      <c r="G27" s="1">
        <v>2.4700000000000002</v>
      </c>
      <c r="H27" s="1">
        <v>6.133</v>
      </c>
      <c r="I27" s="1">
        <v>7.5439999999999996</v>
      </c>
      <c r="J27" s="1">
        <v>5.64</v>
      </c>
    </row>
    <row r="28" spans="1:10">
      <c r="A28" s="1">
        <v>23</v>
      </c>
      <c r="B28" s="1">
        <v>1.645</v>
      </c>
      <c r="C28" s="1">
        <v>1.2629999999999999</v>
      </c>
      <c r="D28" s="1">
        <v>2.7440000000000002</v>
      </c>
      <c r="E28" s="1">
        <v>1.367</v>
      </c>
      <c r="F28" s="1">
        <v>2.8780000000000001</v>
      </c>
      <c r="G28" s="1">
        <v>10.707000000000001</v>
      </c>
      <c r="H28" s="1">
        <v>5.5039999999999996</v>
      </c>
      <c r="I28" s="1">
        <v>9.0879999999999992</v>
      </c>
      <c r="J28" s="1">
        <v>9.7629999999999999</v>
      </c>
    </row>
    <row r="29" spans="1:10">
      <c r="A29" s="1">
        <v>24</v>
      </c>
      <c r="B29" s="1">
        <v>2.1379999999999999</v>
      </c>
      <c r="C29" s="1">
        <v>2.3170000000000002</v>
      </c>
      <c r="D29" s="1">
        <v>0.80500000000000005</v>
      </c>
      <c r="E29" s="1">
        <v>5.43</v>
      </c>
      <c r="F29" s="1">
        <v>9.1850000000000005</v>
      </c>
      <c r="G29" s="1">
        <v>5.0460000000000003</v>
      </c>
      <c r="H29" s="1">
        <v>3.1419999999999999</v>
      </c>
      <c r="I29" s="1">
        <v>1.6879999999999999</v>
      </c>
      <c r="J29" s="1">
        <v>1.768</v>
      </c>
    </row>
    <row r="30" spans="1:10">
      <c r="A30" s="1">
        <v>25</v>
      </c>
      <c r="B30" s="1">
        <v>0.54400000000000004</v>
      </c>
      <c r="C30" s="1">
        <v>0.76300000000000001</v>
      </c>
      <c r="D30" s="1">
        <v>2.798</v>
      </c>
      <c r="E30" s="1">
        <v>5.2430000000000003</v>
      </c>
      <c r="F30" s="1">
        <v>2.6070000000000002</v>
      </c>
      <c r="G30" s="1">
        <v>8.9329999999999998</v>
      </c>
      <c r="H30" s="1">
        <v>6.0209999999999999</v>
      </c>
      <c r="I30" s="1">
        <v>5.7249999999999996</v>
      </c>
      <c r="J30" s="1">
        <v>1.127</v>
      </c>
    </row>
    <row r="31" spans="1:10">
      <c r="A31" s="1">
        <v>26</v>
      </c>
      <c r="B31" s="1">
        <v>2.0430000000000001</v>
      </c>
      <c r="C31" s="1">
        <v>4.2489999999999997</v>
      </c>
      <c r="D31" s="1">
        <v>0.99099999999999999</v>
      </c>
      <c r="E31" s="1">
        <v>5.694</v>
      </c>
      <c r="F31" s="1">
        <v>4.6440000000000001</v>
      </c>
      <c r="G31" s="1">
        <v>5.6609999999999996</v>
      </c>
      <c r="H31" s="1">
        <v>2.8940000000000001</v>
      </c>
      <c r="I31" s="1">
        <v>4.6660000000000004</v>
      </c>
      <c r="J31" s="1">
        <v>5.8220000000000001</v>
      </c>
    </row>
    <row r="32" spans="1:10">
      <c r="A32" s="1">
        <v>27</v>
      </c>
      <c r="B32" s="1">
        <v>2.117</v>
      </c>
      <c r="C32" s="1">
        <v>1.1259999999999999</v>
      </c>
      <c r="D32" s="1">
        <v>1.3979999999999999</v>
      </c>
      <c r="E32" s="1">
        <v>4.7119999999999997</v>
      </c>
      <c r="F32" s="1">
        <v>7.2990000000000004</v>
      </c>
      <c r="G32" s="1">
        <v>1.4950000000000001</v>
      </c>
      <c r="H32" s="1">
        <v>4.0010000000000003</v>
      </c>
      <c r="I32" s="1">
        <v>3.7450000000000001</v>
      </c>
      <c r="J32" s="1">
        <v>3.827</v>
      </c>
    </row>
    <row r="33" spans="1:10">
      <c r="A33" s="1">
        <v>28</v>
      </c>
      <c r="B33" s="1">
        <v>3.3919999999999999</v>
      </c>
      <c r="C33" s="1">
        <v>1.357</v>
      </c>
      <c r="D33" s="1">
        <v>3.109</v>
      </c>
      <c r="E33" s="1">
        <v>3.903</v>
      </c>
      <c r="F33" s="1">
        <v>3.6779999999999999</v>
      </c>
      <c r="G33" s="1">
        <v>4.0620000000000003</v>
      </c>
      <c r="H33" s="1">
        <v>12.785</v>
      </c>
      <c r="I33" s="1">
        <v>5.133</v>
      </c>
      <c r="J33" s="1">
        <v>3.9569999999999999</v>
      </c>
    </row>
    <row r="34" spans="1:10">
      <c r="A34" s="1">
        <v>29</v>
      </c>
      <c r="B34" s="1">
        <v>0.95</v>
      </c>
      <c r="C34" s="1">
        <v>2.806</v>
      </c>
      <c r="D34" s="1">
        <v>1.3660000000000001</v>
      </c>
      <c r="E34" s="1">
        <v>6.5049999999999999</v>
      </c>
      <c r="F34" s="1">
        <v>3.7210000000000001</v>
      </c>
      <c r="G34" s="1">
        <v>8.35</v>
      </c>
      <c r="H34" s="1">
        <v>6.0659999999999998</v>
      </c>
      <c r="I34" s="1">
        <v>4.2629999999999999</v>
      </c>
      <c r="J34" s="1">
        <v>4.34</v>
      </c>
    </row>
    <row r="35" spans="1:10">
      <c r="A35" s="1">
        <v>30</v>
      </c>
      <c r="B35" s="1">
        <v>1.0640000000000001</v>
      </c>
      <c r="C35" s="1">
        <v>1.796</v>
      </c>
      <c r="D35" s="1">
        <v>1.4159999999999999</v>
      </c>
      <c r="E35" s="1">
        <v>1.4379999999999999</v>
      </c>
      <c r="F35" s="1">
        <v>1.4670000000000001</v>
      </c>
      <c r="G35" s="1">
        <v>4.8780000000000001</v>
      </c>
      <c r="H35" s="1">
        <v>2.927</v>
      </c>
      <c r="I35" s="1">
        <v>4.4859999999999998</v>
      </c>
      <c r="J35" s="1">
        <v>4.6520000000000001</v>
      </c>
    </row>
    <row r="36" spans="1:10">
      <c r="A36" s="1">
        <v>31</v>
      </c>
      <c r="B36" s="1">
        <v>2.819</v>
      </c>
      <c r="C36" s="1">
        <v>4.3330000000000002</v>
      </c>
      <c r="D36" s="1">
        <v>1.3049999999999999</v>
      </c>
      <c r="E36" s="1">
        <v>4.33</v>
      </c>
      <c r="F36" s="1">
        <v>2.5619999999999998</v>
      </c>
      <c r="G36" s="1">
        <v>12.667999999999999</v>
      </c>
      <c r="H36" s="1">
        <v>13.821999999999999</v>
      </c>
      <c r="I36" s="1">
        <v>6.4</v>
      </c>
      <c r="J36" s="1">
        <v>8.8640000000000008</v>
      </c>
    </row>
    <row r="37" spans="1:10">
      <c r="A37" s="1">
        <v>32</v>
      </c>
      <c r="B37" s="1">
        <v>0.97599999999999998</v>
      </c>
      <c r="C37" s="1">
        <v>4.6360000000000001</v>
      </c>
      <c r="D37" s="1">
        <v>1.6879999999999999</v>
      </c>
      <c r="E37" s="1">
        <v>9.9489999999999998</v>
      </c>
      <c r="F37" s="1">
        <v>3.359</v>
      </c>
      <c r="G37" s="1">
        <v>7.0069999999999997</v>
      </c>
      <c r="H37" s="1">
        <v>5.62</v>
      </c>
      <c r="I37" s="1">
        <v>11.782999999999999</v>
      </c>
      <c r="J37" s="1">
        <v>4.5650000000000004</v>
      </c>
    </row>
    <row r="38" spans="1:10">
      <c r="A38" s="1">
        <v>33</v>
      </c>
      <c r="B38" s="1">
        <v>2.7989999999999999</v>
      </c>
      <c r="C38" s="1">
        <v>0.99099999999999999</v>
      </c>
      <c r="D38" s="1">
        <v>5.8369999999999997</v>
      </c>
      <c r="E38" s="1">
        <v>9.0359999999999996</v>
      </c>
      <c r="F38" s="1">
        <v>4.3879999999999999</v>
      </c>
      <c r="G38" s="1">
        <v>4.9939999999999998</v>
      </c>
      <c r="H38" s="1">
        <v>4.468</v>
      </c>
      <c r="I38" s="1">
        <v>4.1740000000000004</v>
      </c>
      <c r="J38" s="1">
        <v>10.914</v>
      </c>
    </row>
    <row r="39" spans="1:10">
      <c r="A39" s="1">
        <v>34</v>
      </c>
      <c r="B39" s="1">
        <v>1.2</v>
      </c>
      <c r="C39" s="1">
        <v>1.861</v>
      </c>
      <c r="D39" s="1">
        <v>1.8560000000000001</v>
      </c>
      <c r="E39" s="1">
        <v>3.758</v>
      </c>
      <c r="F39" s="1">
        <v>2.9769999999999999</v>
      </c>
      <c r="G39" s="1">
        <v>5.9740000000000002</v>
      </c>
      <c r="H39" s="1">
        <v>2.847</v>
      </c>
      <c r="I39" s="1">
        <v>7.8170000000000002</v>
      </c>
      <c r="J39" s="1">
        <v>2.5179999999999998</v>
      </c>
    </row>
    <row r="40" spans="1:10">
      <c r="A40" s="1">
        <v>35</v>
      </c>
      <c r="B40" s="1">
        <v>0.497</v>
      </c>
      <c r="C40" s="1">
        <v>1.1759999999999999</v>
      </c>
      <c r="D40" s="1">
        <v>4.9329999999999998</v>
      </c>
      <c r="E40" s="1">
        <v>4.6050000000000004</v>
      </c>
      <c r="F40" s="1">
        <v>2.681</v>
      </c>
      <c r="G40" s="1">
        <v>5.8179999999999996</v>
      </c>
      <c r="H40" s="1">
        <v>17.010000000000002</v>
      </c>
      <c r="I40" s="1">
        <v>3.794</v>
      </c>
      <c r="J40" s="1">
        <v>6.8529999999999998</v>
      </c>
    </row>
    <row r="41" spans="1:10">
      <c r="A41" s="1">
        <v>36</v>
      </c>
      <c r="B41" s="1">
        <v>1.9019999999999999</v>
      </c>
      <c r="C41" s="1">
        <v>3.6539999999999999</v>
      </c>
      <c r="D41" s="1">
        <v>1.3220000000000001</v>
      </c>
      <c r="E41" s="1">
        <v>7.48</v>
      </c>
      <c r="F41" s="1">
        <v>1.194</v>
      </c>
      <c r="G41" s="1">
        <v>7.093</v>
      </c>
      <c r="I41" s="1">
        <v>7.0129999999999999</v>
      </c>
      <c r="J41" s="1">
        <v>4.2450000000000001</v>
      </c>
    </row>
    <row r="42" spans="1:10">
      <c r="A42" s="1">
        <v>37</v>
      </c>
      <c r="B42" s="1">
        <v>2.242</v>
      </c>
      <c r="C42" s="1">
        <v>1.17</v>
      </c>
      <c r="E42" s="1">
        <v>7.5110000000000001</v>
      </c>
      <c r="F42" s="1">
        <v>2.8719999999999999</v>
      </c>
      <c r="G42" s="1">
        <v>4.327</v>
      </c>
      <c r="J42" s="1">
        <v>4.7389999999999999</v>
      </c>
    </row>
    <row r="43" spans="1:10">
      <c r="A43" s="1">
        <v>38</v>
      </c>
      <c r="B43" s="1">
        <v>1.1140000000000001</v>
      </c>
      <c r="C43" s="1">
        <v>4.4509999999999996</v>
      </c>
      <c r="E43" s="1">
        <v>3.3730000000000002</v>
      </c>
      <c r="G43" s="1">
        <v>7.3410000000000002</v>
      </c>
      <c r="J43" s="1">
        <v>6.6420000000000003</v>
      </c>
    </row>
    <row r="44" spans="1:10">
      <c r="A44" s="1">
        <v>39</v>
      </c>
      <c r="B44" s="1">
        <v>3.1659999999999999</v>
      </c>
      <c r="C44" s="1">
        <v>2.3450000000000002</v>
      </c>
      <c r="E44" s="1">
        <v>0.9</v>
      </c>
      <c r="G44" s="1">
        <v>1.3939999999999999</v>
      </c>
    </row>
    <row r="45" spans="1:10">
      <c r="A45" s="1">
        <v>40</v>
      </c>
      <c r="B45" s="1">
        <v>2.4489999999999998</v>
      </c>
      <c r="C45" s="1">
        <v>1.984</v>
      </c>
    </row>
    <row r="46" spans="1:10">
      <c r="A46" s="1">
        <v>41</v>
      </c>
      <c r="B46" s="1">
        <v>2.8639999999999999</v>
      </c>
    </row>
    <row r="47" spans="1:10">
      <c r="A47" s="1">
        <v>42</v>
      </c>
      <c r="B47" s="1">
        <v>1.982</v>
      </c>
    </row>
    <row r="48" spans="1:10">
      <c r="A48" s="1">
        <v>43</v>
      </c>
      <c r="B48" s="1">
        <v>1.4019999999999999</v>
      </c>
    </row>
    <row r="49" spans="1:10">
      <c r="A49" s="1">
        <v>44</v>
      </c>
      <c r="B49" s="1">
        <v>1.2270000000000001</v>
      </c>
    </row>
    <row r="50" spans="1:10">
      <c r="A50" s="1">
        <v>45</v>
      </c>
      <c r="B50" s="1">
        <v>1.7090000000000001</v>
      </c>
    </row>
    <row r="51" spans="1:10">
      <c r="A51" s="1">
        <v>46</v>
      </c>
      <c r="B51" s="1">
        <v>0.48199999999999998</v>
      </c>
    </row>
    <row r="52" spans="1:10">
      <c r="A52" s="1">
        <v>47</v>
      </c>
      <c r="B52" s="1">
        <v>3.8410000000000002</v>
      </c>
    </row>
    <row r="55" spans="1:10">
      <c r="A55" s="8" t="s">
        <v>7</v>
      </c>
      <c r="B55" s="3">
        <v>47</v>
      </c>
      <c r="C55" s="3">
        <v>40</v>
      </c>
      <c r="D55" s="3">
        <v>36</v>
      </c>
      <c r="E55" s="3">
        <v>39</v>
      </c>
      <c r="F55" s="3">
        <v>37</v>
      </c>
      <c r="G55" s="3">
        <v>39</v>
      </c>
      <c r="H55" s="3">
        <v>35</v>
      </c>
      <c r="I55" s="3">
        <v>36</v>
      </c>
      <c r="J55" s="3">
        <v>38</v>
      </c>
    </row>
    <row r="56" spans="1:10">
      <c r="A56" s="8"/>
      <c r="B56" s="3"/>
      <c r="C56" s="3"/>
      <c r="D56" s="3"/>
      <c r="E56" s="3"/>
      <c r="F56" s="3"/>
      <c r="G56" s="3"/>
      <c r="H56" s="3"/>
      <c r="I56" s="3"/>
      <c r="J56" s="3"/>
    </row>
    <row r="57" spans="1:10">
      <c r="A57" s="8" t="s">
        <v>8</v>
      </c>
      <c r="B57" s="3">
        <v>0.97599999999999998</v>
      </c>
      <c r="C57" s="3">
        <v>1.2789999999999999</v>
      </c>
      <c r="D57" s="3">
        <v>1.3740000000000001</v>
      </c>
      <c r="E57" s="3">
        <v>2.556</v>
      </c>
      <c r="F57" s="3">
        <v>2.2959999999999998</v>
      </c>
      <c r="G57" s="3">
        <v>3.82</v>
      </c>
      <c r="H57" s="3">
        <v>3.1419999999999999</v>
      </c>
      <c r="I57" s="3">
        <v>3.903</v>
      </c>
      <c r="J57" s="3">
        <v>3.7040000000000002</v>
      </c>
    </row>
    <row r="58" spans="1:10">
      <c r="A58" s="8" t="s">
        <v>9</v>
      </c>
      <c r="B58" s="3">
        <v>1.5740000000000001</v>
      </c>
      <c r="C58" s="3">
        <v>2.0499999999999998</v>
      </c>
      <c r="D58" s="3">
        <v>2.5739999999999998</v>
      </c>
      <c r="E58" s="3">
        <v>3.7440000000000002</v>
      </c>
      <c r="F58" s="3">
        <v>2.8719999999999999</v>
      </c>
      <c r="G58" s="3">
        <v>5.3029999999999999</v>
      </c>
      <c r="H58" s="3">
        <v>4.9240000000000004</v>
      </c>
      <c r="I58" s="3">
        <v>4.7370000000000001</v>
      </c>
      <c r="J58" s="3">
        <v>4.766</v>
      </c>
    </row>
    <row r="59" spans="1:10">
      <c r="A59" s="8" t="s">
        <v>10</v>
      </c>
      <c r="B59" s="3">
        <v>2.3580000000000001</v>
      </c>
      <c r="C59" s="3">
        <v>3.992</v>
      </c>
      <c r="D59" s="3">
        <v>3.8180000000000001</v>
      </c>
      <c r="E59" s="3">
        <v>5.43</v>
      </c>
      <c r="F59" s="3">
        <v>4.3109999999999999</v>
      </c>
      <c r="G59" s="3">
        <v>7.0439999999999996</v>
      </c>
      <c r="H59" s="3">
        <v>6.133</v>
      </c>
      <c r="I59" s="3">
        <v>7.1429999999999998</v>
      </c>
      <c r="J59" s="3">
        <v>7.0140000000000002</v>
      </c>
    </row>
    <row r="61" spans="1:10">
      <c r="A61" s="1" t="s">
        <v>175</v>
      </c>
      <c r="B61" s="1" t="s">
        <v>185</v>
      </c>
    </row>
    <row r="62" spans="1:10">
      <c r="A62" s="13" t="s">
        <v>20</v>
      </c>
      <c r="B62" s="13" t="s">
        <v>43</v>
      </c>
    </row>
    <row r="63" spans="1:10">
      <c r="A63" s="13" t="s">
        <v>23</v>
      </c>
      <c r="B63" s="13">
        <v>0.42080000000000001</v>
      </c>
    </row>
    <row r="64" spans="1:10">
      <c r="A64" s="13" t="s">
        <v>166</v>
      </c>
      <c r="B64" s="13" t="s">
        <v>43</v>
      </c>
    </row>
    <row r="65" spans="1:2">
      <c r="A65" s="13" t="s">
        <v>28</v>
      </c>
      <c r="B65" s="13" t="s">
        <v>43</v>
      </c>
    </row>
  </sheetData>
  <mergeCells count="6">
    <mergeCell ref="B1:J1"/>
    <mergeCell ref="C4:D4"/>
    <mergeCell ref="E4:F4"/>
    <mergeCell ref="G4:H4"/>
    <mergeCell ref="I4:J4"/>
    <mergeCell ref="B3:J3"/>
  </mergeCells>
  <phoneticPr fontId="1"/>
  <pageMargins left="0.7" right="0.7" top="0.75" bottom="0.75" header="0.3" footer="0.3"/>
  <pageSetup paperSize="9" orientation="portrait" horizontalDpi="0" verticalDpi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E6BB5-9BA1-6E4E-B0E2-73AE0D7BF9E0}">
  <dimension ref="A1:K77"/>
  <sheetViews>
    <sheetView workbookViewId="0"/>
  </sheetViews>
  <sheetFormatPr baseColWidth="10" defaultRowHeight="16"/>
  <cols>
    <col min="1" max="1" width="13.42578125" style="1" customWidth="1"/>
    <col min="2" max="16384" width="10.7109375" style="1"/>
  </cols>
  <sheetData>
    <row r="1" spans="1:11">
      <c r="A1" s="15" t="s">
        <v>369</v>
      </c>
      <c r="B1" s="36" t="s">
        <v>151</v>
      </c>
      <c r="C1" s="36"/>
      <c r="D1" s="36"/>
      <c r="E1" s="36"/>
    </row>
    <row r="2" spans="1:11">
      <c r="A2" s="15"/>
      <c r="B2" s="9" t="s">
        <v>61</v>
      </c>
      <c r="C2" s="9" t="s">
        <v>117</v>
      </c>
      <c r="D2" s="9" t="s">
        <v>63</v>
      </c>
      <c r="E2" s="9" t="s">
        <v>64</v>
      </c>
    </row>
    <row r="3" spans="1:11">
      <c r="A3" s="15"/>
      <c r="B3" s="42" t="s">
        <v>152</v>
      </c>
      <c r="C3" s="42"/>
      <c r="D3" s="42"/>
      <c r="E3" s="42"/>
    </row>
    <row r="4" spans="1:11">
      <c r="A4" s="1" t="s">
        <v>53</v>
      </c>
      <c r="B4" s="6">
        <v>0</v>
      </c>
      <c r="C4" s="6">
        <v>6</v>
      </c>
      <c r="D4" s="6">
        <v>60</v>
      </c>
      <c r="E4" s="6">
        <v>600</v>
      </c>
    </row>
    <row r="5" spans="1:11">
      <c r="A5" s="1">
        <v>1</v>
      </c>
      <c r="B5" s="3">
        <v>1.9470000000000001</v>
      </c>
      <c r="C5" s="3">
        <v>1.5229999999999999</v>
      </c>
      <c r="D5" s="3">
        <v>4.0960000000000001</v>
      </c>
      <c r="E5" s="3">
        <v>5.726</v>
      </c>
    </row>
    <row r="6" spans="1:11">
      <c r="A6" s="1">
        <v>2</v>
      </c>
      <c r="B6" s="3">
        <v>1.2549999999999999</v>
      </c>
      <c r="C6" s="3">
        <v>0.93799999999999994</v>
      </c>
      <c r="D6" s="3">
        <v>3.3340000000000001</v>
      </c>
      <c r="E6" s="3">
        <v>2.5659999999999998</v>
      </c>
    </row>
    <row r="7" spans="1:11">
      <c r="A7" s="1">
        <v>3</v>
      </c>
      <c r="B7" s="3">
        <v>3.6139999999999999</v>
      </c>
      <c r="C7" s="3">
        <v>4.827</v>
      </c>
      <c r="D7" s="3">
        <v>4.9409999999999998</v>
      </c>
      <c r="E7" s="3">
        <v>7.141</v>
      </c>
    </row>
    <row r="8" spans="1:11">
      <c r="A8" s="1">
        <v>4</v>
      </c>
      <c r="B8" s="3">
        <v>3.1030000000000002</v>
      </c>
      <c r="C8" s="3">
        <v>0.70299999999999996</v>
      </c>
      <c r="D8" s="3">
        <v>0.39100000000000001</v>
      </c>
      <c r="E8" s="3">
        <v>2.0209999999999999</v>
      </c>
    </row>
    <row r="9" spans="1:11">
      <c r="A9" s="1">
        <v>5</v>
      </c>
      <c r="B9" s="3">
        <v>2.331</v>
      </c>
      <c r="C9" s="3">
        <v>1.155</v>
      </c>
      <c r="D9" s="3">
        <v>4.7759999999999998</v>
      </c>
      <c r="E9" s="3">
        <v>4.1760000000000002</v>
      </c>
    </row>
    <row r="10" spans="1:11">
      <c r="A10" s="1">
        <v>6</v>
      </c>
      <c r="B10" s="3">
        <v>0.51500000000000001</v>
      </c>
      <c r="C10" s="3">
        <v>0.94499999999999995</v>
      </c>
      <c r="D10" s="3">
        <v>9.6240000000000006</v>
      </c>
      <c r="E10" s="3">
        <v>3.1259999999999999</v>
      </c>
    </row>
    <row r="11" spans="1:11">
      <c r="A11" s="1">
        <v>7</v>
      </c>
      <c r="B11" s="3">
        <v>1.1399999999999999</v>
      </c>
      <c r="C11" s="3">
        <v>2.2679999999999998</v>
      </c>
      <c r="D11" s="3">
        <v>3.6320000000000001</v>
      </c>
      <c r="E11" s="3">
        <v>4.4139999999999997</v>
      </c>
      <c r="G11" s="8"/>
      <c r="H11" s="3"/>
      <c r="I11" s="3"/>
      <c r="J11" s="3"/>
      <c r="K11" s="3"/>
    </row>
    <row r="12" spans="1:11">
      <c r="A12" s="1">
        <v>8</v>
      </c>
      <c r="B12" s="3">
        <v>2.036</v>
      </c>
      <c r="C12" s="3">
        <v>1.5089999999999999</v>
      </c>
      <c r="D12" s="3">
        <v>4.0670000000000002</v>
      </c>
      <c r="E12" s="3">
        <v>1.0489999999999999</v>
      </c>
      <c r="G12" s="8"/>
      <c r="H12" s="3"/>
      <c r="I12" s="3"/>
      <c r="J12" s="3"/>
      <c r="K12" s="3"/>
    </row>
    <row r="13" spans="1:11">
      <c r="A13" s="1">
        <v>9</v>
      </c>
      <c r="B13" s="3">
        <v>2.532</v>
      </c>
      <c r="C13" s="3">
        <v>1.389</v>
      </c>
      <c r="D13" s="3">
        <v>11.484999999999999</v>
      </c>
      <c r="E13" s="3">
        <v>3.698</v>
      </c>
      <c r="G13" s="8"/>
      <c r="H13" s="3"/>
      <c r="I13" s="3"/>
      <c r="J13" s="3"/>
      <c r="K13" s="3"/>
    </row>
    <row r="14" spans="1:11">
      <c r="A14" s="1">
        <v>10</v>
      </c>
      <c r="B14" s="3">
        <v>0.80700000000000005</v>
      </c>
      <c r="C14" s="3">
        <v>3.6160000000000001</v>
      </c>
      <c r="D14" s="3">
        <v>5.0519999999999996</v>
      </c>
      <c r="E14" s="3">
        <v>2.577</v>
      </c>
      <c r="G14" s="8"/>
      <c r="H14" s="3"/>
      <c r="I14" s="3"/>
      <c r="J14" s="3"/>
      <c r="K14" s="3"/>
    </row>
    <row r="15" spans="1:11">
      <c r="A15" s="1">
        <v>11</v>
      </c>
      <c r="B15" s="3">
        <v>2.605</v>
      </c>
      <c r="C15" s="3">
        <v>1.7509999999999999</v>
      </c>
      <c r="D15" s="3">
        <v>0.84399999999999997</v>
      </c>
      <c r="E15" s="3">
        <v>11.775</v>
      </c>
      <c r="G15" s="8"/>
      <c r="H15" s="3"/>
      <c r="I15" s="3"/>
      <c r="J15" s="3"/>
      <c r="K15" s="3"/>
    </row>
    <row r="16" spans="1:11">
      <c r="A16" s="1">
        <v>12</v>
      </c>
      <c r="B16" s="3">
        <v>0.66100000000000003</v>
      </c>
      <c r="C16" s="3">
        <v>0.58199999999999996</v>
      </c>
      <c r="D16" s="3">
        <v>3.9710000000000001</v>
      </c>
      <c r="E16" s="3">
        <v>8.516</v>
      </c>
      <c r="G16" s="8"/>
      <c r="H16" s="3"/>
      <c r="I16" s="3"/>
      <c r="J16" s="3"/>
      <c r="K16" s="3"/>
    </row>
    <row r="17" spans="1:11">
      <c r="A17" s="1">
        <v>13</v>
      </c>
      <c r="B17" s="3">
        <v>0.57399999999999995</v>
      </c>
      <c r="C17" s="3">
        <v>0.56699999999999995</v>
      </c>
      <c r="D17" s="3">
        <v>2.7450000000000001</v>
      </c>
      <c r="E17" s="3">
        <v>2.72</v>
      </c>
      <c r="G17" s="8"/>
      <c r="H17" s="3"/>
      <c r="I17" s="3"/>
      <c r="J17" s="3"/>
      <c r="K17" s="3"/>
    </row>
    <row r="18" spans="1:11">
      <c r="A18" s="1">
        <v>14</v>
      </c>
      <c r="B18" s="3">
        <v>0.52800000000000002</v>
      </c>
      <c r="C18" s="3">
        <v>1.401</v>
      </c>
      <c r="D18" s="3">
        <v>1.9</v>
      </c>
      <c r="E18" s="3">
        <v>2.597</v>
      </c>
      <c r="G18" s="8"/>
      <c r="H18" s="3"/>
      <c r="I18" s="3"/>
      <c r="J18" s="3"/>
      <c r="K18" s="3"/>
    </row>
    <row r="19" spans="1:11">
      <c r="A19" s="1">
        <v>15</v>
      </c>
      <c r="B19" s="3">
        <v>0.45400000000000001</v>
      </c>
      <c r="C19" s="3">
        <v>0.59899999999999998</v>
      </c>
      <c r="D19" s="3">
        <v>6.4630000000000001</v>
      </c>
      <c r="E19" s="3">
        <v>3.9820000000000002</v>
      </c>
      <c r="G19" s="8"/>
      <c r="H19" s="3"/>
      <c r="I19" s="3"/>
      <c r="J19" s="3"/>
      <c r="K19" s="3"/>
    </row>
    <row r="20" spans="1:11">
      <c r="A20" s="1">
        <v>16</v>
      </c>
      <c r="B20" s="3">
        <v>0.41</v>
      </c>
      <c r="C20" s="3">
        <v>3.93</v>
      </c>
      <c r="D20" s="3">
        <v>3.8109999999999999</v>
      </c>
      <c r="E20" s="3">
        <v>17.481000000000002</v>
      </c>
      <c r="G20" s="8"/>
      <c r="H20" s="3"/>
      <c r="I20" s="3"/>
      <c r="J20" s="3"/>
      <c r="K20" s="3"/>
    </row>
    <row r="21" spans="1:11">
      <c r="A21" s="1">
        <v>17</v>
      </c>
      <c r="B21" s="3">
        <v>0.63500000000000001</v>
      </c>
      <c r="C21" s="3">
        <v>2.6749999999999998</v>
      </c>
      <c r="D21" s="3">
        <v>2.1139999999999999</v>
      </c>
      <c r="E21" s="3">
        <v>14.646000000000001</v>
      </c>
      <c r="G21" s="8"/>
      <c r="H21" s="3"/>
      <c r="I21" s="3"/>
      <c r="J21" s="3"/>
      <c r="K21" s="3"/>
    </row>
    <row r="22" spans="1:11">
      <c r="A22" s="1">
        <v>18</v>
      </c>
      <c r="B22" s="3">
        <v>3.3780000000000001</v>
      </c>
      <c r="C22" s="3">
        <v>17.126999999999999</v>
      </c>
      <c r="D22" s="3">
        <v>2.7440000000000002</v>
      </c>
      <c r="E22" s="3">
        <v>23.513000000000002</v>
      </c>
      <c r="G22" s="8"/>
      <c r="H22" s="3"/>
      <c r="I22" s="3"/>
      <c r="J22" s="3"/>
      <c r="K22" s="3"/>
    </row>
    <row r="23" spans="1:11">
      <c r="A23" s="1">
        <v>19</v>
      </c>
      <c r="B23" s="3">
        <v>0.72599999999999998</v>
      </c>
      <c r="C23" s="3">
        <v>1.351</v>
      </c>
      <c r="D23" s="3">
        <v>2.363</v>
      </c>
      <c r="E23" s="3">
        <v>2.032</v>
      </c>
      <c r="G23" s="8"/>
      <c r="H23" s="3"/>
      <c r="I23" s="3"/>
      <c r="J23" s="3"/>
      <c r="K23" s="3"/>
    </row>
    <row r="24" spans="1:11">
      <c r="A24" s="1">
        <v>20</v>
      </c>
      <c r="B24" s="3">
        <v>2.097</v>
      </c>
      <c r="C24" s="3">
        <v>3.9830000000000001</v>
      </c>
      <c r="D24" s="3">
        <v>5.4240000000000004</v>
      </c>
      <c r="E24" s="3">
        <v>5.0819999999999999</v>
      </c>
      <c r="G24" s="8"/>
      <c r="H24" s="3"/>
      <c r="I24" s="3"/>
      <c r="J24" s="3"/>
      <c r="K24" s="3"/>
    </row>
    <row r="25" spans="1:11">
      <c r="A25" s="1">
        <v>21</v>
      </c>
      <c r="B25" s="3">
        <v>1.3129999999999999</v>
      </c>
      <c r="C25" s="3">
        <v>3.4</v>
      </c>
      <c r="D25" s="3">
        <v>3.0190000000000001</v>
      </c>
      <c r="E25" s="3">
        <v>2.1880000000000002</v>
      </c>
      <c r="G25" s="8"/>
      <c r="H25" s="3"/>
      <c r="I25" s="3"/>
      <c r="J25" s="3"/>
      <c r="K25" s="3"/>
    </row>
    <row r="26" spans="1:11">
      <c r="A26" s="1">
        <v>22</v>
      </c>
      <c r="B26" s="3">
        <v>1.2290000000000001</v>
      </c>
      <c r="C26" s="3">
        <v>0.71499999999999997</v>
      </c>
      <c r="D26" s="3">
        <v>2.74</v>
      </c>
      <c r="E26" s="3">
        <v>4.992</v>
      </c>
      <c r="G26" s="8"/>
      <c r="H26" s="3"/>
      <c r="I26" s="3"/>
      <c r="J26" s="3"/>
      <c r="K26" s="3"/>
    </row>
    <row r="27" spans="1:11">
      <c r="A27" s="1">
        <v>23</v>
      </c>
      <c r="B27" s="3">
        <v>2.3479999999999999</v>
      </c>
      <c r="C27" s="3">
        <v>1.4930000000000001</v>
      </c>
      <c r="D27" s="3">
        <v>3.0339999999999998</v>
      </c>
      <c r="E27" s="3">
        <v>20.167000000000002</v>
      </c>
      <c r="G27" s="8"/>
      <c r="H27" s="3"/>
      <c r="I27" s="3"/>
      <c r="J27" s="3"/>
      <c r="K27" s="3"/>
    </row>
    <row r="28" spans="1:11">
      <c r="A28" s="1">
        <v>24</v>
      </c>
      <c r="B28" s="3">
        <v>1.8240000000000001</v>
      </c>
      <c r="C28" s="3">
        <v>2.0630000000000002</v>
      </c>
      <c r="D28" s="3">
        <v>4.1520000000000001</v>
      </c>
      <c r="E28" s="3">
        <v>4.0940000000000003</v>
      </c>
      <c r="G28" s="8"/>
      <c r="H28" s="3"/>
      <c r="I28" s="3"/>
      <c r="J28" s="3"/>
      <c r="K28" s="3"/>
    </row>
    <row r="29" spans="1:11">
      <c r="A29" s="1">
        <v>25</v>
      </c>
      <c r="B29" s="3">
        <v>1.155</v>
      </c>
      <c r="C29" s="3">
        <v>1.153</v>
      </c>
      <c r="D29" s="3">
        <v>2.27</v>
      </c>
      <c r="E29" s="3">
        <v>0.63300000000000001</v>
      </c>
      <c r="G29" s="8"/>
      <c r="H29" s="3"/>
      <c r="I29" s="3"/>
      <c r="J29" s="3"/>
      <c r="K29" s="3"/>
    </row>
    <row r="30" spans="1:11">
      <c r="A30" s="1">
        <v>26</v>
      </c>
      <c r="B30" s="3">
        <v>1.534</v>
      </c>
      <c r="C30" s="3">
        <v>1.379</v>
      </c>
      <c r="D30" s="3">
        <v>2.5099999999999998</v>
      </c>
      <c r="E30" s="3">
        <v>3.0310000000000001</v>
      </c>
      <c r="G30" s="8"/>
      <c r="H30" s="3"/>
      <c r="I30" s="3"/>
      <c r="J30" s="3"/>
      <c r="K30" s="3"/>
    </row>
    <row r="31" spans="1:11">
      <c r="A31" s="1">
        <v>27</v>
      </c>
      <c r="B31" s="3">
        <v>1.806</v>
      </c>
      <c r="C31" s="3">
        <v>1.323</v>
      </c>
      <c r="D31" s="3">
        <v>0.61799999999999999</v>
      </c>
      <c r="E31" s="3">
        <v>6.43</v>
      </c>
      <c r="G31" s="8"/>
      <c r="H31" s="3"/>
      <c r="I31" s="3"/>
      <c r="J31" s="3"/>
      <c r="K31" s="3"/>
    </row>
    <row r="32" spans="1:11">
      <c r="A32" s="1">
        <v>28</v>
      </c>
      <c r="B32" s="3">
        <v>1.1619999999999999</v>
      </c>
      <c r="C32" s="3">
        <v>1.6140000000000001</v>
      </c>
      <c r="D32" s="3">
        <v>1.6240000000000001</v>
      </c>
      <c r="E32" s="3">
        <v>5.1070000000000002</v>
      </c>
      <c r="G32" s="8"/>
      <c r="H32" s="3"/>
      <c r="I32" s="3"/>
      <c r="J32" s="3"/>
      <c r="K32" s="3"/>
    </row>
    <row r="33" spans="1:11">
      <c r="A33" s="1">
        <v>29</v>
      </c>
      <c r="B33" s="3">
        <v>2.5009999999999999</v>
      </c>
      <c r="C33" s="3">
        <v>2.0209999999999999</v>
      </c>
      <c r="D33" s="3">
        <v>7.0670000000000002</v>
      </c>
      <c r="E33" s="3">
        <v>6.5019999999999998</v>
      </c>
      <c r="G33" s="8"/>
      <c r="H33" s="3"/>
      <c r="I33" s="3"/>
      <c r="J33" s="3"/>
      <c r="K33" s="3"/>
    </row>
    <row r="34" spans="1:11">
      <c r="A34" s="1">
        <v>30</v>
      </c>
      <c r="B34" s="3">
        <v>4.774</v>
      </c>
      <c r="C34" s="3">
        <v>0.81799999999999995</v>
      </c>
      <c r="D34" s="3">
        <v>4.2699999999999996</v>
      </c>
      <c r="E34" s="3">
        <v>5.7549999999999999</v>
      </c>
      <c r="G34" s="8"/>
      <c r="H34" s="3"/>
      <c r="I34" s="3"/>
      <c r="J34" s="3"/>
      <c r="K34" s="3"/>
    </row>
    <row r="35" spans="1:11">
      <c r="A35" s="1">
        <v>31</v>
      </c>
      <c r="B35" s="3">
        <v>0.81299999999999994</v>
      </c>
      <c r="C35" s="3">
        <v>1.0329999999999999</v>
      </c>
      <c r="D35" s="3">
        <v>3.3090000000000002</v>
      </c>
      <c r="E35" s="3">
        <v>5.1040000000000001</v>
      </c>
    </row>
    <row r="36" spans="1:11">
      <c r="A36" s="1">
        <v>32</v>
      </c>
      <c r="B36" s="3">
        <v>0.92100000000000004</v>
      </c>
      <c r="C36" s="3">
        <v>0.77300000000000002</v>
      </c>
      <c r="D36" s="3">
        <v>5.4470000000000001</v>
      </c>
      <c r="E36" s="3">
        <v>6.0579999999999998</v>
      </c>
    </row>
    <row r="37" spans="1:11">
      <c r="A37" s="1">
        <v>33</v>
      </c>
      <c r="B37" s="3">
        <v>0.60199999999999998</v>
      </c>
      <c r="C37" s="3">
        <v>1.169</v>
      </c>
      <c r="D37" s="3">
        <v>3.07</v>
      </c>
      <c r="E37" s="3">
        <v>4.3620000000000001</v>
      </c>
    </row>
    <row r="38" spans="1:11">
      <c r="A38" s="1">
        <v>34</v>
      </c>
      <c r="B38" s="3">
        <v>0.92800000000000005</v>
      </c>
      <c r="C38" s="3">
        <v>1.64</v>
      </c>
      <c r="D38" s="3">
        <v>4.8040000000000003</v>
      </c>
      <c r="E38" s="3">
        <v>29.434000000000001</v>
      </c>
    </row>
    <row r="39" spans="1:11">
      <c r="A39" s="1">
        <v>35</v>
      </c>
      <c r="B39" s="3">
        <v>0.6</v>
      </c>
      <c r="C39" s="3">
        <v>0.60399999999999998</v>
      </c>
      <c r="D39" s="3">
        <v>5.1890000000000001</v>
      </c>
      <c r="E39" s="3">
        <v>1.6180000000000001</v>
      </c>
    </row>
    <row r="40" spans="1:11">
      <c r="A40" s="1">
        <v>36</v>
      </c>
      <c r="B40" s="3">
        <v>0.86399999999999999</v>
      </c>
      <c r="C40" s="3">
        <v>2.0840000000000001</v>
      </c>
      <c r="D40" s="3">
        <v>4.71</v>
      </c>
      <c r="E40" s="3">
        <v>3.1539999999999999</v>
      </c>
    </row>
    <row r="41" spans="1:11">
      <c r="A41" s="1">
        <v>37</v>
      </c>
      <c r="B41" s="3">
        <v>0.64800000000000002</v>
      </c>
      <c r="C41" s="3">
        <v>0.65800000000000003</v>
      </c>
      <c r="D41" s="3">
        <v>7.21</v>
      </c>
      <c r="E41" s="3">
        <v>6.9219999999999997</v>
      </c>
    </row>
    <row r="42" spans="1:11">
      <c r="A42" s="1">
        <v>38</v>
      </c>
      <c r="B42" s="3">
        <v>0.61899999999999999</v>
      </c>
      <c r="C42" s="3">
        <v>0.64100000000000001</v>
      </c>
      <c r="D42" s="3">
        <v>5.2640000000000002</v>
      </c>
      <c r="E42" s="3">
        <v>6.6239999999999997</v>
      </c>
    </row>
    <row r="43" spans="1:11">
      <c r="A43" s="1">
        <v>39</v>
      </c>
      <c r="B43" s="3">
        <v>0.72799999999999998</v>
      </c>
      <c r="C43" s="3">
        <v>3.0619999999999998</v>
      </c>
      <c r="D43" s="3">
        <v>1.5720000000000001</v>
      </c>
      <c r="E43" s="3">
        <v>4.7699999999999996</v>
      </c>
    </row>
    <row r="44" spans="1:11">
      <c r="A44" s="1">
        <v>40</v>
      </c>
      <c r="B44" s="3">
        <v>1.07</v>
      </c>
      <c r="C44" s="3">
        <v>1.569</v>
      </c>
      <c r="D44" s="3">
        <v>1.919</v>
      </c>
      <c r="E44" s="3">
        <v>14.805</v>
      </c>
    </row>
    <row r="45" spans="1:11">
      <c r="A45" s="1">
        <v>41</v>
      </c>
      <c r="B45" s="3">
        <v>0.59699999999999998</v>
      </c>
      <c r="C45" s="3">
        <v>1.3640000000000001</v>
      </c>
      <c r="D45" s="3">
        <v>1.736</v>
      </c>
      <c r="E45" s="3">
        <v>4.5839999999999996</v>
      </c>
    </row>
    <row r="46" spans="1:11">
      <c r="A46" s="1">
        <v>42</v>
      </c>
      <c r="B46" s="3">
        <v>1.929</v>
      </c>
      <c r="C46" s="3">
        <v>1.286</v>
      </c>
      <c r="D46" s="3">
        <v>3.532</v>
      </c>
      <c r="E46" s="3">
        <v>14.664999999999999</v>
      </c>
    </row>
    <row r="47" spans="1:11">
      <c r="A47" s="1">
        <v>43</v>
      </c>
      <c r="B47" s="3">
        <v>2.37</v>
      </c>
      <c r="C47" s="3">
        <v>5.2569999999999997</v>
      </c>
      <c r="D47" s="3">
        <v>14.77</v>
      </c>
      <c r="E47" s="3">
        <v>3.0880000000000001</v>
      </c>
    </row>
    <row r="48" spans="1:11">
      <c r="A48" s="1">
        <v>44</v>
      </c>
      <c r="B48" s="3">
        <v>0.72499999999999998</v>
      </c>
      <c r="C48" s="3">
        <v>4.4749999999999996</v>
      </c>
      <c r="D48" s="3">
        <v>6.1340000000000003</v>
      </c>
      <c r="E48" s="3">
        <v>5.819</v>
      </c>
    </row>
    <row r="49" spans="1:5">
      <c r="A49" s="1">
        <v>45</v>
      </c>
      <c r="B49" s="3">
        <v>1.5389999999999999</v>
      </c>
      <c r="C49" s="3">
        <v>0.63500000000000001</v>
      </c>
      <c r="D49" s="3">
        <v>1.6359999999999999</v>
      </c>
      <c r="E49" s="3">
        <v>4.76</v>
      </c>
    </row>
    <row r="50" spans="1:5">
      <c r="A50" s="1">
        <v>46</v>
      </c>
      <c r="B50" s="3">
        <v>1.1100000000000001</v>
      </c>
      <c r="C50" s="3">
        <v>0.67900000000000005</v>
      </c>
      <c r="D50" s="3">
        <v>4.1289999999999996</v>
      </c>
      <c r="E50" s="3">
        <v>4.774</v>
      </c>
    </row>
    <row r="51" spans="1:5">
      <c r="A51" s="1">
        <v>47</v>
      </c>
      <c r="B51" s="3">
        <v>0.621</v>
      </c>
      <c r="C51" s="3">
        <v>5.9459999999999997</v>
      </c>
      <c r="D51" s="3">
        <v>7.8339999999999996</v>
      </c>
      <c r="E51" s="3">
        <v>2.718</v>
      </c>
    </row>
    <row r="52" spans="1:5">
      <c r="A52" s="1">
        <v>48</v>
      </c>
      <c r="B52" s="3">
        <v>1.071</v>
      </c>
      <c r="C52" s="3">
        <v>1.37</v>
      </c>
      <c r="D52" s="3">
        <v>5.9550000000000001</v>
      </c>
      <c r="E52" s="3">
        <v>3.4169999999999998</v>
      </c>
    </row>
    <row r="53" spans="1:5">
      <c r="A53" s="1">
        <v>49</v>
      </c>
      <c r="B53" s="3">
        <v>0.72499999999999998</v>
      </c>
      <c r="C53" s="3">
        <v>2.8319999999999999</v>
      </c>
      <c r="D53" s="3">
        <v>3.2</v>
      </c>
      <c r="E53" s="3">
        <v>4.7939999999999996</v>
      </c>
    </row>
    <row r="54" spans="1:5">
      <c r="A54" s="1">
        <v>50</v>
      </c>
      <c r="B54" s="3">
        <v>1.9430000000000001</v>
      </c>
      <c r="C54" s="3">
        <v>1.986</v>
      </c>
      <c r="D54" s="3">
        <v>9.3689999999999998</v>
      </c>
      <c r="E54" s="3">
        <v>7.5759999999999996</v>
      </c>
    </row>
    <row r="55" spans="1:5">
      <c r="A55" s="1">
        <v>51</v>
      </c>
      <c r="B55" s="3">
        <v>1.915</v>
      </c>
      <c r="C55" s="3">
        <v>1.853</v>
      </c>
      <c r="D55" s="3">
        <v>1.109</v>
      </c>
      <c r="E55" s="3">
        <v>5.5010000000000003</v>
      </c>
    </row>
    <row r="56" spans="1:5">
      <c r="A56" s="1">
        <v>52</v>
      </c>
      <c r="B56" s="3">
        <v>1.619</v>
      </c>
      <c r="C56" s="3">
        <v>0.52400000000000002</v>
      </c>
      <c r="D56" s="3">
        <v>4.1559999999999997</v>
      </c>
      <c r="E56" s="3">
        <v>1.9610000000000001</v>
      </c>
    </row>
    <row r="57" spans="1:5">
      <c r="A57" s="1">
        <v>53</v>
      </c>
      <c r="B57" s="3">
        <v>5.234</v>
      </c>
      <c r="D57" s="3">
        <v>0.98499999999999999</v>
      </c>
    </row>
    <row r="58" spans="1:5">
      <c r="A58" s="1">
        <v>54</v>
      </c>
      <c r="B58" s="3">
        <v>0.68500000000000005</v>
      </c>
      <c r="C58" s="3"/>
      <c r="D58" s="3">
        <v>6.2140000000000004</v>
      </c>
    </row>
    <row r="59" spans="1:5">
      <c r="A59" s="1">
        <v>55</v>
      </c>
      <c r="B59" s="3">
        <v>1.36</v>
      </c>
      <c r="C59" s="3"/>
    </row>
    <row r="60" spans="1:5">
      <c r="A60" s="1">
        <v>56</v>
      </c>
      <c r="B60" s="3">
        <v>1.6459999999999999</v>
      </c>
      <c r="C60" s="3"/>
      <c r="E60" s="3"/>
    </row>
    <row r="61" spans="1:5">
      <c r="A61" s="1">
        <v>57</v>
      </c>
      <c r="B61" s="3">
        <v>1.8640000000000001</v>
      </c>
      <c r="C61" s="3"/>
      <c r="D61" s="3"/>
      <c r="E61" s="3"/>
    </row>
    <row r="62" spans="1:5">
      <c r="C62" s="3"/>
      <c r="D62" s="3"/>
      <c r="E62" s="3"/>
    </row>
    <row r="64" spans="1:5">
      <c r="A64" s="8" t="s">
        <v>7</v>
      </c>
      <c r="B64" s="3">
        <v>57</v>
      </c>
      <c r="C64" s="3">
        <v>52</v>
      </c>
      <c r="D64" s="3">
        <v>54</v>
      </c>
      <c r="E64" s="3">
        <v>52</v>
      </c>
    </row>
    <row r="65" spans="1:5">
      <c r="A65" s="8"/>
      <c r="B65" s="3"/>
      <c r="C65" s="3"/>
      <c r="D65" s="3"/>
      <c r="E65" s="3"/>
    </row>
    <row r="66" spans="1:5">
      <c r="A66" s="8" t="s">
        <v>8</v>
      </c>
      <c r="B66" s="3">
        <v>0.70499999999999996</v>
      </c>
      <c r="C66" s="3">
        <v>0.84799999999999998</v>
      </c>
      <c r="D66" s="3">
        <v>2.34</v>
      </c>
      <c r="E66" s="3">
        <v>3.0449999999999999</v>
      </c>
    </row>
    <row r="67" spans="1:5">
      <c r="A67" s="8" t="s">
        <v>9</v>
      </c>
      <c r="B67" s="3">
        <v>1.1619999999999999</v>
      </c>
      <c r="C67" s="3">
        <v>1.395</v>
      </c>
      <c r="D67" s="3">
        <v>3.891</v>
      </c>
      <c r="E67" s="3">
        <v>4.7720000000000002</v>
      </c>
    </row>
    <row r="68" spans="1:5">
      <c r="A68" s="8" t="s">
        <v>10</v>
      </c>
      <c r="B68" s="3">
        <v>1.9450000000000001</v>
      </c>
      <c r="C68" s="3">
        <v>2.222</v>
      </c>
      <c r="D68" s="3">
        <v>5.3040000000000003</v>
      </c>
      <c r="E68" s="3">
        <v>6.5940000000000003</v>
      </c>
    </row>
    <row r="71" spans="1:5">
      <c r="A71" s="1" t="s">
        <v>156</v>
      </c>
      <c r="B71" s="1" t="s">
        <v>185</v>
      </c>
    </row>
    <row r="72" spans="1:5">
      <c r="A72" s="8" t="s">
        <v>22</v>
      </c>
      <c r="B72" s="3" t="s">
        <v>43</v>
      </c>
    </row>
    <row r="73" spans="1:5">
      <c r="A73" s="8" t="s">
        <v>19</v>
      </c>
      <c r="B73" s="3" t="s">
        <v>11</v>
      </c>
    </row>
    <row r="74" spans="1:5">
      <c r="A74" s="8" t="s">
        <v>15</v>
      </c>
      <c r="B74" s="3" t="s">
        <v>11</v>
      </c>
    </row>
    <row r="75" spans="1:5">
      <c r="A75" s="8" t="s">
        <v>20</v>
      </c>
      <c r="B75" s="3" t="s">
        <v>11</v>
      </c>
    </row>
    <row r="76" spans="1:5">
      <c r="A76" s="8" t="s">
        <v>16</v>
      </c>
      <c r="B76" s="3" t="s">
        <v>11</v>
      </c>
    </row>
    <row r="77" spans="1:5">
      <c r="A77" s="8" t="s">
        <v>17</v>
      </c>
      <c r="B77" s="3">
        <v>0.62749999999999995</v>
      </c>
    </row>
  </sheetData>
  <mergeCells count="2">
    <mergeCell ref="B1:E1"/>
    <mergeCell ref="B3:E3"/>
  </mergeCells>
  <phoneticPr fontId="1"/>
  <pageMargins left="0.7" right="0.7" top="0.75" bottom="0.75" header="0.3" footer="0.3"/>
  <pageSetup paperSize="9" orientation="portrait" horizontalDpi="0" verticalDpi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FBC68-72C8-B444-A783-711008DDA2C4}">
  <dimension ref="A1:C32"/>
  <sheetViews>
    <sheetView workbookViewId="0"/>
  </sheetViews>
  <sheetFormatPr baseColWidth="10" defaultRowHeight="16"/>
  <cols>
    <col min="1" max="3" width="13.28515625" style="1" customWidth="1"/>
    <col min="4" max="16384" width="10.7109375" style="1"/>
  </cols>
  <sheetData>
    <row r="1" spans="1:3">
      <c r="A1" s="15" t="s">
        <v>370</v>
      </c>
      <c r="B1" s="36" t="s">
        <v>315</v>
      </c>
      <c r="C1" s="36"/>
    </row>
    <row r="2" spans="1:3">
      <c r="B2" s="41" t="s">
        <v>313</v>
      </c>
      <c r="C2" s="41"/>
    </row>
    <row r="3" spans="1:3">
      <c r="A3" s="1" t="s">
        <v>345</v>
      </c>
      <c r="B3" s="9" t="s">
        <v>314</v>
      </c>
      <c r="C3" s="9" t="s">
        <v>36</v>
      </c>
    </row>
    <row r="4" spans="1:3" ht="15" customHeight="1">
      <c r="A4" s="1">
        <v>1</v>
      </c>
      <c r="B4" s="1">
        <v>2.7991071399999998</v>
      </c>
      <c r="C4" s="1">
        <v>1.9151785699999999</v>
      </c>
    </row>
    <row r="5" spans="1:3">
      <c r="A5" s="1">
        <v>2</v>
      </c>
      <c r="B5" s="1">
        <v>1.0223214300000001</v>
      </c>
      <c r="C5" s="1">
        <v>1.1339285699999999</v>
      </c>
    </row>
    <row r="6" spans="1:3">
      <c r="A6" s="1">
        <v>3</v>
      </c>
      <c r="B6" s="1">
        <v>1.04910714</v>
      </c>
      <c r="C6" s="1">
        <v>0.79464285999999995</v>
      </c>
    </row>
    <row r="7" spans="1:3">
      <c r="A7" s="1">
        <v>4</v>
      </c>
      <c r="B7" s="1">
        <v>0.77232142999999998</v>
      </c>
      <c r="C7" s="1">
        <v>1.0535714300000001</v>
      </c>
    </row>
    <row r="8" spans="1:3">
      <c r="A8" s="1">
        <v>5</v>
      </c>
      <c r="B8" s="1">
        <v>3.2098214299999999</v>
      </c>
      <c r="C8" s="1">
        <v>1.07589286</v>
      </c>
    </row>
    <row r="9" spans="1:3">
      <c r="A9" s="1">
        <v>6</v>
      </c>
      <c r="B9" s="1">
        <v>1</v>
      </c>
      <c r="C9" s="1">
        <v>0.80803570999999996</v>
      </c>
    </row>
    <row r="10" spans="1:3">
      <c r="A10" s="1">
        <v>7</v>
      </c>
      <c r="B10" s="1">
        <v>0.76785714000000005</v>
      </c>
      <c r="C10" s="1">
        <v>0.78571429000000004</v>
      </c>
    </row>
    <row r="11" spans="1:3">
      <c r="A11" s="1">
        <v>8</v>
      </c>
      <c r="B11" s="1">
        <v>1.3526785699999999</v>
      </c>
      <c r="C11" s="1">
        <v>1.56696429</v>
      </c>
    </row>
    <row r="12" spans="1:3">
      <c r="A12" s="1">
        <v>9</v>
      </c>
      <c r="B12" s="1">
        <v>0.5</v>
      </c>
      <c r="C12" s="1">
        <v>1.02678571</v>
      </c>
    </row>
    <row r="13" spans="1:3">
      <c r="A13" s="1">
        <v>10</v>
      </c>
      <c r="B13" s="1">
        <v>0.95535714000000005</v>
      </c>
      <c r="C13" s="1">
        <v>1.73660714</v>
      </c>
    </row>
    <row r="14" spans="1:3">
      <c r="A14" s="1">
        <v>11</v>
      </c>
      <c r="B14" s="1">
        <v>0.94642857000000002</v>
      </c>
      <c r="C14" s="1">
        <v>1.33035714</v>
      </c>
    </row>
    <row r="15" spans="1:3">
      <c r="A15" s="1">
        <v>12</v>
      </c>
      <c r="C15" s="1">
        <v>2.8660714299999999</v>
      </c>
    </row>
    <row r="16" spans="1:3">
      <c r="A16" s="1">
        <v>13</v>
      </c>
      <c r="C16" s="1">
        <v>3.5758928600000002</v>
      </c>
    </row>
    <row r="17" spans="1:3">
      <c r="A17" s="1">
        <v>14</v>
      </c>
      <c r="C17" s="1">
        <v>1.23660714</v>
      </c>
    </row>
    <row r="18" spans="1:3">
      <c r="A18" s="1">
        <v>15</v>
      </c>
      <c r="C18" s="1">
        <v>2.7901785700000001</v>
      </c>
    </row>
    <row r="19" spans="1:3">
      <c r="A19" s="1">
        <v>16</v>
      </c>
      <c r="C19" s="1">
        <v>2.28125</v>
      </c>
    </row>
    <row r="20" spans="1:3">
      <c r="A20" s="1">
        <v>17</v>
      </c>
      <c r="C20" s="1">
        <v>2.2321428600000002</v>
      </c>
    </row>
    <row r="21" spans="1:3">
      <c r="A21" s="1">
        <v>18</v>
      </c>
      <c r="C21" s="1">
        <v>1.4598214300000001</v>
      </c>
    </row>
    <row r="22" spans="1:3">
      <c r="A22" s="1">
        <v>19</v>
      </c>
      <c r="C22" s="1">
        <v>1.7901785699999999</v>
      </c>
    </row>
    <row r="23" spans="1:3">
      <c r="A23" s="1">
        <v>20</v>
      </c>
      <c r="C23" s="1">
        <v>2.0535714299999999</v>
      </c>
    </row>
    <row r="25" spans="1:3">
      <c r="A25" s="1" t="s">
        <v>7</v>
      </c>
      <c r="B25" s="1">
        <v>11</v>
      </c>
      <c r="C25" s="1">
        <v>20</v>
      </c>
    </row>
    <row r="27" spans="1:3">
      <c r="A27" s="1" t="s">
        <v>8</v>
      </c>
      <c r="B27" s="1">
        <v>0.77229999999999999</v>
      </c>
      <c r="C27" s="1">
        <v>1.0589999999999999</v>
      </c>
    </row>
    <row r="28" spans="1:3">
      <c r="A28" s="1" t="s">
        <v>9</v>
      </c>
      <c r="B28" s="1">
        <v>1</v>
      </c>
      <c r="C28" s="1">
        <v>1.5129999999999999</v>
      </c>
    </row>
    <row r="29" spans="1:3">
      <c r="A29" s="1" t="s">
        <v>10</v>
      </c>
      <c r="B29" s="1">
        <v>1.353</v>
      </c>
      <c r="C29" s="1">
        <v>2.1880000000000002</v>
      </c>
    </row>
    <row r="31" spans="1:3">
      <c r="A31" s="1" t="s">
        <v>56</v>
      </c>
      <c r="B31" s="1" t="s">
        <v>185</v>
      </c>
    </row>
    <row r="32" spans="1:3">
      <c r="B32" s="1">
        <v>4.87E-2</v>
      </c>
    </row>
  </sheetData>
  <mergeCells count="2">
    <mergeCell ref="B2:C2"/>
    <mergeCell ref="B1:C1"/>
  </mergeCells>
  <phoneticPr fontId="1"/>
  <pageMargins left="0.7" right="0.7" top="0.75" bottom="0.75" header="0.3" footer="0.3"/>
  <pageSetup paperSize="9" orientation="portrait" horizontalDpi="0" verticalDpi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B9345-C9E5-5F4E-BF7D-A8B497055794}">
  <dimension ref="A1:H102"/>
  <sheetViews>
    <sheetView workbookViewId="0">
      <selection activeCell="A81" sqref="A81"/>
    </sheetView>
  </sheetViews>
  <sheetFormatPr baseColWidth="10" defaultRowHeight="16"/>
  <cols>
    <col min="1" max="1" width="15.5703125" style="1" customWidth="1"/>
    <col min="2" max="16384" width="10.7109375" style="1"/>
  </cols>
  <sheetData>
    <row r="1" spans="1:8">
      <c r="A1" s="15" t="s">
        <v>316</v>
      </c>
      <c r="B1" s="36" t="s">
        <v>54</v>
      </c>
      <c r="C1" s="36"/>
      <c r="D1" s="36"/>
      <c r="E1" s="36"/>
      <c r="F1" s="36"/>
      <c r="G1" s="36"/>
      <c r="H1" s="36"/>
    </row>
    <row r="2" spans="1:8">
      <c r="A2" s="15"/>
      <c r="B2" s="9" t="s">
        <v>61</v>
      </c>
      <c r="C2" s="9" t="s">
        <v>117</v>
      </c>
      <c r="D2" s="9" t="s">
        <v>63</v>
      </c>
      <c r="E2" s="9" t="s">
        <v>64</v>
      </c>
      <c r="F2" s="9" t="s">
        <v>135</v>
      </c>
      <c r="G2" s="9" t="s">
        <v>136</v>
      </c>
      <c r="H2" s="9" t="s">
        <v>139</v>
      </c>
    </row>
    <row r="3" spans="1:8">
      <c r="B3" s="43" t="s">
        <v>34</v>
      </c>
      <c r="C3" s="43" t="s">
        <v>35</v>
      </c>
      <c r="D3" s="43" t="s">
        <v>36</v>
      </c>
      <c r="E3" s="43"/>
      <c r="F3" s="43"/>
      <c r="G3" s="43"/>
      <c r="H3" s="43"/>
    </row>
    <row r="4" spans="1:8">
      <c r="A4" s="1" t="s">
        <v>53</v>
      </c>
      <c r="B4" s="43"/>
      <c r="C4" s="43"/>
      <c r="D4" s="6" t="s">
        <v>149</v>
      </c>
      <c r="E4" s="6" t="s">
        <v>167</v>
      </c>
      <c r="F4" s="6" t="s">
        <v>6</v>
      </c>
      <c r="G4" s="6" t="s">
        <v>5</v>
      </c>
      <c r="H4" s="6" t="s">
        <v>155</v>
      </c>
    </row>
    <row r="5" spans="1:8">
      <c r="A5" s="1">
        <v>1</v>
      </c>
      <c r="B5" s="3">
        <v>0.38300000000000001</v>
      </c>
      <c r="C5" s="3">
        <v>4.2130000000000001</v>
      </c>
      <c r="D5" s="3">
        <v>5.548</v>
      </c>
      <c r="E5" s="3">
        <v>6.0759999999999996</v>
      </c>
      <c r="F5" s="3">
        <v>16.236000000000001</v>
      </c>
      <c r="G5" s="3">
        <v>0.64600000000000002</v>
      </c>
      <c r="H5" s="3">
        <v>0.42299999999999999</v>
      </c>
    </row>
    <row r="6" spans="1:8">
      <c r="A6" s="1">
        <v>2</v>
      </c>
      <c r="B6" s="3">
        <v>1.863</v>
      </c>
      <c r="C6" s="3">
        <v>2.2109999999999999</v>
      </c>
      <c r="D6" s="3">
        <v>8.8390000000000004</v>
      </c>
      <c r="E6" s="3">
        <v>3.758</v>
      </c>
      <c r="F6" s="3">
        <v>4.6260000000000003</v>
      </c>
      <c r="G6" s="3">
        <v>2.4470000000000001</v>
      </c>
      <c r="H6" s="3">
        <v>3.2440000000000002</v>
      </c>
    </row>
    <row r="7" spans="1:8">
      <c r="A7" s="1">
        <v>3</v>
      </c>
      <c r="B7" s="3">
        <v>1.6890000000000001</v>
      </c>
      <c r="C7" s="3">
        <v>1.621</v>
      </c>
      <c r="D7" s="3">
        <v>1.675</v>
      </c>
      <c r="E7" s="3">
        <v>8.9600000000000009</v>
      </c>
      <c r="F7" s="3">
        <v>6.0289999999999999</v>
      </c>
      <c r="G7" s="3">
        <v>2.3849999999999998</v>
      </c>
      <c r="H7" s="3">
        <v>2.1150000000000002</v>
      </c>
    </row>
    <row r="8" spans="1:8">
      <c r="A8" s="1">
        <v>4</v>
      </c>
      <c r="B8" s="3">
        <v>1.1100000000000001</v>
      </c>
      <c r="C8" s="3">
        <v>0.90500000000000003</v>
      </c>
      <c r="D8" s="3">
        <v>4.2750000000000004</v>
      </c>
      <c r="E8" s="3">
        <v>8.3800000000000008</v>
      </c>
      <c r="F8" s="3">
        <v>2.3889999999999998</v>
      </c>
      <c r="G8" s="3">
        <v>2.1160000000000001</v>
      </c>
      <c r="H8" s="3">
        <v>1.9850000000000001</v>
      </c>
    </row>
    <row r="9" spans="1:8">
      <c r="A9" s="1">
        <v>5</v>
      </c>
      <c r="B9" s="3">
        <v>2.1230000000000002</v>
      </c>
      <c r="C9" s="3">
        <v>0.49</v>
      </c>
      <c r="D9" s="3">
        <v>9.2240000000000002</v>
      </c>
      <c r="E9" s="3">
        <v>2.84</v>
      </c>
      <c r="F9" s="3">
        <v>5.5990000000000002</v>
      </c>
      <c r="G9" s="3">
        <v>2.573</v>
      </c>
      <c r="H9" s="3">
        <v>0.52900000000000003</v>
      </c>
    </row>
    <row r="10" spans="1:8">
      <c r="A10" s="1">
        <v>6</v>
      </c>
      <c r="B10" s="3">
        <v>2.6819999999999999</v>
      </c>
      <c r="C10" s="3">
        <v>0.58599999999999997</v>
      </c>
      <c r="D10" s="3">
        <v>8.6280000000000001</v>
      </c>
      <c r="E10" s="3">
        <v>7.9050000000000002</v>
      </c>
      <c r="F10" s="3">
        <v>1.2549999999999999</v>
      </c>
      <c r="G10" s="3">
        <v>2.1150000000000002</v>
      </c>
      <c r="H10" s="3">
        <v>1.833</v>
      </c>
    </row>
    <row r="11" spans="1:8">
      <c r="A11" s="1">
        <v>7</v>
      </c>
      <c r="B11" s="3">
        <v>1.357</v>
      </c>
      <c r="C11" s="3">
        <v>3.4119999999999999</v>
      </c>
      <c r="D11" s="3">
        <v>3.6</v>
      </c>
      <c r="E11" s="3">
        <v>3.544</v>
      </c>
      <c r="F11" s="3">
        <v>4.3499999999999996</v>
      </c>
      <c r="G11" s="3">
        <v>1.5529999999999999</v>
      </c>
      <c r="H11" s="3">
        <v>1.931</v>
      </c>
    </row>
    <row r="12" spans="1:8">
      <c r="A12" s="1">
        <v>8</v>
      </c>
      <c r="B12" s="3">
        <v>0.96299999999999997</v>
      </c>
      <c r="C12" s="3">
        <v>2.6880000000000002</v>
      </c>
      <c r="D12" s="3">
        <v>1.0740000000000001</v>
      </c>
      <c r="E12" s="3">
        <v>2.0049999999999999</v>
      </c>
      <c r="F12" s="3">
        <v>5.2549999999999999</v>
      </c>
      <c r="G12" s="3">
        <v>2.0569999999999999</v>
      </c>
      <c r="H12" s="3">
        <v>0.66800000000000004</v>
      </c>
    </row>
    <row r="13" spans="1:8">
      <c r="A13" s="1">
        <v>9</v>
      </c>
      <c r="B13" s="3">
        <v>0.45900000000000002</v>
      </c>
      <c r="C13" s="3">
        <v>1.101</v>
      </c>
      <c r="D13" s="3">
        <v>1.2430000000000001</v>
      </c>
      <c r="E13" s="3">
        <v>1.827</v>
      </c>
      <c r="F13" s="3">
        <v>7.5570000000000004</v>
      </c>
      <c r="G13" s="3">
        <v>3.0489999999999999</v>
      </c>
      <c r="H13" s="3">
        <v>3.7029999999999998</v>
      </c>
    </row>
    <row r="14" spans="1:8">
      <c r="A14" s="1">
        <v>10</v>
      </c>
      <c r="B14" s="3">
        <v>1.5289999999999999</v>
      </c>
      <c r="C14" s="3">
        <v>1.069</v>
      </c>
      <c r="D14" s="3">
        <v>1.4490000000000001</v>
      </c>
      <c r="E14" s="3">
        <v>7.4589999999999996</v>
      </c>
      <c r="F14" s="3">
        <v>3.4380000000000002</v>
      </c>
      <c r="G14" s="3">
        <v>1.952</v>
      </c>
      <c r="H14" s="3">
        <v>1.444</v>
      </c>
    </row>
    <row r="15" spans="1:8">
      <c r="A15" s="1">
        <v>11</v>
      </c>
      <c r="B15" s="3">
        <v>1.135</v>
      </c>
      <c r="C15" s="3">
        <v>0.63500000000000001</v>
      </c>
      <c r="D15" s="3">
        <v>9.375</v>
      </c>
      <c r="E15" s="3">
        <v>1.7609999999999999</v>
      </c>
      <c r="F15" s="3">
        <v>5.9029999999999996</v>
      </c>
      <c r="G15" s="3">
        <v>0.67</v>
      </c>
      <c r="H15" s="3">
        <v>0.874</v>
      </c>
    </row>
    <row r="16" spans="1:8">
      <c r="A16" s="1">
        <v>12</v>
      </c>
      <c r="B16" s="3">
        <v>1.5309999999999999</v>
      </c>
      <c r="C16" s="3">
        <v>0.751</v>
      </c>
      <c r="D16" s="3">
        <v>3.9260000000000002</v>
      </c>
      <c r="E16" s="3">
        <v>3.6269999999999998</v>
      </c>
      <c r="F16" s="3">
        <v>9.641</v>
      </c>
      <c r="G16" s="3">
        <v>1.806</v>
      </c>
      <c r="H16" s="3">
        <v>2.9950000000000001</v>
      </c>
    </row>
    <row r="17" spans="1:8">
      <c r="A17" s="1">
        <v>13</v>
      </c>
      <c r="B17" s="3">
        <v>1.9259999999999999</v>
      </c>
      <c r="C17" s="3">
        <v>0.378</v>
      </c>
      <c r="D17" s="3">
        <v>9.3529999999999998</v>
      </c>
      <c r="E17" s="3">
        <v>3.82</v>
      </c>
      <c r="F17" s="3">
        <v>3.077</v>
      </c>
      <c r="G17" s="3">
        <v>2.423</v>
      </c>
      <c r="H17" s="3">
        <v>2.0310000000000001</v>
      </c>
    </row>
    <row r="18" spans="1:8">
      <c r="A18" s="1">
        <v>14</v>
      </c>
      <c r="B18" s="3">
        <v>0.59099999999999997</v>
      </c>
      <c r="C18" s="3">
        <v>3.2770000000000001</v>
      </c>
      <c r="D18" s="3">
        <v>3.5030000000000001</v>
      </c>
      <c r="E18" s="3">
        <v>2.36</v>
      </c>
      <c r="F18" s="3">
        <v>10.975</v>
      </c>
      <c r="G18" s="3">
        <v>2.2269999999999999</v>
      </c>
      <c r="H18" s="3">
        <v>3.2149999999999999</v>
      </c>
    </row>
    <row r="19" spans="1:8">
      <c r="A19" s="1">
        <v>15</v>
      </c>
      <c r="B19" s="3">
        <v>4.3369999999999997</v>
      </c>
      <c r="C19" s="3">
        <v>0.76700000000000002</v>
      </c>
      <c r="D19" s="3">
        <v>1.554</v>
      </c>
      <c r="E19" s="3">
        <v>6.2629999999999999</v>
      </c>
      <c r="F19" s="3">
        <v>2.3170000000000002</v>
      </c>
      <c r="G19" s="3">
        <v>1.0840000000000001</v>
      </c>
      <c r="H19" s="3">
        <v>2.504</v>
      </c>
    </row>
    <row r="20" spans="1:8">
      <c r="A20" s="1">
        <v>16</v>
      </c>
      <c r="B20" s="3">
        <v>2.3559999999999999</v>
      </c>
      <c r="C20" s="3">
        <v>1.7749999999999999</v>
      </c>
      <c r="D20" s="3">
        <v>9.0180000000000007</v>
      </c>
      <c r="E20" s="3">
        <v>7.8959999999999999</v>
      </c>
      <c r="F20" s="3">
        <v>6.1689999999999996</v>
      </c>
      <c r="G20" s="3">
        <v>1.347</v>
      </c>
      <c r="H20" s="3">
        <v>0.48099999999999998</v>
      </c>
    </row>
    <row r="21" spans="1:8">
      <c r="A21" s="1">
        <v>17</v>
      </c>
      <c r="B21" s="3">
        <v>2.1909999999999998</v>
      </c>
      <c r="C21" s="3">
        <v>1.1779999999999999</v>
      </c>
      <c r="D21" s="3">
        <v>2.3690000000000002</v>
      </c>
      <c r="E21" s="3">
        <v>7.226</v>
      </c>
      <c r="F21" s="3">
        <v>3.2160000000000002</v>
      </c>
      <c r="G21" s="3">
        <v>1.2989999999999999</v>
      </c>
      <c r="H21" s="3">
        <v>1.085</v>
      </c>
    </row>
    <row r="22" spans="1:8">
      <c r="A22" s="1">
        <v>18</v>
      </c>
      <c r="B22" s="3">
        <v>2.4689999999999999</v>
      </c>
      <c r="C22" s="3">
        <v>1.444</v>
      </c>
      <c r="D22" s="3">
        <v>3.4329999999999998</v>
      </c>
      <c r="E22" s="3">
        <v>7.7510000000000003</v>
      </c>
      <c r="F22" s="3">
        <v>8.2159999999999993</v>
      </c>
      <c r="G22" s="3">
        <v>0.51500000000000001</v>
      </c>
      <c r="H22" s="3">
        <v>5.0359999999999996</v>
      </c>
    </row>
    <row r="23" spans="1:8">
      <c r="A23" s="1">
        <v>19</v>
      </c>
      <c r="B23" s="3">
        <v>3.0129999999999999</v>
      </c>
      <c r="C23" s="3">
        <v>0.72099999999999997</v>
      </c>
      <c r="D23" s="3">
        <v>4.2460000000000004</v>
      </c>
      <c r="E23" s="3">
        <v>2.9889999999999999</v>
      </c>
      <c r="F23" s="3">
        <v>4.0709999999999997</v>
      </c>
      <c r="G23" s="3">
        <v>0.92700000000000005</v>
      </c>
      <c r="H23" s="3">
        <v>0.64800000000000002</v>
      </c>
    </row>
    <row r="24" spans="1:8">
      <c r="A24" s="1">
        <v>20</v>
      </c>
      <c r="B24" s="3">
        <v>1.5589999999999999</v>
      </c>
      <c r="C24" s="3">
        <v>3.032</v>
      </c>
      <c r="D24" s="3">
        <v>2.528</v>
      </c>
      <c r="E24" s="3">
        <v>13.551</v>
      </c>
      <c r="F24" s="3">
        <v>4.6769999999999996</v>
      </c>
      <c r="G24" s="3">
        <v>0.82099999999999995</v>
      </c>
      <c r="H24" s="3">
        <v>2.3679999999999999</v>
      </c>
    </row>
    <row r="25" spans="1:8">
      <c r="A25" s="1">
        <v>21</v>
      </c>
      <c r="B25" s="3">
        <v>1.5740000000000001</v>
      </c>
      <c r="C25" s="3">
        <v>2.7130000000000001</v>
      </c>
      <c r="D25" s="3">
        <v>1.679</v>
      </c>
      <c r="E25" s="3">
        <v>2.9940000000000002</v>
      </c>
      <c r="F25" s="3">
        <v>5.9989999999999997</v>
      </c>
      <c r="G25" s="3">
        <v>3.0329999999999999</v>
      </c>
      <c r="H25" s="3">
        <v>1.4550000000000001</v>
      </c>
    </row>
    <row r="26" spans="1:8">
      <c r="A26" s="1">
        <v>22</v>
      </c>
      <c r="B26" s="3">
        <v>0.82399999999999995</v>
      </c>
      <c r="C26" s="3">
        <v>1.768</v>
      </c>
      <c r="D26" s="3">
        <v>10.103999999999999</v>
      </c>
      <c r="E26" s="3">
        <v>14.379</v>
      </c>
      <c r="F26" s="3">
        <v>7.4050000000000002</v>
      </c>
      <c r="G26" s="3">
        <v>3.8</v>
      </c>
      <c r="H26" s="3">
        <v>0.78</v>
      </c>
    </row>
    <row r="27" spans="1:8">
      <c r="A27" s="1">
        <v>23</v>
      </c>
      <c r="B27" s="3">
        <v>1.917</v>
      </c>
      <c r="C27" s="3">
        <v>1.0469999999999999</v>
      </c>
      <c r="D27" s="3">
        <v>8.67</v>
      </c>
      <c r="E27" s="3">
        <v>5.8940000000000001</v>
      </c>
      <c r="F27" s="3">
        <v>5.3760000000000003</v>
      </c>
      <c r="G27" s="3">
        <v>1.3380000000000001</v>
      </c>
      <c r="H27" s="3">
        <v>0.76600000000000001</v>
      </c>
    </row>
    <row r="28" spans="1:8">
      <c r="A28" s="1">
        <v>24</v>
      </c>
      <c r="B28" s="3">
        <v>0.84499999999999997</v>
      </c>
      <c r="C28" s="3">
        <v>1.1599999999999999</v>
      </c>
      <c r="D28" s="3">
        <v>13.958</v>
      </c>
      <c r="E28" s="3">
        <v>3.99</v>
      </c>
      <c r="F28" s="3">
        <v>8.5879999999999992</v>
      </c>
      <c r="G28" s="3">
        <v>1.286</v>
      </c>
      <c r="H28" s="3">
        <v>2.3420000000000001</v>
      </c>
    </row>
    <row r="29" spans="1:8">
      <c r="A29" s="1">
        <v>25</v>
      </c>
      <c r="B29" s="3">
        <v>0.89300000000000002</v>
      </c>
      <c r="C29" s="3">
        <v>1.405</v>
      </c>
      <c r="D29" s="3">
        <v>5.9210000000000003</v>
      </c>
      <c r="E29" s="3">
        <v>2.839</v>
      </c>
      <c r="F29" s="3">
        <v>3.222</v>
      </c>
      <c r="G29" s="3">
        <v>0.68500000000000005</v>
      </c>
      <c r="H29" s="3">
        <v>0.40500000000000003</v>
      </c>
    </row>
    <row r="30" spans="1:8">
      <c r="A30" s="1">
        <v>26</v>
      </c>
      <c r="B30" s="3">
        <v>2.4729999999999999</v>
      </c>
      <c r="C30" s="3">
        <v>0.755</v>
      </c>
      <c r="D30" s="3">
        <v>2.5950000000000002</v>
      </c>
      <c r="E30" s="3">
        <v>2.1629999999999998</v>
      </c>
      <c r="F30" s="3">
        <v>10.56</v>
      </c>
      <c r="G30" s="3">
        <v>4.1680000000000001</v>
      </c>
      <c r="H30" s="3">
        <v>3.2410000000000001</v>
      </c>
    </row>
    <row r="31" spans="1:8">
      <c r="A31" s="1">
        <v>27</v>
      </c>
      <c r="B31" s="3">
        <v>0.92800000000000005</v>
      </c>
      <c r="C31" s="3">
        <v>2.113</v>
      </c>
      <c r="D31" s="3">
        <v>11.125999999999999</v>
      </c>
      <c r="E31" s="3">
        <v>1.512</v>
      </c>
      <c r="F31" s="3">
        <v>3.3340000000000001</v>
      </c>
      <c r="G31" s="3">
        <v>3.6520000000000001</v>
      </c>
      <c r="H31" s="3">
        <v>0.64</v>
      </c>
    </row>
    <row r="32" spans="1:8">
      <c r="A32" s="1">
        <v>28</v>
      </c>
      <c r="B32" s="3">
        <v>2.4620000000000002</v>
      </c>
      <c r="C32" s="3">
        <v>1.04</v>
      </c>
      <c r="D32" s="3">
        <v>8.6379999999999999</v>
      </c>
      <c r="E32" s="3">
        <v>1.423</v>
      </c>
      <c r="F32" s="3">
        <v>1.7010000000000001</v>
      </c>
      <c r="G32" s="3">
        <v>0.97899999999999998</v>
      </c>
      <c r="H32" s="3">
        <v>2.9710000000000001</v>
      </c>
    </row>
    <row r="33" spans="1:8">
      <c r="A33" s="1">
        <v>29</v>
      </c>
      <c r="B33" s="3">
        <v>3.6789999999999998</v>
      </c>
      <c r="C33" s="3">
        <v>1.6619999999999999</v>
      </c>
      <c r="D33" s="3">
        <v>4.0119999999999996</v>
      </c>
      <c r="E33" s="3">
        <v>2.593</v>
      </c>
      <c r="F33" s="3">
        <v>2.089</v>
      </c>
      <c r="G33" s="3">
        <v>2.9830000000000001</v>
      </c>
      <c r="H33" s="3">
        <v>2.4769999999999999</v>
      </c>
    </row>
    <row r="34" spans="1:8">
      <c r="A34" s="1">
        <v>30</v>
      </c>
      <c r="B34" s="3">
        <v>1.9650000000000001</v>
      </c>
      <c r="C34" s="3">
        <v>1.4319999999999999</v>
      </c>
      <c r="D34" s="3">
        <v>5.92</v>
      </c>
      <c r="E34" s="3">
        <v>1.4930000000000001</v>
      </c>
      <c r="F34" s="3">
        <v>9.0890000000000004</v>
      </c>
      <c r="G34" s="3">
        <v>0.33600000000000002</v>
      </c>
      <c r="H34" s="3">
        <v>2.0510000000000002</v>
      </c>
    </row>
    <row r="35" spans="1:8">
      <c r="A35" s="1">
        <v>31</v>
      </c>
      <c r="B35" s="3">
        <v>1.9159999999999999</v>
      </c>
      <c r="C35" s="3">
        <v>0.60099999999999998</v>
      </c>
      <c r="D35" s="3">
        <v>5.0350000000000001</v>
      </c>
      <c r="E35" s="3">
        <v>1.645</v>
      </c>
      <c r="F35" s="3">
        <v>4.9790000000000001</v>
      </c>
      <c r="G35" s="3">
        <v>0.88800000000000001</v>
      </c>
      <c r="H35" s="3">
        <v>2.3519999999999999</v>
      </c>
    </row>
    <row r="36" spans="1:8">
      <c r="A36" s="1">
        <v>32</v>
      </c>
      <c r="B36" s="3">
        <v>2.97</v>
      </c>
      <c r="C36" s="3">
        <v>2.798</v>
      </c>
      <c r="D36" s="3">
        <v>1.966</v>
      </c>
      <c r="E36" s="3">
        <v>3.8319999999999999</v>
      </c>
      <c r="F36" s="3">
        <v>11.37</v>
      </c>
      <c r="G36" s="3">
        <v>2.56</v>
      </c>
      <c r="H36" s="3">
        <v>0.71799999999999997</v>
      </c>
    </row>
    <row r="37" spans="1:8">
      <c r="A37" s="1">
        <v>33</v>
      </c>
      <c r="B37" s="3">
        <v>3.6179999999999999</v>
      </c>
      <c r="C37" s="3">
        <v>3.238</v>
      </c>
      <c r="D37" s="3">
        <v>7.8789999999999996</v>
      </c>
      <c r="E37" s="3">
        <v>3.9409999999999998</v>
      </c>
      <c r="F37" s="3">
        <v>3.8439999999999999</v>
      </c>
      <c r="G37" s="3">
        <v>3.222</v>
      </c>
      <c r="H37" s="3">
        <v>0.621</v>
      </c>
    </row>
    <row r="38" spans="1:8">
      <c r="A38" s="1">
        <v>34</v>
      </c>
      <c r="B38" s="3">
        <v>3.8330000000000002</v>
      </c>
      <c r="C38" s="3">
        <v>1.875</v>
      </c>
      <c r="D38" s="3">
        <v>7.4169999999999998</v>
      </c>
      <c r="E38" s="3">
        <v>1.9350000000000001</v>
      </c>
      <c r="F38" s="3">
        <v>13.644</v>
      </c>
      <c r="G38" s="3">
        <v>0.26200000000000001</v>
      </c>
      <c r="H38" s="3">
        <v>0.874</v>
      </c>
    </row>
    <row r="39" spans="1:8">
      <c r="A39" s="1">
        <v>35</v>
      </c>
      <c r="B39" s="3">
        <v>1.615</v>
      </c>
      <c r="C39" s="3">
        <v>1.9810000000000001</v>
      </c>
      <c r="D39" s="3">
        <v>1.982</v>
      </c>
      <c r="E39" s="3">
        <v>8.18</v>
      </c>
      <c r="F39" s="3">
        <v>2.6629999999999998</v>
      </c>
      <c r="G39" s="3">
        <v>0.79900000000000004</v>
      </c>
      <c r="H39" s="3">
        <v>2.476</v>
      </c>
    </row>
    <row r="40" spans="1:8">
      <c r="A40" s="1">
        <v>36</v>
      </c>
      <c r="B40" s="3">
        <v>3.7309999999999999</v>
      </c>
      <c r="C40" s="3">
        <v>1.351</v>
      </c>
      <c r="D40" s="3">
        <v>30.638999999999999</v>
      </c>
      <c r="E40" s="3">
        <v>8.1449999999999996</v>
      </c>
      <c r="F40" s="3">
        <v>18.122</v>
      </c>
      <c r="G40" s="3">
        <v>0.32700000000000001</v>
      </c>
      <c r="H40" s="3">
        <v>2.0579999999999998</v>
      </c>
    </row>
    <row r="41" spans="1:8">
      <c r="A41" s="1">
        <v>37</v>
      </c>
      <c r="B41" s="3">
        <v>3.4449999999999998</v>
      </c>
      <c r="C41" s="3">
        <v>2.1110000000000002</v>
      </c>
      <c r="D41" s="3">
        <v>6.3029999999999999</v>
      </c>
      <c r="E41" s="3">
        <v>7.0970000000000004</v>
      </c>
      <c r="F41" s="3">
        <v>4.6520000000000001</v>
      </c>
      <c r="G41" s="3">
        <v>3.5670000000000002</v>
      </c>
      <c r="H41" s="3">
        <v>1.9730000000000001</v>
      </c>
    </row>
    <row r="42" spans="1:8">
      <c r="A42" s="1">
        <v>38</v>
      </c>
      <c r="B42" s="3">
        <v>3.4220000000000002</v>
      </c>
      <c r="C42" s="3">
        <v>2.8079999999999998</v>
      </c>
      <c r="D42" s="3">
        <v>0.90200000000000002</v>
      </c>
      <c r="E42" s="3">
        <v>3.43</v>
      </c>
      <c r="F42" s="3">
        <v>5.9039999999999999</v>
      </c>
      <c r="G42" s="3">
        <v>1.1100000000000001</v>
      </c>
      <c r="H42" s="3">
        <v>0.98499999999999999</v>
      </c>
    </row>
    <row r="43" spans="1:8">
      <c r="A43" s="1">
        <v>39</v>
      </c>
      <c r="B43" s="3">
        <v>1.0629999999999999</v>
      </c>
      <c r="C43" s="3">
        <v>4.3230000000000004</v>
      </c>
      <c r="D43" s="3">
        <v>2.9289999999999998</v>
      </c>
      <c r="E43" s="3">
        <v>8.3019999999999996</v>
      </c>
      <c r="F43" s="3">
        <v>3.7280000000000002</v>
      </c>
      <c r="G43" s="3">
        <v>1.173</v>
      </c>
      <c r="H43" s="3">
        <v>1.1559999999999999</v>
      </c>
    </row>
    <row r="44" spans="1:8">
      <c r="A44" s="1">
        <v>40</v>
      </c>
      <c r="B44" s="3">
        <v>3.4950000000000001</v>
      </c>
      <c r="C44" s="3">
        <v>2.0409999999999999</v>
      </c>
      <c r="D44" s="3">
        <v>5.9509999999999996</v>
      </c>
      <c r="E44" s="3">
        <v>5.3049999999999997</v>
      </c>
      <c r="F44" s="3">
        <v>4.1269999999999998</v>
      </c>
      <c r="G44" s="3">
        <v>1.702</v>
      </c>
      <c r="H44" s="3">
        <v>0.64200000000000002</v>
      </c>
    </row>
    <row r="45" spans="1:8">
      <c r="A45" s="1">
        <v>41</v>
      </c>
      <c r="B45" s="3">
        <v>1.4550000000000001</v>
      </c>
      <c r="C45" s="3">
        <v>7.1920000000000002</v>
      </c>
      <c r="D45" s="3">
        <v>10.173999999999999</v>
      </c>
      <c r="E45" s="3">
        <v>1.2190000000000001</v>
      </c>
      <c r="F45" s="3">
        <v>6.7210000000000001</v>
      </c>
      <c r="G45" s="3">
        <v>5.3289999999999997</v>
      </c>
      <c r="H45" s="3">
        <v>2.298</v>
      </c>
    </row>
    <row r="46" spans="1:8">
      <c r="A46" s="1">
        <v>42</v>
      </c>
      <c r="B46" s="3">
        <v>5.048</v>
      </c>
      <c r="C46" s="3">
        <v>1.3440000000000001</v>
      </c>
      <c r="D46" s="3">
        <v>14.538</v>
      </c>
      <c r="E46" s="3">
        <v>0.89600000000000002</v>
      </c>
      <c r="F46" s="3">
        <v>4.9020000000000001</v>
      </c>
      <c r="G46" s="3">
        <v>3.4279999999999999</v>
      </c>
      <c r="H46" s="3">
        <v>1.06</v>
      </c>
    </row>
    <row r="47" spans="1:8">
      <c r="A47" s="1">
        <v>43</v>
      </c>
      <c r="B47" s="3">
        <v>2.1080000000000001</v>
      </c>
      <c r="C47" s="3">
        <v>0.32300000000000001</v>
      </c>
      <c r="D47" s="3">
        <v>5.1760000000000002</v>
      </c>
      <c r="E47" s="3">
        <v>1.268</v>
      </c>
      <c r="F47" s="3">
        <v>7.2039999999999997</v>
      </c>
      <c r="G47" s="3">
        <v>1.0900000000000001</v>
      </c>
      <c r="H47" s="3">
        <v>0.73799999999999999</v>
      </c>
    </row>
    <row r="48" spans="1:8">
      <c r="A48" s="1">
        <v>44</v>
      </c>
      <c r="B48" s="3">
        <v>3.2549999999999999</v>
      </c>
      <c r="C48" s="3">
        <v>3.2480000000000002</v>
      </c>
      <c r="D48" s="3">
        <v>6.5129999999999999</v>
      </c>
      <c r="E48" s="3">
        <v>3.8450000000000002</v>
      </c>
      <c r="F48" s="3">
        <v>1.881</v>
      </c>
      <c r="G48" s="3">
        <v>5.1239999999999997</v>
      </c>
      <c r="H48" s="3">
        <v>3.8029999999999999</v>
      </c>
    </row>
    <row r="49" spans="1:8">
      <c r="A49" s="1">
        <v>45</v>
      </c>
      <c r="B49" s="3">
        <v>2.56</v>
      </c>
      <c r="C49" s="3">
        <v>1.1990000000000001</v>
      </c>
      <c r="D49" s="3">
        <v>7.65</v>
      </c>
      <c r="E49" s="3">
        <v>10.848000000000001</v>
      </c>
      <c r="F49" s="3">
        <v>0.72499999999999998</v>
      </c>
      <c r="G49" s="3">
        <v>0.82699999999999996</v>
      </c>
      <c r="H49" s="3">
        <v>2.6850000000000001</v>
      </c>
    </row>
    <row r="50" spans="1:8">
      <c r="A50" s="1">
        <v>46</v>
      </c>
      <c r="B50" s="3">
        <v>1.1910000000000001</v>
      </c>
      <c r="C50" s="3">
        <v>3.8879999999999999</v>
      </c>
      <c r="D50" s="3">
        <v>5.9930000000000003</v>
      </c>
      <c r="E50" s="3">
        <v>5.7549999999999999</v>
      </c>
      <c r="F50" s="3">
        <v>1.466</v>
      </c>
      <c r="G50" s="3">
        <v>1.845</v>
      </c>
      <c r="H50" s="3">
        <v>2.2349999999999999</v>
      </c>
    </row>
    <row r="51" spans="1:8">
      <c r="A51" s="1">
        <v>47</v>
      </c>
      <c r="B51" s="3">
        <v>2.0880000000000001</v>
      </c>
      <c r="C51" s="3">
        <v>5.6520000000000001</v>
      </c>
      <c r="D51" s="3">
        <v>2.1720000000000002</v>
      </c>
      <c r="E51" s="3">
        <v>10.135</v>
      </c>
      <c r="F51" s="3">
        <v>1.73</v>
      </c>
      <c r="G51" s="3">
        <v>3.4940000000000002</v>
      </c>
      <c r="H51" s="3">
        <v>1.621</v>
      </c>
    </row>
    <row r="52" spans="1:8">
      <c r="A52" s="1">
        <v>48</v>
      </c>
      <c r="B52" s="3">
        <v>1.5189999999999999</v>
      </c>
      <c r="C52" s="3">
        <v>0.80800000000000005</v>
      </c>
      <c r="D52" s="3">
        <v>8.125</v>
      </c>
      <c r="E52" s="3">
        <v>4.2149999999999999</v>
      </c>
      <c r="F52" s="3">
        <v>0.59699999999999998</v>
      </c>
      <c r="G52" s="3">
        <v>3.5569999999999999</v>
      </c>
      <c r="H52" s="3">
        <v>2.8410000000000002</v>
      </c>
    </row>
    <row r="53" spans="1:8">
      <c r="A53" s="1">
        <v>49</v>
      </c>
      <c r="B53" s="3">
        <v>3.5129999999999999</v>
      </c>
      <c r="C53" s="3">
        <v>0.94499999999999995</v>
      </c>
      <c r="D53" s="3">
        <v>4.9249999999999998</v>
      </c>
      <c r="E53" s="3">
        <v>4.5510000000000002</v>
      </c>
      <c r="F53" s="3">
        <v>6.5789999999999997</v>
      </c>
      <c r="G53" s="3">
        <v>2.3239999999999998</v>
      </c>
      <c r="H53" s="3">
        <v>1.802</v>
      </c>
    </row>
    <row r="54" spans="1:8">
      <c r="A54" s="1">
        <v>50</v>
      </c>
      <c r="B54" s="3">
        <v>1.6319999999999999</v>
      </c>
      <c r="C54" s="3">
        <v>3.9239999999999999</v>
      </c>
      <c r="D54" s="3">
        <v>6.76</v>
      </c>
      <c r="E54" s="3">
        <v>3.871</v>
      </c>
      <c r="F54" s="3">
        <v>3.39</v>
      </c>
      <c r="G54" s="3">
        <v>1.091</v>
      </c>
      <c r="H54" s="3">
        <v>3.4009999999999998</v>
      </c>
    </row>
    <row r="55" spans="1:8">
      <c r="A55" s="1">
        <v>51</v>
      </c>
      <c r="B55" s="3">
        <v>3.431</v>
      </c>
      <c r="C55" s="3">
        <v>0.92800000000000005</v>
      </c>
      <c r="D55" s="3">
        <v>19.2</v>
      </c>
      <c r="E55" s="3">
        <v>4.8419999999999996</v>
      </c>
      <c r="F55" s="3">
        <v>13.097</v>
      </c>
      <c r="G55" s="3">
        <v>0.99199999999999999</v>
      </c>
      <c r="H55" s="3">
        <v>3.8460000000000001</v>
      </c>
    </row>
    <row r="56" spans="1:8">
      <c r="A56" s="1">
        <v>52</v>
      </c>
      <c r="B56" s="3">
        <v>2.4180000000000001</v>
      </c>
      <c r="C56" s="3">
        <v>4.0730000000000004</v>
      </c>
      <c r="D56" s="3">
        <v>25.669</v>
      </c>
      <c r="E56" s="3">
        <v>7.1059999999999999</v>
      </c>
      <c r="F56" s="3">
        <v>4.8490000000000002</v>
      </c>
      <c r="G56" s="3"/>
      <c r="H56" s="3">
        <v>3.06</v>
      </c>
    </row>
    <row r="57" spans="1:8">
      <c r="A57" s="1">
        <v>53</v>
      </c>
      <c r="B57" s="3">
        <v>1.8</v>
      </c>
      <c r="C57" s="3">
        <v>2.8050000000000002</v>
      </c>
      <c r="D57" s="3">
        <v>3.8420000000000001</v>
      </c>
      <c r="E57" s="3">
        <v>10.521000000000001</v>
      </c>
      <c r="F57" s="3">
        <v>7.9269999999999996</v>
      </c>
      <c r="G57" s="3"/>
      <c r="H57" s="3">
        <v>3.262</v>
      </c>
    </row>
    <row r="58" spans="1:8">
      <c r="A58" s="1">
        <v>54</v>
      </c>
      <c r="B58" s="3">
        <v>1.714</v>
      </c>
      <c r="C58" s="3">
        <v>2.4710000000000001</v>
      </c>
      <c r="D58" s="3">
        <v>1.367</v>
      </c>
      <c r="E58" s="3">
        <v>2.4220000000000002</v>
      </c>
      <c r="F58" s="3">
        <v>1.4550000000000001</v>
      </c>
      <c r="G58" s="3"/>
      <c r="H58" s="3">
        <v>2.0659999999999998</v>
      </c>
    </row>
    <row r="59" spans="1:8">
      <c r="A59" s="1">
        <v>55</v>
      </c>
      <c r="B59" s="3">
        <v>2.742</v>
      </c>
      <c r="C59" s="3">
        <v>4.0670000000000002</v>
      </c>
      <c r="D59" s="3">
        <v>15.581</v>
      </c>
      <c r="E59" s="3">
        <v>6.25</v>
      </c>
      <c r="F59" s="3">
        <v>5.2329999999999997</v>
      </c>
      <c r="G59" s="3"/>
      <c r="H59" s="3">
        <v>1.4339999999999999</v>
      </c>
    </row>
    <row r="60" spans="1:8">
      <c r="A60" s="1">
        <v>56</v>
      </c>
      <c r="B60" s="3">
        <v>1.2969999999999999</v>
      </c>
      <c r="C60" s="3">
        <v>3.1349999999999998</v>
      </c>
      <c r="D60" s="3">
        <v>7.09</v>
      </c>
      <c r="E60" s="3">
        <v>1.8069999999999999</v>
      </c>
      <c r="F60" s="3">
        <v>4.758</v>
      </c>
      <c r="G60" s="3"/>
      <c r="H60" s="3">
        <v>1.976</v>
      </c>
    </row>
    <row r="61" spans="1:8">
      <c r="A61" s="1">
        <v>57</v>
      </c>
      <c r="B61" s="3">
        <v>2.1789999999999998</v>
      </c>
      <c r="C61" s="3">
        <v>3.5110000000000001</v>
      </c>
      <c r="D61" s="3">
        <v>2.2610000000000001</v>
      </c>
      <c r="E61" s="3">
        <v>4.6219999999999999</v>
      </c>
      <c r="F61" s="3">
        <v>3.4889999999999999</v>
      </c>
      <c r="G61" s="3"/>
      <c r="H61" s="3">
        <v>2.137</v>
      </c>
    </row>
    <row r="62" spans="1:8">
      <c r="A62" s="1">
        <v>58</v>
      </c>
      <c r="B62" s="3">
        <v>3.8420000000000001</v>
      </c>
      <c r="C62" s="3">
        <v>1.131</v>
      </c>
      <c r="D62" s="3">
        <v>4.9160000000000004</v>
      </c>
      <c r="E62" s="3">
        <v>3.9489999999999998</v>
      </c>
      <c r="F62" s="3">
        <v>3.456</v>
      </c>
      <c r="G62" s="3"/>
      <c r="H62" s="3">
        <v>0.98799999999999999</v>
      </c>
    </row>
    <row r="63" spans="1:8">
      <c r="A63" s="1">
        <v>59</v>
      </c>
      <c r="B63" s="3">
        <v>3.1819999999999999</v>
      </c>
      <c r="C63" s="3">
        <v>4.3769999999999998</v>
      </c>
      <c r="D63" s="3">
        <v>7.2869999999999999</v>
      </c>
      <c r="E63" s="3">
        <v>4.165</v>
      </c>
      <c r="F63" s="3">
        <v>2.8570000000000002</v>
      </c>
      <c r="G63" s="3"/>
      <c r="H63" s="3">
        <v>2.609</v>
      </c>
    </row>
    <row r="64" spans="1:8">
      <c r="A64" s="1">
        <v>60</v>
      </c>
      <c r="B64" s="3">
        <v>3.81</v>
      </c>
      <c r="C64" s="3">
        <v>3.9649999999999999</v>
      </c>
      <c r="D64" s="3">
        <v>15.981</v>
      </c>
      <c r="E64" s="3">
        <v>2.7989999999999999</v>
      </c>
      <c r="F64" s="3"/>
      <c r="G64" s="3"/>
      <c r="H64" s="3">
        <v>2.9790000000000001</v>
      </c>
    </row>
    <row r="65" spans="1:8">
      <c r="A65" s="1">
        <v>61</v>
      </c>
      <c r="B65" s="3">
        <v>2.8919999999999999</v>
      </c>
      <c r="C65" s="3">
        <v>6.4720000000000004</v>
      </c>
      <c r="D65" s="3">
        <v>4.8600000000000003</v>
      </c>
      <c r="E65" s="3">
        <v>4.95</v>
      </c>
      <c r="F65" s="3"/>
      <c r="G65" s="3"/>
      <c r="H65" s="3">
        <v>1.6559999999999999</v>
      </c>
    </row>
    <row r="66" spans="1:8">
      <c r="A66" s="1">
        <v>62</v>
      </c>
      <c r="B66" s="3">
        <v>3.1509999999999998</v>
      </c>
      <c r="C66" s="3">
        <v>3.887</v>
      </c>
      <c r="D66" s="3">
        <v>3.9249999999999998</v>
      </c>
      <c r="E66" s="3">
        <v>2.657</v>
      </c>
      <c r="F66" s="3"/>
      <c r="G66" s="3"/>
      <c r="H66" s="3">
        <v>4.0640000000000001</v>
      </c>
    </row>
    <row r="67" spans="1:8">
      <c r="A67" s="1">
        <v>63</v>
      </c>
      <c r="B67" s="3"/>
      <c r="C67" s="3">
        <v>2.64</v>
      </c>
      <c r="D67" s="3">
        <v>3.2629999999999999</v>
      </c>
      <c r="E67" s="3">
        <v>3.944</v>
      </c>
      <c r="F67" s="3"/>
      <c r="G67" s="3"/>
    </row>
    <row r="68" spans="1:8">
      <c r="A68" s="1">
        <v>64</v>
      </c>
      <c r="B68" s="3"/>
      <c r="C68" s="3">
        <v>5.2190000000000003</v>
      </c>
      <c r="D68" s="3">
        <v>1.4119999999999999</v>
      </c>
      <c r="E68" s="3">
        <v>7.2610000000000001</v>
      </c>
      <c r="F68" s="3"/>
      <c r="G68" s="3"/>
    </row>
    <row r="69" spans="1:8">
      <c r="A69" s="1">
        <v>65</v>
      </c>
      <c r="B69" s="3"/>
      <c r="C69" s="3">
        <v>2.1949999999999998</v>
      </c>
      <c r="D69" s="3">
        <v>4.3019999999999996</v>
      </c>
      <c r="E69" s="3">
        <v>3.375</v>
      </c>
      <c r="F69" s="3"/>
      <c r="G69" s="3"/>
    </row>
    <row r="70" spans="1:8">
      <c r="A70" s="1">
        <v>66</v>
      </c>
      <c r="C70" s="3">
        <v>5.226</v>
      </c>
      <c r="D70" s="3">
        <v>3.093</v>
      </c>
      <c r="E70" s="3"/>
      <c r="F70" s="3"/>
      <c r="G70" s="3"/>
    </row>
    <row r="71" spans="1:8">
      <c r="A71" s="1">
        <v>67</v>
      </c>
      <c r="C71" s="3">
        <v>1.6739999999999999</v>
      </c>
      <c r="D71" s="3">
        <v>6.9080000000000004</v>
      </c>
      <c r="E71" s="3"/>
    </row>
    <row r="72" spans="1:8">
      <c r="D72" s="3"/>
      <c r="E72" s="3"/>
    </row>
    <row r="73" spans="1:8">
      <c r="A73" s="8" t="s">
        <v>7</v>
      </c>
      <c r="B73" s="3">
        <v>62</v>
      </c>
      <c r="C73" s="3">
        <v>67</v>
      </c>
      <c r="D73" s="3">
        <v>67</v>
      </c>
      <c r="E73" s="3">
        <v>65</v>
      </c>
      <c r="F73" s="3">
        <v>59</v>
      </c>
      <c r="G73" s="3">
        <v>51</v>
      </c>
      <c r="H73" s="3">
        <v>62</v>
      </c>
    </row>
    <row r="74" spans="1:8">
      <c r="A74" s="8"/>
      <c r="B74" s="3"/>
      <c r="C74" s="3"/>
      <c r="D74" s="3"/>
      <c r="E74" s="3"/>
      <c r="F74" s="3"/>
      <c r="G74" s="3"/>
      <c r="H74" s="3"/>
    </row>
    <row r="75" spans="1:8">
      <c r="A75" s="8" t="s">
        <v>8</v>
      </c>
      <c r="B75" s="3">
        <v>1.5029999999999999</v>
      </c>
      <c r="C75" s="3">
        <v>1.069</v>
      </c>
      <c r="D75" s="3">
        <v>2.9289999999999998</v>
      </c>
      <c r="E75" s="3">
        <v>2.625</v>
      </c>
      <c r="F75" s="3">
        <v>3.2160000000000002</v>
      </c>
      <c r="G75" s="3">
        <v>0.97899999999999998</v>
      </c>
      <c r="H75" s="3">
        <v>0.95730000000000004</v>
      </c>
    </row>
    <row r="76" spans="1:8">
      <c r="A76" s="8" t="s">
        <v>9</v>
      </c>
      <c r="B76" s="3">
        <v>2.0979999999999999</v>
      </c>
      <c r="C76" s="3">
        <v>1.9810000000000001</v>
      </c>
      <c r="D76" s="3">
        <v>5.1760000000000002</v>
      </c>
      <c r="E76" s="3">
        <v>3.944</v>
      </c>
      <c r="F76" s="3">
        <v>4.758</v>
      </c>
      <c r="G76" s="3">
        <v>1.806</v>
      </c>
      <c r="H76" s="3">
        <v>2.008</v>
      </c>
    </row>
    <row r="77" spans="1:8">
      <c r="A77" s="8" t="s">
        <v>10</v>
      </c>
      <c r="B77" s="3">
        <v>3.1589999999999998</v>
      </c>
      <c r="C77" s="3">
        <v>3.2770000000000001</v>
      </c>
      <c r="D77" s="3">
        <v>8.6379999999999999</v>
      </c>
      <c r="E77" s="3">
        <v>7.1660000000000004</v>
      </c>
      <c r="F77" s="3">
        <v>7.2039999999999997</v>
      </c>
      <c r="G77" s="3">
        <v>2.9830000000000001</v>
      </c>
      <c r="H77" s="3">
        <v>2.7240000000000002</v>
      </c>
    </row>
    <row r="81" spans="1:4">
      <c r="A81" s="1" t="s">
        <v>156</v>
      </c>
      <c r="B81" s="1" t="s">
        <v>185</v>
      </c>
    </row>
    <row r="82" spans="1:4">
      <c r="A82" s="8" t="s">
        <v>22</v>
      </c>
      <c r="B82" s="3" t="s">
        <v>43</v>
      </c>
      <c r="C82" s="3"/>
      <c r="D82" s="3"/>
    </row>
    <row r="83" spans="1:4">
      <c r="A83" s="8" t="s">
        <v>19</v>
      </c>
      <c r="B83" s="3" t="s">
        <v>11</v>
      </c>
      <c r="C83" s="3"/>
      <c r="D83" s="3"/>
    </row>
    <row r="84" spans="1:4">
      <c r="A84" s="8" t="s">
        <v>15</v>
      </c>
      <c r="B84" s="3" t="s">
        <v>11</v>
      </c>
      <c r="C84" s="3"/>
      <c r="D84" s="3"/>
    </row>
    <row r="85" spans="1:4">
      <c r="A85" s="8" t="s">
        <v>157</v>
      </c>
      <c r="B85" s="3" t="s">
        <v>11</v>
      </c>
      <c r="C85" s="3"/>
      <c r="D85" s="3"/>
    </row>
    <row r="86" spans="1:4">
      <c r="A86" s="8" t="s">
        <v>153</v>
      </c>
      <c r="B86" s="3" t="s">
        <v>43</v>
      </c>
      <c r="C86" s="3"/>
      <c r="D86" s="3"/>
    </row>
    <row r="87" spans="1:4">
      <c r="A87" s="8" t="s">
        <v>158</v>
      </c>
      <c r="B87" s="3" t="s">
        <v>43</v>
      </c>
      <c r="C87" s="3"/>
      <c r="D87" s="3"/>
    </row>
    <row r="88" spans="1:4">
      <c r="A88" s="8" t="s">
        <v>20</v>
      </c>
      <c r="B88" s="3" t="s">
        <v>11</v>
      </c>
      <c r="C88" s="3"/>
      <c r="D88" s="3"/>
    </row>
    <row r="89" spans="1:4">
      <c r="A89" s="8" t="s">
        <v>16</v>
      </c>
      <c r="B89" s="3" t="s">
        <v>11</v>
      </c>
      <c r="C89" s="3"/>
      <c r="D89" s="3"/>
    </row>
    <row r="90" spans="1:4">
      <c r="A90" s="8" t="s">
        <v>159</v>
      </c>
      <c r="B90" s="3" t="s">
        <v>11</v>
      </c>
      <c r="C90" s="3"/>
      <c r="D90" s="3"/>
    </row>
    <row r="91" spans="1:4">
      <c r="A91" s="8" t="s">
        <v>154</v>
      </c>
      <c r="B91" s="3" t="s">
        <v>43</v>
      </c>
      <c r="C91" s="3"/>
      <c r="D91" s="3"/>
    </row>
    <row r="92" spans="1:4">
      <c r="A92" s="8" t="s">
        <v>160</v>
      </c>
      <c r="B92" s="3" t="s">
        <v>43</v>
      </c>
      <c r="C92" s="3"/>
      <c r="D92" s="3"/>
    </row>
    <row r="93" spans="1:4">
      <c r="A93" s="8" t="s">
        <v>17</v>
      </c>
      <c r="B93" s="3" t="s">
        <v>43</v>
      </c>
      <c r="C93" s="3"/>
      <c r="D93" s="3"/>
    </row>
    <row r="94" spans="1:4">
      <c r="A94" s="8" t="s">
        <v>161</v>
      </c>
      <c r="B94" s="3" t="s">
        <v>43</v>
      </c>
      <c r="C94" s="3"/>
      <c r="D94" s="3"/>
    </row>
    <row r="95" spans="1:4">
      <c r="A95" s="8" t="s">
        <v>162</v>
      </c>
      <c r="B95" s="3" t="s">
        <v>11</v>
      </c>
      <c r="C95" s="3"/>
      <c r="D95" s="3"/>
    </row>
    <row r="96" spans="1:4">
      <c r="A96" s="8" t="s">
        <v>163</v>
      </c>
      <c r="B96" s="3" t="s">
        <v>11</v>
      </c>
      <c r="C96" s="3"/>
      <c r="D96" s="3"/>
    </row>
    <row r="97" spans="1:4">
      <c r="A97" s="8" t="s">
        <v>23</v>
      </c>
      <c r="B97" s="3" t="s">
        <v>43</v>
      </c>
      <c r="C97" s="3"/>
      <c r="D97" s="3"/>
    </row>
    <row r="98" spans="1:4">
      <c r="A98" s="8" t="s">
        <v>24</v>
      </c>
      <c r="B98" s="3" t="s">
        <v>11</v>
      </c>
      <c r="C98" s="3"/>
      <c r="D98" s="3"/>
    </row>
    <row r="99" spans="1:4">
      <c r="A99" s="8" t="s">
        <v>164</v>
      </c>
      <c r="B99" s="3" t="s">
        <v>11</v>
      </c>
      <c r="C99" s="3"/>
      <c r="D99" s="3"/>
    </row>
    <row r="100" spans="1:4">
      <c r="A100" s="8" t="s">
        <v>25</v>
      </c>
      <c r="B100" s="3" t="s">
        <v>11</v>
      </c>
      <c r="C100" s="3"/>
      <c r="D100" s="3"/>
    </row>
    <row r="101" spans="1:4">
      <c r="A101" s="8" t="s">
        <v>165</v>
      </c>
      <c r="B101" s="3" t="s">
        <v>11</v>
      </c>
      <c r="C101" s="3"/>
      <c r="D101" s="3"/>
    </row>
    <row r="102" spans="1:4">
      <c r="A102" s="8" t="s">
        <v>166</v>
      </c>
      <c r="B102" s="3" t="s">
        <v>43</v>
      </c>
      <c r="C102" s="3"/>
      <c r="D102" s="3"/>
    </row>
  </sheetData>
  <mergeCells count="4">
    <mergeCell ref="B1:H1"/>
    <mergeCell ref="D3:H3"/>
    <mergeCell ref="B3:B4"/>
    <mergeCell ref="C3:C4"/>
  </mergeCells>
  <phoneticPr fontId="1"/>
  <pageMargins left="0.7" right="0.7" top="0.75" bottom="0.75" header="0.3" footer="0.3"/>
  <pageSetup paperSize="9" orientation="portrait" horizontalDpi="0" verticalDpi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0F3DB-ACB2-744B-AC4B-4428BF113B9D}">
  <dimension ref="A1:K67"/>
  <sheetViews>
    <sheetView workbookViewId="0">
      <selection activeCell="A62" sqref="A62"/>
    </sheetView>
  </sheetViews>
  <sheetFormatPr baseColWidth="10" defaultRowHeight="16"/>
  <cols>
    <col min="1" max="16384" width="10.7109375" style="1"/>
  </cols>
  <sheetData>
    <row r="1" spans="1:11">
      <c r="A1" s="15" t="s">
        <v>317</v>
      </c>
      <c r="B1" s="36" t="s">
        <v>54</v>
      </c>
      <c r="C1" s="36"/>
      <c r="D1" s="36"/>
      <c r="E1" s="36"/>
      <c r="F1" s="36"/>
      <c r="G1" s="36"/>
      <c r="H1" s="36"/>
      <c r="I1" s="36"/>
      <c r="J1" s="36"/>
      <c r="K1" s="36"/>
    </row>
    <row r="2" spans="1:11">
      <c r="B2" s="9" t="s">
        <v>61</v>
      </c>
      <c r="C2" s="9" t="s">
        <v>117</v>
      </c>
      <c r="D2" s="9" t="s">
        <v>63</v>
      </c>
      <c r="E2" s="9" t="s">
        <v>64</v>
      </c>
      <c r="F2" s="9" t="s">
        <v>135</v>
      </c>
      <c r="G2" s="9" t="s">
        <v>136</v>
      </c>
      <c r="H2" s="9" t="s">
        <v>139</v>
      </c>
      <c r="I2" s="9" t="s">
        <v>140</v>
      </c>
      <c r="J2" s="9" t="s">
        <v>141</v>
      </c>
      <c r="K2" s="9" t="s">
        <v>142</v>
      </c>
    </row>
    <row r="3" spans="1:11">
      <c r="B3" s="6" t="s">
        <v>3</v>
      </c>
      <c r="C3" s="6" t="s">
        <v>4</v>
      </c>
      <c r="D3" s="6" t="s">
        <v>3</v>
      </c>
      <c r="E3" s="6" t="s">
        <v>4</v>
      </c>
      <c r="F3" s="6" t="s">
        <v>3</v>
      </c>
      <c r="G3" s="6" t="s">
        <v>4</v>
      </c>
      <c r="H3" s="6" t="s">
        <v>3</v>
      </c>
      <c r="I3" s="6" t="s">
        <v>4</v>
      </c>
      <c r="J3" s="6" t="s">
        <v>3</v>
      </c>
      <c r="K3" s="6" t="s">
        <v>4</v>
      </c>
    </row>
    <row r="4" spans="1:11">
      <c r="A4" s="1" t="s">
        <v>53</v>
      </c>
      <c r="B4" s="43" t="s">
        <v>35</v>
      </c>
      <c r="C4" s="43"/>
      <c r="D4" s="43" t="s">
        <v>169</v>
      </c>
      <c r="E4" s="43"/>
      <c r="F4" s="43" t="s">
        <v>170</v>
      </c>
      <c r="G4" s="43"/>
      <c r="H4" s="43" t="s">
        <v>171</v>
      </c>
      <c r="I4" s="43"/>
      <c r="J4" s="43" t="s">
        <v>172</v>
      </c>
      <c r="K4" s="43"/>
    </row>
    <row r="5" spans="1:11">
      <c r="A5" s="1">
        <v>1</v>
      </c>
      <c r="B5" s="3">
        <v>2.387</v>
      </c>
      <c r="C5" s="3">
        <v>0.84299999999999997</v>
      </c>
      <c r="D5" s="3">
        <v>4.9740000000000002</v>
      </c>
      <c r="E5" s="3">
        <v>0.54700000000000004</v>
      </c>
      <c r="F5" s="3">
        <v>1.117</v>
      </c>
      <c r="G5" s="3">
        <v>0.52300000000000002</v>
      </c>
      <c r="H5" s="3">
        <v>3.7320000000000002</v>
      </c>
      <c r="I5" s="3">
        <v>2.4670000000000001</v>
      </c>
      <c r="J5" s="3">
        <v>4.7530000000000001</v>
      </c>
      <c r="K5" s="3">
        <v>3.399</v>
      </c>
    </row>
    <row r="6" spans="1:11">
      <c r="A6" s="1">
        <v>2</v>
      </c>
      <c r="B6" s="3">
        <v>2.8450000000000002</v>
      </c>
      <c r="C6" s="3">
        <v>3.383</v>
      </c>
      <c r="D6" s="3">
        <v>22.087</v>
      </c>
      <c r="E6" s="3">
        <v>0.66900000000000004</v>
      </c>
      <c r="F6" s="3">
        <v>5.8410000000000002</v>
      </c>
      <c r="G6" s="3">
        <v>1.4610000000000001</v>
      </c>
      <c r="H6" s="3">
        <v>3.3090000000000002</v>
      </c>
      <c r="I6" s="3">
        <v>3.2309999999999999</v>
      </c>
      <c r="J6" s="3">
        <v>4.1719999999999997</v>
      </c>
      <c r="K6" s="3">
        <v>9.516</v>
      </c>
    </row>
    <row r="7" spans="1:11">
      <c r="A7" s="1">
        <v>3</v>
      </c>
      <c r="B7" s="3">
        <v>1.258</v>
      </c>
      <c r="C7" s="3">
        <v>6.13</v>
      </c>
      <c r="D7" s="3">
        <v>6.0019999999999998</v>
      </c>
      <c r="E7" s="3">
        <v>1.204</v>
      </c>
      <c r="F7" s="3">
        <v>2.996</v>
      </c>
      <c r="G7" s="3">
        <v>2.0910000000000002</v>
      </c>
      <c r="H7" s="3">
        <v>0.42399999999999999</v>
      </c>
      <c r="I7" s="3">
        <v>2.173</v>
      </c>
      <c r="J7" s="3">
        <v>7.42</v>
      </c>
      <c r="K7" s="3">
        <v>3.42</v>
      </c>
    </row>
    <row r="8" spans="1:11">
      <c r="A8" s="1">
        <v>4</v>
      </c>
      <c r="B8" s="3">
        <v>0.96699999999999997</v>
      </c>
      <c r="C8" s="3">
        <v>1.71</v>
      </c>
      <c r="D8" s="3">
        <v>3.4</v>
      </c>
      <c r="E8" s="3">
        <v>3.6909999999999998</v>
      </c>
      <c r="F8" s="3">
        <v>2.4910000000000001</v>
      </c>
      <c r="G8" s="3">
        <v>1.484</v>
      </c>
      <c r="H8" s="3">
        <v>2.6179999999999999</v>
      </c>
      <c r="I8" s="3">
        <v>2.399</v>
      </c>
      <c r="J8" s="3">
        <v>9.6050000000000004</v>
      </c>
      <c r="K8" s="3">
        <v>7.2569999999999997</v>
      </c>
    </row>
    <row r="9" spans="1:11">
      <c r="A9" s="1">
        <v>5</v>
      </c>
      <c r="B9" s="3">
        <v>0.89800000000000002</v>
      </c>
      <c r="C9" s="3">
        <v>6.41</v>
      </c>
      <c r="D9" s="3">
        <v>1.5349999999999999</v>
      </c>
      <c r="E9" s="3">
        <v>1.61</v>
      </c>
      <c r="F9" s="3">
        <v>1.782</v>
      </c>
      <c r="G9" s="3">
        <v>0.64900000000000002</v>
      </c>
      <c r="H9" s="3">
        <v>4.1340000000000003</v>
      </c>
      <c r="I9" s="3">
        <v>2.2320000000000002</v>
      </c>
      <c r="J9" s="3">
        <v>4.2649999999999997</v>
      </c>
      <c r="K9" s="3">
        <v>3.6459999999999999</v>
      </c>
    </row>
    <row r="10" spans="1:11">
      <c r="A10" s="1">
        <v>6</v>
      </c>
      <c r="B10" s="3">
        <v>1.234</v>
      </c>
      <c r="C10" s="3">
        <v>0.47599999999999998</v>
      </c>
      <c r="D10" s="3">
        <v>4.2699999999999996</v>
      </c>
      <c r="E10" s="3">
        <v>0.98299999999999998</v>
      </c>
      <c r="F10" s="3">
        <v>2.5489999999999999</v>
      </c>
      <c r="G10" s="3">
        <v>1.2869999999999999</v>
      </c>
      <c r="H10" s="3">
        <v>3.89</v>
      </c>
      <c r="I10" s="3">
        <v>6.468</v>
      </c>
      <c r="J10" s="3">
        <v>2.242</v>
      </c>
      <c r="K10" s="3">
        <v>3.1139999999999999</v>
      </c>
    </row>
    <row r="11" spans="1:11">
      <c r="A11" s="1">
        <v>7</v>
      </c>
      <c r="B11" s="3">
        <v>0.70099999999999996</v>
      </c>
      <c r="C11" s="3">
        <v>1.952</v>
      </c>
      <c r="D11" s="3">
        <v>4.9939999999999998</v>
      </c>
      <c r="E11" s="3">
        <v>2.41</v>
      </c>
      <c r="F11" s="3">
        <v>4.2889999999999997</v>
      </c>
      <c r="G11" s="3">
        <v>4.2889999999999997</v>
      </c>
      <c r="H11" s="3">
        <v>2.6160000000000001</v>
      </c>
      <c r="I11" s="3">
        <v>1</v>
      </c>
      <c r="J11" s="3">
        <v>2.5779999999999998</v>
      </c>
      <c r="K11" s="3">
        <v>3.5739999999999998</v>
      </c>
    </row>
    <row r="12" spans="1:11">
      <c r="A12" s="1">
        <v>8</v>
      </c>
      <c r="B12" s="3">
        <v>0.64600000000000002</v>
      </c>
      <c r="C12" s="3">
        <v>2.9750000000000001</v>
      </c>
      <c r="D12" s="3">
        <v>4.7169999999999996</v>
      </c>
      <c r="E12" s="3">
        <v>1.827</v>
      </c>
      <c r="F12" s="3">
        <v>10.066000000000001</v>
      </c>
      <c r="G12" s="3">
        <v>0.41899999999999998</v>
      </c>
      <c r="H12" s="3">
        <v>2.5670000000000002</v>
      </c>
      <c r="I12" s="3">
        <v>1.006</v>
      </c>
      <c r="J12" s="3">
        <v>5.1289999999999996</v>
      </c>
      <c r="K12" s="3">
        <v>7.234</v>
      </c>
    </row>
    <row r="13" spans="1:11">
      <c r="A13" s="1">
        <v>9</v>
      </c>
      <c r="B13" s="3">
        <v>0.65200000000000002</v>
      </c>
      <c r="C13" s="3">
        <v>1.452</v>
      </c>
      <c r="D13" s="3">
        <v>1.9279999999999999</v>
      </c>
      <c r="E13" s="3">
        <v>2.4420000000000002</v>
      </c>
      <c r="F13" s="3">
        <v>5.4240000000000004</v>
      </c>
      <c r="G13" s="3">
        <v>0.56299999999999994</v>
      </c>
      <c r="H13" s="3">
        <v>2.214</v>
      </c>
      <c r="I13" s="3">
        <v>0.84299999999999997</v>
      </c>
      <c r="J13" s="3">
        <v>2.956</v>
      </c>
      <c r="K13" s="3">
        <v>8.9169999999999998</v>
      </c>
    </row>
    <row r="14" spans="1:11">
      <c r="A14" s="1">
        <v>10</v>
      </c>
      <c r="B14" s="3">
        <v>0.59</v>
      </c>
      <c r="C14" s="3">
        <v>0.49399999999999999</v>
      </c>
      <c r="D14" s="3">
        <v>3.2</v>
      </c>
      <c r="E14" s="3">
        <v>1.972</v>
      </c>
      <c r="F14" s="3">
        <v>5.1390000000000002</v>
      </c>
      <c r="G14" s="3">
        <v>0.52700000000000002</v>
      </c>
      <c r="H14" s="3">
        <v>10.385999999999999</v>
      </c>
      <c r="I14" s="3">
        <v>2.2189999999999999</v>
      </c>
      <c r="J14" s="3">
        <v>3.1909999999999998</v>
      </c>
      <c r="K14" s="3">
        <v>1.4410000000000001</v>
      </c>
    </row>
    <row r="15" spans="1:11">
      <c r="A15" s="1">
        <v>11</v>
      </c>
      <c r="B15" s="3">
        <v>2.9119999999999999</v>
      </c>
      <c r="C15" s="3">
        <v>0.48199999999999998</v>
      </c>
      <c r="D15" s="3">
        <v>2.577</v>
      </c>
      <c r="E15" s="3">
        <v>2.0470000000000002</v>
      </c>
      <c r="F15" s="3">
        <v>0.97899999999999998</v>
      </c>
      <c r="G15" s="3">
        <v>1.208</v>
      </c>
      <c r="H15" s="3">
        <v>2.2629999999999999</v>
      </c>
      <c r="I15" s="3">
        <v>3.726</v>
      </c>
      <c r="J15" s="3">
        <v>3.3090000000000002</v>
      </c>
      <c r="K15" s="3">
        <v>5.76</v>
      </c>
    </row>
    <row r="16" spans="1:11">
      <c r="A16" s="1">
        <v>12</v>
      </c>
      <c r="B16" s="3">
        <v>2.371</v>
      </c>
      <c r="C16" s="3">
        <v>0.54100000000000004</v>
      </c>
      <c r="D16" s="3">
        <v>7.6470000000000002</v>
      </c>
      <c r="E16" s="3">
        <v>3.2719999999999998</v>
      </c>
      <c r="F16" s="3">
        <v>26.49</v>
      </c>
      <c r="G16" s="3">
        <v>1.2230000000000001</v>
      </c>
      <c r="H16" s="3">
        <v>3.0030000000000001</v>
      </c>
      <c r="I16" s="3">
        <v>0.65500000000000003</v>
      </c>
      <c r="J16" s="3">
        <v>3.7440000000000002</v>
      </c>
      <c r="K16" s="3">
        <v>1.2210000000000001</v>
      </c>
    </row>
    <row r="17" spans="1:11">
      <c r="A17" s="1">
        <v>13</v>
      </c>
      <c r="B17" s="3">
        <v>0.34200000000000003</v>
      </c>
      <c r="C17" s="3">
        <v>2.5129999999999999</v>
      </c>
      <c r="D17" s="3">
        <v>4.2329999999999997</v>
      </c>
      <c r="E17" s="3">
        <v>0.621</v>
      </c>
      <c r="F17" s="3">
        <v>5.3929999999999998</v>
      </c>
      <c r="G17" s="3">
        <v>0.314</v>
      </c>
      <c r="H17" s="3">
        <v>4.7329999999999997</v>
      </c>
      <c r="I17" s="3">
        <v>8.4589999999999996</v>
      </c>
      <c r="J17" s="3">
        <v>3.4910000000000001</v>
      </c>
      <c r="K17" s="3">
        <v>1.2470000000000001</v>
      </c>
    </row>
    <row r="18" spans="1:11">
      <c r="A18" s="1">
        <v>14</v>
      </c>
      <c r="B18" s="3">
        <v>0.63900000000000001</v>
      </c>
      <c r="C18" s="3">
        <v>0.60299999999999998</v>
      </c>
      <c r="D18" s="3">
        <v>10.616</v>
      </c>
      <c r="E18" s="3">
        <v>1.9319999999999999</v>
      </c>
      <c r="F18" s="3">
        <v>5.2750000000000004</v>
      </c>
      <c r="G18" s="3">
        <v>1.2250000000000001</v>
      </c>
      <c r="H18" s="3">
        <v>4.4279999999999999</v>
      </c>
      <c r="I18" s="3">
        <v>4.4939999999999998</v>
      </c>
      <c r="J18" s="3">
        <v>1.371</v>
      </c>
      <c r="K18" s="3">
        <v>4.0519999999999996</v>
      </c>
    </row>
    <row r="19" spans="1:11">
      <c r="A19" s="1">
        <v>15</v>
      </c>
      <c r="B19" s="3">
        <v>1.7150000000000001</v>
      </c>
      <c r="C19" s="3">
        <v>0.82299999999999995</v>
      </c>
      <c r="D19" s="3">
        <v>1.5409999999999999</v>
      </c>
      <c r="E19" s="3">
        <v>1.7929999999999999</v>
      </c>
      <c r="F19" s="3">
        <v>3.141</v>
      </c>
      <c r="G19" s="3">
        <v>1.226</v>
      </c>
      <c r="H19" s="3">
        <v>2.7450000000000001</v>
      </c>
      <c r="I19" s="3">
        <v>3.32</v>
      </c>
      <c r="J19" s="3">
        <v>3.2719999999999998</v>
      </c>
      <c r="K19" s="3">
        <v>1.3720000000000001</v>
      </c>
    </row>
    <row r="20" spans="1:11">
      <c r="A20" s="1">
        <v>16</v>
      </c>
      <c r="B20" s="3">
        <v>1.367</v>
      </c>
      <c r="C20" s="3">
        <v>0.504</v>
      </c>
      <c r="D20" s="3">
        <v>0.56000000000000005</v>
      </c>
      <c r="E20" s="3">
        <v>4.3639999999999999</v>
      </c>
      <c r="F20" s="3">
        <v>6.65</v>
      </c>
      <c r="G20" s="3">
        <v>3.1349999999999998</v>
      </c>
      <c r="H20" s="3">
        <v>5.4790000000000001</v>
      </c>
      <c r="I20" s="3">
        <v>2.9569999999999999</v>
      </c>
      <c r="J20" s="3">
        <v>3.0089999999999999</v>
      </c>
      <c r="K20" s="3">
        <v>4.891</v>
      </c>
    </row>
    <row r="21" spans="1:11">
      <c r="A21" s="1">
        <v>17</v>
      </c>
      <c r="B21" s="3">
        <v>0.34</v>
      </c>
      <c r="C21" s="3">
        <v>0.41699999999999998</v>
      </c>
      <c r="D21" s="3">
        <v>1.167</v>
      </c>
      <c r="E21" s="3">
        <v>1.9970000000000001</v>
      </c>
      <c r="F21" s="3">
        <v>11.273999999999999</v>
      </c>
      <c r="G21" s="3">
        <v>1.052</v>
      </c>
      <c r="H21" s="3">
        <v>0.66700000000000004</v>
      </c>
      <c r="I21" s="3">
        <v>4.9470000000000001</v>
      </c>
      <c r="J21" s="3">
        <v>3.4380000000000002</v>
      </c>
      <c r="K21" s="3">
        <v>9.6069999999999993</v>
      </c>
    </row>
    <row r="22" spans="1:11">
      <c r="A22" s="1">
        <v>18</v>
      </c>
      <c r="B22" s="3">
        <v>0.93400000000000005</v>
      </c>
      <c r="C22" s="3">
        <v>1.23</v>
      </c>
      <c r="D22" s="3">
        <v>2.09</v>
      </c>
      <c r="E22" s="3">
        <v>0.44900000000000001</v>
      </c>
      <c r="F22" s="3">
        <v>5.617</v>
      </c>
      <c r="G22" s="3">
        <v>0.51900000000000002</v>
      </c>
      <c r="H22" s="3">
        <v>1.665</v>
      </c>
      <c r="I22" s="3">
        <v>5.1760000000000002</v>
      </c>
      <c r="J22" s="3">
        <v>4.7350000000000003</v>
      </c>
      <c r="K22" s="3">
        <v>10.695</v>
      </c>
    </row>
    <row r="23" spans="1:11">
      <c r="A23" s="1">
        <v>19</v>
      </c>
      <c r="B23" s="3">
        <v>0.51600000000000001</v>
      </c>
      <c r="C23" s="3">
        <v>1.056</v>
      </c>
      <c r="D23" s="3">
        <v>2.8519999999999999</v>
      </c>
      <c r="E23" s="3">
        <v>2.73</v>
      </c>
      <c r="F23" s="3">
        <v>5.6</v>
      </c>
      <c r="G23" s="3">
        <v>3.5539999999999998</v>
      </c>
      <c r="H23" s="3">
        <v>0.86499999999999999</v>
      </c>
      <c r="I23" s="3">
        <v>2.9089999999999998</v>
      </c>
      <c r="J23" s="3">
        <v>2.6920000000000002</v>
      </c>
      <c r="K23" s="3">
        <v>4.4480000000000004</v>
      </c>
    </row>
    <row r="24" spans="1:11">
      <c r="A24" s="1">
        <v>20</v>
      </c>
      <c r="B24" s="3">
        <v>0.83299999999999996</v>
      </c>
      <c r="C24" s="3">
        <v>1.3089999999999999</v>
      </c>
      <c r="D24" s="3">
        <v>4.2169999999999996</v>
      </c>
      <c r="E24" s="3">
        <v>1.2370000000000001</v>
      </c>
      <c r="F24" s="3">
        <v>3.43</v>
      </c>
      <c r="G24" s="3">
        <v>0.82899999999999996</v>
      </c>
      <c r="H24" s="3">
        <v>4.3040000000000003</v>
      </c>
      <c r="I24" s="3">
        <v>5.1050000000000004</v>
      </c>
      <c r="J24" s="3">
        <v>1.333</v>
      </c>
      <c r="K24" s="3">
        <v>6.5209999999999999</v>
      </c>
    </row>
    <row r="25" spans="1:11">
      <c r="A25" s="1">
        <v>21</v>
      </c>
      <c r="B25" s="3">
        <v>2.42</v>
      </c>
      <c r="C25" s="3">
        <v>1.0069999999999999</v>
      </c>
      <c r="D25" s="3">
        <v>4.2009999999999996</v>
      </c>
      <c r="E25" s="3">
        <v>0.89900000000000002</v>
      </c>
      <c r="F25" s="3">
        <v>4.8769999999999998</v>
      </c>
      <c r="G25" s="3">
        <v>0.42099999999999999</v>
      </c>
      <c r="H25" s="3">
        <v>3.9009999999999998</v>
      </c>
      <c r="I25" s="3">
        <v>0.79</v>
      </c>
      <c r="J25" s="3">
        <v>3.794</v>
      </c>
      <c r="K25" s="3">
        <v>3.63</v>
      </c>
    </row>
    <row r="26" spans="1:11">
      <c r="A26" s="1">
        <v>22</v>
      </c>
      <c r="B26" s="3">
        <v>1.103</v>
      </c>
      <c r="C26" s="3">
        <v>1.1399999999999999</v>
      </c>
      <c r="D26" s="3">
        <v>1.889</v>
      </c>
      <c r="E26" s="3">
        <v>0.438</v>
      </c>
      <c r="F26" s="3">
        <v>12.744</v>
      </c>
      <c r="G26" s="3">
        <v>0.67800000000000005</v>
      </c>
      <c r="H26" s="3">
        <v>0.70499999999999996</v>
      </c>
      <c r="I26" s="3">
        <v>1.607</v>
      </c>
      <c r="J26" s="3">
        <v>5.2530000000000001</v>
      </c>
      <c r="K26" s="3">
        <v>0.89700000000000002</v>
      </c>
    </row>
    <row r="27" spans="1:11">
      <c r="A27" s="1">
        <v>23</v>
      </c>
      <c r="B27" s="3">
        <v>1.081</v>
      </c>
      <c r="C27" s="3">
        <v>1.0840000000000001</v>
      </c>
      <c r="D27" s="3">
        <v>3.4550000000000001</v>
      </c>
      <c r="E27" s="3">
        <v>1.5720000000000001</v>
      </c>
      <c r="F27" s="3">
        <v>4.3250000000000002</v>
      </c>
      <c r="G27" s="3">
        <v>1.248</v>
      </c>
      <c r="H27" s="3">
        <v>9.6300000000000008</v>
      </c>
      <c r="I27" s="3">
        <v>2.367</v>
      </c>
      <c r="J27" s="3">
        <v>35.271000000000001</v>
      </c>
      <c r="K27" s="3">
        <v>6.6310000000000002</v>
      </c>
    </row>
    <row r="28" spans="1:11">
      <c r="A28" s="1">
        <v>24</v>
      </c>
      <c r="B28" s="3">
        <v>1.65</v>
      </c>
      <c r="C28" s="3">
        <v>3.3359999999999999</v>
      </c>
      <c r="D28" s="3">
        <v>0.91900000000000004</v>
      </c>
      <c r="E28" s="3">
        <v>1.4259999999999999</v>
      </c>
      <c r="F28" s="3">
        <v>3.6419999999999999</v>
      </c>
      <c r="G28" s="3">
        <v>1.58</v>
      </c>
      <c r="H28" s="3">
        <v>5.8250000000000002</v>
      </c>
      <c r="I28" s="3">
        <v>1.5209999999999999</v>
      </c>
      <c r="J28" s="3">
        <v>2.9820000000000002</v>
      </c>
      <c r="K28" s="3">
        <v>4.6219999999999999</v>
      </c>
    </row>
    <row r="29" spans="1:11">
      <c r="A29" s="1">
        <v>25</v>
      </c>
      <c r="B29" s="3">
        <v>0.52700000000000002</v>
      </c>
      <c r="C29" s="3">
        <v>1.294</v>
      </c>
      <c r="D29" s="3">
        <v>3.2949999999999999</v>
      </c>
      <c r="E29" s="3">
        <v>1.4830000000000001</v>
      </c>
      <c r="F29" s="3">
        <v>2.9180000000000001</v>
      </c>
      <c r="G29" s="3">
        <v>2.448</v>
      </c>
      <c r="H29" s="3">
        <v>1.03</v>
      </c>
      <c r="I29" s="3">
        <v>0.8</v>
      </c>
      <c r="J29" s="3">
        <v>2.9159999999999999</v>
      </c>
      <c r="K29" s="3">
        <v>16.562000000000001</v>
      </c>
    </row>
    <row r="30" spans="1:11">
      <c r="A30" s="1">
        <v>26</v>
      </c>
      <c r="B30" s="3">
        <v>0.66100000000000003</v>
      </c>
      <c r="C30" s="3">
        <v>1.5680000000000001</v>
      </c>
      <c r="D30" s="3">
        <v>3.6560000000000001</v>
      </c>
      <c r="E30" s="3">
        <v>2.1019999999999999</v>
      </c>
      <c r="F30" s="3">
        <v>3.0779999999999998</v>
      </c>
      <c r="G30" s="3">
        <v>1.4359999999999999</v>
      </c>
      <c r="H30" s="3">
        <v>1.6359999999999999</v>
      </c>
      <c r="I30" s="3">
        <v>3.222</v>
      </c>
      <c r="J30" s="3">
        <v>7.6580000000000004</v>
      </c>
      <c r="K30" s="3">
        <v>3.593</v>
      </c>
    </row>
    <row r="31" spans="1:11">
      <c r="A31" s="1">
        <v>27</v>
      </c>
      <c r="B31" s="3">
        <v>0.51900000000000002</v>
      </c>
      <c r="C31" s="3">
        <v>1.827</v>
      </c>
      <c r="D31" s="3">
        <v>1.9359999999999999</v>
      </c>
      <c r="E31" s="3">
        <v>2.5630000000000002</v>
      </c>
      <c r="F31" s="3">
        <v>5.6779999999999999</v>
      </c>
      <c r="G31" s="3">
        <v>4.335</v>
      </c>
      <c r="H31" s="3">
        <v>4.3179999999999996</v>
      </c>
      <c r="I31" s="3">
        <v>2.9359999999999999</v>
      </c>
      <c r="J31" s="3">
        <v>2.3359999999999999</v>
      </c>
      <c r="K31" s="3">
        <v>5.5590000000000002</v>
      </c>
    </row>
    <row r="32" spans="1:11">
      <c r="A32" s="1">
        <v>28</v>
      </c>
      <c r="B32" s="3">
        <v>0.88200000000000001</v>
      </c>
      <c r="C32" s="3">
        <v>3.6219999999999999</v>
      </c>
      <c r="D32" s="3">
        <v>0.62</v>
      </c>
      <c r="E32" s="3">
        <v>6.1669999999999998</v>
      </c>
      <c r="F32" s="3">
        <v>4.9569999999999999</v>
      </c>
      <c r="G32" s="3">
        <v>0.64200000000000002</v>
      </c>
      <c r="H32" s="3">
        <v>25.332999999999998</v>
      </c>
      <c r="I32" s="3">
        <v>5.1440000000000001</v>
      </c>
      <c r="J32" s="3">
        <v>0.89</v>
      </c>
      <c r="K32" s="3">
        <v>4.6239999999999997</v>
      </c>
    </row>
    <row r="33" spans="1:11">
      <c r="A33" s="1">
        <v>29</v>
      </c>
      <c r="B33" s="3">
        <v>1.528</v>
      </c>
      <c r="C33" s="3">
        <v>0.39500000000000002</v>
      </c>
      <c r="D33" s="3">
        <v>1.8140000000000001</v>
      </c>
      <c r="E33" s="3">
        <v>1.5349999999999999</v>
      </c>
      <c r="F33" s="3">
        <v>8.8629999999999995</v>
      </c>
      <c r="G33" s="3">
        <v>1.5129999999999999</v>
      </c>
      <c r="H33" s="3">
        <v>2.9049999999999998</v>
      </c>
      <c r="I33" s="3">
        <v>2.9830000000000001</v>
      </c>
      <c r="J33" s="3">
        <v>6.7649999999999997</v>
      </c>
      <c r="K33" s="3">
        <v>0.77900000000000003</v>
      </c>
    </row>
    <row r="34" spans="1:11">
      <c r="A34" s="1">
        <v>30</v>
      </c>
      <c r="B34" s="3">
        <v>1.262</v>
      </c>
      <c r="C34" s="3">
        <v>1.3220000000000001</v>
      </c>
      <c r="D34" s="3">
        <v>8.4610000000000003</v>
      </c>
      <c r="E34" s="3">
        <v>0.97399999999999998</v>
      </c>
      <c r="F34" s="3">
        <v>9.6920000000000002</v>
      </c>
      <c r="G34" s="3">
        <v>0.56899999999999995</v>
      </c>
      <c r="H34" s="3">
        <v>5.3890000000000002</v>
      </c>
      <c r="I34" s="3">
        <v>15.92</v>
      </c>
      <c r="J34" s="3">
        <v>3.9460000000000002</v>
      </c>
      <c r="K34" s="3">
        <v>1.115</v>
      </c>
    </row>
    <row r="35" spans="1:11">
      <c r="A35" s="1">
        <v>31</v>
      </c>
      <c r="B35" s="3">
        <v>1.028</v>
      </c>
      <c r="C35" s="3">
        <v>1.43</v>
      </c>
      <c r="D35" s="3">
        <v>1.865</v>
      </c>
      <c r="E35" s="3">
        <v>1.0980000000000001</v>
      </c>
      <c r="F35" s="3">
        <v>11.497</v>
      </c>
      <c r="G35" s="3">
        <v>2.9049999999999998</v>
      </c>
      <c r="H35" s="3">
        <v>1.371</v>
      </c>
      <c r="I35" s="3">
        <v>0.34799999999999998</v>
      </c>
      <c r="J35" s="3">
        <v>1.1000000000000001</v>
      </c>
      <c r="K35" s="3">
        <v>5.7969999999999997</v>
      </c>
    </row>
    <row r="36" spans="1:11">
      <c r="A36" s="1">
        <v>32</v>
      </c>
      <c r="B36" s="3">
        <v>0.41</v>
      </c>
      <c r="C36" s="3">
        <v>1.2629999999999999</v>
      </c>
      <c r="D36" s="3">
        <v>2.923</v>
      </c>
      <c r="E36" s="3">
        <v>0.78500000000000003</v>
      </c>
      <c r="F36" s="3">
        <v>3.548</v>
      </c>
      <c r="G36" s="3">
        <v>0.96799999999999997</v>
      </c>
      <c r="H36" s="3">
        <v>3.5430000000000001</v>
      </c>
      <c r="I36" s="3">
        <v>1.0409999999999999</v>
      </c>
      <c r="J36" s="3">
        <v>3.6970000000000001</v>
      </c>
      <c r="K36" s="3">
        <v>5.6929999999999996</v>
      </c>
    </row>
    <row r="37" spans="1:11">
      <c r="A37" s="1">
        <v>33</v>
      </c>
      <c r="B37" s="3">
        <v>0.96899999999999997</v>
      </c>
      <c r="C37" s="3">
        <v>1.044</v>
      </c>
      <c r="D37" s="3">
        <v>2.4390000000000001</v>
      </c>
      <c r="E37" s="3">
        <v>1.5820000000000001</v>
      </c>
      <c r="F37" s="3">
        <v>1.427</v>
      </c>
      <c r="G37" s="3">
        <v>3.835</v>
      </c>
      <c r="H37" s="3">
        <v>3.4159999999999999</v>
      </c>
      <c r="I37" s="3">
        <v>2.9689999999999999</v>
      </c>
      <c r="J37" s="3">
        <v>5.3010000000000002</v>
      </c>
      <c r="K37" s="3">
        <v>12.323</v>
      </c>
    </row>
    <row r="38" spans="1:11">
      <c r="A38" s="1">
        <v>34</v>
      </c>
      <c r="B38" s="3">
        <v>1.667</v>
      </c>
      <c r="C38" s="3">
        <v>6.6230000000000002</v>
      </c>
      <c r="D38" s="3">
        <v>1.6419999999999999</v>
      </c>
      <c r="E38" s="3">
        <v>0.69199999999999995</v>
      </c>
      <c r="F38" s="3">
        <v>1.337</v>
      </c>
      <c r="G38" s="3">
        <v>1.073</v>
      </c>
      <c r="H38" s="3">
        <v>3.605</v>
      </c>
      <c r="I38" s="3">
        <v>1.524</v>
      </c>
      <c r="J38" s="3">
        <v>2.4969999999999999</v>
      </c>
      <c r="K38" s="3">
        <v>5.2709999999999999</v>
      </c>
    </row>
    <row r="39" spans="1:11">
      <c r="A39" s="1">
        <v>35</v>
      </c>
      <c r="B39" s="3">
        <v>1.2150000000000001</v>
      </c>
      <c r="C39" s="3">
        <v>0.56100000000000005</v>
      </c>
      <c r="D39" s="3">
        <v>4.1689999999999996</v>
      </c>
      <c r="E39" s="3">
        <v>0.54</v>
      </c>
      <c r="F39" s="3">
        <v>6.48</v>
      </c>
      <c r="G39" s="3">
        <v>1.3069999999999999</v>
      </c>
      <c r="H39" s="3">
        <v>2.9950000000000001</v>
      </c>
      <c r="I39" s="3">
        <v>0.70499999999999996</v>
      </c>
      <c r="J39" s="3">
        <v>1.49</v>
      </c>
      <c r="K39" s="3">
        <v>1</v>
      </c>
    </row>
    <row r="40" spans="1:11">
      <c r="A40" s="1">
        <v>36</v>
      </c>
      <c r="B40" s="3">
        <v>0.98299999999999998</v>
      </c>
      <c r="C40" s="3">
        <v>1.8859999999999999</v>
      </c>
      <c r="D40" s="3">
        <v>0.86699999999999999</v>
      </c>
      <c r="E40" s="3">
        <v>0.875</v>
      </c>
      <c r="F40" s="3">
        <v>3.4169999999999998</v>
      </c>
      <c r="G40" s="3">
        <v>2.68</v>
      </c>
      <c r="H40" s="3">
        <v>14.327</v>
      </c>
      <c r="I40" s="3">
        <v>5.45</v>
      </c>
      <c r="J40" s="3">
        <v>6.8929999999999998</v>
      </c>
      <c r="K40" s="3">
        <v>1.4670000000000001</v>
      </c>
    </row>
    <row r="41" spans="1:11">
      <c r="A41" s="1">
        <v>37</v>
      </c>
      <c r="B41" s="3">
        <v>10.066000000000001</v>
      </c>
      <c r="C41" s="3">
        <v>1.694</v>
      </c>
      <c r="D41" s="3">
        <v>13.967000000000001</v>
      </c>
      <c r="E41" s="3">
        <v>0.72899999999999998</v>
      </c>
      <c r="F41" s="3">
        <v>4.4610000000000003</v>
      </c>
      <c r="G41" s="3">
        <v>3.7040000000000002</v>
      </c>
      <c r="H41" s="3">
        <v>3.7189999999999999</v>
      </c>
      <c r="I41" s="3">
        <v>4.5810000000000004</v>
      </c>
      <c r="J41" s="3">
        <v>1.494</v>
      </c>
      <c r="K41" s="3">
        <v>3.87</v>
      </c>
    </row>
    <row r="42" spans="1:11">
      <c r="A42" s="1">
        <v>38</v>
      </c>
      <c r="B42" s="3">
        <v>0.49299999999999999</v>
      </c>
      <c r="C42" s="3">
        <v>1.746</v>
      </c>
      <c r="D42" s="3">
        <v>1.081</v>
      </c>
      <c r="E42" s="3">
        <v>1.425</v>
      </c>
      <c r="F42" s="3">
        <v>17.277000000000001</v>
      </c>
      <c r="G42" s="3">
        <v>1.2110000000000001</v>
      </c>
      <c r="H42" s="3">
        <v>4.8860000000000001</v>
      </c>
      <c r="I42" s="3">
        <v>7.2110000000000003</v>
      </c>
      <c r="J42" s="3">
        <v>4.88</v>
      </c>
      <c r="K42" s="3">
        <v>2.0609999999999999</v>
      </c>
    </row>
    <row r="43" spans="1:11">
      <c r="A43" s="1">
        <v>39</v>
      </c>
      <c r="B43" s="3">
        <v>3.2770000000000001</v>
      </c>
      <c r="C43" s="3">
        <v>0.98899999999999999</v>
      </c>
      <c r="D43" s="3">
        <v>3.51</v>
      </c>
      <c r="E43" s="3">
        <v>2.653</v>
      </c>
      <c r="F43" s="3">
        <v>8.9860000000000007</v>
      </c>
      <c r="G43" s="3">
        <v>1.7929999999999999</v>
      </c>
      <c r="H43" s="3">
        <v>4.1929999999999996</v>
      </c>
      <c r="I43" s="3">
        <v>16.457999999999998</v>
      </c>
      <c r="J43" s="3">
        <v>2.649</v>
      </c>
      <c r="K43" s="3">
        <v>2.2349999999999999</v>
      </c>
    </row>
    <row r="44" spans="1:11">
      <c r="A44" s="1">
        <v>40</v>
      </c>
      <c r="B44" s="3">
        <v>1.59</v>
      </c>
      <c r="C44" s="3">
        <v>0.88100000000000001</v>
      </c>
      <c r="D44" s="3">
        <v>3.99</v>
      </c>
      <c r="E44" s="3">
        <v>4.1210000000000004</v>
      </c>
      <c r="F44" s="3">
        <v>1.5940000000000001</v>
      </c>
      <c r="G44" s="3">
        <v>1.016</v>
      </c>
      <c r="H44" s="3">
        <v>2.6920000000000002</v>
      </c>
      <c r="I44" s="3">
        <v>0.98499999999999999</v>
      </c>
      <c r="J44" s="3">
        <v>3.8149999999999999</v>
      </c>
      <c r="K44" s="3">
        <v>6.1529999999999996</v>
      </c>
    </row>
    <row r="45" spans="1:11">
      <c r="A45" s="1">
        <v>41</v>
      </c>
      <c r="B45" s="3">
        <v>0.59099999999999997</v>
      </c>
      <c r="C45" s="3">
        <v>1.8069999999999999</v>
      </c>
      <c r="D45" s="3">
        <v>3.181</v>
      </c>
      <c r="E45" s="3">
        <v>3.613</v>
      </c>
      <c r="F45" s="3">
        <v>5.3460000000000001</v>
      </c>
      <c r="G45" s="3">
        <v>1.397</v>
      </c>
      <c r="H45" s="3">
        <v>1.1359999999999999</v>
      </c>
      <c r="I45" s="3">
        <v>26.773</v>
      </c>
      <c r="J45" s="3"/>
      <c r="K45" s="3">
        <v>4.2850000000000001</v>
      </c>
    </row>
    <row r="46" spans="1:11">
      <c r="A46" s="1">
        <v>42</v>
      </c>
      <c r="B46" s="3"/>
      <c r="C46" s="3">
        <v>1.605</v>
      </c>
      <c r="D46" s="3">
        <v>4.9610000000000003</v>
      </c>
      <c r="E46" s="3">
        <v>1.9490000000000001</v>
      </c>
      <c r="F46" s="3">
        <v>3.9929999999999999</v>
      </c>
      <c r="G46" s="3">
        <v>1.3460000000000001</v>
      </c>
      <c r="H46" s="3">
        <v>1.0529999999999999</v>
      </c>
      <c r="I46" s="3">
        <v>12.936</v>
      </c>
      <c r="J46" s="3"/>
      <c r="K46" s="3">
        <v>2.4279999999999999</v>
      </c>
    </row>
    <row r="47" spans="1:11">
      <c r="A47" s="1">
        <v>43</v>
      </c>
      <c r="B47" s="3"/>
      <c r="C47" s="3"/>
      <c r="D47" s="3">
        <v>1.782</v>
      </c>
      <c r="E47" s="3">
        <v>0.84499999999999997</v>
      </c>
      <c r="F47" s="3">
        <v>2.4430000000000001</v>
      </c>
      <c r="G47" s="3">
        <v>1.296</v>
      </c>
      <c r="H47" s="3">
        <v>0.55100000000000005</v>
      </c>
      <c r="I47" s="3"/>
      <c r="J47" s="3"/>
      <c r="K47" s="3">
        <v>2.3130000000000002</v>
      </c>
    </row>
    <row r="48" spans="1:11">
      <c r="A48" s="1">
        <v>44</v>
      </c>
      <c r="B48" s="3"/>
      <c r="C48" s="3"/>
      <c r="D48" s="3">
        <v>1.31</v>
      </c>
      <c r="E48" s="3">
        <v>0.84899999999999998</v>
      </c>
      <c r="F48" s="3">
        <v>6.5780000000000003</v>
      </c>
      <c r="G48" s="3"/>
      <c r="I48" s="3"/>
      <c r="J48" s="3"/>
      <c r="K48" s="3"/>
    </row>
    <row r="49" spans="1:11">
      <c r="A49" s="1">
        <v>45</v>
      </c>
      <c r="B49" s="3"/>
      <c r="C49" s="3"/>
      <c r="D49" s="3">
        <v>10.85</v>
      </c>
      <c r="E49" s="3">
        <v>4.4119999999999999</v>
      </c>
      <c r="F49" s="3">
        <v>2.1440000000000001</v>
      </c>
      <c r="G49" s="3"/>
      <c r="I49" s="3"/>
      <c r="J49" s="3"/>
      <c r="K49" s="3"/>
    </row>
    <row r="50" spans="1:11">
      <c r="A50" s="1">
        <v>46</v>
      </c>
      <c r="B50" s="3"/>
      <c r="C50" s="3"/>
      <c r="D50" s="3"/>
      <c r="E50" s="3">
        <v>0.62</v>
      </c>
      <c r="F50" s="3">
        <v>0.48199999999999998</v>
      </c>
      <c r="G50" s="3"/>
      <c r="I50" s="3"/>
      <c r="J50" s="3"/>
      <c r="K50" s="3"/>
    </row>
    <row r="51" spans="1:11">
      <c r="A51" s="1">
        <v>47</v>
      </c>
      <c r="B51" s="3"/>
      <c r="D51" s="3"/>
      <c r="E51" s="3"/>
      <c r="F51" s="3">
        <v>4.117</v>
      </c>
      <c r="G51" s="3"/>
      <c r="I51" s="3"/>
    </row>
    <row r="52" spans="1:11">
      <c r="B52" s="3"/>
      <c r="E52" s="3"/>
      <c r="F52" s="3"/>
      <c r="G52" s="3"/>
      <c r="I52" s="3"/>
    </row>
    <row r="55" spans="1:11">
      <c r="A55" s="1" t="s">
        <v>7</v>
      </c>
      <c r="B55" s="1">
        <v>41</v>
      </c>
      <c r="C55" s="1">
        <v>42</v>
      </c>
      <c r="D55" s="1">
        <v>45</v>
      </c>
      <c r="E55" s="1">
        <v>46</v>
      </c>
      <c r="F55" s="1">
        <v>47</v>
      </c>
      <c r="G55" s="1">
        <v>43</v>
      </c>
      <c r="H55" s="1">
        <v>43</v>
      </c>
      <c r="I55" s="1">
        <v>42</v>
      </c>
      <c r="J55" s="1">
        <v>40</v>
      </c>
      <c r="K55" s="1">
        <v>43</v>
      </c>
    </row>
    <row r="57" spans="1:11">
      <c r="A57" s="1" t="s">
        <v>8</v>
      </c>
      <c r="B57" s="1">
        <v>0.64249999999999996</v>
      </c>
      <c r="C57" s="1">
        <v>0.83799999999999997</v>
      </c>
      <c r="D57" s="1">
        <v>1.798</v>
      </c>
      <c r="E57" s="1">
        <v>0.84799999999999998</v>
      </c>
      <c r="F57" s="1">
        <v>2.9180000000000001</v>
      </c>
      <c r="G57" s="1">
        <v>0.67800000000000005</v>
      </c>
      <c r="H57" s="1">
        <v>1.665</v>
      </c>
      <c r="I57" s="1">
        <v>1.401</v>
      </c>
      <c r="J57" s="1">
        <v>2.5960000000000001</v>
      </c>
      <c r="K57" s="1">
        <v>2.2349999999999999</v>
      </c>
    </row>
    <row r="58" spans="1:11">
      <c r="A58" s="1" t="s">
        <v>9</v>
      </c>
      <c r="B58" s="1">
        <v>0.98299999999999998</v>
      </c>
      <c r="C58" s="1">
        <v>1.302</v>
      </c>
      <c r="D58" s="1">
        <v>3.2</v>
      </c>
      <c r="E58" s="1">
        <v>1.554</v>
      </c>
      <c r="F58" s="1">
        <v>4.4610000000000003</v>
      </c>
      <c r="G58" s="1">
        <v>1.248</v>
      </c>
      <c r="H58" s="1">
        <v>3.3090000000000002</v>
      </c>
      <c r="I58" s="1">
        <v>2.9470000000000001</v>
      </c>
      <c r="J58" s="1">
        <v>3.4649999999999999</v>
      </c>
      <c r="K58" s="1">
        <v>4.0519999999999996</v>
      </c>
    </row>
    <row r="59" spans="1:11">
      <c r="A59" s="1" t="s">
        <v>10</v>
      </c>
      <c r="B59" s="1">
        <v>1.62</v>
      </c>
      <c r="C59" s="1">
        <v>1.8420000000000001</v>
      </c>
      <c r="D59" s="1">
        <v>4.4939999999999998</v>
      </c>
      <c r="E59" s="1">
        <v>2.4180000000000001</v>
      </c>
      <c r="F59" s="1">
        <v>6.48</v>
      </c>
      <c r="G59" s="1">
        <v>1.7929999999999999</v>
      </c>
      <c r="H59" s="1">
        <v>4.3179999999999996</v>
      </c>
      <c r="I59" s="1">
        <v>5.1150000000000002</v>
      </c>
      <c r="J59" s="1">
        <v>4.8479999999999999</v>
      </c>
      <c r="K59" s="1">
        <v>6.1529999999999996</v>
      </c>
    </row>
    <row r="62" spans="1:11">
      <c r="A62" s="1" t="s">
        <v>60</v>
      </c>
      <c r="B62" s="1" t="s">
        <v>185</v>
      </c>
    </row>
    <row r="63" spans="1:11">
      <c r="A63" s="1" t="s">
        <v>22</v>
      </c>
      <c r="B63" s="1">
        <f>0.1322*5</f>
        <v>0.66100000000000003</v>
      </c>
    </row>
    <row r="64" spans="1:11">
      <c r="A64" s="1" t="s">
        <v>17</v>
      </c>
      <c r="B64" s="1" t="s">
        <v>13</v>
      </c>
    </row>
    <row r="65" spans="1:2">
      <c r="A65" s="1" t="s">
        <v>25</v>
      </c>
      <c r="B65" s="1" t="s">
        <v>13</v>
      </c>
    </row>
    <row r="66" spans="1:2">
      <c r="A66" s="1" t="s">
        <v>26</v>
      </c>
      <c r="B66" s="1" t="s">
        <v>31</v>
      </c>
    </row>
    <row r="67" spans="1:2">
      <c r="A67" s="1" t="s">
        <v>39</v>
      </c>
      <c r="B67" s="1" t="s">
        <v>31</v>
      </c>
    </row>
  </sheetData>
  <mergeCells count="6">
    <mergeCell ref="B1:K1"/>
    <mergeCell ref="B4:C4"/>
    <mergeCell ref="D4:E4"/>
    <mergeCell ref="F4:G4"/>
    <mergeCell ref="H4:I4"/>
    <mergeCell ref="J4:K4"/>
  </mergeCells>
  <phoneticPr fontId="1"/>
  <pageMargins left="0.7" right="0.7" top="0.75" bottom="0.75" header="0.3" footer="0.3"/>
  <pageSetup paperSize="9" orientation="portrait" horizontalDpi="0" verticalDpi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7E9B2-974C-3945-A761-DDAAFB7AB7D7}">
  <dimension ref="A1:G91"/>
  <sheetViews>
    <sheetView topLeftCell="A13" zoomScale="81" zoomScaleNormal="160" workbookViewId="0">
      <selection activeCell="A71" sqref="A71"/>
    </sheetView>
  </sheetViews>
  <sheetFormatPr baseColWidth="10" defaultRowHeight="16"/>
  <cols>
    <col min="1" max="1" width="12.5703125" style="1" customWidth="1"/>
    <col min="2" max="16384" width="10.7109375" style="1"/>
  </cols>
  <sheetData>
    <row r="1" spans="1:7">
      <c r="A1" s="15" t="s">
        <v>318</v>
      </c>
      <c r="B1" s="36" t="s">
        <v>54</v>
      </c>
      <c r="C1" s="36"/>
      <c r="D1" s="36"/>
      <c r="E1" s="36"/>
      <c r="F1" s="36"/>
      <c r="G1" s="36"/>
    </row>
    <row r="2" spans="1:7">
      <c r="B2" s="9" t="s">
        <v>61</v>
      </c>
      <c r="C2" s="9" t="s">
        <v>117</v>
      </c>
      <c r="D2" s="9" t="s">
        <v>63</v>
      </c>
      <c r="E2" s="9" t="s">
        <v>64</v>
      </c>
      <c r="F2" s="9" t="s">
        <v>135</v>
      </c>
      <c r="G2" s="9" t="s">
        <v>136</v>
      </c>
    </row>
    <row r="3" spans="1:7">
      <c r="B3" s="37" t="s">
        <v>47</v>
      </c>
      <c r="C3" s="38"/>
      <c r="D3" s="38"/>
      <c r="E3" s="37" t="s">
        <v>168</v>
      </c>
      <c r="F3" s="38"/>
      <c r="G3" s="38"/>
    </row>
    <row r="4" spans="1:7">
      <c r="A4" s="1" t="s">
        <v>53</v>
      </c>
      <c r="B4" s="6" t="s">
        <v>34</v>
      </c>
      <c r="C4" s="6" t="s">
        <v>35</v>
      </c>
      <c r="D4" s="6" t="s">
        <v>36</v>
      </c>
      <c r="E4" s="6" t="s">
        <v>34</v>
      </c>
      <c r="F4" s="6" t="s">
        <v>35</v>
      </c>
      <c r="G4" s="6" t="s">
        <v>36</v>
      </c>
    </row>
    <row r="5" spans="1:7">
      <c r="A5" s="1">
        <v>1</v>
      </c>
      <c r="B5" s="3">
        <v>2.754</v>
      </c>
      <c r="C5" s="3">
        <v>2.7570000000000001</v>
      </c>
      <c r="D5" s="3">
        <v>10.090999999999999</v>
      </c>
      <c r="E5" s="3">
        <v>2.2309999999999999</v>
      </c>
      <c r="F5" s="3">
        <v>1.1000000000000001</v>
      </c>
      <c r="G5" s="3">
        <v>0.96399999999999997</v>
      </c>
    </row>
    <row r="6" spans="1:7">
      <c r="A6" s="1">
        <v>2</v>
      </c>
      <c r="B6" s="3">
        <v>4.6360000000000001</v>
      </c>
      <c r="C6" s="3">
        <v>2.8820000000000001</v>
      </c>
      <c r="D6" s="3">
        <v>6.0730000000000004</v>
      </c>
      <c r="E6" s="3">
        <v>1.403</v>
      </c>
      <c r="F6" s="3">
        <v>1.524</v>
      </c>
      <c r="G6" s="3">
        <v>2.2519999999999998</v>
      </c>
    </row>
    <row r="7" spans="1:7">
      <c r="A7" s="1">
        <v>3</v>
      </c>
      <c r="B7" s="3">
        <v>3.2320000000000002</v>
      </c>
      <c r="C7" s="3">
        <v>4.2869999999999999</v>
      </c>
      <c r="D7" s="3">
        <v>7.7720000000000002</v>
      </c>
      <c r="E7" s="3">
        <v>5.2279999999999998</v>
      </c>
      <c r="F7" s="3">
        <v>1.2909999999999999</v>
      </c>
      <c r="G7" s="3">
        <v>2.4260000000000002</v>
      </c>
    </row>
    <row r="8" spans="1:7">
      <c r="A8" s="1">
        <v>4</v>
      </c>
      <c r="B8" s="3">
        <v>4.0780000000000003</v>
      </c>
      <c r="C8" s="3">
        <v>2.1850000000000001</v>
      </c>
      <c r="D8" s="3">
        <v>3.9569999999999999</v>
      </c>
      <c r="E8" s="3">
        <v>1.1579999999999999</v>
      </c>
      <c r="F8" s="3">
        <v>1.73</v>
      </c>
      <c r="G8" s="3">
        <v>1.623</v>
      </c>
    </row>
    <row r="9" spans="1:7">
      <c r="A9" s="1">
        <v>5</v>
      </c>
      <c r="B9" s="3">
        <v>2.5529999999999999</v>
      </c>
      <c r="C9" s="3">
        <v>5.4870000000000001</v>
      </c>
      <c r="D9" s="3">
        <v>4.8170000000000002</v>
      </c>
      <c r="E9" s="3">
        <v>3.919</v>
      </c>
      <c r="F9" s="3">
        <v>1.837</v>
      </c>
      <c r="G9" s="3">
        <v>2.4550000000000001</v>
      </c>
    </row>
    <row r="10" spans="1:7">
      <c r="A10" s="1">
        <v>6</v>
      </c>
      <c r="B10" s="3">
        <v>3.1579999999999999</v>
      </c>
      <c r="C10" s="3">
        <v>1.948</v>
      </c>
      <c r="D10" s="3">
        <v>5.7160000000000002</v>
      </c>
      <c r="E10" s="3">
        <v>4.508</v>
      </c>
      <c r="F10" s="3">
        <v>2.456</v>
      </c>
      <c r="G10" s="3">
        <v>2.0179999999999998</v>
      </c>
    </row>
    <row r="11" spans="1:7">
      <c r="A11" s="1">
        <v>7</v>
      </c>
      <c r="B11" s="3">
        <v>0.98199999999999998</v>
      </c>
      <c r="C11" s="3">
        <v>1.28</v>
      </c>
      <c r="D11" s="3">
        <v>6.8419999999999996</v>
      </c>
      <c r="E11" s="3">
        <v>2.78</v>
      </c>
      <c r="F11" s="3">
        <v>4.2549999999999999</v>
      </c>
      <c r="G11" s="3">
        <v>1.1299999999999999</v>
      </c>
    </row>
    <row r="12" spans="1:7">
      <c r="A12" s="1">
        <v>8</v>
      </c>
      <c r="B12" s="3">
        <v>1.3560000000000001</v>
      </c>
      <c r="C12" s="3">
        <v>2.9430000000000001</v>
      </c>
      <c r="D12" s="3">
        <v>8.0129999999999999</v>
      </c>
      <c r="E12" s="3">
        <v>2.9009999999999998</v>
      </c>
      <c r="F12" s="3">
        <v>4.5060000000000002</v>
      </c>
      <c r="G12" s="3">
        <v>1.0780000000000001</v>
      </c>
    </row>
    <row r="13" spans="1:7">
      <c r="A13" s="1">
        <v>9</v>
      </c>
      <c r="B13" s="3">
        <v>3.339</v>
      </c>
      <c r="C13" s="3">
        <v>1.73</v>
      </c>
      <c r="D13" s="3">
        <v>4.0490000000000004</v>
      </c>
      <c r="E13" s="3">
        <v>3.0939999999999999</v>
      </c>
      <c r="F13" s="3">
        <v>0.84</v>
      </c>
      <c r="G13" s="3">
        <v>1.3169999999999999</v>
      </c>
    </row>
    <row r="14" spans="1:7">
      <c r="A14" s="1">
        <v>10</v>
      </c>
      <c r="B14" s="3">
        <v>0.88900000000000001</v>
      </c>
      <c r="C14" s="3">
        <v>4.298</v>
      </c>
      <c r="D14" s="3">
        <v>6.5110000000000001</v>
      </c>
      <c r="E14" s="3">
        <v>2.3439999999999999</v>
      </c>
      <c r="F14" s="3">
        <v>1.597</v>
      </c>
      <c r="G14" s="3">
        <v>1.39</v>
      </c>
    </row>
    <row r="15" spans="1:7">
      <c r="A15" s="1">
        <v>11</v>
      </c>
      <c r="B15" s="3">
        <v>2.6659999999999999</v>
      </c>
      <c r="C15" s="3">
        <v>3.1</v>
      </c>
      <c r="D15" s="3">
        <v>7.4989999999999997</v>
      </c>
      <c r="E15" s="3">
        <v>1.85</v>
      </c>
      <c r="F15" s="3">
        <v>1.2729999999999999</v>
      </c>
      <c r="G15" s="3">
        <v>2.641</v>
      </c>
    </row>
    <row r="16" spans="1:7">
      <c r="A16" s="1">
        <v>12</v>
      </c>
      <c r="B16" s="3">
        <v>1.04</v>
      </c>
      <c r="C16" s="3">
        <v>2.0720000000000001</v>
      </c>
      <c r="D16" s="3">
        <v>3.7330000000000001</v>
      </c>
      <c r="E16" s="3">
        <v>2.6779999999999999</v>
      </c>
      <c r="F16" s="3">
        <v>2.8010000000000002</v>
      </c>
      <c r="G16" s="3">
        <v>2.9620000000000002</v>
      </c>
    </row>
    <row r="17" spans="1:7">
      <c r="A17" s="1">
        <v>13</v>
      </c>
      <c r="B17" s="3">
        <v>1.117</v>
      </c>
      <c r="C17" s="3">
        <v>2.4910000000000001</v>
      </c>
      <c r="D17" s="3">
        <v>4.7210000000000001</v>
      </c>
      <c r="E17" s="3">
        <v>1.887</v>
      </c>
      <c r="F17" s="3">
        <v>6.7679999999999998</v>
      </c>
      <c r="G17" s="3">
        <v>3.1850000000000001</v>
      </c>
    </row>
    <row r="18" spans="1:7">
      <c r="A18" s="1">
        <v>14</v>
      </c>
      <c r="B18" s="3">
        <v>0.98099999999999998</v>
      </c>
      <c r="C18" s="3">
        <v>3.0539999999999998</v>
      </c>
      <c r="D18" s="3">
        <v>6.1109999999999998</v>
      </c>
      <c r="E18" s="3">
        <v>1.8080000000000001</v>
      </c>
      <c r="F18" s="3">
        <v>2.1160000000000001</v>
      </c>
      <c r="G18" s="3">
        <v>1.6020000000000001</v>
      </c>
    </row>
    <row r="19" spans="1:7">
      <c r="A19" s="1">
        <v>15</v>
      </c>
      <c r="B19" s="3">
        <v>2.31</v>
      </c>
      <c r="C19" s="3">
        <v>4.1269999999999998</v>
      </c>
      <c r="D19" s="3">
        <v>11.135</v>
      </c>
      <c r="E19" s="3">
        <v>3.3730000000000002</v>
      </c>
      <c r="F19" s="3">
        <v>4.4039999999999999</v>
      </c>
      <c r="G19" s="3">
        <v>2.6949999999999998</v>
      </c>
    </row>
    <row r="20" spans="1:7">
      <c r="A20" s="1">
        <v>16</v>
      </c>
      <c r="B20" s="3">
        <v>2.96</v>
      </c>
      <c r="C20" s="3">
        <v>1.1539999999999999</v>
      </c>
      <c r="D20" s="3">
        <v>7.9870000000000001</v>
      </c>
      <c r="E20" s="3">
        <v>1.4370000000000001</v>
      </c>
      <c r="F20" s="3">
        <v>2.0190000000000001</v>
      </c>
      <c r="G20" s="3">
        <v>1.95</v>
      </c>
    </row>
    <row r="21" spans="1:7">
      <c r="A21" s="1">
        <v>17</v>
      </c>
      <c r="B21" s="3">
        <v>1.7130000000000001</v>
      </c>
      <c r="C21" s="3">
        <v>0.54200000000000004</v>
      </c>
      <c r="D21" s="3">
        <v>6.7439999999999998</v>
      </c>
      <c r="E21" s="3">
        <v>1.3839999999999999</v>
      </c>
      <c r="F21" s="3">
        <v>3.8180000000000001</v>
      </c>
      <c r="G21" s="3">
        <v>3.0129999999999999</v>
      </c>
    </row>
    <row r="22" spans="1:7">
      <c r="A22" s="1">
        <v>18</v>
      </c>
      <c r="B22" s="3">
        <v>2.3109999999999999</v>
      </c>
      <c r="C22" s="3">
        <v>0.996</v>
      </c>
      <c r="D22" s="3">
        <v>10.643000000000001</v>
      </c>
      <c r="E22" s="3">
        <v>2.7919999999999998</v>
      </c>
      <c r="F22" s="3">
        <v>1.335</v>
      </c>
      <c r="G22" s="3">
        <v>3.8029999999999999</v>
      </c>
    </row>
    <row r="23" spans="1:7">
      <c r="A23" s="1">
        <v>19</v>
      </c>
      <c r="B23" s="3">
        <v>1.1100000000000001</v>
      </c>
      <c r="C23" s="3">
        <v>1.1950000000000001</v>
      </c>
      <c r="D23" s="3">
        <v>7.1639999999999997</v>
      </c>
      <c r="E23" s="3">
        <v>2.1789999999999998</v>
      </c>
      <c r="F23" s="3">
        <v>2.468</v>
      </c>
      <c r="G23" s="3">
        <v>3.1749999999999998</v>
      </c>
    </row>
    <row r="24" spans="1:7">
      <c r="A24" s="1">
        <v>20</v>
      </c>
      <c r="B24" s="3">
        <v>3.4119999999999999</v>
      </c>
      <c r="C24" s="3">
        <v>0.56299999999999994</v>
      </c>
      <c r="D24" s="3">
        <v>6.6550000000000002</v>
      </c>
      <c r="E24" s="3">
        <v>2.7450000000000001</v>
      </c>
      <c r="F24" s="3">
        <v>1.77</v>
      </c>
      <c r="G24" s="3">
        <v>2.4910000000000001</v>
      </c>
    </row>
    <row r="25" spans="1:7">
      <c r="A25" s="1">
        <v>21</v>
      </c>
      <c r="B25" s="3">
        <v>5.8470000000000004</v>
      </c>
      <c r="C25" s="3">
        <v>2.4830000000000001</v>
      </c>
      <c r="D25" s="3">
        <v>2.1120000000000001</v>
      </c>
      <c r="E25" s="3">
        <v>2.1819999999999999</v>
      </c>
      <c r="F25" s="3">
        <v>3.2839999999999998</v>
      </c>
      <c r="G25" s="3">
        <v>2.109</v>
      </c>
    </row>
    <row r="26" spans="1:7">
      <c r="A26" s="1">
        <v>22</v>
      </c>
      <c r="B26" s="3">
        <v>2.069</v>
      </c>
      <c r="C26" s="3">
        <v>2.5529999999999999</v>
      </c>
      <c r="D26" s="3">
        <v>7.4589999999999996</v>
      </c>
      <c r="E26" s="3">
        <v>1.367</v>
      </c>
      <c r="F26" s="3">
        <v>3.55</v>
      </c>
      <c r="G26" s="3">
        <v>3.9590000000000001</v>
      </c>
    </row>
    <row r="27" spans="1:7">
      <c r="A27" s="1">
        <v>23</v>
      </c>
      <c r="B27" s="3">
        <v>1.69</v>
      </c>
      <c r="C27" s="3">
        <v>1.0109999999999999</v>
      </c>
      <c r="D27" s="3">
        <v>16.006</v>
      </c>
      <c r="E27" s="3">
        <v>1.3120000000000001</v>
      </c>
      <c r="F27" s="3">
        <v>6.7859999999999996</v>
      </c>
      <c r="G27" s="3">
        <v>1.7</v>
      </c>
    </row>
    <row r="28" spans="1:7">
      <c r="A28" s="1">
        <v>24</v>
      </c>
      <c r="B28" s="3">
        <v>5.306</v>
      </c>
      <c r="C28" s="3">
        <v>1.1990000000000001</v>
      </c>
      <c r="D28" s="3">
        <v>4.2169999999999996</v>
      </c>
      <c r="E28" s="3">
        <v>2.1989999999999998</v>
      </c>
      <c r="F28" s="3">
        <v>3.3069999999999999</v>
      </c>
      <c r="G28" s="3">
        <v>0.46100000000000002</v>
      </c>
    </row>
    <row r="29" spans="1:7">
      <c r="A29" s="1">
        <v>25</v>
      </c>
      <c r="B29" s="3">
        <v>0.55100000000000005</v>
      </c>
      <c r="C29" s="3">
        <v>2.5859999999999999</v>
      </c>
      <c r="D29" s="3">
        <v>4.694</v>
      </c>
      <c r="E29" s="3">
        <v>3.06</v>
      </c>
      <c r="F29" s="3">
        <v>1.835</v>
      </c>
      <c r="G29" s="3">
        <v>1.5329999999999999</v>
      </c>
    </row>
    <row r="30" spans="1:7">
      <c r="A30" s="1">
        <v>26</v>
      </c>
      <c r="B30" s="3">
        <v>1.637</v>
      </c>
      <c r="C30" s="3">
        <v>0.749</v>
      </c>
      <c r="D30" s="3">
        <v>4.6619999999999999</v>
      </c>
      <c r="E30" s="3">
        <v>4.7080000000000002</v>
      </c>
      <c r="F30" s="3">
        <v>0.91400000000000003</v>
      </c>
      <c r="G30" s="3">
        <v>2.1339999999999999</v>
      </c>
    </row>
    <row r="31" spans="1:7">
      <c r="A31" s="1">
        <v>27</v>
      </c>
      <c r="B31" s="3">
        <v>1.665</v>
      </c>
      <c r="C31" s="3">
        <v>1.6539999999999999</v>
      </c>
      <c r="D31" s="3">
        <v>7.1689999999999996</v>
      </c>
      <c r="E31" s="3">
        <v>3.4790000000000001</v>
      </c>
      <c r="F31" s="3">
        <v>3.4180000000000001</v>
      </c>
      <c r="G31" s="3">
        <v>1.284</v>
      </c>
    </row>
    <row r="32" spans="1:7">
      <c r="A32" s="1">
        <v>28</v>
      </c>
      <c r="B32" s="3">
        <v>4.2519999999999998</v>
      </c>
      <c r="C32" s="3">
        <v>1.2250000000000001</v>
      </c>
      <c r="D32" s="3">
        <v>9.5559999999999992</v>
      </c>
      <c r="E32" s="3">
        <v>2.3250000000000002</v>
      </c>
      <c r="F32" s="3">
        <v>1.9079999999999999</v>
      </c>
      <c r="G32" s="3">
        <v>1.661</v>
      </c>
    </row>
    <row r="33" spans="1:7">
      <c r="A33" s="1">
        <v>29</v>
      </c>
      <c r="B33" s="3">
        <v>2.2240000000000002</v>
      </c>
      <c r="C33" s="3">
        <v>1.0229999999999999</v>
      </c>
      <c r="D33" s="3">
        <v>11.686999999999999</v>
      </c>
      <c r="E33" s="3">
        <v>1.508</v>
      </c>
      <c r="F33" s="3">
        <v>5.8419999999999996</v>
      </c>
      <c r="G33" s="3">
        <v>2.476</v>
      </c>
    </row>
    <row r="34" spans="1:7">
      <c r="A34" s="1">
        <v>30</v>
      </c>
      <c r="B34" s="3">
        <v>0.89</v>
      </c>
      <c r="C34" s="3">
        <v>1.704</v>
      </c>
      <c r="D34" s="3">
        <v>7.8280000000000003</v>
      </c>
      <c r="E34" s="3">
        <v>1.865</v>
      </c>
      <c r="F34" s="3">
        <v>0.41799999999999998</v>
      </c>
      <c r="G34" s="3">
        <v>1.9319999999999999</v>
      </c>
    </row>
    <row r="35" spans="1:7">
      <c r="A35" s="1">
        <v>31</v>
      </c>
      <c r="B35" s="3">
        <v>2.0459999999999998</v>
      </c>
      <c r="C35" s="3">
        <v>0.40300000000000002</v>
      </c>
      <c r="D35" s="3">
        <v>1.9379999999999999</v>
      </c>
      <c r="E35" s="3">
        <v>2.024</v>
      </c>
      <c r="F35" s="3">
        <v>1.016</v>
      </c>
      <c r="G35" s="3">
        <v>1.43</v>
      </c>
    </row>
    <row r="36" spans="1:7">
      <c r="A36" s="1">
        <v>32</v>
      </c>
      <c r="B36" s="3">
        <v>1.778</v>
      </c>
      <c r="C36" s="3">
        <v>4.5739999999999998</v>
      </c>
      <c r="D36" s="3">
        <v>8.6050000000000004</v>
      </c>
      <c r="E36" s="3">
        <v>0.92600000000000005</v>
      </c>
      <c r="F36" s="3">
        <v>7.0010000000000003</v>
      </c>
      <c r="G36" s="3">
        <v>2.613</v>
      </c>
    </row>
    <row r="37" spans="1:7">
      <c r="A37" s="1">
        <v>33</v>
      </c>
      <c r="B37" s="3">
        <v>2.7490000000000001</v>
      </c>
      <c r="C37" s="3">
        <v>0.68400000000000005</v>
      </c>
      <c r="D37" s="3">
        <v>12.051</v>
      </c>
      <c r="E37" s="3">
        <v>1.6160000000000001</v>
      </c>
      <c r="F37" s="3">
        <v>1.7110000000000001</v>
      </c>
      <c r="G37" s="3">
        <v>3.2879999999999998</v>
      </c>
    </row>
    <row r="38" spans="1:7">
      <c r="A38" s="1">
        <v>34</v>
      </c>
      <c r="B38" s="3">
        <v>4.1399999999999997</v>
      </c>
      <c r="C38" s="3">
        <v>1.5</v>
      </c>
      <c r="D38" s="3">
        <v>15.707000000000001</v>
      </c>
      <c r="E38" s="3">
        <v>1.8080000000000001</v>
      </c>
      <c r="F38" s="3">
        <v>1.502</v>
      </c>
      <c r="G38" s="3">
        <v>1.8819999999999999</v>
      </c>
    </row>
    <row r="39" spans="1:7">
      <c r="A39" s="1">
        <v>35</v>
      </c>
      <c r="B39" s="3">
        <v>1.716</v>
      </c>
      <c r="C39" s="3">
        <v>2.09</v>
      </c>
      <c r="D39" s="3">
        <v>6.3460000000000001</v>
      </c>
      <c r="E39" s="3">
        <v>4.18</v>
      </c>
      <c r="F39" s="3">
        <v>1.7529999999999999</v>
      </c>
      <c r="G39" s="3">
        <v>1.5309999999999999</v>
      </c>
    </row>
    <row r="40" spans="1:7">
      <c r="A40" s="1">
        <v>36</v>
      </c>
      <c r="B40" s="3">
        <v>3.3340000000000001</v>
      </c>
      <c r="C40" s="3">
        <v>1.107</v>
      </c>
      <c r="D40" s="3">
        <v>14.153</v>
      </c>
      <c r="E40" s="3">
        <v>0.94</v>
      </c>
      <c r="F40" s="3">
        <v>2.972</v>
      </c>
      <c r="G40" s="3">
        <v>2.5510000000000002</v>
      </c>
    </row>
    <row r="41" spans="1:7">
      <c r="A41" s="1">
        <v>37</v>
      </c>
      <c r="B41" s="3">
        <v>2.1160000000000001</v>
      </c>
      <c r="C41" s="3">
        <v>3.7530000000000001</v>
      </c>
      <c r="D41" s="3">
        <v>19.379000000000001</v>
      </c>
      <c r="E41" s="3">
        <v>2.9460000000000002</v>
      </c>
      <c r="F41" s="3">
        <v>4.2119999999999997</v>
      </c>
      <c r="G41" s="3">
        <v>2.641</v>
      </c>
    </row>
    <row r="42" spans="1:7">
      <c r="A42" s="1">
        <v>38</v>
      </c>
      <c r="B42" s="3">
        <v>2.8380000000000001</v>
      </c>
      <c r="C42" s="3">
        <v>1.1419999999999999</v>
      </c>
      <c r="D42" s="3">
        <v>5.1360000000000001</v>
      </c>
      <c r="E42" s="3">
        <v>4.9130000000000003</v>
      </c>
      <c r="F42" s="3">
        <v>1.5840000000000001</v>
      </c>
      <c r="G42" s="3">
        <v>2.835</v>
      </c>
    </row>
    <row r="43" spans="1:7">
      <c r="A43" s="1">
        <v>39</v>
      </c>
      <c r="B43" s="3">
        <v>4.008</v>
      </c>
      <c r="C43" s="3">
        <v>5.2960000000000003</v>
      </c>
      <c r="D43" s="3">
        <v>14.467000000000001</v>
      </c>
      <c r="E43" s="3">
        <v>2.9009999999999998</v>
      </c>
      <c r="F43" s="3">
        <v>1.3620000000000001</v>
      </c>
      <c r="G43" s="3">
        <v>4.1130000000000004</v>
      </c>
    </row>
    <row r="44" spans="1:7">
      <c r="A44" s="1">
        <v>40</v>
      </c>
      <c r="B44" s="3">
        <v>1.5740000000000001</v>
      </c>
      <c r="C44" s="3">
        <v>2.2050000000000001</v>
      </c>
      <c r="D44" s="3">
        <v>19.675999999999998</v>
      </c>
      <c r="E44" s="3">
        <v>6.3789999999999996</v>
      </c>
      <c r="F44" s="3">
        <v>1.23</v>
      </c>
      <c r="G44" s="3">
        <v>2.4569999999999999</v>
      </c>
    </row>
    <row r="45" spans="1:7">
      <c r="A45" s="1">
        <v>41</v>
      </c>
      <c r="B45" s="3">
        <v>2.4089999999999998</v>
      </c>
      <c r="C45" s="3">
        <v>3.9089999999999998</v>
      </c>
      <c r="D45" s="3">
        <v>2.8919999999999999</v>
      </c>
      <c r="E45" s="3">
        <v>1.784</v>
      </c>
      <c r="F45" s="3">
        <v>2.702</v>
      </c>
      <c r="G45" s="3">
        <v>2.1709999999999998</v>
      </c>
    </row>
    <row r="46" spans="1:7">
      <c r="A46" s="1">
        <v>42</v>
      </c>
      <c r="B46" s="3">
        <v>2.8119999999999998</v>
      </c>
      <c r="C46" s="3">
        <v>6.2789999999999999</v>
      </c>
      <c r="D46" s="3">
        <v>4.2009999999999996</v>
      </c>
      <c r="E46" s="3">
        <v>4.4779999999999998</v>
      </c>
      <c r="F46" s="3">
        <v>0.60199999999999998</v>
      </c>
      <c r="G46" s="3">
        <v>3.9689999999999999</v>
      </c>
    </row>
    <row r="47" spans="1:7">
      <c r="A47" s="1">
        <v>43</v>
      </c>
      <c r="B47" s="3">
        <v>4.476</v>
      </c>
      <c r="C47" s="3">
        <v>2.7240000000000002</v>
      </c>
      <c r="D47" s="3">
        <v>2.8380000000000001</v>
      </c>
      <c r="E47" s="3">
        <v>1.8260000000000001</v>
      </c>
      <c r="F47" s="3">
        <v>3.2360000000000002</v>
      </c>
      <c r="G47" s="3">
        <v>1.8180000000000001</v>
      </c>
    </row>
    <row r="48" spans="1:7">
      <c r="A48" s="1">
        <v>44</v>
      </c>
      <c r="B48" s="3">
        <v>1.026</v>
      </c>
      <c r="C48" s="3">
        <v>2.4540000000000002</v>
      </c>
      <c r="D48" s="3">
        <v>14.368</v>
      </c>
      <c r="E48" s="3">
        <v>2.3279999999999998</v>
      </c>
      <c r="F48" s="3">
        <v>1.3460000000000001</v>
      </c>
      <c r="G48" s="3">
        <v>3.4449999999999998</v>
      </c>
    </row>
    <row r="49" spans="1:7">
      <c r="A49" s="1">
        <v>45</v>
      </c>
      <c r="B49" s="3">
        <v>3.1909999999999998</v>
      </c>
      <c r="C49" s="3">
        <v>2.722</v>
      </c>
      <c r="D49" s="3">
        <v>1.958</v>
      </c>
      <c r="E49" s="3">
        <v>2.5</v>
      </c>
      <c r="F49" s="3">
        <v>1.95</v>
      </c>
      <c r="G49" s="3">
        <v>1.145</v>
      </c>
    </row>
    <row r="50" spans="1:7">
      <c r="A50" s="1">
        <v>46</v>
      </c>
      <c r="B50" s="3">
        <v>3.08</v>
      </c>
      <c r="C50" s="3">
        <v>1.889</v>
      </c>
      <c r="D50" s="3">
        <v>4.516</v>
      </c>
      <c r="E50" s="3">
        <v>4.1870000000000003</v>
      </c>
      <c r="F50" s="3">
        <v>6.6749999999999998</v>
      </c>
      <c r="G50" s="3">
        <v>0.66100000000000003</v>
      </c>
    </row>
    <row r="51" spans="1:7">
      <c r="A51" s="1">
        <v>47</v>
      </c>
      <c r="B51" s="3">
        <v>3.335</v>
      </c>
      <c r="C51" s="3">
        <v>0.53700000000000003</v>
      </c>
      <c r="D51" s="3">
        <v>7.9880000000000004</v>
      </c>
      <c r="E51" s="3">
        <v>2.4430000000000001</v>
      </c>
      <c r="F51" s="3">
        <v>0.755</v>
      </c>
      <c r="G51" s="3">
        <v>1.585</v>
      </c>
    </row>
    <row r="52" spans="1:7">
      <c r="A52" s="1">
        <v>48</v>
      </c>
      <c r="B52" s="3">
        <v>1.514</v>
      </c>
      <c r="C52" s="3">
        <v>2.68</v>
      </c>
      <c r="D52" s="3">
        <v>3.8319999999999999</v>
      </c>
      <c r="E52" s="3">
        <v>1.8280000000000001</v>
      </c>
      <c r="F52" s="3">
        <v>2.141</v>
      </c>
      <c r="G52" s="3">
        <v>1.6359999999999999</v>
      </c>
    </row>
    <row r="53" spans="1:7">
      <c r="A53" s="1">
        <v>49</v>
      </c>
      <c r="B53" s="3">
        <v>1.804</v>
      </c>
      <c r="C53" s="3">
        <v>1.9159999999999999</v>
      </c>
      <c r="D53" s="3">
        <v>17.548999999999999</v>
      </c>
      <c r="E53" s="3">
        <v>3.286</v>
      </c>
      <c r="F53" s="3">
        <v>1.39</v>
      </c>
      <c r="G53" s="3">
        <v>2.677</v>
      </c>
    </row>
    <row r="54" spans="1:7">
      <c r="A54" s="1">
        <v>50</v>
      </c>
      <c r="B54" s="3">
        <v>2.52</v>
      </c>
      <c r="C54" s="3">
        <v>2.605</v>
      </c>
      <c r="D54" s="3">
        <v>2.3929999999999998</v>
      </c>
      <c r="E54" s="3">
        <v>1.4990000000000001</v>
      </c>
      <c r="F54" s="3">
        <v>2.177</v>
      </c>
      <c r="G54" s="3">
        <v>3.4540000000000002</v>
      </c>
    </row>
    <row r="55" spans="1:7">
      <c r="A55" s="1">
        <v>51</v>
      </c>
      <c r="B55" s="3">
        <v>2.6789999999999998</v>
      </c>
      <c r="C55" s="3">
        <v>2.141</v>
      </c>
      <c r="D55" s="3">
        <v>9.6289999999999996</v>
      </c>
      <c r="E55" s="3">
        <v>3.8660000000000001</v>
      </c>
      <c r="F55" s="3">
        <v>2.0150000000000001</v>
      </c>
      <c r="G55" s="3">
        <v>6.23</v>
      </c>
    </row>
    <row r="56" spans="1:7">
      <c r="A56" s="1">
        <v>52</v>
      </c>
      <c r="B56" s="3">
        <v>4.3070000000000004</v>
      </c>
      <c r="C56" s="3">
        <v>2.2349999999999999</v>
      </c>
      <c r="D56" s="3">
        <v>11.276999999999999</v>
      </c>
      <c r="E56" s="3"/>
      <c r="F56" s="3">
        <v>3.3519999999999999</v>
      </c>
      <c r="G56" s="3"/>
    </row>
    <row r="57" spans="1:7">
      <c r="A57" s="1">
        <v>53</v>
      </c>
      <c r="B57" s="3">
        <v>3.3639999999999999</v>
      </c>
      <c r="C57" s="3">
        <v>2.1859999999999999</v>
      </c>
      <c r="D57" s="3">
        <v>5.8579999999999997</v>
      </c>
      <c r="E57" s="3"/>
      <c r="F57" s="3">
        <v>1.44</v>
      </c>
      <c r="G57" s="3"/>
    </row>
    <row r="58" spans="1:7">
      <c r="A58" s="1">
        <v>54</v>
      </c>
      <c r="B58" s="3">
        <v>1.381</v>
      </c>
      <c r="C58" s="3">
        <v>2.8679999999999999</v>
      </c>
      <c r="D58" s="3">
        <v>5.2060000000000004</v>
      </c>
      <c r="E58" s="3"/>
      <c r="F58" s="3">
        <v>4.1449999999999996</v>
      </c>
      <c r="G58" s="3"/>
    </row>
    <row r="59" spans="1:7">
      <c r="A59" s="1">
        <v>55</v>
      </c>
      <c r="B59" s="3">
        <v>3.4870000000000001</v>
      </c>
      <c r="C59" s="3">
        <v>2.9550000000000001</v>
      </c>
      <c r="D59" s="3">
        <v>4.0339999999999998</v>
      </c>
      <c r="E59" s="3"/>
      <c r="F59" s="3">
        <v>3.641</v>
      </c>
      <c r="G59" s="3"/>
    </row>
    <row r="60" spans="1:7">
      <c r="A60" s="1">
        <v>56</v>
      </c>
      <c r="B60" s="3">
        <v>2.714</v>
      </c>
      <c r="C60" s="3">
        <v>1.4390000000000001</v>
      </c>
      <c r="D60" s="3">
        <v>11.837</v>
      </c>
      <c r="E60" s="3"/>
      <c r="F60" s="3">
        <v>2.0169999999999999</v>
      </c>
      <c r="G60" s="3"/>
    </row>
    <row r="61" spans="1:7">
      <c r="A61" s="1">
        <v>57</v>
      </c>
      <c r="B61" s="3">
        <v>2.766</v>
      </c>
      <c r="C61" s="3">
        <v>4.0919999999999996</v>
      </c>
      <c r="D61" s="3">
        <v>2.65</v>
      </c>
      <c r="E61" s="3"/>
      <c r="F61" s="3">
        <v>1.629</v>
      </c>
      <c r="G61" s="3"/>
    </row>
    <row r="62" spans="1:7">
      <c r="A62" s="1">
        <v>58</v>
      </c>
      <c r="B62" s="3"/>
      <c r="C62" s="3">
        <v>2.5960000000000001</v>
      </c>
      <c r="D62" s="3"/>
      <c r="E62" s="3"/>
      <c r="F62" s="3"/>
      <c r="G62" s="3"/>
    </row>
    <row r="63" spans="1:7">
      <c r="B63" s="3"/>
      <c r="E63" s="3"/>
      <c r="F63" s="3"/>
      <c r="G63" s="3"/>
    </row>
    <row r="64" spans="1:7">
      <c r="A64" s="8" t="s">
        <v>7</v>
      </c>
      <c r="B64" s="3">
        <v>57</v>
      </c>
      <c r="C64" s="3">
        <v>58</v>
      </c>
      <c r="D64" s="3">
        <v>57</v>
      </c>
      <c r="E64" s="3">
        <v>51</v>
      </c>
      <c r="F64" s="3">
        <v>57</v>
      </c>
      <c r="G64" s="3">
        <v>51</v>
      </c>
    </row>
    <row r="65" spans="1:7">
      <c r="A65" s="8"/>
      <c r="B65" s="3"/>
      <c r="C65" s="3"/>
      <c r="D65" s="3"/>
      <c r="E65" s="3"/>
      <c r="F65" s="3"/>
      <c r="G65" s="3"/>
    </row>
    <row r="66" spans="1:7">
      <c r="A66" s="8" t="s">
        <v>8</v>
      </c>
      <c r="B66" s="3">
        <v>1.651</v>
      </c>
      <c r="C66" s="3">
        <v>1.2190000000000001</v>
      </c>
      <c r="D66" s="3">
        <v>4.367</v>
      </c>
      <c r="E66" s="3">
        <v>1.8080000000000001</v>
      </c>
      <c r="F66" s="3">
        <v>1.415</v>
      </c>
      <c r="G66" s="3">
        <v>1.585</v>
      </c>
    </row>
    <row r="67" spans="1:7">
      <c r="A67" s="8" t="s">
        <v>9</v>
      </c>
      <c r="B67" s="3">
        <v>2.5529999999999999</v>
      </c>
      <c r="C67" s="3">
        <v>2.1960000000000002</v>
      </c>
      <c r="D67" s="3">
        <v>6.7439999999999998</v>
      </c>
      <c r="E67" s="3">
        <v>2.3279999999999998</v>
      </c>
      <c r="F67" s="3">
        <v>2.0150000000000001</v>
      </c>
      <c r="G67" s="3">
        <v>2.1709999999999998</v>
      </c>
    </row>
    <row r="68" spans="1:7">
      <c r="A68" s="8" t="s">
        <v>10</v>
      </c>
      <c r="B68" s="3">
        <v>3.335</v>
      </c>
      <c r="C68" s="3">
        <v>2.8969999999999998</v>
      </c>
      <c r="D68" s="3">
        <v>10.37</v>
      </c>
      <c r="E68" s="3">
        <v>3.286</v>
      </c>
      <c r="F68" s="3">
        <v>3.3849999999999998</v>
      </c>
      <c r="G68" s="3">
        <v>2.835</v>
      </c>
    </row>
    <row r="71" spans="1:7">
      <c r="A71" s="1" t="s">
        <v>156</v>
      </c>
      <c r="B71" s="1" t="s">
        <v>185</v>
      </c>
    </row>
    <row r="72" spans="1:7">
      <c r="A72" s="8" t="s">
        <v>22</v>
      </c>
      <c r="B72" s="3" t="s">
        <v>43</v>
      </c>
      <c r="C72" s="10"/>
      <c r="D72" s="10"/>
      <c r="F72" s="8"/>
    </row>
    <row r="73" spans="1:7">
      <c r="A73" s="8" t="s">
        <v>19</v>
      </c>
      <c r="B73" s="3" t="s">
        <v>11</v>
      </c>
      <c r="C73" s="10"/>
      <c r="D73" s="10"/>
      <c r="F73" s="8"/>
    </row>
    <row r="74" spans="1:7">
      <c r="A74" s="8" t="s">
        <v>15</v>
      </c>
      <c r="B74" s="3" t="s">
        <v>43</v>
      </c>
      <c r="C74" s="10"/>
      <c r="D74" s="10"/>
      <c r="F74" s="8"/>
    </row>
    <row r="75" spans="1:7">
      <c r="A75" s="8" t="s">
        <v>157</v>
      </c>
      <c r="B75" s="3" t="s">
        <v>43</v>
      </c>
      <c r="C75" s="10"/>
      <c r="D75" s="10"/>
      <c r="F75" s="8"/>
    </row>
    <row r="76" spans="1:7">
      <c r="A76" s="8" t="s">
        <v>153</v>
      </c>
      <c r="B76" s="3" t="s">
        <v>43</v>
      </c>
      <c r="C76" s="10"/>
      <c r="D76" s="10"/>
      <c r="F76" s="8"/>
    </row>
    <row r="77" spans="1:7">
      <c r="A77" s="8" t="s">
        <v>20</v>
      </c>
      <c r="B77" s="3" t="s">
        <v>11</v>
      </c>
      <c r="C77" s="10"/>
      <c r="D77" s="10"/>
      <c r="F77" s="8"/>
    </row>
    <row r="78" spans="1:7">
      <c r="A78" s="8" t="s">
        <v>16</v>
      </c>
      <c r="B78" s="3" t="s">
        <v>43</v>
      </c>
      <c r="C78" s="10"/>
      <c r="D78" s="10"/>
      <c r="F78" s="8"/>
    </row>
    <row r="79" spans="1:7">
      <c r="A79" s="8" t="s">
        <v>159</v>
      </c>
      <c r="B79" s="3" t="s">
        <v>43</v>
      </c>
      <c r="C79" s="10"/>
      <c r="D79" s="10"/>
      <c r="F79" s="8"/>
    </row>
    <row r="80" spans="1:7">
      <c r="A80" s="8" t="s">
        <v>154</v>
      </c>
      <c r="B80" s="3" t="s">
        <v>43</v>
      </c>
      <c r="C80" s="10"/>
      <c r="D80" s="10"/>
      <c r="F80" s="8"/>
    </row>
    <row r="81" spans="1:6">
      <c r="A81" s="8" t="s">
        <v>17</v>
      </c>
      <c r="B81" s="3" t="s">
        <v>11</v>
      </c>
      <c r="C81" s="10"/>
      <c r="D81" s="10"/>
      <c r="F81" s="8"/>
    </row>
    <row r="82" spans="1:6">
      <c r="A82" s="8" t="s">
        <v>161</v>
      </c>
      <c r="B82" s="3" t="s">
        <v>11</v>
      </c>
      <c r="C82" s="10"/>
      <c r="D82" s="10"/>
      <c r="F82" s="8"/>
    </row>
    <row r="83" spans="1:6">
      <c r="A83" s="8" t="s">
        <v>162</v>
      </c>
      <c r="B83" s="3" t="s">
        <v>11</v>
      </c>
      <c r="C83" s="10"/>
      <c r="D83" s="10"/>
      <c r="F83" s="8"/>
    </row>
    <row r="84" spans="1:6">
      <c r="A84" s="8" t="s">
        <v>23</v>
      </c>
      <c r="B84" s="3" t="s">
        <v>43</v>
      </c>
      <c r="C84" s="10"/>
      <c r="D84" s="10"/>
      <c r="F84" s="8"/>
    </row>
    <row r="85" spans="1:6">
      <c r="A85" s="8" t="s">
        <v>24</v>
      </c>
      <c r="B85" s="3" t="s">
        <v>43</v>
      </c>
      <c r="C85" s="10"/>
      <c r="D85" s="10"/>
      <c r="F85" s="8"/>
    </row>
    <row r="86" spans="1:6">
      <c r="A86" s="8" t="s">
        <v>25</v>
      </c>
      <c r="B86" s="3" t="s">
        <v>43</v>
      </c>
      <c r="C86" s="10"/>
      <c r="D86" s="10"/>
      <c r="F86" s="8"/>
    </row>
    <row r="87" spans="1:6">
      <c r="F87" s="8"/>
    </row>
    <row r="88" spans="1:6">
      <c r="F88" s="8"/>
    </row>
    <row r="89" spans="1:6">
      <c r="F89" s="8"/>
    </row>
    <row r="90" spans="1:6">
      <c r="F90" s="8"/>
    </row>
    <row r="91" spans="1:6">
      <c r="F91" s="8"/>
    </row>
  </sheetData>
  <mergeCells count="3">
    <mergeCell ref="B1:G1"/>
    <mergeCell ref="B3:D3"/>
    <mergeCell ref="E3:G3"/>
  </mergeCells>
  <phoneticPr fontId="1"/>
  <pageMargins left="0.7" right="0.7" top="0.75" bottom="0.75" header="0.3" footer="0.3"/>
  <pageSetup paperSize="9" orientation="portrait" horizontalDpi="0" verticalDpi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2E2D3-F1EE-7C4B-89D1-0A8A63B586EC}">
  <dimension ref="A1:F57"/>
  <sheetViews>
    <sheetView workbookViewId="0">
      <selection activeCell="B56" sqref="B56"/>
    </sheetView>
  </sheetViews>
  <sheetFormatPr baseColWidth="10" defaultRowHeight="20"/>
  <sheetData>
    <row r="1" spans="1:5">
      <c r="A1" s="15" t="s">
        <v>320</v>
      </c>
      <c r="B1" s="36" t="s">
        <v>54</v>
      </c>
      <c r="C1" s="36"/>
      <c r="D1" s="36"/>
      <c r="E1" s="36"/>
    </row>
    <row r="2" spans="1:5">
      <c r="A2" s="1"/>
      <c r="B2" s="9" t="s">
        <v>61</v>
      </c>
      <c r="C2" s="9" t="s">
        <v>117</v>
      </c>
      <c r="D2" s="9" t="s">
        <v>63</v>
      </c>
      <c r="E2" s="9" t="s">
        <v>64</v>
      </c>
    </row>
    <row r="3" spans="1:5">
      <c r="A3" s="1"/>
      <c r="B3" s="37" t="s">
        <v>319</v>
      </c>
      <c r="C3" s="37"/>
      <c r="D3" s="37"/>
      <c r="E3" s="37"/>
    </row>
    <row r="4" spans="1:5">
      <c r="A4" s="1"/>
      <c r="B4" s="45" t="s">
        <v>2</v>
      </c>
      <c r="C4" s="45"/>
      <c r="D4" s="45" t="s">
        <v>1</v>
      </c>
      <c r="E4" s="45"/>
    </row>
    <row r="5" spans="1:5">
      <c r="A5" s="1" t="s">
        <v>53</v>
      </c>
      <c r="B5" s="6" t="s">
        <v>35</v>
      </c>
      <c r="C5" s="6" t="s">
        <v>36</v>
      </c>
      <c r="D5" s="6" t="s">
        <v>35</v>
      </c>
      <c r="E5" s="6" t="s">
        <v>36</v>
      </c>
    </row>
    <row r="6" spans="1:5">
      <c r="A6" s="1">
        <v>1</v>
      </c>
      <c r="B6" s="1">
        <v>3.2530000000000001</v>
      </c>
      <c r="C6" s="1">
        <v>0.749</v>
      </c>
      <c r="D6" s="1">
        <v>2.25</v>
      </c>
      <c r="E6" s="1">
        <v>0.251</v>
      </c>
    </row>
    <row r="7" spans="1:5">
      <c r="A7" s="1">
        <v>2</v>
      </c>
      <c r="B7" s="1">
        <v>4.4989999999999997</v>
      </c>
      <c r="C7" s="1">
        <v>7.5010000000000003</v>
      </c>
      <c r="D7" s="1">
        <v>1.2509999999999999</v>
      </c>
      <c r="E7" s="1">
        <v>2.5019999999999998</v>
      </c>
    </row>
    <row r="8" spans="1:5">
      <c r="A8" s="1">
        <v>3</v>
      </c>
      <c r="B8" s="1">
        <v>1.5009999999999999</v>
      </c>
      <c r="C8" s="1">
        <v>8.7490000000000006</v>
      </c>
      <c r="D8" s="1">
        <v>2.4969999999999999</v>
      </c>
      <c r="E8" s="1">
        <v>1.2509999999999999</v>
      </c>
    </row>
    <row r="9" spans="1:5">
      <c r="A9" s="1">
        <v>4</v>
      </c>
      <c r="B9" s="1">
        <v>2.2490000000000001</v>
      </c>
      <c r="C9" s="1">
        <v>4.21</v>
      </c>
      <c r="D9" s="1">
        <v>0.751</v>
      </c>
      <c r="E9" s="1">
        <v>1.5029999999999999</v>
      </c>
    </row>
    <row r="10" spans="1:5">
      <c r="A10" s="1">
        <v>5</v>
      </c>
      <c r="B10" s="1">
        <v>2</v>
      </c>
      <c r="C10" s="1">
        <v>2.2480000000000002</v>
      </c>
      <c r="D10" s="1">
        <v>1.25</v>
      </c>
      <c r="E10" s="1">
        <v>1.6519999999999999</v>
      </c>
    </row>
    <row r="11" spans="1:5">
      <c r="A11" s="1">
        <v>6</v>
      </c>
      <c r="B11" s="1">
        <v>2.7519999999999998</v>
      </c>
      <c r="C11" s="1">
        <v>1.9990000000000001</v>
      </c>
      <c r="D11" s="1">
        <v>3.25</v>
      </c>
      <c r="E11" s="1">
        <v>0.999</v>
      </c>
    </row>
    <row r="12" spans="1:5">
      <c r="A12" s="1">
        <v>7</v>
      </c>
      <c r="B12" s="1">
        <v>0.999</v>
      </c>
      <c r="C12" s="1">
        <v>10.999000000000001</v>
      </c>
      <c r="D12" s="1">
        <v>3.25</v>
      </c>
      <c r="E12" s="1">
        <v>6.4989999999999997</v>
      </c>
    </row>
    <row r="13" spans="1:5">
      <c r="A13" s="1">
        <v>8</v>
      </c>
      <c r="B13" s="1">
        <v>1.2490000000000001</v>
      </c>
      <c r="C13" s="1">
        <v>12.499000000000001</v>
      </c>
      <c r="D13" s="1">
        <v>4.9989999999999997</v>
      </c>
      <c r="E13" s="1">
        <v>3</v>
      </c>
    </row>
    <row r="14" spans="1:5">
      <c r="A14" s="1">
        <v>9</v>
      </c>
      <c r="B14" s="1">
        <v>4.859</v>
      </c>
      <c r="C14" s="1">
        <v>3.0009999999999999</v>
      </c>
      <c r="D14" s="1">
        <v>2.2480000000000002</v>
      </c>
      <c r="E14" s="1">
        <v>1.25</v>
      </c>
    </row>
    <row r="15" spans="1:5">
      <c r="A15" s="1">
        <v>10</v>
      </c>
      <c r="B15" s="1">
        <v>0.498</v>
      </c>
      <c r="C15" s="1">
        <v>5.7510000000000003</v>
      </c>
      <c r="D15" s="1">
        <v>3.5</v>
      </c>
      <c r="E15" s="1">
        <v>1</v>
      </c>
    </row>
    <row r="16" spans="1:5">
      <c r="A16" s="1">
        <v>11</v>
      </c>
      <c r="B16" s="1">
        <v>1.748</v>
      </c>
      <c r="C16" s="1">
        <v>1.498</v>
      </c>
      <c r="D16" s="1">
        <v>0.752</v>
      </c>
      <c r="E16" s="1">
        <v>1.0009999999999999</v>
      </c>
    </row>
    <row r="17" spans="1:5">
      <c r="A17" s="1">
        <v>12</v>
      </c>
      <c r="B17" s="1">
        <v>4.7489999999999997</v>
      </c>
      <c r="C17" s="1">
        <v>3.75</v>
      </c>
      <c r="D17" s="1">
        <v>1.5</v>
      </c>
      <c r="E17" s="1">
        <v>3.75</v>
      </c>
    </row>
    <row r="18" spans="1:5">
      <c r="A18" s="1">
        <v>13</v>
      </c>
      <c r="B18" s="1">
        <v>2.0019999999999998</v>
      </c>
      <c r="C18" s="1">
        <v>4</v>
      </c>
      <c r="D18" s="1">
        <v>1.2470000000000001</v>
      </c>
      <c r="E18" s="1">
        <v>3.7509999999999999</v>
      </c>
    </row>
    <row r="19" spans="1:5">
      <c r="A19" s="1">
        <v>14</v>
      </c>
      <c r="B19" s="1">
        <v>2.25</v>
      </c>
      <c r="C19" s="1">
        <v>4</v>
      </c>
      <c r="D19" s="1">
        <v>1.9990000000000001</v>
      </c>
      <c r="E19" s="1">
        <v>0.998</v>
      </c>
    </row>
    <row r="20" spans="1:5">
      <c r="A20" s="1">
        <v>15</v>
      </c>
      <c r="B20" s="1">
        <v>2.2480000000000002</v>
      </c>
      <c r="C20" s="1">
        <v>1.75</v>
      </c>
      <c r="D20" s="1">
        <v>3.2519999999999998</v>
      </c>
      <c r="E20" s="1">
        <v>1.5009999999999999</v>
      </c>
    </row>
    <row r="21" spans="1:5">
      <c r="A21" s="1">
        <v>16</v>
      </c>
      <c r="B21" s="1">
        <v>1.748</v>
      </c>
      <c r="C21" s="1">
        <v>4.2480000000000002</v>
      </c>
      <c r="D21" s="1">
        <v>2.7509999999999999</v>
      </c>
      <c r="E21" s="1">
        <v>2.4990000000000001</v>
      </c>
    </row>
    <row r="22" spans="1:5">
      <c r="A22" s="1">
        <v>17</v>
      </c>
      <c r="B22" s="1">
        <v>3.0009999999999999</v>
      </c>
      <c r="C22" s="1">
        <v>5.0010000000000003</v>
      </c>
      <c r="D22" s="1">
        <v>2.0019999999999998</v>
      </c>
      <c r="E22" s="1">
        <v>0.499</v>
      </c>
    </row>
    <row r="23" spans="1:5">
      <c r="A23" s="1">
        <v>18</v>
      </c>
      <c r="B23" s="1">
        <v>1.9</v>
      </c>
      <c r="C23" s="1">
        <v>2.2469999999999999</v>
      </c>
      <c r="D23" s="1">
        <v>2.5</v>
      </c>
      <c r="E23" s="1">
        <v>1.75</v>
      </c>
    </row>
    <row r="24" spans="1:5">
      <c r="A24" s="1">
        <v>19</v>
      </c>
      <c r="B24" s="1">
        <v>1.7470000000000001</v>
      </c>
      <c r="C24" s="1">
        <v>5.0039999999999996</v>
      </c>
      <c r="D24" s="1">
        <v>4.4989999999999997</v>
      </c>
      <c r="E24" s="1">
        <v>1.601</v>
      </c>
    </row>
    <row r="25" spans="1:5">
      <c r="A25" s="1">
        <v>20</v>
      </c>
      <c r="B25" s="1">
        <v>1.4990000000000001</v>
      </c>
      <c r="C25" s="1">
        <v>5.25</v>
      </c>
      <c r="D25" s="1">
        <v>2.347</v>
      </c>
      <c r="E25" s="1">
        <v>2.0009999999999999</v>
      </c>
    </row>
    <row r="26" spans="1:5">
      <c r="A26" s="1">
        <v>21</v>
      </c>
      <c r="B26" s="1">
        <v>1.5009999999999999</v>
      </c>
      <c r="C26" s="1">
        <v>3.7490000000000001</v>
      </c>
      <c r="D26" s="1">
        <v>2</v>
      </c>
      <c r="E26" s="1">
        <v>1.25</v>
      </c>
    </row>
    <row r="27" spans="1:5">
      <c r="A27" s="1">
        <v>22</v>
      </c>
      <c r="B27" s="1">
        <v>0.748</v>
      </c>
      <c r="C27" s="1">
        <v>3.0019999999999998</v>
      </c>
      <c r="D27" s="1">
        <v>2.597</v>
      </c>
      <c r="E27" s="1">
        <v>2.25</v>
      </c>
    </row>
    <row r="28" spans="1:5">
      <c r="A28" s="1">
        <v>23</v>
      </c>
      <c r="B28" s="1">
        <v>2.0009999999999999</v>
      </c>
      <c r="C28" s="1">
        <v>4.0010000000000003</v>
      </c>
      <c r="D28" s="1">
        <v>2.7509999999999999</v>
      </c>
      <c r="E28" s="1">
        <v>2.5</v>
      </c>
    </row>
    <row r="29" spans="1:5">
      <c r="A29" s="1">
        <v>24</v>
      </c>
      <c r="B29" s="1"/>
      <c r="C29" s="1">
        <v>3.5019999999999998</v>
      </c>
      <c r="D29" s="1">
        <v>7.2519999999999998</v>
      </c>
      <c r="E29" s="1">
        <v>1.9990000000000001</v>
      </c>
    </row>
    <row r="30" spans="1:5">
      <c r="A30" s="1">
        <v>25</v>
      </c>
      <c r="B30" s="1"/>
      <c r="C30" s="1"/>
      <c r="D30" s="1">
        <v>2.2480000000000002</v>
      </c>
      <c r="E30" s="1">
        <v>0.5</v>
      </c>
    </row>
    <row r="31" spans="1:5">
      <c r="A31" s="1">
        <v>26</v>
      </c>
      <c r="B31" s="1"/>
      <c r="C31" s="1"/>
      <c r="D31" s="1">
        <v>1.5009999999999999</v>
      </c>
      <c r="E31" s="1">
        <v>1</v>
      </c>
    </row>
    <row r="32" spans="1:5">
      <c r="A32" s="1">
        <v>27</v>
      </c>
      <c r="B32" s="1"/>
      <c r="C32" s="1"/>
      <c r="D32" s="1"/>
      <c r="E32" s="1">
        <v>1.431</v>
      </c>
    </row>
    <row r="33" spans="1:6">
      <c r="A33" s="1">
        <v>28</v>
      </c>
      <c r="B33" s="1"/>
      <c r="C33" s="1"/>
      <c r="D33" s="1"/>
      <c r="E33" s="1">
        <v>3.0019999999999998</v>
      </c>
    </row>
    <row r="34" spans="1:6">
      <c r="A34" s="1">
        <v>29</v>
      </c>
      <c r="B34" s="1"/>
      <c r="C34" s="1"/>
      <c r="D34" s="1"/>
      <c r="E34" s="1">
        <v>2.7509999999999999</v>
      </c>
    </row>
    <row r="35" spans="1:6">
      <c r="A35" s="1">
        <v>30</v>
      </c>
      <c r="B35" s="1"/>
      <c r="C35" s="1"/>
      <c r="D35" s="1"/>
      <c r="E35" s="1">
        <v>2.7509999999999999</v>
      </c>
    </row>
    <row r="36" spans="1:6">
      <c r="A36" s="1">
        <v>31</v>
      </c>
      <c r="B36" s="1"/>
      <c r="C36" s="1"/>
      <c r="D36" s="1"/>
      <c r="E36" s="1">
        <v>2.7509999999999999</v>
      </c>
    </row>
    <row r="37" spans="1:6">
      <c r="A37" s="1">
        <v>32</v>
      </c>
      <c r="B37" s="1"/>
      <c r="C37" s="1"/>
      <c r="D37" s="1"/>
      <c r="E37" s="1">
        <v>1.2490000000000001</v>
      </c>
    </row>
    <row r="38" spans="1:6">
      <c r="A38" s="1">
        <v>33</v>
      </c>
      <c r="B38" s="1"/>
      <c r="C38" s="1"/>
      <c r="D38" s="1"/>
      <c r="E38" s="1">
        <v>2.4969999999999999</v>
      </c>
    </row>
    <row r="39" spans="1:6">
      <c r="A39" s="1">
        <v>34</v>
      </c>
      <c r="B39" s="1"/>
      <c r="C39" s="1"/>
      <c r="D39" s="1"/>
      <c r="E39" s="1">
        <v>4</v>
      </c>
    </row>
    <row r="40" spans="1:6">
      <c r="A40" s="1">
        <v>35</v>
      </c>
      <c r="B40" s="1"/>
      <c r="C40" s="1"/>
      <c r="D40" s="1"/>
      <c r="E40" s="1">
        <v>0.75900000000000001</v>
      </c>
    </row>
    <row r="41" spans="1:6">
      <c r="A41" s="1">
        <v>36</v>
      </c>
      <c r="B41" s="1"/>
      <c r="C41" s="1"/>
      <c r="D41" s="1"/>
      <c r="E41" s="1">
        <v>2.0030000000000001</v>
      </c>
    </row>
    <row r="42" spans="1:6">
      <c r="A42" s="1">
        <v>37</v>
      </c>
      <c r="B42" s="1"/>
      <c r="C42" s="1"/>
      <c r="D42" s="1"/>
      <c r="E42" s="1">
        <v>0.502</v>
      </c>
    </row>
    <row r="43" spans="1:6">
      <c r="A43" s="1">
        <v>38</v>
      </c>
      <c r="B43" s="1"/>
      <c r="C43" s="1"/>
      <c r="D43" s="1"/>
      <c r="E43" s="1">
        <v>2.0019999999999998</v>
      </c>
    </row>
    <row r="44" spans="1:6">
      <c r="A44" s="1">
        <v>39</v>
      </c>
      <c r="B44" s="1"/>
      <c r="C44" s="1"/>
      <c r="D44" s="1"/>
      <c r="E44" s="1">
        <v>0.751</v>
      </c>
    </row>
    <row r="45" spans="1:6">
      <c r="A45" s="1">
        <v>40</v>
      </c>
      <c r="B45" s="1"/>
      <c r="C45" s="1"/>
      <c r="D45" s="1"/>
      <c r="E45" s="1">
        <v>2.306</v>
      </c>
    </row>
    <row r="46" spans="1:6">
      <c r="A46" s="1">
        <v>41</v>
      </c>
      <c r="B46" s="1"/>
      <c r="C46" s="1"/>
      <c r="D46" s="1"/>
      <c r="E46" s="1">
        <v>1.502</v>
      </c>
    </row>
    <row r="48" spans="1:6">
      <c r="A48" s="6"/>
      <c r="C48" s="6"/>
      <c r="D48" s="6"/>
      <c r="E48" s="6"/>
      <c r="F48" s="6"/>
    </row>
    <row r="49" spans="1:5">
      <c r="A49" s="8" t="s">
        <v>7</v>
      </c>
      <c r="B49" s="3">
        <v>23</v>
      </c>
      <c r="C49" s="3">
        <v>24</v>
      </c>
      <c r="D49" s="3">
        <v>26</v>
      </c>
      <c r="E49" s="3">
        <v>41</v>
      </c>
    </row>
    <row r="50" spans="1:5">
      <c r="A50" s="8"/>
      <c r="B50" s="3"/>
      <c r="C50" s="3"/>
      <c r="D50" s="3"/>
      <c r="E50" s="3"/>
    </row>
    <row r="51" spans="1:5">
      <c r="A51" s="8" t="s">
        <v>8</v>
      </c>
      <c r="B51" s="3">
        <v>1.5009999999999999</v>
      </c>
      <c r="C51" s="3">
        <v>2.4359999999999999</v>
      </c>
      <c r="D51" s="3">
        <v>1.5009999999999999</v>
      </c>
      <c r="E51" s="3">
        <v>1.0009999999999999</v>
      </c>
    </row>
    <row r="52" spans="1:5">
      <c r="A52" s="8" t="s">
        <v>9</v>
      </c>
      <c r="B52" s="3">
        <v>2</v>
      </c>
      <c r="C52" s="3">
        <v>4</v>
      </c>
      <c r="D52" s="3">
        <v>2.2989999999999999</v>
      </c>
      <c r="E52" s="3">
        <v>1.6519999999999999</v>
      </c>
    </row>
    <row r="53" spans="1:5">
      <c r="A53" s="8" t="s">
        <v>10</v>
      </c>
      <c r="B53" s="3">
        <v>2.7519999999999998</v>
      </c>
      <c r="C53" s="3">
        <v>5.1890000000000001</v>
      </c>
      <c r="D53" s="3">
        <v>3.25</v>
      </c>
      <c r="E53" s="3">
        <v>2.5009999999999999</v>
      </c>
    </row>
    <row r="55" spans="1:5">
      <c r="A55" s="1" t="s">
        <v>60</v>
      </c>
      <c r="B55" s="1" t="s">
        <v>185</v>
      </c>
    </row>
    <row r="56" spans="1:5">
      <c r="A56" s="8" t="s">
        <v>22</v>
      </c>
      <c r="B56" s="3">
        <v>8.0000000000000004E-4</v>
      </c>
    </row>
    <row r="57" spans="1:5">
      <c r="A57" s="8" t="s">
        <v>17</v>
      </c>
      <c r="B57" s="3">
        <v>0.1038</v>
      </c>
    </row>
  </sheetData>
  <mergeCells count="4">
    <mergeCell ref="B1:E1"/>
    <mergeCell ref="B3:E3"/>
    <mergeCell ref="B4:C4"/>
    <mergeCell ref="D4:E4"/>
  </mergeCells>
  <phoneticPr fontId="1"/>
  <pageMargins left="0.7" right="0.7" top="0.75" bottom="0.75" header="0.3" footer="0.3"/>
  <pageSetup paperSize="9" orientation="portrait" horizontalDpi="0" verticalDpi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07C51-E588-B549-A2D1-9C3681562515}">
  <dimension ref="A1:D84"/>
  <sheetViews>
    <sheetView topLeftCell="A55" workbookViewId="0">
      <selection activeCell="F3" sqref="F3"/>
    </sheetView>
  </sheetViews>
  <sheetFormatPr baseColWidth="10" defaultRowHeight="20"/>
  <cols>
    <col min="1" max="1" width="10.7109375" style="1"/>
    <col min="2" max="2" width="11.85546875" style="1" bestFit="1" customWidth="1"/>
    <col min="3" max="3" width="8" style="1" bestFit="1" customWidth="1"/>
    <col min="4" max="4" width="13.5703125" style="1" bestFit="1" customWidth="1"/>
  </cols>
  <sheetData>
    <row r="1" spans="1:4">
      <c r="A1" s="15" t="s">
        <v>323</v>
      </c>
      <c r="B1" s="36" t="s">
        <v>126</v>
      </c>
      <c r="C1" s="36"/>
      <c r="D1" s="36"/>
    </row>
    <row r="2" spans="1:4">
      <c r="B2" s="9" t="s">
        <v>61</v>
      </c>
      <c r="C2" s="9" t="s">
        <v>62</v>
      </c>
      <c r="D2" s="9" t="s">
        <v>63</v>
      </c>
    </row>
    <row r="3" spans="1:4">
      <c r="A3" s="1" t="s">
        <v>53</v>
      </c>
      <c r="B3" s="30" t="s">
        <v>58</v>
      </c>
      <c r="C3" s="31" t="s">
        <v>321</v>
      </c>
      <c r="D3" s="31" t="s">
        <v>322</v>
      </c>
    </row>
    <row r="4" spans="1:4">
      <c r="A4" s="1">
        <v>1</v>
      </c>
      <c r="B4" s="3">
        <v>2.9409999999999998</v>
      </c>
      <c r="C4" s="3">
        <v>1.6379999999999999</v>
      </c>
      <c r="D4" s="3">
        <v>3.0070000000000001</v>
      </c>
    </row>
    <row r="5" spans="1:4">
      <c r="A5" s="1">
        <v>2</v>
      </c>
      <c r="B5" s="3">
        <v>3.931</v>
      </c>
      <c r="C5" s="3">
        <v>1.494</v>
      </c>
      <c r="D5" s="3">
        <v>3.1659999999999999</v>
      </c>
    </row>
    <row r="6" spans="1:4">
      <c r="A6" s="1">
        <v>3</v>
      </c>
      <c r="B6" s="3">
        <v>1.5649999999999999</v>
      </c>
      <c r="C6" s="3">
        <v>2.056</v>
      </c>
      <c r="D6" s="3">
        <v>5.968</v>
      </c>
    </row>
    <row r="7" spans="1:4">
      <c r="A7" s="1">
        <v>4</v>
      </c>
      <c r="B7" s="3">
        <v>1.4450000000000001</v>
      </c>
      <c r="C7" s="3">
        <v>1.069</v>
      </c>
      <c r="D7" s="3">
        <v>1.8480000000000001</v>
      </c>
    </row>
    <row r="8" spans="1:4">
      <c r="A8" s="1">
        <v>5</v>
      </c>
      <c r="B8" s="3">
        <v>2.2480000000000002</v>
      </c>
      <c r="C8" s="3">
        <v>4.6139999999999999</v>
      </c>
      <c r="D8" s="3">
        <v>3.327</v>
      </c>
    </row>
    <row r="9" spans="1:4">
      <c r="A9" s="1">
        <v>6</v>
      </c>
      <c r="B9" s="3">
        <v>2.3149999999999999</v>
      </c>
      <c r="C9" s="3">
        <v>1.0940000000000001</v>
      </c>
      <c r="D9" s="3">
        <v>1.82</v>
      </c>
    </row>
    <row r="10" spans="1:4">
      <c r="A10" s="1">
        <v>7</v>
      </c>
      <c r="B10" s="3">
        <v>2.5649999999999999</v>
      </c>
      <c r="C10" s="3">
        <v>0.876</v>
      </c>
      <c r="D10" s="3">
        <v>2.1190000000000002</v>
      </c>
    </row>
    <row r="11" spans="1:4">
      <c r="A11" s="1">
        <v>8</v>
      </c>
      <c r="B11" s="3">
        <v>1.764</v>
      </c>
      <c r="C11" s="3">
        <v>2.2090000000000001</v>
      </c>
      <c r="D11" s="3">
        <v>11.539</v>
      </c>
    </row>
    <row r="12" spans="1:4">
      <c r="A12" s="1">
        <v>9</v>
      </c>
      <c r="B12" s="3">
        <v>1.726</v>
      </c>
      <c r="C12" s="3">
        <v>2.367</v>
      </c>
      <c r="D12" s="3">
        <v>1.377</v>
      </c>
    </row>
    <row r="13" spans="1:4">
      <c r="A13" s="1">
        <v>10</v>
      </c>
      <c r="B13" s="3">
        <v>2.6</v>
      </c>
      <c r="C13" s="3">
        <v>4.4160000000000004</v>
      </c>
      <c r="D13" s="3">
        <v>10.699</v>
      </c>
    </row>
    <row r="14" spans="1:4">
      <c r="A14" s="1">
        <v>11</v>
      </c>
      <c r="B14" s="3">
        <v>2.2360000000000002</v>
      </c>
      <c r="C14" s="3">
        <v>2.4369999999999998</v>
      </c>
      <c r="D14" s="3">
        <v>4.1050000000000004</v>
      </c>
    </row>
    <row r="15" spans="1:4">
      <c r="A15" s="1">
        <v>12</v>
      </c>
      <c r="B15" s="3">
        <v>2.0979999999999999</v>
      </c>
      <c r="C15" s="3">
        <v>2.77</v>
      </c>
      <c r="D15" s="3">
        <v>1.4319999999999999</v>
      </c>
    </row>
    <row r="16" spans="1:4">
      <c r="A16" s="1">
        <v>13</v>
      </c>
      <c r="B16" s="3">
        <v>1.9139999999999999</v>
      </c>
      <c r="C16" s="3">
        <v>0.95599999999999996</v>
      </c>
      <c r="D16" s="3">
        <v>5.5640000000000001</v>
      </c>
    </row>
    <row r="17" spans="1:4">
      <c r="A17" s="1">
        <v>14</v>
      </c>
      <c r="B17" s="3">
        <v>6.1379999999999999</v>
      </c>
      <c r="C17" s="3">
        <v>5.8369999999999997</v>
      </c>
      <c r="D17" s="3">
        <v>3.7149999999999999</v>
      </c>
    </row>
    <row r="18" spans="1:4">
      <c r="A18" s="1">
        <v>15</v>
      </c>
      <c r="B18" s="3">
        <v>4.375</v>
      </c>
      <c r="C18" s="3">
        <v>3.0960000000000001</v>
      </c>
      <c r="D18" s="3">
        <v>6.0540000000000003</v>
      </c>
    </row>
    <row r="19" spans="1:4">
      <c r="A19" s="1">
        <v>16</v>
      </c>
      <c r="B19" s="3">
        <v>1.0820000000000001</v>
      </c>
      <c r="C19" s="3">
        <v>4.9359999999999999</v>
      </c>
      <c r="D19" s="3">
        <v>2.907</v>
      </c>
    </row>
    <row r="20" spans="1:4">
      <c r="A20" s="1">
        <v>17</v>
      </c>
      <c r="B20" s="3">
        <v>2.5030000000000001</v>
      </c>
      <c r="C20" s="3">
        <v>2.5609999999999999</v>
      </c>
      <c r="D20" s="3">
        <v>7.048</v>
      </c>
    </row>
    <row r="21" spans="1:4">
      <c r="A21" s="1">
        <v>18</v>
      </c>
      <c r="B21" s="3">
        <v>4.1680000000000001</v>
      </c>
      <c r="C21" s="3">
        <v>2.4910000000000001</v>
      </c>
      <c r="D21" s="3">
        <v>5.3280000000000003</v>
      </c>
    </row>
    <row r="22" spans="1:4">
      <c r="A22" s="1">
        <v>19</v>
      </c>
      <c r="B22" s="3">
        <v>2.0059999999999998</v>
      </c>
      <c r="C22" s="3">
        <v>2.681</v>
      </c>
      <c r="D22" s="3">
        <v>2.1339999999999999</v>
      </c>
    </row>
    <row r="23" spans="1:4">
      <c r="A23" s="1">
        <v>20</v>
      </c>
      <c r="B23" s="3">
        <v>5.673</v>
      </c>
      <c r="C23" s="3">
        <v>2.367</v>
      </c>
      <c r="D23" s="3">
        <v>2.5150000000000001</v>
      </c>
    </row>
    <row r="24" spans="1:4">
      <c r="A24" s="1">
        <v>21</v>
      </c>
      <c r="B24" s="3">
        <v>1.43</v>
      </c>
      <c r="C24" s="3">
        <v>2.0649999999999999</v>
      </c>
      <c r="D24" s="3">
        <v>4.407</v>
      </c>
    </row>
    <row r="25" spans="1:4">
      <c r="A25" s="1">
        <v>22</v>
      </c>
      <c r="B25" s="3">
        <v>2.6920000000000002</v>
      </c>
      <c r="C25" s="3">
        <v>1.6060000000000001</v>
      </c>
      <c r="D25" s="3">
        <v>11.483000000000001</v>
      </c>
    </row>
    <row r="26" spans="1:4">
      <c r="A26" s="1">
        <v>23</v>
      </c>
      <c r="B26" s="3">
        <v>3.1309999999999998</v>
      </c>
      <c r="C26" s="3">
        <v>1.9990000000000001</v>
      </c>
      <c r="D26" s="3">
        <v>2.7570000000000001</v>
      </c>
    </row>
    <row r="27" spans="1:4">
      <c r="A27" s="1">
        <v>24</v>
      </c>
      <c r="B27" s="3">
        <v>2.56</v>
      </c>
      <c r="C27" s="3">
        <v>3.411</v>
      </c>
      <c r="D27" s="3">
        <v>4.3029999999999999</v>
      </c>
    </row>
    <row r="28" spans="1:4">
      <c r="A28" s="1">
        <v>25</v>
      </c>
      <c r="B28" s="3">
        <v>1.361</v>
      </c>
      <c r="C28" s="3">
        <v>3.347</v>
      </c>
      <c r="D28" s="3">
        <v>2.6459999999999999</v>
      </c>
    </row>
    <row r="29" spans="1:4">
      <c r="A29" s="1">
        <v>26</v>
      </c>
      <c r="B29" s="3">
        <v>2.4569999999999999</v>
      </c>
      <c r="C29" s="3">
        <v>2.6560000000000001</v>
      </c>
      <c r="D29" s="3">
        <v>5.2320000000000002</v>
      </c>
    </row>
    <row r="30" spans="1:4">
      <c r="A30" s="1">
        <v>27</v>
      </c>
      <c r="B30" s="3">
        <v>3.9470000000000001</v>
      </c>
      <c r="C30" s="3">
        <v>3.794</v>
      </c>
      <c r="D30" s="3">
        <v>1.4630000000000001</v>
      </c>
    </row>
    <row r="31" spans="1:4">
      <c r="A31" s="1">
        <v>28</v>
      </c>
      <c r="B31" s="3">
        <v>3.2679999999999998</v>
      </c>
      <c r="C31" s="3">
        <v>2.2120000000000002</v>
      </c>
      <c r="D31" s="3">
        <v>5.5129999999999999</v>
      </c>
    </row>
    <row r="32" spans="1:4">
      <c r="A32" s="1">
        <v>29</v>
      </c>
      <c r="B32" s="3">
        <v>5.016</v>
      </c>
      <c r="C32" s="3">
        <v>3.0979999999999999</v>
      </c>
      <c r="D32" s="3">
        <v>7.7770000000000001</v>
      </c>
    </row>
    <row r="33" spans="1:4">
      <c r="A33" s="1">
        <v>30</v>
      </c>
      <c r="B33" s="3">
        <v>0.53300000000000003</v>
      </c>
      <c r="C33" s="3">
        <v>3.1589999999999998</v>
      </c>
      <c r="D33" s="3">
        <v>5.7169999999999996</v>
      </c>
    </row>
    <row r="34" spans="1:4">
      <c r="A34" s="1">
        <v>31</v>
      </c>
      <c r="B34" s="3">
        <v>4.7169999999999996</v>
      </c>
      <c r="C34" s="3">
        <v>9.4809999999999999</v>
      </c>
      <c r="D34" s="3">
        <v>2.5840000000000001</v>
      </c>
    </row>
    <row r="35" spans="1:4">
      <c r="A35" s="1">
        <v>32</v>
      </c>
      <c r="B35" s="3">
        <v>1.782</v>
      </c>
      <c r="C35" s="3">
        <v>3.8730000000000002</v>
      </c>
      <c r="D35" s="3">
        <v>3.3730000000000002</v>
      </c>
    </row>
    <row r="36" spans="1:4">
      <c r="A36" s="1">
        <v>33</v>
      </c>
      <c r="B36" s="3">
        <v>4.22</v>
      </c>
      <c r="C36" s="3">
        <v>3.415</v>
      </c>
      <c r="D36" s="3">
        <v>7.3890000000000002</v>
      </c>
    </row>
    <row r="37" spans="1:4">
      <c r="A37" s="1">
        <v>34</v>
      </c>
      <c r="B37" s="3">
        <v>3.0720000000000001</v>
      </c>
      <c r="C37" s="3">
        <v>2.58</v>
      </c>
      <c r="D37" s="3">
        <v>5.5339999999999998</v>
      </c>
    </row>
    <row r="38" spans="1:4">
      <c r="A38" s="1">
        <v>35</v>
      </c>
      <c r="B38" s="3">
        <v>4.3250000000000002</v>
      </c>
      <c r="C38" s="3">
        <v>3.01</v>
      </c>
      <c r="D38" s="3">
        <v>6.3780000000000001</v>
      </c>
    </row>
    <row r="39" spans="1:4">
      <c r="A39" s="1">
        <v>36</v>
      </c>
      <c r="B39" s="3">
        <v>4.5149999999999997</v>
      </c>
      <c r="C39" s="3">
        <v>2.3690000000000002</v>
      </c>
      <c r="D39" s="3">
        <v>3.6680000000000001</v>
      </c>
    </row>
    <row r="40" spans="1:4">
      <c r="A40" s="1">
        <v>37</v>
      </c>
      <c r="B40" s="3">
        <v>4.0679999999999996</v>
      </c>
      <c r="C40" s="3">
        <v>2.323</v>
      </c>
      <c r="D40" s="3">
        <v>5.3730000000000002</v>
      </c>
    </row>
    <row r="41" spans="1:4">
      <c r="A41" s="1">
        <v>38</v>
      </c>
      <c r="B41" s="3">
        <v>2.7589999999999999</v>
      </c>
      <c r="C41" s="3">
        <v>2.0779999999999998</v>
      </c>
      <c r="D41" s="3">
        <v>5.0369999999999999</v>
      </c>
    </row>
    <row r="42" spans="1:4">
      <c r="A42" s="1">
        <v>39</v>
      </c>
      <c r="B42" s="3">
        <v>3.9009999999999998</v>
      </c>
      <c r="C42" s="3">
        <v>1.5549999999999999</v>
      </c>
      <c r="D42" s="3">
        <v>14.27</v>
      </c>
    </row>
    <row r="43" spans="1:4">
      <c r="A43" s="1">
        <v>40</v>
      </c>
      <c r="B43" s="3">
        <v>1.5069999999999999</v>
      </c>
      <c r="C43" s="3">
        <v>2.8849999999999998</v>
      </c>
      <c r="D43" s="3">
        <v>6.7930000000000001</v>
      </c>
    </row>
    <row r="44" spans="1:4">
      <c r="A44" s="1">
        <v>41</v>
      </c>
      <c r="B44" s="3">
        <v>4.49</v>
      </c>
      <c r="C44" s="3">
        <v>1.6879999999999999</v>
      </c>
      <c r="D44" s="3">
        <v>2.6259999999999999</v>
      </c>
    </row>
    <row r="45" spans="1:4">
      <c r="A45" s="1">
        <v>42</v>
      </c>
      <c r="B45" s="3">
        <v>4.9969999999999999</v>
      </c>
      <c r="C45" s="3">
        <v>5.048</v>
      </c>
      <c r="D45" s="3">
        <v>4.4050000000000002</v>
      </c>
    </row>
    <row r="46" spans="1:4">
      <c r="A46" s="1">
        <v>43</v>
      </c>
      <c r="B46" s="3">
        <v>4.4349999999999996</v>
      </c>
      <c r="C46" s="3">
        <v>3.0529999999999999</v>
      </c>
      <c r="D46" s="3">
        <v>3.121</v>
      </c>
    </row>
    <row r="47" spans="1:4">
      <c r="A47" s="1">
        <v>44</v>
      </c>
      <c r="B47" s="3">
        <v>4.9790000000000001</v>
      </c>
      <c r="C47" s="3">
        <v>3.51</v>
      </c>
      <c r="D47" s="3">
        <v>3.589</v>
      </c>
    </row>
    <row r="48" spans="1:4">
      <c r="A48" s="1">
        <v>45</v>
      </c>
      <c r="B48" s="3">
        <v>3.1859999999999999</v>
      </c>
      <c r="C48" s="3">
        <v>3.6840000000000002</v>
      </c>
      <c r="D48" s="3">
        <v>11.92</v>
      </c>
    </row>
    <row r="49" spans="1:4">
      <c r="A49" s="1">
        <v>46</v>
      </c>
      <c r="B49" s="3">
        <v>3.7749999999999999</v>
      </c>
      <c r="C49" s="3">
        <v>2.8039999999999998</v>
      </c>
      <c r="D49" s="3">
        <v>5.3339999999999996</v>
      </c>
    </row>
    <row r="50" spans="1:4">
      <c r="A50" s="1">
        <v>47</v>
      </c>
      <c r="B50" s="3">
        <v>3.25</v>
      </c>
      <c r="C50" s="3">
        <v>3.907</v>
      </c>
      <c r="D50" s="3">
        <v>8.6359999999999992</v>
      </c>
    </row>
    <row r="51" spans="1:4">
      <c r="A51" s="1">
        <v>48</v>
      </c>
      <c r="B51" s="3">
        <v>3.5139999999999998</v>
      </c>
      <c r="C51" s="3">
        <v>1.236</v>
      </c>
      <c r="D51" s="3">
        <v>6.0910000000000002</v>
      </c>
    </row>
    <row r="52" spans="1:4">
      <c r="A52" s="1">
        <v>49</v>
      </c>
      <c r="B52" s="3">
        <v>3.28</v>
      </c>
      <c r="C52" s="3">
        <v>2.6219999999999999</v>
      </c>
      <c r="D52" s="3">
        <v>3.9049999999999998</v>
      </c>
    </row>
    <row r="53" spans="1:4">
      <c r="A53" s="1">
        <v>50</v>
      </c>
      <c r="B53" s="3">
        <v>3.5110000000000001</v>
      </c>
      <c r="C53" s="3">
        <v>1.25</v>
      </c>
      <c r="D53" s="3">
        <v>3.9380000000000002</v>
      </c>
    </row>
    <row r="54" spans="1:4">
      <c r="A54" s="1">
        <v>51</v>
      </c>
      <c r="B54" s="3">
        <v>2.5219999999999998</v>
      </c>
      <c r="C54" s="3">
        <v>8.51</v>
      </c>
      <c r="D54" s="3">
        <v>5.5380000000000003</v>
      </c>
    </row>
    <row r="55" spans="1:4">
      <c r="A55" s="1">
        <v>52</v>
      </c>
      <c r="B55" s="3">
        <v>2.7269999999999999</v>
      </c>
      <c r="C55" s="3">
        <v>3.0529999999999999</v>
      </c>
      <c r="D55" s="3">
        <v>1.43</v>
      </c>
    </row>
    <row r="56" spans="1:4">
      <c r="A56" s="1">
        <v>53</v>
      </c>
      <c r="B56" s="3">
        <v>0.89</v>
      </c>
      <c r="C56" s="3">
        <v>0.95699999999999996</v>
      </c>
      <c r="D56" s="3">
        <v>4.6399999999999997</v>
      </c>
    </row>
    <row r="57" spans="1:4">
      <c r="A57" s="1">
        <v>54</v>
      </c>
      <c r="B57" s="3">
        <v>5.3849999999999998</v>
      </c>
      <c r="C57" s="3">
        <v>2.7549999999999999</v>
      </c>
      <c r="D57" s="3">
        <v>10.561999999999999</v>
      </c>
    </row>
    <row r="58" spans="1:4">
      <c r="A58" s="1">
        <v>55</v>
      </c>
      <c r="B58" s="3">
        <v>3.4870000000000001</v>
      </c>
      <c r="C58" s="3">
        <v>3.4430000000000001</v>
      </c>
      <c r="D58" s="3">
        <v>10.398999999999999</v>
      </c>
    </row>
    <row r="59" spans="1:4">
      <c r="A59" s="1">
        <v>56</v>
      </c>
      <c r="B59" s="3">
        <v>2.9620000000000002</v>
      </c>
      <c r="C59" s="3">
        <v>3.0350000000000001</v>
      </c>
      <c r="D59" s="3">
        <v>6.6139999999999999</v>
      </c>
    </row>
    <row r="60" spans="1:4">
      <c r="A60" s="1">
        <v>57</v>
      </c>
      <c r="B60" s="3">
        <v>2.7879999999999998</v>
      </c>
      <c r="C60" s="3">
        <v>2.4220000000000002</v>
      </c>
      <c r="D60" s="3">
        <v>4.5190000000000001</v>
      </c>
    </row>
    <row r="61" spans="1:4">
      <c r="A61" s="1">
        <v>58</v>
      </c>
      <c r="B61" s="3">
        <v>2.254</v>
      </c>
      <c r="C61" s="3">
        <v>3.99</v>
      </c>
      <c r="D61" s="3">
        <v>2.883</v>
      </c>
    </row>
    <row r="62" spans="1:4">
      <c r="A62" s="1">
        <v>59</v>
      </c>
      <c r="B62" s="3">
        <v>6.3620000000000001</v>
      </c>
      <c r="C62" s="3">
        <v>2.173</v>
      </c>
      <c r="D62" s="3">
        <v>7.1520000000000001</v>
      </c>
    </row>
    <row r="63" spans="1:4">
      <c r="A63" s="1">
        <v>60</v>
      </c>
      <c r="B63" s="3">
        <v>5.8220000000000001</v>
      </c>
      <c r="C63" s="3">
        <v>5.7469999999999999</v>
      </c>
      <c r="D63" s="3">
        <v>4.327</v>
      </c>
    </row>
    <row r="64" spans="1:4">
      <c r="A64" s="1">
        <v>61</v>
      </c>
      <c r="B64" s="3">
        <v>0.97799999999999998</v>
      </c>
      <c r="C64" s="3">
        <v>2.899</v>
      </c>
      <c r="D64" s="3">
        <v>5.633</v>
      </c>
    </row>
    <row r="65" spans="1:4">
      <c r="A65" s="1">
        <v>62</v>
      </c>
      <c r="B65" s="3">
        <v>0.51100000000000001</v>
      </c>
      <c r="C65" s="3">
        <v>2.0209999999999999</v>
      </c>
      <c r="D65" s="3">
        <v>4.6970000000000001</v>
      </c>
    </row>
    <row r="66" spans="1:4">
      <c r="A66" s="1">
        <v>63</v>
      </c>
      <c r="B66" s="3">
        <v>1.4279999999999999</v>
      </c>
      <c r="C66" s="3">
        <v>3.2189999999999999</v>
      </c>
      <c r="D66" s="3">
        <v>6.4509999999999996</v>
      </c>
    </row>
    <row r="67" spans="1:4">
      <c r="A67" s="1">
        <v>64</v>
      </c>
      <c r="B67" s="3">
        <v>3.165</v>
      </c>
      <c r="C67" s="3">
        <v>2.649</v>
      </c>
      <c r="D67" s="3">
        <v>19.47</v>
      </c>
    </row>
    <row r="68" spans="1:4">
      <c r="A68" s="1">
        <v>65</v>
      </c>
      <c r="B68" s="3">
        <v>3.016</v>
      </c>
      <c r="C68" s="3">
        <v>2.016</v>
      </c>
      <c r="D68" s="3">
        <v>4.2210000000000001</v>
      </c>
    </row>
    <row r="69" spans="1:4">
      <c r="A69" s="1">
        <v>66</v>
      </c>
      <c r="B69" s="3">
        <v>1.788</v>
      </c>
      <c r="C69" s="3">
        <v>2.1419999999999999</v>
      </c>
      <c r="D69" s="3">
        <v>5.9020000000000001</v>
      </c>
    </row>
    <row r="70" spans="1:4">
      <c r="A70" s="1">
        <v>67</v>
      </c>
      <c r="B70" s="3">
        <v>0.98099999999999998</v>
      </c>
      <c r="C70" s="3">
        <v>1.679</v>
      </c>
      <c r="D70" s="3">
        <v>14</v>
      </c>
    </row>
    <row r="71" spans="1:4">
      <c r="A71" s="1">
        <v>68</v>
      </c>
      <c r="B71" s="3">
        <v>2.8929999999999998</v>
      </c>
      <c r="C71" s="3">
        <v>3.1309999999999998</v>
      </c>
      <c r="D71" s="3">
        <v>3.8660000000000001</v>
      </c>
    </row>
    <row r="72" spans="1:4">
      <c r="A72" s="1">
        <v>69</v>
      </c>
      <c r="B72" s="3">
        <v>6.87</v>
      </c>
      <c r="C72" s="3">
        <v>3.5289999999999999</v>
      </c>
      <c r="D72" s="3">
        <v>4.8680000000000003</v>
      </c>
    </row>
    <row r="73" spans="1:4">
      <c r="A73" s="1">
        <v>70</v>
      </c>
      <c r="B73" s="3">
        <v>3.145</v>
      </c>
      <c r="C73" s="3">
        <v>3.637</v>
      </c>
      <c r="D73" s="3">
        <v>3.6160000000000001</v>
      </c>
    </row>
    <row r="74" spans="1:4">
      <c r="B74" s="3"/>
    </row>
    <row r="76" spans="1:4">
      <c r="A76" s="1" t="s">
        <v>7</v>
      </c>
      <c r="B76" s="3">
        <v>70</v>
      </c>
      <c r="C76" s="3">
        <v>70</v>
      </c>
      <c r="D76" s="3">
        <v>70</v>
      </c>
    </row>
    <row r="77" spans="1:4">
      <c r="B77" s="3"/>
      <c r="C77" s="3"/>
      <c r="D77" s="3"/>
    </row>
    <row r="78" spans="1:4">
      <c r="A78" s="1" t="s">
        <v>8</v>
      </c>
      <c r="B78" s="3">
        <v>1.9830000000000001</v>
      </c>
      <c r="C78" s="3">
        <v>2.0630000000000002</v>
      </c>
      <c r="D78" s="3">
        <v>3.1549999999999998</v>
      </c>
    </row>
    <row r="79" spans="1:4">
      <c r="A79" s="1" t="s">
        <v>9</v>
      </c>
      <c r="B79" s="3">
        <v>2.952</v>
      </c>
      <c r="C79" s="3">
        <v>2.669</v>
      </c>
      <c r="D79" s="3">
        <v>4.6689999999999996</v>
      </c>
    </row>
    <row r="80" spans="1:4">
      <c r="A80" s="1" t="s">
        <v>10</v>
      </c>
      <c r="B80" s="3">
        <v>4.093</v>
      </c>
      <c r="C80" s="3">
        <v>3.4220000000000002</v>
      </c>
      <c r="D80" s="3">
        <v>6.3959999999999999</v>
      </c>
    </row>
    <row r="82" spans="1:2">
      <c r="A82" s="1" t="s">
        <v>175</v>
      </c>
      <c r="B82" s="1" t="s">
        <v>185</v>
      </c>
    </row>
    <row r="83" spans="1:2">
      <c r="A83" s="1" t="s">
        <v>19</v>
      </c>
      <c r="B83" s="3" t="s">
        <v>21</v>
      </c>
    </row>
    <row r="84" spans="1:2">
      <c r="A84" s="1" t="s">
        <v>20</v>
      </c>
      <c r="B84" s="3" t="s">
        <v>21</v>
      </c>
    </row>
  </sheetData>
  <mergeCells count="1">
    <mergeCell ref="B1:D1"/>
  </mergeCells>
  <phoneticPr fontId="1"/>
  <pageMargins left="0.7" right="0.7" top="0.75" bottom="0.75" header="0.3" footer="0.3"/>
  <pageSetup paperSize="9" orientation="portrait" horizontalDpi="0" verticalDpi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7DD5C-559F-5343-8BB9-D2CF8CD83F06}">
  <dimension ref="A1:C63"/>
  <sheetViews>
    <sheetView topLeftCell="A39" workbookViewId="0">
      <selection activeCell="C62" sqref="C62"/>
    </sheetView>
  </sheetViews>
  <sheetFormatPr baseColWidth="10" defaultRowHeight="20"/>
  <cols>
    <col min="1" max="2" width="10.7109375" style="1"/>
    <col min="3" max="3" width="15.85546875" style="1" bestFit="1" customWidth="1"/>
  </cols>
  <sheetData>
    <row r="1" spans="1:3">
      <c r="A1" s="15" t="s">
        <v>328</v>
      </c>
      <c r="B1" s="36" t="s">
        <v>126</v>
      </c>
      <c r="C1" s="36"/>
    </row>
    <row r="2" spans="1:3">
      <c r="B2" s="9" t="s">
        <v>61</v>
      </c>
      <c r="C2" s="9" t="s">
        <v>62</v>
      </c>
    </row>
    <row r="3" spans="1:3">
      <c r="A3" s="1" t="s">
        <v>53</v>
      </c>
      <c r="B3" s="31" t="s">
        <v>321</v>
      </c>
      <c r="C3" s="31" t="s">
        <v>327</v>
      </c>
    </row>
    <row r="4" spans="1:3">
      <c r="A4" s="1">
        <v>1</v>
      </c>
      <c r="B4" s="3">
        <v>2</v>
      </c>
      <c r="C4" s="3">
        <v>2.5009999999999999</v>
      </c>
    </row>
    <row r="5" spans="1:3">
      <c r="A5" s="1">
        <v>2</v>
      </c>
      <c r="B5" s="3">
        <v>1.2509999999999999</v>
      </c>
      <c r="C5" s="3">
        <v>1.25</v>
      </c>
    </row>
    <row r="6" spans="1:3">
      <c r="A6" s="1">
        <v>3</v>
      </c>
      <c r="B6" s="3">
        <v>2.06</v>
      </c>
      <c r="C6" s="3">
        <v>6</v>
      </c>
    </row>
    <row r="7" spans="1:3">
      <c r="A7" s="1">
        <v>4</v>
      </c>
      <c r="B7" s="3">
        <v>2.4980000000000002</v>
      </c>
      <c r="C7" s="3">
        <v>3.4990000000000001</v>
      </c>
    </row>
    <row r="8" spans="1:3">
      <c r="A8" s="1">
        <v>5</v>
      </c>
      <c r="B8" s="3">
        <v>1.7470000000000001</v>
      </c>
      <c r="C8" s="3">
        <v>3.9980000000000002</v>
      </c>
    </row>
    <row r="9" spans="1:3">
      <c r="A9" s="1">
        <v>6</v>
      </c>
      <c r="B9" s="3">
        <v>3</v>
      </c>
      <c r="C9" s="3">
        <v>0.751</v>
      </c>
    </row>
    <row r="10" spans="1:3">
      <c r="A10" s="1">
        <v>7</v>
      </c>
      <c r="B10" s="3">
        <v>1.25</v>
      </c>
      <c r="C10" s="3">
        <v>15.746</v>
      </c>
    </row>
    <row r="11" spans="1:3">
      <c r="A11" s="1">
        <v>8</v>
      </c>
      <c r="B11" s="3">
        <v>1.9990000000000001</v>
      </c>
      <c r="C11" s="3">
        <v>1.2470000000000001</v>
      </c>
    </row>
    <row r="12" spans="1:3">
      <c r="A12" s="1">
        <v>9</v>
      </c>
      <c r="B12" s="3">
        <v>1.4970000000000001</v>
      </c>
      <c r="C12" s="3">
        <v>1.498</v>
      </c>
    </row>
    <row r="13" spans="1:3">
      <c r="A13" s="1">
        <v>10</v>
      </c>
      <c r="B13" s="3">
        <v>2</v>
      </c>
      <c r="C13" s="3">
        <v>9.0009999999999994</v>
      </c>
    </row>
    <row r="14" spans="1:3">
      <c r="A14" s="1">
        <v>11</v>
      </c>
      <c r="B14" s="3">
        <v>1.2490000000000001</v>
      </c>
      <c r="C14" s="3">
        <v>2.5</v>
      </c>
    </row>
    <row r="15" spans="1:3">
      <c r="A15" s="1">
        <v>12</v>
      </c>
      <c r="B15" s="3">
        <v>4.4989999999999997</v>
      </c>
      <c r="C15" s="3">
        <v>1</v>
      </c>
    </row>
    <row r="16" spans="1:3">
      <c r="A16" s="1">
        <v>13</v>
      </c>
      <c r="B16" s="3">
        <v>1.5009999999999999</v>
      </c>
      <c r="C16" s="3">
        <v>1</v>
      </c>
    </row>
    <row r="17" spans="1:3">
      <c r="A17" s="1">
        <v>14</v>
      </c>
      <c r="B17" s="3">
        <v>1.244</v>
      </c>
      <c r="C17" s="3">
        <v>0.748</v>
      </c>
    </row>
    <row r="18" spans="1:3">
      <c r="A18" s="1">
        <v>15</v>
      </c>
      <c r="B18" s="3">
        <v>1.2490000000000001</v>
      </c>
      <c r="C18" s="3">
        <v>0.75</v>
      </c>
    </row>
    <row r="19" spans="1:3">
      <c r="A19" s="1">
        <v>16</v>
      </c>
      <c r="B19" s="3">
        <v>1.2470000000000001</v>
      </c>
      <c r="C19" s="3">
        <v>0.998</v>
      </c>
    </row>
    <row r="20" spans="1:3">
      <c r="A20" s="1">
        <v>17</v>
      </c>
      <c r="B20" s="3">
        <v>6.9969999999999999</v>
      </c>
      <c r="C20" s="3">
        <v>1.5</v>
      </c>
    </row>
    <row r="21" spans="1:3">
      <c r="A21" s="1">
        <v>18</v>
      </c>
      <c r="B21" s="3">
        <v>2.9990000000000001</v>
      </c>
      <c r="C21" s="3">
        <v>4.2489999999999997</v>
      </c>
    </row>
    <row r="22" spans="1:3">
      <c r="A22" s="1">
        <v>19</v>
      </c>
      <c r="B22" s="3">
        <v>0.246</v>
      </c>
      <c r="C22" s="3">
        <v>1.7490000000000001</v>
      </c>
    </row>
    <row r="23" spans="1:3">
      <c r="A23" s="1">
        <v>20</v>
      </c>
      <c r="B23" s="3">
        <v>6.7510000000000003</v>
      </c>
      <c r="C23" s="3">
        <v>2.2519999999999998</v>
      </c>
    </row>
    <row r="24" spans="1:3">
      <c r="A24" s="1">
        <v>21</v>
      </c>
      <c r="B24" s="3">
        <v>4.75</v>
      </c>
      <c r="C24" s="3">
        <v>3</v>
      </c>
    </row>
    <row r="25" spans="1:3">
      <c r="A25" s="1">
        <v>22</v>
      </c>
      <c r="B25" s="3">
        <v>1.75</v>
      </c>
      <c r="C25" s="3">
        <v>1.2509999999999999</v>
      </c>
    </row>
    <row r="26" spans="1:3">
      <c r="A26" s="1">
        <v>23</v>
      </c>
      <c r="B26" s="3">
        <v>3.0009999999999999</v>
      </c>
      <c r="C26" s="3">
        <v>1.25</v>
      </c>
    </row>
    <row r="27" spans="1:3">
      <c r="A27" s="1">
        <v>24</v>
      </c>
      <c r="B27" s="3">
        <v>2.5019999999999998</v>
      </c>
      <c r="C27" s="3">
        <v>17.498999999999999</v>
      </c>
    </row>
    <row r="28" spans="1:3">
      <c r="A28" s="1">
        <v>25</v>
      </c>
      <c r="B28" s="3">
        <v>4.2489999999999997</v>
      </c>
      <c r="C28" s="3">
        <v>0.999</v>
      </c>
    </row>
    <row r="29" spans="1:3">
      <c r="A29" s="1">
        <v>26</v>
      </c>
      <c r="B29" s="3">
        <v>1</v>
      </c>
      <c r="C29" s="3">
        <v>4.6959999999999997</v>
      </c>
    </row>
    <row r="30" spans="1:3">
      <c r="A30" s="1">
        <v>27</v>
      </c>
      <c r="B30" s="3">
        <v>0.999</v>
      </c>
      <c r="C30" s="3">
        <v>4.9939999999999998</v>
      </c>
    </row>
    <row r="31" spans="1:3">
      <c r="A31" s="1">
        <v>28</v>
      </c>
      <c r="B31" s="3">
        <v>1.002</v>
      </c>
      <c r="C31" s="3">
        <v>1.752</v>
      </c>
    </row>
    <row r="32" spans="1:3">
      <c r="A32" s="1">
        <v>29</v>
      </c>
      <c r="B32" s="3">
        <v>1.847</v>
      </c>
      <c r="C32" s="3">
        <v>4.25</v>
      </c>
    </row>
    <row r="33" spans="1:3">
      <c r="A33" s="1">
        <v>30</v>
      </c>
      <c r="B33" s="3">
        <v>3.7490000000000001</v>
      </c>
      <c r="C33" s="3">
        <v>3.5</v>
      </c>
    </row>
    <row r="34" spans="1:3">
      <c r="A34" s="1">
        <v>31</v>
      </c>
      <c r="B34" s="3">
        <v>1.0029999999999999</v>
      </c>
      <c r="C34" s="3">
        <v>5.2469999999999999</v>
      </c>
    </row>
    <row r="35" spans="1:3">
      <c r="A35" s="1">
        <v>32</v>
      </c>
      <c r="B35" s="3">
        <v>4.2469999999999999</v>
      </c>
      <c r="C35" s="3">
        <v>1</v>
      </c>
    </row>
    <row r="36" spans="1:3">
      <c r="A36" s="1">
        <v>33</v>
      </c>
      <c r="B36" s="3">
        <v>4.4989999999999997</v>
      </c>
      <c r="C36" s="3">
        <v>0.75</v>
      </c>
    </row>
    <row r="37" spans="1:3">
      <c r="A37" s="1">
        <v>34</v>
      </c>
      <c r="B37" s="3">
        <v>1.0049999999999999</v>
      </c>
      <c r="C37" s="3">
        <v>5.5</v>
      </c>
    </row>
    <row r="38" spans="1:3">
      <c r="A38" s="1">
        <v>35</v>
      </c>
      <c r="B38" s="3">
        <v>1.752</v>
      </c>
      <c r="C38" s="3">
        <v>2.7469999999999999</v>
      </c>
    </row>
    <row r="39" spans="1:3">
      <c r="A39" s="1">
        <v>36</v>
      </c>
      <c r="B39" s="3">
        <v>0.75</v>
      </c>
      <c r="C39" s="3">
        <v>1.7490000000000001</v>
      </c>
    </row>
    <row r="40" spans="1:3">
      <c r="A40" s="1">
        <v>37</v>
      </c>
      <c r="B40" s="3">
        <v>2.7509999999999999</v>
      </c>
      <c r="C40" s="3">
        <v>5.75</v>
      </c>
    </row>
    <row r="41" spans="1:3">
      <c r="A41" s="1">
        <v>38</v>
      </c>
      <c r="B41" s="3">
        <v>0.998</v>
      </c>
      <c r="C41" s="3">
        <v>7.5</v>
      </c>
    </row>
    <row r="42" spans="1:3">
      <c r="A42" s="1">
        <v>39</v>
      </c>
      <c r="B42" s="3">
        <v>1.7509999999999999</v>
      </c>
      <c r="C42" s="3">
        <v>6.2549999999999999</v>
      </c>
    </row>
    <row r="43" spans="1:3">
      <c r="A43" s="1">
        <v>40</v>
      </c>
      <c r="B43" s="3">
        <v>1.998</v>
      </c>
      <c r="C43" s="3">
        <v>28.498999999999999</v>
      </c>
    </row>
    <row r="44" spans="1:3">
      <c r="A44" s="1">
        <v>41</v>
      </c>
      <c r="B44" s="3">
        <v>1.496</v>
      </c>
      <c r="C44" s="3">
        <v>5.5010000000000003</v>
      </c>
    </row>
    <row r="45" spans="1:3">
      <c r="A45" s="1">
        <v>42</v>
      </c>
      <c r="B45" s="3">
        <v>2.7490000000000001</v>
      </c>
      <c r="C45" s="3">
        <v>2.5</v>
      </c>
    </row>
    <row r="46" spans="1:3">
      <c r="A46" s="1">
        <v>43</v>
      </c>
      <c r="B46" s="3">
        <v>2.7490000000000001</v>
      </c>
      <c r="C46" s="3">
        <v>5.0030000000000001</v>
      </c>
    </row>
    <row r="47" spans="1:3">
      <c r="A47" s="1">
        <v>44</v>
      </c>
      <c r="B47" s="3">
        <v>1.25</v>
      </c>
      <c r="C47" s="3">
        <v>17.751000000000001</v>
      </c>
    </row>
    <row r="48" spans="1:3">
      <c r="A48" s="1">
        <v>45</v>
      </c>
      <c r="B48" s="3">
        <v>1.004</v>
      </c>
      <c r="C48" s="3">
        <v>8.2479999999999993</v>
      </c>
    </row>
    <row r="49" spans="1:3">
      <c r="A49" s="1">
        <v>46</v>
      </c>
      <c r="B49" s="3">
        <v>2.75</v>
      </c>
      <c r="C49" s="3">
        <v>11.695</v>
      </c>
    </row>
    <row r="50" spans="1:3">
      <c r="A50" s="1">
        <v>47</v>
      </c>
      <c r="B50" s="3">
        <v>2.2490000000000001</v>
      </c>
      <c r="C50" s="3">
        <v>3.661</v>
      </c>
    </row>
    <row r="51" spans="1:3">
      <c r="A51" s="1">
        <v>48</v>
      </c>
      <c r="B51" s="3">
        <v>1.7490000000000001</v>
      </c>
      <c r="C51" s="3">
        <v>1.2529999999999999</v>
      </c>
    </row>
    <row r="52" spans="1:3">
      <c r="A52" s="1">
        <v>49</v>
      </c>
      <c r="B52" s="3">
        <v>0.497</v>
      </c>
      <c r="C52" s="3">
        <v>7.2510000000000003</v>
      </c>
    </row>
    <row r="53" spans="1:3">
      <c r="A53" s="1">
        <v>50</v>
      </c>
      <c r="B53" s="3">
        <v>3.75</v>
      </c>
      <c r="C53" s="3">
        <v>3.4969999999999999</v>
      </c>
    </row>
    <row r="55" spans="1:3">
      <c r="A55" s="1" t="s">
        <v>7</v>
      </c>
      <c r="B55" s="3">
        <v>50</v>
      </c>
      <c r="C55" s="3">
        <v>50</v>
      </c>
    </row>
    <row r="56" spans="1:3">
      <c r="B56" s="3"/>
      <c r="C56" s="3"/>
    </row>
    <row r="57" spans="1:3">
      <c r="A57" s="1" t="s">
        <v>8</v>
      </c>
      <c r="B57" s="3">
        <v>1.2490000000000001</v>
      </c>
      <c r="C57" s="3">
        <v>1.2509999999999999</v>
      </c>
    </row>
    <row r="58" spans="1:3">
      <c r="A58" s="1" t="s">
        <v>9</v>
      </c>
      <c r="B58" s="3">
        <v>1.8</v>
      </c>
      <c r="C58" s="3">
        <v>3.2490000000000001</v>
      </c>
    </row>
    <row r="59" spans="1:3">
      <c r="A59" s="1" t="s">
        <v>10</v>
      </c>
      <c r="B59" s="3">
        <v>2.8130000000000002</v>
      </c>
      <c r="C59" s="3">
        <v>5.5629999999999997</v>
      </c>
    </row>
    <row r="61" spans="1:3">
      <c r="A61" s="1" t="s">
        <v>56</v>
      </c>
      <c r="B61" s="1" t="s">
        <v>185</v>
      </c>
    </row>
    <row r="62" spans="1:3">
      <c r="B62" s="3">
        <v>1.6400000000000001E-2</v>
      </c>
    </row>
    <row r="63" spans="1:3">
      <c r="B63" s="3"/>
    </row>
  </sheetData>
  <mergeCells count="1">
    <mergeCell ref="B1:C1"/>
  </mergeCells>
  <phoneticPr fontId="1"/>
  <pageMargins left="0.7" right="0.7" top="0.75" bottom="0.75" header="0.3" footer="0.3"/>
  <pageSetup paperSize="9" orientation="portrait" horizontalDpi="0" verticalDpi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6028C-480E-904B-8421-16F3B32798D6}">
  <dimension ref="A1:AF50"/>
  <sheetViews>
    <sheetView topLeftCell="Y1" zoomScale="75" workbookViewId="0">
      <selection activeCell="AE4" sqref="AE4:AF18"/>
    </sheetView>
  </sheetViews>
  <sheetFormatPr baseColWidth="10" defaultRowHeight="20"/>
  <cols>
    <col min="31" max="31" width="24.7109375" bestFit="1" customWidth="1"/>
    <col min="32" max="32" width="34.28515625" bestFit="1" customWidth="1"/>
  </cols>
  <sheetData>
    <row r="1" spans="1:32">
      <c r="A1" s="15" t="s">
        <v>326</v>
      </c>
      <c r="B1" s="36" t="s">
        <v>84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2"/>
      <c r="AE1" s="15"/>
      <c r="AF1" s="15"/>
    </row>
    <row r="2" spans="1:32">
      <c r="A2" s="1"/>
      <c r="B2" s="38" t="s">
        <v>324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4"/>
      <c r="N2" s="38" t="s">
        <v>325</v>
      </c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5"/>
      <c r="AD2" s="6"/>
      <c r="AE2" s="36" t="s">
        <v>97</v>
      </c>
      <c r="AF2" s="36"/>
    </row>
    <row r="3" spans="1:32">
      <c r="A3" s="1" t="s">
        <v>76</v>
      </c>
      <c r="B3" s="6" t="s">
        <v>85</v>
      </c>
      <c r="C3" s="6" t="s">
        <v>86</v>
      </c>
      <c r="D3" s="6" t="s">
        <v>87</v>
      </c>
      <c r="E3" s="6" t="s">
        <v>88</v>
      </c>
      <c r="F3" s="6" t="s">
        <v>89</v>
      </c>
      <c r="G3" s="6" t="s">
        <v>90</v>
      </c>
      <c r="H3" s="6" t="s">
        <v>91</v>
      </c>
      <c r="I3" s="6" t="s">
        <v>92</v>
      </c>
      <c r="J3" s="6" t="s">
        <v>93</v>
      </c>
      <c r="K3" s="6" t="s">
        <v>94</v>
      </c>
      <c r="L3" s="6" t="s">
        <v>103</v>
      </c>
      <c r="M3" s="6"/>
      <c r="N3" s="6" t="s">
        <v>85</v>
      </c>
      <c r="O3" s="6" t="s">
        <v>86</v>
      </c>
      <c r="P3" s="6" t="s">
        <v>87</v>
      </c>
      <c r="Q3" s="6" t="s">
        <v>88</v>
      </c>
      <c r="R3" s="6" t="s">
        <v>89</v>
      </c>
      <c r="S3" s="6" t="s">
        <v>90</v>
      </c>
      <c r="T3" s="6" t="s">
        <v>91</v>
      </c>
      <c r="U3" s="6" t="s">
        <v>92</v>
      </c>
      <c r="V3" s="6" t="s">
        <v>93</v>
      </c>
      <c r="W3" s="6" t="s">
        <v>94</v>
      </c>
      <c r="X3" s="6" t="s">
        <v>103</v>
      </c>
      <c r="Y3" s="6" t="s">
        <v>104</v>
      </c>
      <c r="Z3" s="6" t="s">
        <v>105</v>
      </c>
      <c r="AA3" s="6" t="s">
        <v>106</v>
      </c>
      <c r="AB3" s="6" t="s">
        <v>107</v>
      </c>
      <c r="AC3" s="6"/>
      <c r="AD3" s="21" t="s">
        <v>100</v>
      </c>
      <c r="AE3" s="17" t="s">
        <v>324</v>
      </c>
      <c r="AF3" s="17" t="s">
        <v>325</v>
      </c>
    </row>
    <row r="4" spans="1:32">
      <c r="A4" s="1">
        <v>1</v>
      </c>
      <c r="B4" s="3">
        <v>28.43083404916284</v>
      </c>
      <c r="C4" s="3">
        <v>-12.664829051829541</v>
      </c>
      <c r="D4" s="3">
        <v>-3.4565311912901424</v>
      </c>
      <c r="E4" s="3">
        <v>-10.230622560782153</v>
      </c>
      <c r="F4" s="3">
        <v>4.2277962540270542</v>
      </c>
      <c r="G4" s="3">
        <v>-6.2819956765193137</v>
      </c>
      <c r="H4" s="3">
        <v>63.97300550603854</v>
      </c>
      <c r="I4" s="3">
        <v>-4.7917467333549562</v>
      </c>
      <c r="J4" s="3">
        <v>40.584473224337316</v>
      </c>
      <c r="K4" s="3">
        <v>27.119498486709958</v>
      </c>
      <c r="L4" s="3">
        <v>-10.342592799517297</v>
      </c>
      <c r="M4" s="3"/>
      <c r="N4" s="3">
        <v>-4.3291467458456543</v>
      </c>
      <c r="O4" s="3">
        <v>22.054893432177199</v>
      </c>
      <c r="P4" s="3">
        <v>-2.1931385835153283</v>
      </c>
      <c r="Q4" s="3">
        <v>0.20311168812011537</v>
      </c>
      <c r="R4" s="3">
        <v>31.393046964987022</v>
      </c>
      <c r="S4" s="3">
        <v>-0.86543846898641097</v>
      </c>
      <c r="T4" s="3">
        <v>28.173808001467858</v>
      </c>
      <c r="U4" s="3">
        <v>26.239232646380618</v>
      </c>
      <c r="V4" s="3">
        <v>60.967879664595912</v>
      </c>
      <c r="W4" s="3">
        <v>-29.729511321454105</v>
      </c>
      <c r="X4" s="3">
        <v>-23.173767103328675</v>
      </c>
      <c r="Y4" s="3">
        <v>44.011139943048512</v>
      </c>
      <c r="Z4" s="3">
        <v>11.6053532994212</v>
      </c>
      <c r="AA4" s="3">
        <v>0.81820425455575507</v>
      </c>
      <c r="AB4" s="3">
        <v>28.101808975903847</v>
      </c>
      <c r="AC4" s="3"/>
      <c r="AD4" s="1">
        <v>1</v>
      </c>
      <c r="AE4" s="1">
        <v>210.78900555475963</v>
      </c>
      <c r="AF4" s="1">
        <v>51.072333787794122</v>
      </c>
    </row>
    <row r="5" spans="1:32">
      <c r="A5" s="1">
        <v>2</v>
      </c>
      <c r="B5" s="3">
        <v>34.990461728883432</v>
      </c>
      <c r="C5" s="3">
        <v>5.3579682428742501</v>
      </c>
      <c r="D5" s="3">
        <v>55.916361700782488</v>
      </c>
      <c r="E5" s="3">
        <v>35.533493714634226</v>
      </c>
      <c r="F5" s="3">
        <v>-23.69705962641039</v>
      </c>
      <c r="G5" s="3">
        <v>-33.837739414319053</v>
      </c>
      <c r="H5" s="3">
        <v>35.862841446455469</v>
      </c>
      <c r="I5" s="3">
        <v>-4.6260414591649353</v>
      </c>
      <c r="J5" s="3">
        <v>4.715018769836508</v>
      </c>
      <c r="K5" s="3">
        <v>13.151164164687055</v>
      </c>
      <c r="L5" s="3">
        <v>1.0972802645987472</v>
      </c>
      <c r="M5" s="3"/>
      <c r="N5" s="3">
        <v>-8.1522328843195169</v>
      </c>
      <c r="O5" s="3">
        <v>13.698618314879235</v>
      </c>
      <c r="P5" s="3">
        <v>-28.792732929900211</v>
      </c>
      <c r="Q5" s="3">
        <v>-22.73956008429689</v>
      </c>
      <c r="R5" s="3">
        <v>12.160710600921746</v>
      </c>
      <c r="S5" s="3">
        <v>-17.080675377417656</v>
      </c>
      <c r="T5" s="3">
        <v>68.089407515480502</v>
      </c>
      <c r="U5" s="3">
        <v>-33.465960199725522</v>
      </c>
      <c r="V5" s="3">
        <v>59.916220788710994</v>
      </c>
      <c r="W5" s="3">
        <v>-40.963085490156317</v>
      </c>
      <c r="X5" s="3">
        <v>-19.95807340237425</v>
      </c>
      <c r="Y5" s="3">
        <v>45.821585423778814</v>
      </c>
      <c r="Z5" s="3">
        <v>10.228599478911022</v>
      </c>
      <c r="AA5" s="3">
        <v>-18.56598599406799</v>
      </c>
      <c r="AB5" s="3">
        <v>-5.0057496806337642</v>
      </c>
      <c r="AC5" s="3"/>
      <c r="AD5" s="1">
        <v>2</v>
      </c>
      <c r="AE5" s="1">
        <v>173.72050455505914</v>
      </c>
      <c r="AF5" s="1">
        <v>247.39729416401292</v>
      </c>
    </row>
    <row r="6" spans="1:32">
      <c r="A6" s="1">
        <v>3</v>
      </c>
      <c r="B6" s="3">
        <v>-41.722874508368676</v>
      </c>
      <c r="C6" s="3">
        <v>-16.644680786306548</v>
      </c>
      <c r="D6" s="3">
        <v>-6.3157519220709464</v>
      </c>
      <c r="E6" s="3">
        <v>45.655381449777138</v>
      </c>
      <c r="F6" s="3">
        <v>-13.470858299672059</v>
      </c>
      <c r="G6" s="3">
        <v>5.1772907830106583</v>
      </c>
      <c r="H6" s="3">
        <v>-0.21049172618464984</v>
      </c>
      <c r="I6" s="3">
        <v>13.944995815551838</v>
      </c>
      <c r="J6" s="3">
        <v>4.7150187698364858</v>
      </c>
      <c r="K6" s="3">
        <v>-13.291723814953842</v>
      </c>
      <c r="L6" s="3">
        <v>-44.396551724137936</v>
      </c>
      <c r="M6" s="3"/>
      <c r="N6" s="3">
        <v>0.89068647621617769</v>
      </c>
      <c r="O6" s="3">
        <v>-6.8494529930757535</v>
      </c>
      <c r="P6" s="3">
        <v>20.854037558001298</v>
      </c>
      <c r="Q6" s="3">
        <v>-17.995979434847978</v>
      </c>
      <c r="R6" s="3">
        <v>4.2180849821744566</v>
      </c>
      <c r="S6" s="3">
        <v>-28.358841480898327</v>
      </c>
      <c r="T6" s="3">
        <v>-6.4199599419013138</v>
      </c>
      <c r="U6" s="3">
        <v>12.826667527502408</v>
      </c>
      <c r="V6" s="3">
        <v>24.145458120612648</v>
      </c>
      <c r="W6" s="3">
        <v>-31.004251448220387</v>
      </c>
      <c r="X6" s="3">
        <v>-24.292103310307485</v>
      </c>
      <c r="Y6" s="3">
        <v>6.5460326968208973</v>
      </c>
      <c r="Z6" s="3">
        <v>-0.88865633479158157</v>
      </c>
      <c r="AA6" s="3">
        <v>-43.502923093177628</v>
      </c>
      <c r="AB6" s="3">
        <v>-14.517402627068195</v>
      </c>
      <c r="AC6" s="3"/>
      <c r="AD6" s="1">
        <v>3</v>
      </c>
      <c r="AE6" s="1">
        <v>203.9272164965204</v>
      </c>
      <c r="AF6" s="1">
        <v>249.42798399312761</v>
      </c>
    </row>
    <row r="7" spans="1:32">
      <c r="A7" s="1">
        <v>4</v>
      </c>
      <c r="B7" s="3">
        <v>-21.629574034558171</v>
      </c>
      <c r="C7" s="3">
        <v>-5.0050692369934859</v>
      </c>
      <c r="D7" s="3">
        <v>-16.407264645868104</v>
      </c>
      <c r="E7" s="3">
        <v>8.2512174912134224</v>
      </c>
      <c r="F7" s="3">
        <v>-15.044310648225206</v>
      </c>
      <c r="G7" s="3">
        <v>-10.784523245440901</v>
      </c>
      <c r="H7" s="3">
        <v>-9.5805464127123354</v>
      </c>
      <c r="I7" s="3">
        <v>16.957763831591286</v>
      </c>
      <c r="J7" s="3">
        <v>-10.905579498864583</v>
      </c>
      <c r="K7" s="3">
        <v>9.0221898470327684</v>
      </c>
      <c r="L7" s="3">
        <v>-16.195499139607129</v>
      </c>
      <c r="M7" s="3"/>
      <c r="N7" s="3">
        <v>-7.3739813512894745</v>
      </c>
      <c r="O7" s="3">
        <v>13.972769037365641</v>
      </c>
      <c r="P7" s="3">
        <v>-34.575170473745978</v>
      </c>
      <c r="Q7" s="3">
        <v>12.201653156542129</v>
      </c>
      <c r="R7" s="3">
        <v>10.57223313268771</v>
      </c>
      <c r="S7" s="3">
        <v>-6.9831838232727472</v>
      </c>
      <c r="T7" s="3">
        <v>-37.686884628298365</v>
      </c>
      <c r="U7" s="3">
        <v>8.4124647849844667</v>
      </c>
      <c r="V7" s="3">
        <v>-46.870237777641542</v>
      </c>
      <c r="W7" s="3">
        <v>3.971545806027188</v>
      </c>
      <c r="X7" s="3">
        <v>-44.634724060303263</v>
      </c>
      <c r="Y7" s="3">
        <v>36.907993102173499</v>
      </c>
      <c r="Z7" s="3">
        <v>5.8104552246454837</v>
      </c>
      <c r="AA7" s="3">
        <v>-53.243600916954982</v>
      </c>
      <c r="AB7" s="3">
        <v>-38.174511930155177</v>
      </c>
      <c r="AC7" s="3"/>
      <c r="AD7" s="1">
        <v>4</v>
      </c>
      <c r="AE7" s="1">
        <v>350.01740373271559</v>
      </c>
      <c r="AF7" s="1">
        <v>153.57732344741214</v>
      </c>
    </row>
    <row r="8" spans="1:32">
      <c r="A8" s="1">
        <v>5</v>
      </c>
      <c r="B8" s="3">
        <v>-8.6482161489977027</v>
      </c>
      <c r="C8" s="3">
        <v>-11.763578797736894</v>
      </c>
      <c r="D8" s="3">
        <v>-57.11062941355776</v>
      </c>
      <c r="E8" s="3">
        <v>54.015333766629801</v>
      </c>
      <c r="F8" s="3">
        <v>14.060840983436613</v>
      </c>
      <c r="G8" s="3">
        <v>-19.378486758839042</v>
      </c>
      <c r="H8" s="3">
        <v>-12.391366051457572</v>
      </c>
      <c r="I8" s="3">
        <v>24.221062795668988</v>
      </c>
      <c r="J8" s="3">
        <v>-14.376621071026516</v>
      </c>
      <c r="K8" s="3">
        <v>-4.9459599892961421</v>
      </c>
      <c r="L8" s="3">
        <v>12.1382439046193</v>
      </c>
      <c r="M8" s="3"/>
      <c r="N8" s="3">
        <v>10.253742787483713</v>
      </c>
      <c r="O8" s="3">
        <v>-41.506937192731115</v>
      </c>
      <c r="P8" s="3">
        <v>-43.248913526945167</v>
      </c>
      <c r="Q8" s="3">
        <v>-9.2221977672330731</v>
      </c>
      <c r="R8" s="3">
        <v>-6.958205636408425</v>
      </c>
      <c r="S8" s="3">
        <v>-5.95202836343074</v>
      </c>
      <c r="T8" s="3">
        <v>-44.11797440696364</v>
      </c>
      <c r="U8" s="3">
        <v>-15.639401730803289</v>
      </c>
      <c r="V8" s="3">
        <v>44.134709548278231</v>
      </c>
      <c r="W8" s="3">
        <v>-41.60053920888312</v>
      </c>
      <c r="X8" s="3">
        <v>-29.60500770342513</v>
      </c>
      <c r="Y8" s="3">
        <v>-22.562654867670755</v>
      </c>
      <c r="Z8" s="3">
        <v>3.9403175082667738</v>
      </c>
      <c r="AA8" s="3">
        <v>-39.996172706075789</v>
      </c>
      <c r="AB8" s="3">
        <v>-4.9448021696289572</v>
      </c>
      <c r="AC8" s="3"/>
      <c r="AD8" s="1">
        <v>5</v>
      </c>
      <c r="AE8" s="1">
        <v>423.10724213449345</v>
      </c>
      <c r="AF8" s="1">
        <v>117.28639487455399</v>
      </c>
    </row>
    <row r="9" spans="1:32">
      <c r="A9" s="1">
        <v>6</v>
      </c>
      <c r="B9" s="3">
        <v>-29.91545768331083</v>
      </c>
      <c r="C9" s="3">
        <v>20.677330173464252</v>
      </c>
      <c r="D9" s="3">
        <v>-74.26630700648596</v>
      </c>
      <c r="E9" s="3">
        <v>-7.0055414717089235</v>
      </c>
      <c r="F9" s="3">
        <v>-66.175317281916819</v>
      </c>
      <c r="G9" s="3">
        <v>-25.244921800919361</v>
      </c>
      <c r="H9" s="3">
        <v>-5.3648088726271661</v>
      </c>
      <c r="I9" s="3">
        <v>0.98609804682276181</v>
      </c>
      <c r="J9" s="3">
        <v>-10.182091484786032</v>
      </c>
      <c r="K9" s="3">
        <v>5.1568455861198075</v>
      </c>
      <c r="L9" s="3">
        <v>43.797908239658511</v>
      </c>
      <c r="M9" s="3"/>
      <c r="N9" s="3">
        <v>5.4003916160944909</v>
      </c>
      <c r="O9" s="3">
        <v>41.780800243945251</v>
      </c>
      <c r="P9" s="3">
        <v>14.575982336095727</v>
      </c>
      <c r="Q9" s="3">
        <v>-23.514726451920748</v>
      </c>
      <c r="R9" s="3">
        <v>-1.5118950549301438</v>
      </c>
      <c r="S9" s="3">
        <v>-5.1415915595080737</v>
      </c>
      <c r="T9" s="3">
        <v>-52.322852814661204</v>
      </c>
      <c r="U9" s="3">
        <v>7.3749250767554457</v>
      </c>
      <c r="V9" s="3">
        <v>13.098621189048357</v>
      </c>
      <c r="W9" s="3">
        <v>-50.04588077323303</v>
      </c>
      <c r="X9" s="3">
        <v>-26.599093792411978</v>
      </c>
      <c r="Y9" s="3">
        <v>-15.041847906200779</v>
      </c>
      <c r="Z9" s="3">
        <v>-5.1425982166457045</v>
      </c>
      <c r="AA9" s="3">
        <v>-41.359761230862638</v>
      </c>
      <c r="AB9" s="3">
        <v>-31.46759685884723</v>
      </c>
      <c r="AC9" s="3"/>
      <c r="AD9" s="1">
        <v>6</v>
      </c>
      <c r="AE9" s="1">
        <v>461.49214514198559</v>
      </c>
      <c r="AF9" s="1">
        <v>241.99349653873381</v>
      </c>
    </row>
    <row r="10" spans="1:32">
      <c r="A10" s="1">
        <v>7</v>
      </c>
      <c r="B10" s="3">
        <v>-14.793716399272199</v>
      </c>
      <c r="C10" s="3">
        <v>17.673478057986269</v>
      </c>
      <c r="D10" s="3">
        <v>-45.841520406076441</v>
      </c>
      <c r="E10" s="3">
        <v>-14.191896945259877</v>
      </c>
      <c r="F10" s="3">
        <v>-34.709574147806237</v>
      </c>
      <c r="G10" s="3">
        <v>-1.5084627579635852</v>
      </c>
      <c r="H10" s="3">
        <v>-39.09562837363535</v>
      </c>
      <c r="I10" s="3">
        <v>6.8051958136711805</v>
      </c>
      <c r="J10" s="3">
        <v>-14.810349401884695</v>
      </c>
      <c r="K10" s="3">
        <v>-22.691823381882902</v>
      </c>
      <c r="L10" s="3">
        <v>-52.510782845777371</v>
      </c>
      <c r="M10" s="3"/>
      <c r="N10" s="3">
        <v>5.4236122418946753</v>
      </c>
      <c r="O10" s="3">
        <v>-8.7670696941191242</v>
      </c>
      <c r="P10" s="3">
        <v>8.3805011480566183</v>
      </c>
      <c r="Q10" s="3">
        <v>4.2335731351010164</v>
      </c>
      <c r="R10" s="3">
        <v>-19.04245296281487</v>
      </c>
      <c r="S10" s="3">
        <v>-15.091576185819092</v>
      </c>
      <c r="T10" s="3">
        <v>40.592191138880359</v>
      </c>
      <c r="U10" s="3">
        <v>-5.3394557366121944</v>
      </c>
      <c r="V10" s="3">
        <v>13.098621189048357</v>
      </c>
      <c r="W10" s="3">
        <v>-0.5696008694801723</v>
      </c>
      <c r="X10" s="3">
        <v>-38.273361122916434</v>
      </c>
      <c r="Y10" s="3">
        <v>-43.7325828710214</v>
      </c>
      <c r="Z10" s="3">
        <v>17.277088806296231</v>
      </c>
      <c r="AA10" s="3">
        <v>-6.9746652984414679</v>
      </c>
      <c r="AB10" s="3">
        <v>-21.529183294389671</v>
      </c>
      <c r="AC10" s="3"/>
      <c r="AD10" s="1">
        <v>7</v>
      </c>
      <c r="AE10" s="1">
        <v>251.37016389233099</v>
      </c>
      <c r="AF10" s="1">
        <v>44.361899448677271</v>
      </c>
    </row>
    <row r="11" spans="1:32">
      <c r="A11" s="1">
        <v>8</v>
      </c>
      <c r="B11" s="3">
        <v>41.895340602410421</v>
      </c>
      <c r="C11" s="3">
        <v>-11.838643560807421</v>
      </c>
      <c r="D11" s="3">
        <v>-13.884298162857945</v>
      </c>
      <c r="E11" s="3">
        <v>-2.3111540985020556</v>
      </c>
      <c r="F11" s="3">
        <v>-11.11109275646138</v>
      </c>
      <c r="G11" s="3">
        <v>-28.789476971134214</v>
      </c>
      <c r="H11" s="3">
        <v>-15.203169526268173</v>
      </c>
      <c r="I11" s="3">
        <v>-7.2261929425586429</v>
      </c>
      <c r="J11" s="3">
        <v>-17.269358202044227</v>
      </c>
      <c r="K11" s="3">
        <v>-0.90498534768497563</v>
      </c>
      <c r="L11" s="3">
        <v>-40.53875120119784</v>
      </c>
      <c r="M11" s="3"/>
      <c r="N11" s="3">
        <v>27.240856493984527</v>
      </c>
      <c r="O11" s="3">
        <v>-10.410823343948405</v>
      </c>
      <c r="P11" s="3">
        <v>13.501999471248599</v>
      </c>
      <c r="Q11" s="3">
        <v>-9.2220024456218912</v>
      </c>
      <c r="R11" s="3">
        <v>-3.4975812443141052</v>
      </c>
      <c r="S11" s="3">
        <v>-4.8465777038402802</v>
      </c>
      <c r="T11" s="3">
        <v>10.876924029783273</v>
      </c>
      <c r="U11" s="3">
        <v>-7.5277466839647982</v>
      </c>
      <c r="V11" s="3">
        <v>-43.714156466293623</v>
      </c>
      <c r="W11" s="3">
        <v>-22.559077194557815</v>
      </c>
      <c r="X11" s="3">
        <v>-10.660674216683896</v>
      </c>
      <c r="Y11" s="3">
        <v>-32.033419829145416</v>
      </c>
      <c r="Z11" s="3">
        <v>-4.8756452926675244</v>
      </c>
      <c r="AA11" s="3">
        <v>-30.157715807163711</v>
      </c>
      <c r="AB11" s="3">
        <v>-2.3839823795111825</v>
      </c>
      <c r="AC11" s="3"/>
      <c r="AD11" s="1">
        <v>8</v>
      </c>
      <c r="AE11" s="1">
        <v>225.53416442790498</v>
      </c>
      <c r="AF11" s="1">
        <v>48.951615506559655</v>
      </c>
    </row>
    <row r="12" spans="1:32">
      <c r="A12" s="1">
        <v>9</v>
      </c>
      <c r="B12" s="3">
        <v>-6.64587522700156</v>
      </c>
      <c r="C12" s="3">
        <v>-7.6332821389546517</v>
      </c>
      <c r="D12" s="3">
        <v>46.329230348641303</v>
      </c>
      <c r="E12" s="3">
        <v>-14.777155213573062</v>
      </c>
      <c r="F12" s="3">
        <v>-39.823087790794446</v>
      </c>
      <c r="G12" s="3">
        <v>8.1775434539603165</v>
      </c>
      <c r="H12" s="3">
        <v>-2.5530053978165665</v>
      </c>
      <c r="I12" s="3">
        <v>-24.477134643811883</v>
      </c>
      <c r="J12" s="3">
        <v>-22.475920560287115</v>
      </c>
      <c r="K12" s="3">
        <v>-11.622497255544708</v>
      </c>
      <c r="L12" s="3">
        <v>-30.56182537376808</v>
      </c>
      <c r="M12" s="3"/>
      <c r="N12" s="3">
        <v>4.1411894816045791</v>
      </c>
      <c r="O12" s="3">
        <v>-29.725935578895278</v>
      </c>
      <c r="P12" s="3">
        <v>13.089129301916314</v>
      </c>
      <c r="Q12" s="3">
        <v>1.5055161915593449</v>
      </c>
      <c r="R12" s="3">
        <v>11.423122360777976</v>
      </c>
      <c r="S12" s="3">
        <v>-8.0884797011970697</v>
      </c>
      <c r="T12" s="3">
        <v>31.943516311264769</v>
      </c>
      <c r="U12" s="3">
        <v>1.7920505892231618E-2</v>
      </c>
      <c r="V12" s="3">
        <v>33.087872616713945</v>
      </c>
      <c r="W12" s="3">
        <v>4.847919186261044</v>
      </c>
      <c r="X12" s="3">
        <v>-33.519771635100618</v>
      </c>
      <c r="Y12" s="3">
        <v>-24.791052948072075</v>
      </c>
      <c r="Z12" s="3">
        <v>-2.1835463181231969</v>
      </c>
      <c r="AA12" s="3">
        <v>-51.392958045105807</v>
      </c>
      <c r="AB12" s="3">
        <v>-15.919707544136674</v>
      </c>
      <c r="AC12" s="3"/>
      <c r="AD12" s="1">
        <v>9</v>
      </c>
      <c r="AE12" s="1">
        <v>221.66574762630171</v>
      </c>
      <c r="AF12" s="1">
        <v>279.27436642247631</v>
      </c>
    </row>
    <row r="13" spans="1:32">
      <c r="A13" s="1">
        <v>10</v>
      </c>
      <c r="B13" s="3">
        <v>23.942713532280791</v>
      </c>
      <c r="C13" s="3">
        <v>20.827459699605328</v>
      </c>
      <c r="D13" s="3">
        <v>24.800481493477498</v>
      </c>
      <c r="E13" s="3">
        <v>-2.1632993780860854</v>
      </c>
      <c r="F13" s="3">
        <v>33.726930442255728</v>
      </c>
      <c r="G13" s="3">
        <v>43.919596780708545</v>
      </c>
      <c r="H13" s="3">
        <v>-16.139781460494799</v>
      </c>
      <c r="I13" s="3">
        <v>23.395569732562347</v>
      </c>
      <c r="J13" s="3">
        <v>13.826958493747748</v>
      </c>
      <c r="K13" s="3">
        <v>-14.609505127272524</v>
      </c>
      <c r="L13" s="3">
        <v>32.35775582720629</v>
      </c>
      <c r="M13" s="3"/>
      <c r="N13" s="3">
        <v>12.520085480748424</v>
      </c>
      <c r="O13" s="3">
        <v>-7.6713298179903617</v>
      </c>
      <c r="P13" s="3">
        <v>-11.693142399962268</v>
      </c>
      <c r="Q13" s="3">
        <v>11.054464226798109</v>
      </c>
      <c r="R13" s="3">
        <v>-5.9370670794269786</v>
      </c>
      <c r="S13" s="3">
        <v>14.465375999106001</v>
      </c>
      <c r="T13" s="3">
        <v>-10.411333619883932</v>
      </c>
      <c r="U13" s="3">
        <v>2.5456366534545962</v>
      </c>
      <c r="V13" s="3">
        <v>-88.953163068435714</v>
      </c>
      <c r="W13" s="3">
        <v>2.1391591583904357</v>
      </c>
      <c r="X13" s="3">
        <v>-3.7398495721828398</v>
      </c>
      <c r="Y13" s="3">
        <v>-55.988918552766734</v>
      </c>
      <c r="Z13" s="3">
        <v>-24.253941881854125</v>
      </c>
      <c r="AA13" s="3">
        <v>-40.483227053138123</v>
      </c>
      <c r="AB13" s="3">
        <v>-12.200500921959142</v>
      </c>
      <c r="AC13" s="3"/>
      <c r="AD13" s="1">
        <v>10</v>
      </c>
      <c r="AE13" s="1">
        <v>132.5397896438771</v>
      </c>
      <c r="AF13" s="1">
        <v>204.74453791255996</v>
      </c>
    </row>
    <row r="14" spans="1:32">
      <c r="A14" s="1">
        <v>11</v>
      </c>
      <c r="B14" s="3">
        <v>-8.717382389840072</v>
      </c>
      <c r="C14" s="3">
        <v>19.025274589584207</v>
      </c>
      <c r="D14" s="3">
        <v>35.060121341159991</v>
      </c>
      <c r="E14" s="3">
        <v>19.839331203814652</v>
      </c>
      <c r="F14" s="3">
        <v>-29.20372986672735</v>
      </c>
      <c r="G14" s="3">
        <v>-11.874560618969344</v>
      </c>
      <c r="H14" s="3">
        <v>-9.5805464127123354</v>
      </c>
      <c r="I14" s="3">
        <v>-3.1821002597508139</v>
      </c>
      <c r="J14" s="3">
        <v>3.5578024248997551</v>
      </c>
      <c r="K14" s="3">
        <v>42.932320777452233</v>
      </c>
      <c r="L14" s="3">
        <v>-44.130332759738089</v>
      </c>
      <c r="M14" s="3"/>
      <c r="N14" s="3">
        <v>-8.724479486596298</v>
      </c>
      <c r="O14" s="3">
        <v>-19.17818070933982</v>
      </c>
      <c r="P14" s="3">
        <v>-27.636176031186636</v>
      </c>
      <c r="Q14" s="3">
        <v>-20.042038419305168</v>
      </c>
      <c r="R14" s="3">
        <v>-4.064920155566675</v>
      </c>
      <c r="S14" s="3">
        <v>24.783431427504127</v>
      </c>
      <c r="T14" s="3">
        <v>-8.6375449908516337</v>
      </c>
      <c r="U14" s="3">
        <v>0.50838747728310263</v>
      </c>
      <c r="V14" s="3">
        <v>-16.885808294296595</v>
      </c>
      <c r="W14" s="3">
        <v>2.2187990455594591</v>
      </c>
      <c r="X14" s="3">
        <v>8.7732433144619275</v>
      </c>
      <c r="Y14" s="3">
        <v>-10.445831705199794</v>
      </c>
      <c r="Z14" s="3">
        <v>-10.916911657613227</v>
      </c>
      <c r="AA14" s="3">
        <v>-13.793017039844871</v>
      </c>
      <c r="AB14" s="3">
        <v>-20.126750336331668</v>
      </c>
      <c r="AC14" s="3"/>
      <c r="AD14" s="1">
        <v>11</v>
      </c>
      <c r="AE14" s="1">
        <v>267.40954700873795</v>
      </c>
      <c r="AF14" s="1">
        <v>124.18736021714916</v>
      </c>
    </row>
    <row r="15" spans="1:32">
      <c r="A15" s="1">
        <v>12</v>
      </c>
      <c r="B15" s="3">
        <v>-22.112867704846618</v>
      </c>
      <c r="C15" s="3">
        <v>-14.542078924921201</v>
      </c>
      <c r="D15" s="3">
        <v>-5.9794976743003012</v>
      </c>
      <c r="E15" s="3">
        <v>-32.818511410996088</v>
      </c>
      <c r="F15" s="3">
        <v>23.10757251818864</v>
      </c>
      <c r="G15" s="3">
        <v>0.40232548945685515</v>
      </c>
      <c r="H15" s="3">
        <v>19.934535548210683</v>
      </c>
      <c r="I15" s="3">
        <v>-4.5852218021861191</v>
      </c>
      <c r="J15" s="3">
        <v>-31.587860284198367</v>
      </c>
      <c r="K15" s="3">
        <v>-11.622497255544696</v>
      </c>
      <c r="L15" s="3">
        <v>-13.269045969562205</v>
      </c>
      <c r="M15" s="3"/>
      <c r="N15" s="3">
        <v>14.077021229276829</v>
      </c>
      <c r="O15" s="3">
        <v>44.109499193082108</v>
      </c>
      <c r="P15" s="3">
        <v>-28.462263319573317</v>
      </c>
      <c r="Q15" s="3">
        <v>-12.787142707535779</v>
      </c>
      <c r="R15" s="3">
        <v>-13.766272571439201</v>
      </c>
      <c r="S15" s="3">
        <v>-6.6155773661840724</v>
      </c>
      <c r="T15" s="3">
        <v>4.8896306710360422</v>
      </c>
      <c r="U15" s="3">
        <v>17.410757363853453</v>
      </c>
      <c r="V15" s="3">
        <v>14.150280064933279</v>
      </c>
      <c r="W15" s="3">
        <v>-4.6329082219734286</v>
      </c>
      <c r="X15" s="3">
        <v>-8.2838060718697868</v>
      </c>
      <c r="Y15" s="3">
        <v>-2.3675596247844246</v>
      </c>
      <c r="Z15" s="3">
        <v>-25.692406449420368</v>
      </c>
      <c r="AA15" s="3">
        <v>74.459553266225114</v>
      </c>
      <c r="AB15" s="3">
        <v>-4.822907147619345</v>
      </c>
      <c r="AC15" s="3"/>
      <c r="AD15" s="1">
        <v>12</v>
      </c>
      <c r="AE15" s="1"/>
      <c r="AF15" s="1">
        <v>63.3703299865928</v>
      </c>
    </row>
    <row r="16" spans="1:32">
      <c r="A16" s="1">
        <v>13</v>
      </c>
      <c r="B16" s="3">
        <v>-0.70787369925415411</v>
      </c>
      <c r="C16" s="3">
        <v>17.973894809350487</v>
      </c>
      <c r="D16" s="3">
        <v>-17.921115177322886</v>
      </c>
      <c r="E16" s="3">
        <v>-16.098606777290751</v>
      </c>
      <c r="F16" s="3">
        <v>18.387215472529199</v>
      </c>
      <c r="G16" s="3">
        <v>-0.41584710943861836</v>
      </c>
      <c r="H16" s="3">
        <v>-19.418907066353341</v>
      </c>
      <c r="I16" s="3">
        <v>-19.194585701498156</v>
      </c>
      <c r="J16" s="3">
        <v>-13.219404726089786</v>
      </c>
      <c r="K16" s="3">
        <v>23.86886055824078</v>
      </c>
      <c r="L16" s="3">
        <v>16.661172816054691</v>
      </c>
      <c r="M16" s="3"/>
      <c r="N16" s="3">
        <v>14.718256647336805</v>
      </c>
      <c r="O16" s="3">
        <v>-9.4520149934267081</v>
      </c>
      <c r="P16" s="3">
        <v>17.549861879315593</v>
      </c>
      <c r="Q16" s="3">
        <v>3.0241417185899397</v>
      </c>
      <c r="R16" s="3">
        <v>-1.7388544471888696</v>
      </c>
      <c r="S16" s="3">
        <v>20.729235246230942</v>
      </c>
      <c r="T16" s="3">
        <v>-10.854664356255347</v>
      </c>
      <c r="U16" s="3">
        <v>0.65921985599032407</v>
      </c>
      <c r="V16" s="3">
        <v>-30.562897099266333</v>
      </c>
      <c r="W16" s="3">
        <v>23.411374566884906</v>
      </c>
      <c r="X16" s="3">
        <v>46.172619847164611</v>
      </c>
      <c r="Y16" s="3">
        <v>50.278674063657512</v>
      </c>
      <c r="Z16" s="3">
        <v>-22.465926928865411</v>
      </c>
      <c r="AA16" s="3">
        <v>26.534305573724364</v>
      </c>
      <c r="AB16" s="3">
        <v>0.66454553963451402</v>
      </c>
      <c r="AC16" s="3"/>
      <c r="AD16" s="1">
        <v>13</v>
      </c>
      <c r="AE16" s="1"/>
      <c r="AF16" s="1">
        <v>53.321214148159733</v>
      </c>
    </row>
    <row r="17" spans="1:32">
      <c r="A17" s="1">
        <v>14</v>
      </c>
      <c r="B17" s="3">
        <v>-22.527140136894047</v>
      </c>
      <c r="C17" s="3">
        <v>-37.145719155912502</v>
      </c>
      <c r="D17" s="3">
        <v>-5.3066359705155683</v>
      </c>
      <c r="E17" s="3">
        <v>-20.352510295925068</v>
      </c>
      <c r="F17" s="3">
        <v>-35.889869899030622</v>
      </c>
      <c r="G17" s="3">
        <v>-11.193036594889413</v>
      </c>
      <c r="H17" s="3">
        <v>17.592021876578766</v>
      </c>
      <c r="I17" s="3">
        <v>-18.369352636206678</v>
      </c>
      <c r="J17" s="3">
        <v>12.959198100707269</v>
      </c>
      <c r="K17" s="3">
        <v>24.923196299512167</v>
      </c>
      <c r="L17" s="3">
        <v>26.771068451516296</v>
      </c>
      <c r="M17" s="3"/>
      <c r="N17" s="3">
        <v>-1.5133453936360068</v>
      </c>
      <c r="O17" s="3">
        <v>-8.0821243948115509</v>
      </c>
      <c r="P17" s="3">
        <v>5.4066216048367366</v>
      </c>
      <c r="Q17" s="3">
        <v>0.91603556897690819</v>
      </c>
      <c r="R17" s="3">
        <v>-10.872867951808839</v>
      </c>
      <c r="S17" s="3">
        <v>-25.778785887967317</v>
      </c>
      <c r="T17" s="3">
        <v>19.303467805666546</v>
      </c>
      <c r="U17" s="3">
        <v>3.1682302758833094</v>
      </c>
      <c r="V17" s="3">
        <v>-43.714156466293623</v>
      </c>
      <c r="W17" s="3">
        <v>17.914214623974686</v>
      </c>
      <c r="X17" s="3">
        <v>16.043309470698702</v>
      </c>
      <c r="Y17" s="3">
        <v>3.4820218961535683</v>
      </c>
      <c r="Z17" s="3">
        <v>-12.499382353099826</v>
      </c>
      <c r="AA17" s="3">
        <v>-38.535009664888811</v>
      </c>
      <c r="AB17" s="3">
        <v>27.187340228852786</v>
      </c>
      <c r="AC17" s="3"/>
      <c r="AD17" s="1">
        <v>14</v>
      </c>
      <c r="AE17" s="1"/>
      <c r="AF17" s="1">
        <v>189.6942388998504</v>
      </c>
    </row>
    <row r="18" spans="1:32">
      <c r="A18" s="1">
        <v>15</v>
      </c>
      <c r="B18" s="3">
        <v>5.0233541189729012</v>
      </c>
      <c r="C18" s="3">
        <v>-23.928959086707838</v>
      </c>
      <c r="D18" s="3">
        <v>31.191784658823813</v>
      </c>
      <c r="E18" s="3">
        <v>-35.020930683858893</v>
      </c>
      <c r="F18" s="3">
        <v>36.086695985466392</v>
      </c>
      <c r="G18" s="3">
        <v>-0.68971720906888645</v>
      </c>
      <c r="H18" s="3">
        <v>-28.320655785767723</v>
      </c>
      <c r="I18" s="3">
        <v>-0.6232017630278327</v>
      </c>
      <c r="J18" s="3">
        <v>-20.306671443347959</v>
      </c>
      <c r="K18" s="3">
        <v>-13.818799442742527</v>
      </c>
      <c r="L18" s="3">
        <v>60.957717835832561</v>
      </c>
      <c r="M18" s="3"/>
      <c r="N18" s="3">
        <v>5.103090684524318</v>
      </c>
      <c r="O18" s="3">
        <v>60.410967179584574</v>
      </c>
      <c r="P18" s="3">
        <v>16.971670167389348</v>
      </c>
      <c r="Q18" s="3">
        <v>30.679142682664885</v>
      </c>
      <c r="R18" s="3">
        <v>-8.7169324335336604</v>
      </c>
      <c r="S18" s="3">
        <v>-19.80854746151488</v>
      </c>
      <c r="T18" s="3">
        <v>7.994342876275816</v>
      </c>
      <c r="U18" s="3">
        <v>-3.8681246199308581</v>
      </c>
      <c r="V18" s="3">
        <v>16.780531938338751</v>
      </c>
      <c r="W18" s="3">
        <v>32.892536596494068</v>
      </c>
      <c r="X18" s="3">
        <v>22.6144521980268</v>
      </c>
      <c r="Y18" s="3">
        <v>9.0528708576188617</v>
      </c>
      <c r="Z18" s="3">
        <v>12.365819582373611</v>
      </c>
      <c r="AA18" s="3">
        <v>-20.709147856382998</v>
      </c>
      <c r="AB18" s="3">
        <v>22.858530455637709</v>
      </c>
      <c r="AC18" s="3"/>
      <c r="AD18" s="1">
        <v>15</v>
      </c>
      <c r="AE18" s="1"/>
      <c r="AF18" s="1">
        <v>28.162884527898168</v>
      </c>
    </row>
    <row r="19" spans="1:32">
      <c r="A19" s="1">
        <v>16</v>
      </c>
      <c r="B19" s="3">
        <v>22.768917474379506</v>
      </c>
      <c r="C19" s="3">
        <v>25.183108346681248</v>
      </c>
      <c r="D19" s="3">
        <v>-20.107827412562401</v>
      </c>
      <c r="E19" s="3">
        <v>-26.220494512433657</v>
      </c>
      <c r="F19" s="3">
        <v>84.463954519380508</v>
      </c>
      <c r="G19" s="3">
        <v>12.407633298249689</v>
      </c>
      <c r="H19" s="3">
        <v>-36.753114702003423</v>
      </c>
      <c r="I19" s="3">
        <v>-10.775076453440857</v>
      </c>
      <c r="J19" s="3">
        <v>34.364966900119612</v>
      </c>
      <c r="K19" s="3">
        <v>-0.72917048129274054</v>
      </c>
      <c r="L19" s="3">
        <v>-3.02618052606879</v>
      </c>
      <c r="M19" s="3"/>
      <c r="N19" s="3">
        <v>-12.914239979062032</v>
      </c>
      <c r="O19" s="3">
        <v>20.958865884776166</v>
      </c>
      <c r="P19" s="3">
        <v>11.271633182548969</v>
      </c>
      <c r="Q19" s="3">
        <v>9.1012481148616189</v>
      </c>
      <c r="R19" s="3">
        <v>-12.688304812301618</v>
      </c>
      <c r="S19" s="3">
        <v>-12.143449790800947</v>
      </c>
      <c r="T19" s="3">
        <v>-23.27304749366786</v>
      </c>
      <c r="U19" s="3">
        <v>-1.1705213785353326</v>
      </c>
      <c r="V19" s="3">
        <v>-13.729726982948673</v>
      </c>
      <c r="W19" s="3">
        <v>12.496527257546116</v>
      </c>
      <c r="X19" s="3">
        <v>34.9179120965427</v>
      </c>
      <c r="Y19" s="3">
        <v>48.607156144049476</v>
      </c>
      <c r="Z19" s="3">
        <v>17.852724928660436</v>
      </c>
      <c r="AA19" s="3">
        <v>101.92872294084275</v>
      </c>
      <c r="AB19" s="3">
        <v>15.785674236321928</v>
      </c>
      <c r="AC19" s="3"/>
      <c r="AD19" s="1"/>
      <c r="AE19" s="1"/>
      <c r="AF19" s="1"/>
    </row>
    <row r="20" spans="1:32">
      <c r="A20" s="1">
        <v>17</v>
      </c>
      <c r="B20" s="3">
        <v>-0.36247750284640734</v>
      </c>
      <c r="C20" s="3">
        <v>17.223089479563065</v>
      </c>
      <c r="D20" s="3">
        <v>39.096938355624928</v>
      </c>
      <c r="E20" s="3">
        <v>-24.458559094143414</v>
      </c>
      <c r="F20" s="3">
        <v>-15.044310648225206</v>
      </c>
      <c r="G20" s="3">
        <v>28.641312101334215</v>
      </c>
      <c r="H20" s="3">
        <v>41.953770527124611</v>
      </c>
      <c r="I20" s="3">
        <v>10.932661129204327</v>
      </c>
      <c r="J20" s="3">
        <v>13.39292643156543</v>
      </c>
      <c r="K20" s="3">
        <v>12.272643289807931</v>
      </c>
      <c r="L20" s="3">
        <v>-6.3518224685453806</v>
      </c>
      <c r="M20" s="3"/>
      <c r="N20" s="3">
        <v>-4.8327410631479513</v>
      </c>
      <c r="O20" s="3">
        <v>-26.712291330450867</v>
      </c>
      <c r="P20" s="3">
        <v>-6.1582534828548079</v>
      </c>
      <c r="Q20" s="3">
        <v>5.3494454998503009</v>
      </c>
      <c r="R20" s="3">
        <v>7.9056687665275209</v>
      </c>
      <c r="S20" s="3">
        <v>-5.7302262358483862</v>
      </c>
      <c r="T20" s="3">
        <v>-40.791596833538144</v>
      </c>
      <c r="U20" s="3">
        <v>-8.018213655355698</v>
      </c>
      <c r="V20" s="3">
        <v>-38.979482157425174</v>
      </c>
      <c r="W20" s="3">
        <v>8.9910337366106408</v>
      </c>
      <c r="X20" s="3">
        <v>15.973431807989074</v>
      </c>
      <c r="Y20" s="3">
        <v>-43.871802911219717</v>
      </c>
      <c r="Z20" s="3">
        <v>5.0294906166219855</v>
      </c>
      <c r="AA20" s="3">
        <v>74.654088622821618</v>
      </c>
      <c r="AB20" s="3">
        <v>19.017044688482031</v>
      </c>
      <c r="AC20" s="3"/>
      <c r="AD20" s="1" t="s">
        <v>7</v>
      </c>
      <c r="AE20" s="1">
        <v>11</v>
      </c>
      <c r="AF20" s="1">
        <v>15</v>
      </c>
    </row>
    <row r="21" spans="1:32">
      <c r="A21" s="1">
        <v>18</v>
      </c>
      <c r="B21" s="3">
        <v>-2.4339846656848874</v>
      </c>
      <c r="C21" s="3">
        <v>16.096644936258826</v>
      </c>
      <c r="D21" s="3">
        <v>-3.1199237352760543</v>
      </c>
      <c r="E21" s="3">
        <v>15.585427685180333</v>
      </c>
      <c r="F21" s="3">
        <v>26.646807853385614</v>
      </c>
      <c r="G21" s="3">
        <v>39.419074536784237</v>
      </c>
      <c r="H21" s="3">
        <v>18.060327843692072</v>
      </c>
      <c r="I21" s="3">
        <v>-2.1089159447429999</v>
      </c>
      <c r="J21" s="3">
        <v>-3.239704609138045</v>
      </c>
      <c r="K21" s="3">
        <v>5.5961060235593765</v>
      </c>
      <c r="L21" s="3">
        <v>44.728976244217478</v>
      </c>
      <c r="M21" s="3"/>
      <c r="N21" s="3">
        <v>-18.751751462574916</v>
      </c>
      <c r="O21" s="3">
        <v>3.8355210733590548</v>
      </c>
      <c r="P21" s="3">
        <v>18.954140879628564</v>
      </c>
      <c r="Q21" s="3">
        <v>15.394835963539593</v>
      </c>
      <c r="R21" s="3">
        <v>2.1756887294229363</v>
      </c>
      <c r="S21" s="3">
        <v>18.076432270212898</v>
      </c>
      <c r="T21" s="3">
        <v>5.5550924591397717</v>
      </c>
      <c r="U21" s="3">
        <v>3.4134986603243904</v>
      </c>
      <c r="V21" s="3">
        <v>-13.203897545006212</v>
      </c>
      <c r="W21" s="3">
        <v>99.577724556248128</v>
      </c>
      <c r="X21" s="3">
        <v>32.331264161787303</v>
      </c>
      <c r="Y21" s="3">
        <v>0.13927853601356022</v>
      </c>
      <c r="Z21" s="3">
        <v>0.69372805195787357</v>
      </c>
      <c r="AA21" s="3">
        <v>22.442926323160059</v>
      </c>
      <c r="AB21" s="3">
        <v>20.053664539521712</v>
      </c>
      <c r="AC21" s="3"/>
      <c r="AD21" s="1"/>
      <c r="AE21" s="1"/>
      <c r="AF21" s="1"/>
    </row>
    <row r="22" spans="1:32">
      <c r="A22" s="1">
        <v>19</v>
      </c>
      <c r="B22" s="3">
        <v>13.102029050401173</v>
      </c>
      <c r="C22" s="3">
        <v>-13.265504855475887</v>
      </c>
      <c r="D22" s="3">
        <v>6.9715889885211029</v>
      </c>
      <c r="E22" s="3">
        <v>4.5825722408922926</v>
      </c>
      <c r="F22" s="3">
        <v>79.351266835630383</v>
      </c>
      <c r="G22" s="3">
        <v>17.453890416437233</v>
      </c>
      <c r="H22" s="3">
        <v>-5.8331148397404702</v>
      </c>
      <c r="I22" s="3">
        <v>-2.1497356017218161</v>
      </c>
      <c r="J22" s="3">
        <v>13.826958493747748</v>
      </c>
      <c r="K22" s="3">
        <v>-32.17955365346706</v>
      </c>
      <c r="L22" s="3">
        <v>19.720595794131448</v>
      </c>
      <c r="M22" s="3"/>
      <c r="N22" s="3">
        <v>-23.330589645725848</v>
      </c>
      <c r="O22" s="3">
        <v>-42.465745543252808</v>
      </c>
      <c r="P22" s="3">
        <v>12.676085657722973</v>
      </c>
      <c r="Q22" s="3">
        <v>2.4661078754097066</v>
      </c>
      <c r="R22" s="3">
        <v>-3.3840419787904299</v>
      </c>
      <c r="S22" s="3">
        <v>25.889501213759164</v>
      </c>
      <c r="T22" s="3">
        <v>10.43359329341186</v>
      </c>
      <c r="U22" s="3">
        <v>1.799030338350785E-2</v>
      </c>
      <c r="V22" s="3">
        <v>-44.765815342178541</v>
      </c>
      <c r="W22" s="3">
        <v>-10.44879502424708</v>
      </c>
      <c r="X22" s="3">
        <v>33.659526960519827</v>
      </c>
      <c r="Y22" s="3">
        <v>-12.395497226128423</v>
      </c>
      <c r="Z22" s="3">
        <v>-2.1626596037349968</v>
      </c>
      <c r="AA22" s="3">
        <v>90.434363085412599</v>
      </c>
      <c r="AB22" s="3">
        <v>38.771976795387566</v>
      </c>
      <c r="AC22" s="3"/>
      <c r="AD22" s="1" t="s">
        <v>8</v>
      </c>
      <c r="AE22" s="3">
        <v>203.9</v>
      </c>
      <c r="AF22" s="3">
        <v>51.07</v>
      </c>
    </row>
    <row r="23" spans="1:32">
      <c r="A23" s="1">
        <v>20</v>
      </c>
      <c r="B23" s="3">
        <v>10.063789544384417</v>
      </c>
      <c r="C23" s="3">
        <v>-5.605902739721917</v>
      </c>
      <c r="D23" s="3">
        <v>30.350795831153775</v>
      </c>
      <c r="E23" s="3">
        <v>22.186524890418088</v>
      </c>
      <c r="F23" s="3">
        <v>-35.889869899030622</v>
      </c>
      <c r="G23" s="3">
        <v>-5.5998987024401368</v>
      </c>
      <c r="H23" s="3">
        <v>3.0686338796739099</v>
      </c>
      <c r="I23" s="3">
        <v>4.8659587763930956</v>
      </c>
      <c r="J23" s="3">
        <v>16.430239672869202</v>
      </c>
      <c r="K23" s="3">
        <v>-37.626309283440037</v>
      </c>
      <c r="L23" s="3">
        <v>3.0926654300846854</v>
      </c>
      <c r="M23" s="3"/>
      <c r="N23" s="3">
        <v>-9.8464251269670644</v>
      </c>
      <c r="O23" s="3">
        <v>-10.000028767127226</v>
      </c>
      <c r="P23" s="3">
        <v>29.528127560922595</v>
      </c>
      <c r="Q23" s="3">
        <v>19.394371488748178</v>
      </c>
      <c r="R23" s="3">
        <v>12.330840791024354</v>
      </c>
      <c r="S23" s="3">
        <v>58.541003249873278</v>
      </c>
      <c r="T23" s="3">
        <v>6.6638849836149481</v>
      </c>
      <c r="U23" s="3">
        <v>-7.5655071267600862</v>
      </c>
      <c r="V23" s="3">
        <v>101.99914607950514</v>
      </c>
      <c r="W23" s="3">
        <v>23.092815018208832</v>
      </c>
      <c r="X23" s="3">
        <v>52.254472133712916</v>
      </c>
      <c r="Y23" s="3">
        <v>18.384415778895196</v>
      </c>
      <c r="Z23" s="3">
        <v>26.278097539661577</v>
      </c>
      <c r="AA23" s="3">
        <v>7.442020639362652</v>
      </c>
      <c r="AB23" s="3">
        <v>-1.34749056946101</v>
      </c>
      <c r="AC23" s="3"/>
      <c r="AD23" s="1" t="s">
        <v>9</v>
      </c>
      <c r="AE23" s="3">
        <v>225.5</v>
      </c>
      <c r="AF23" s="3">
        <v>124.2</v>
      </c>
    </row>
    <row r="24" spans="1:32">
      <c r="A24" s="25" t="s">
        <v>198</v>
      </c>
      <c r="B24" s="26">
        <v>54.324238576840081</v>
      </c>
      <c r="C24" s="26">
        <v>61.604026751441495</v>
      </c>
      <c r="D24" s="26">
        <v>168.10201077920922</v>
      </c>
      <c r="E24" s="26">
        <v>43.60081689733029</v>
      </c>
      <c r="F24" s="26">
        <v>95.083312443447582</v>
      </c>
      <c r="G24" s="26">
        <v>20.591651087201264</v>
      </c>
      <c r="H24" s="26">
        <v>160.95071030504334</v>
      </c>
      <c r="I24" s="26">
        <v>86.332027523195379</v>
      </c>
      <c r="J24" s="26">
        <v>61.700786071853408</v>
      </c>
      <c r="K24" s="26">
        <v>26.592422858921299</v>
      </c>
      <c r="L24" s="26">
        <v>87.562574027309068</v>
      </c>
      <c r="M24" s="26"/>
      <c r="N24" s="26">
        <v>13.962552678489557</v>
      </c>
      <c r="O24" s="26">
        <v>81.917846838061237</v>
      </c>
      <c r="P24" s="26">
        <v>58.853532399205868</v>
      </c>
      <c r="Q24" s="26">
        <v>60.318676323670985</v>
      </c>
      <c r="R24" s="26">
        <v>-0.15037697895485205</v>
      </c>
      <c r="S24" s="26">
        <v>122.95973966342886</v>
      </c>
      <c r="T24" s="26">
        <v>38.37460608993004</v>
      </c>
      <c r="U24" s="26">
        <v>21.145830515986681</v>
      </c>
      <c r="V24" s="26">
        <v>26.775709994018115</v>
      </c>
      <c r="W24" s="26">
        <v>90.574903781715093</v>
      </c>
      <c r="X24" s="26">
        <v>100.62919256801139</v>
      </c>
      <c r="Y24" s="26">
        <v>29.526406180901837</v>
      </c>
      <c r="Z24" s="26">
        <v>32.422459691122612</v>
      </c>
      <c r="AA24" s="26">
        <v>42.509319951646397</v>
      </c>
      <c r="AB24" s="26">
        <v>28.162884527898168</v>
      </c>
      <c r="AC24" s="3"/>
      <c r="AD24" s="1" t="s">
        <v>10</v>
      </c>
      <c r="AE24" s="3">
        <v>350</v>
      </c>
      <c r="AF24" s="3">
        <v>242</v>
      </c>
    </row>
    <row r="25" spans="1:32">
      <c r="A25" s="25" t="s">
        <v>199</v>
      </c>
      <c r="B25" s="26">
        <v>210.78900555475963</v>
      </c>
      <c r="C25" s="26">
        <v>116.64857595363394</v>
      </c>
      <c r="D25" s="26">
        <v>152.45983050949238</v>
      </c>
      <c r="E25" s="26">
        <v>321.41675625225241</v>
      </c>
      <c r="F25" s="26">
        <v>423.10724213449345</v>
      </c>
      <c r="G25" s="26">
        <v>296.28946121500917</v>
      </c>
      <c r="H25" s="26">
        <v>70.531256717755667</v>
      </c>
      <c r="I25" s="26">
        <v>225.53416442790498</v>
      </c>
      <c r="J25" s="26">
        <v>199.68167438574511</v>
      </c>
      <c r="K25" s="26">
        <v>110.66513641933007</v>
      </c>
      <c r="L25" s="26">
        <v>142.9000826871075</v>
      </c>
      <c r="M25" s="26"/>
      <c r="N25" s="26">
        <v>43.609570801587047</v>
      </c>
      <c r="O25" s="26">
        <v>156.43851458061846</v>
      </c>
      <c r="P25" s="26">
        <v>139.89092594635738</v>
      </c>
      <c r="Q25" s="26">
        <v>153.57732344741214</v>
      </c>
      <c r="R25" s="26">
        <v>50.739041733364523</v>
      </c>
      <c r="S25" s="26">
        <v>227.84289227497868</v>
      </c>
      <c r="T25" s="26">
        <v>35.713690304608292</v>
      </c>
      <c r="U25" s="26">
        <v>44.160157323545384</v>
      </c>
      <c r="V25" s="26">
        <v>145.66066436781983</v>
      </c>
      <c r="W25" s="26">
        <v>204.74453791255996</v>
      </c>
      <c r="X25" s="26">
        <v>124.18736021714916</v>
      </c>
      <c r="Y25" s="26">
        <v>60.306319185925474</v>
      </c>
      <c r="Z25" s="26">
        <v>53.321214148159733</v>
      </c>
      <c r="AA25" s="26">
        <v>189.6942388998504</v>
      </c>
      <c r="AB25" s="26">
        <v>3.7741490107745275</v>
      </c>
      <c r="AC25" s="3"/>
      <c r="AD25" s="1"/>
      <c r="AE25" s="1"/>
      <c r="AF25" s="1"/>
    </row>
    <row r="26" spans="1:32">
      <c r="A26" s="25" t="s">
        <v>200</v>
      </c>
      <c r="B26" s="26">
        <v>136.97572134444093</v>
      </c>
      <c r="C26" s="26">
        <v>146.611401549015</v>
      </c>
      <c r="D26" s="26">
        <v>176.67967297155158</v>
      </c>
      <c r="E26" s="26">
        <v>350.01740373271559</v>
      </c>
      <c r="F26" s="26">
        <v>344.44453621769304</v>
      </c>
      <c r="G26" s="26">
        <v>461.49214514198559</v>
      </c>
      <c r="H26" s="26">
        <v>251.37016389233099</v>
      </c>
      <c r="I26" s="26">
        <v>206.3844586825989</v>
      </c>
      <c r="J26" s="26">
        <v>221.66574762630171</v>
      </c>
      <c r="K26" s="26">
        <v>93.095087893135528</v>
      </c>
      <c r="L26" s="26">
        <v>175.22459606230584</v>
      </c>
      <c r="M26" s="26"/>
      <c r="N26" s="26">
        <v>35.390719239894203</v>
      </c>
      <c r="O26" s="26">
        <v>194.24657455432529</v>
      </c>
      <c r="P26" s="26">
        <v>177.72492577010689</v>
      </c>
      <c r="Q26" s="26">
        <v>126.26328890927761</v>
      </c>
      <c r="R26" s="26">
        <v>75.531108805643171</v>
      </c>
      <c r="S26" s="26">
        <v>241.99349653873381</v>
      </c>
      <c r="T26" s="26">
        <v>44.361899448677271</v>
      </c>
      <c r="U26" s="26">
        <v>44.348750145047909</v>
      </c>
      <c r="V26" s="26">
        <v>207.20701164833716</v>
      </c>
      <c r="W26" s="26">
        <v>152.47985809376746</v>
      </c>
      <c r="X26" s="26">
        <v>76.93112279164194</v>
      </c>
      <c r="Y26" s="26">
        <v>63.3703299865928</v>
      </c>
      <c r="Z26" s="26">
        <v>42.676757596517461</v>
      </c>
      <c r="AA26" s="26">
        <v>55.85432267892574</v>
      </c>
      <c r="AB26" s="26">
        <v>7.4934836739415838</v>
      </c>
      <c r="AC26" s="3"/>
      <c r="AD26" s="1"/>
      <c r="AE26" s="1"/>
      <c r="AF26" s="1"/>
    </row>
    <row r="27" spans="1:32">
      <c r="A27" s="25" t="s">
        <v>201</v>
      </c>
      <c r="B27" s="26">
        <v>124.68486584649328</v>
      </c>
      <c r="C27" s="26">
        <v>152.01827227724254</v>
      </c>
      <c r="D27" s="26">
        <v>203.9272164965204</v>
      </c>
      <c r="E27" s="26">
        <v>190.87027904498171</v>
      </c>
      <c r="F27" s="26">
        <v>233.92375652869157</v>
      </c>
      <c r="G27" s="26">
        <v>427.7958097874756</v>
      </c>
      <c r="H27" s="26">
        <v>85.522950681773807</v>
      </c>
      <c r="I27" s="26">
        <v>199.07973339997366</v>
      </c>
      <c r="J27" s="26">
        <v>160.1966022487963</v>
      </c>
      <c r="K27" s="26">
        <v>95.467020461031581</v>
      </c>
      <c r="L27" s="26">
        <v>234.685844861108</v>
      </c>
      <c r="M27" s="26"/>
      <c r="N27" s="26">
        <v>45.578227956643104</v>
      </c>
      <c r="O27" s="26">
        <v>247.39729416401292</v>
      </c>
      <c r="P27" s="26">
        <v>249.42798399312761</v>
      </c>
      <c r="Q27" s="26">
        <v>153.48428525328026</v>
      </c>
      <c r="R27" s="26">
        <v>89.657633246012551</v>
      </c>
      <c r="S27" s="26">
        <v>235.13991914360548</v>
      </c>
      <c r="T27" s="26">
        <v>-36.134761367451787</v>
      </c>
      <c r="U27" s="26">
        <v>43.650775232011227</v>
      </c>
      <c r="V27" s="26">
        <v>193.00409340542495</v>
      </c>
      <c r="W27" s="26">
        <v>116.78679992293672</v>
      </c>
      <c r="X27" s="26">
        <v>70.150347076184957</v>
      </c>
      <c r="Y27" s="26">
        <v>53.203464824126513</v>
      </c>
      <c r="Z27" s="26">
        <v>32.073081923174456</v>
      </c>
      <c r="AA27" s="26">
        <v>-19.053244899864922</v>
      </c>
      <c r="AB27" s="26">
        <v>17.126903601396119</v>
      </c>
      <c r="AC27" s="3"/>
      <c r="AD27" s="1" t="s">
        <v>55</v>
      </c>
      <c r="AE27" s="1" t="s">
        <v>185</v>
      </c>
      <c r="AF27" s="1"/>
    </row>
    <row r="28" spans="1:32">
      <c r="A28" s="25" t="s">
        <v>202</v>
      </c>
      <c r="B28" s="26">
        <v>90.367825198784075</v>
      </c>
      <c r="C28" s="26">
        <v>173.72050455505914</v>
      </c>
      <c r="D28" s="26">
        <v>135.80853428822007</v>
      </c>
      <c r="E28" s="26">
        <v>134.54379117984985</v>
      </c>
      <c r="F28" s="26">
        <v>285.44791975971191</v>
      </c>
      <c r="G28" s="26">
        <v>326.84746294875589</v>
      </c>
      <c r="H28" s="26">
        <v>58.819672195661397</v>
      </c>
      <c r="I28" s="26">
        <v>195.48977023429751</v>
      </c>
      <c r="J28" s="26">
        <v>170.32087847603412</v>
      </c>
      <c r="K28" s="26">
        <v>97.92676821927671</v>
      </c>
      <c r="L28" s="26">
        <v>183.87098576440877</v>
      </c>
      <c r="M28" s="26"/>
      <c r="N28" s="26">
        <v>51.072333787794122</v>
      </c>
      <c r="O28" s="26">
        <v>163.2876799024219</v>
      </c>
      <c r="P28" s="26">
        <v>175.65970754914017</v>
      </c>
      <c r="Q28" s="26">
        <v>147.12832470342775</v>
      </c>
      <c r="R28" s="26">
        <v>83.927534070119364</v>
      </c>
      <c r="S28" s="26">
        <v>182.58767394653864</v>
      </c>
      <c r="T28" s="26">
        <v>-11.520126144359091</v>
      </c>
      <c r="U28" s="26">
        <v>40.047758933424525</v>
      </c>
      <c r="V28" s="26">
        <v>279.27436642247631</v>
      </c>
      <c r="W28" s="26">
        <v>106.03123238793593</v>
      </c>
      <c r="X28" s="26">
        <v>77.210780244292849</v>
      </c>
      <c r="Y28" s="26">
        <v>37.604385782241174</v>
      </c>
      <c r="Z28" s="26">
        <v>36.82006246594851</v>
      </c>
      <c r="AA28" s="26">
        <v>-18.468616036402452</v>
      </c>
      <c r="AB28" s="26">
        <v>19.077992199486836</v>
      </c>
      <c r="AC28" s="3"/>
      <c r="AD28" s="1"/>
      <c r="AE28" s="1">
        <v>7.7000000000000002E-3</v>
      </c>
      <c r="AF28" s="1"/>
    </row>
    <row r="29" spans="1:32">
      <c r="A29" s="25" t="s">
        <v>203</v>
      </c>
      <c r="B29" s="26">
        <v>94.441528281017341</v>
      </c>
      <c r="C29" s="26">
        <v>144.43357722547702</v>
      </c>
      <c r="D29" s="26">
        <v>37.246833576399496</v>
      </c>
      <c r="E29" s="26">
        <v>78.365158035133973</v>
      </c>
      <c r="F29" s="26">
        <v>241.79019231221918</v>
      </c>
      <c r="G29" s="26">
        <v>123.17691607371115</v>
      </c>
      <c r="H29" s="26">
        <v>78.027103699764709</v>
      </c>
      <c r="I29" s="26">
        <v>138.70321409732423</v>
      </c>
      <c r="J29" s="26">
        <v>151.80784680763946</v>
      </c>
      <c r="K29" s="26">
        <v>132.5397896438771</v>
      </c>
      <c r="L29" s="26">
        <v>267.40954700873795</v>
      </c>
      <c r="M29" s="26"/>
      <c r="N29" s="26">
        <v>45.692552279940926</v>
      </c>
      <c r="O29" s="26">
        <v>213.28782373805802</v>
      </c>
      <c r="P29" s="26">
        <v>174.99894180334741</v>
      </c>
      <c r="Q29" s="26">
        <v>145.73314243467158</v>
      </c>
      <c r="R29" s="26">
        <v>117.28639487455399</v>
      </c>
      <c r="S29" s="26">
        <v>113.67237534987432</v>
      </c>
      <c r="T29" s="26">
        <v>-28.817010116043672</v>
      </c>
      <c r="U29" s="26">
        <v>48.951615506559655</v>
      </c>
      <c r="V29" s="26">
        <v>144.0820713702993</v>
      </c>
      <c r="W29" s="26">
        <v>111.13002558431376</v>
      </c>
      <c r="X29" s="26">
        <v>39.671501584358523</v>
      </c>
      <c r="Y29" s="26">
        <v>53.342684864324838</v>
      </c>
      <c r="Z29" s="26">
        <v>28.579606324272721</v>
      </c>
      <c r="AA29" s="26">
        <v>21.566392145435547</v>
      </c>
      <c r="AB29" s="26">
        <v>22.187723711616357</v>
      </c>
      <c r="AC29" s="3"/>
      <c r="AD29" s="1"/>
      <c r="AE29" s="1"/>
      <c r="AF29" s="1"/>
    </row>
    <row r="30" spans="1:32">
      <c r="A30" s="25" t="s">
        <v>204</v>
      </c>
      <c r="B30" s="26">
        <v>93.682149657764882</v>
      </c>
      <c r="C30" s="26">
        <v>125.5847521388332</v>
      </c>
      <c r="D30" s="26">
        <v>155.65565869628722</v>
      </c>
      <c r="E30" s="26">
        <v>-16.683865045603948</v>
      </c>
      <c r="F30" s="26">
        <v>142.28110118537541</v>
      </c>
      <c r="G30" s="26">
        <v>79.660504207458303</v>
      </c>
      <c r="H30" s="26">
        <v>73.811366159679551</v>
      </c>
      <c r="I30" s="26">
        <v>95.45205755120972</v>
      </c>
      <c r="J30" s="26">
        <v>94.677503395336544</v>
      </c>
      <c r="K30" s="26">
        <v>49.433412148696569</v>
      </c>
      <c r="L30" s="26">
        <v>218.32413346146109</v>
      </c>
      <c r="M30" s="26"/>
      <c r="N30" s="26">
        <v>20.349907427585876</v>
      </c>
      <c r="O30" s="26">
        <v>226.71257900172321</v>
      </c>
      <c r="P30" s="26">
        <v>204.65498972681866</v>
      </c>
      <c r="Q30" s="26">
        <v>104.21961740598127</v>
      </c>
      <c r="R30" s="26">
        <v>66.680883895438072</v>
      </c>
      <c r="S30" s="26">
        <v>128.56144294279576</v>
      </c>
      <c r="T30" s="26">
        <v>-30.590798745075968</v>
      </c>
      <c r="U30" s="26">
        <v>24.088632344331977</v>
      </c>
      <c r="V30" s="26">
        <v>46.239131983741224</v>
      </c>
      <c r="W30" s="26">
        <v>51.85435872365035</v>
      </c>
      <c r="X30" s="26">
        <v>49.388313548119029</v>
      </c>
      <c r="Y30" s="26">
        <v>5.5709074572805211</v>
      </c>
      <c r="Z30" s="26">
        <v>18.119721007007207</v>
      </c>
      <c r="AA30" s="26">
        <v>109.5266480197743</v>
      </c>
      <c r="AB30" s="26">
        <v>-12.505366517972657</v>
      </c>
      <c r="AC30" s="3"/>
      <c r="AD30" s="1"/>
      <c r="AE30" s="1"/>
      <c r="AF30" s="1"/>
    </row>
    <row r="31" spans="1:32">
      <c r="A31" s="32">
        <v>28</v>
      </c>
      <c r="B31" s="3">
        <v>65.648216729008126</v>
      </c>
      <c r="C31" s="3">
        <v>81.27887963002533</v>
      </c>
      <c r="D31" s="3">
        <v>124.53942528073875</v>
      </c>
      <c r="E31" s="3">
        <v>-34.580446829286323</v>
      </c>
      <c r="F31" s="3">
        <v>89.184311565039948</v>
      </c>
      <c r="G31" s="3">
        <v>121.26698725128955</v>
      </c>
      <c r="H31" s="3">
        <v>-4.4272131023351795</v>
      </c>
      <c r="I31" s="3">
        <v>77.830012301796614</v>
      </c>
      <c r="J31" s="3">
        <v>10.789645252443995</v>
      </c>
      <c r="K31" s="3">
        <v>16.753062854552685</v>
      </c>
      <c r="L31" s="3">
        <v>280.97805439470795</v>
      </c>
      <c r="M31" s="3"/>
      <c r="N31" s="3">
        <v>27.240760342324876</v>
      </c>
      <c r="O31" s="3">
        <v>155.61635008443156</v>
      </c>
      <c r="P31" s="3">
        <v>180.53383072045492</v>
      </c>
      <c r="Q31" s="3">
        <v>69.309916051748161</v>
      </c>
      <c r="R31" s="3">
        <v>18.684988941537643</v>
      </c>
      <c r="S31" s="3">
        <v>72.323072366542831</v>
      </c>
      <c r="T31" s="3">
        <v>28.839269789571592</v>
      </c>
      <c r="U31" s="3">
        <v>29.936475558227261</v>
      </c>
      <c r="V31" s="3">
        <v>-5.8389713627323028</v>
      </c>
      <c r="W31" s="3">
        <v>-6.7043818418045689</v>
      </c>
      <c r="X31" s="3">
        <v>-23.243644766038301</v>
      </c>
      <c r="Y31" s="3">
        <v>19.080808458962871</v>
      </c>
      <c r="Z31" s="3">
        <v>41.854666875246124</v>
      </c>
      <c r="AA31" s="3">
        <v>54.10084520600752</v>
      </c>
      <c r="AB31" s="3">
        <v>11.822421488146148</v>
      </c>
      <c r="AC31" s="3"/>
      <c r="AD31" s="1"/>
      <c r="AE31" s="1"/>
      <c r="AF31" s="1"/>
    </row>
    <row r="32" spans="1:32">
      <c r="A32" s="32">
        <v>29</v>
      </c>
      <c r="B32" s="3">
        <v>16.071102315575558</v>
      </c>
      <c r="C32" s="3">
        <v>90.890954081023594</v>
      </c>
      <c r="D32" s="3">
        <v>41.955805878162252</v>
      </c>
      <c r="E32" s="3">
        <v>-56.72785182492769</v>
      </c>
      <c r="F32" s="3">
        <v>44.346288366322803</v>
      </c>
      <c r="G32" s="3">
        <v>-19.514275908655733</v>
      </c>
      <c r="H32" s="3">
        <v>17.123715909465446</v>
      </c>
      <c r="I32" s="3">
        <v>51.087763692492459</v>
      </c>
      <c r="J32" s="3">
        <v>11.512829535198426</v>
      </c>
      <c r="K32" s="3">
        <v>25.450271927300822</v>
      </c>
      <c r="L32" s="3">
        <v>189.5909222964668</v>
      </c>
      <c r="M32" s="3"/>
      <c r="N32" s="3">
        <v>20.487163921705029</v>
      </c>
      <c r="O32" s="3">
        <v>95.068451379239931</v>
      </c>
      <c r="P32" s="3">
        <v>128.16072931607184</v>
      </c>
      <c r="Q32" s="3">
        <v>99.010976000280266</v>
      </c>
      <c r="R32" s="3">
        <v>13.692478005788239</v>
      </c>
      <c r="S32" s="3">
        <v>48.295695204562193</v>
      </c>
      <c r="T32" s="3">
        <v>18.195140964737995</v>
      </c>
      <c r="U32" s="3">
        <v>15.467665003450627</v>
      </c>
      <c r="V32" s="3">
        <v>-10.046711549965147</v>
      </c>
      <c r="W32" s="3">
        <v>-29.570231547116066</v>
      </c>
      <c r="X32" s="3">
        <v>-20.866776621224183</v>
      </c>
      <c r="Y32" s="3">
        <v>-33.286985149082419</v>
      </c>
      <c r="Z32" s="3">
        <v>39.717317308677806</v>
      </c>
      <c r="AA32" s="3">
        <v>17.280272979540147</v>
      </c>
      <c r="AB32" s="3">
        <v>-15.00523879708564</v>
      </c>
      <c r="AC32" s="3"/>
      <c r="AD32" s="1"/>
      <c r="AE32" s="1"/>
      <c r="AF32" s="1"/>
    </row>
    <row r="33" spans="1:32">
      <c r="A33" s="32">
        <v>30</v>
      </c>
      <c r="B33" s="3">
        <v>22.699751233537139</v>
      </c>
      <c r="C33" s="3">
        <v>80.002305560580027</v>
      </c>
      <c r="D33" s="3">
        <v>77.949845135845692</v>
      </c>
      <c r="E33" s="3">
        <v>-48.367899508075027</v>
      </c>
      <c r="F33" s="3">
        <v>73.451439997984636</v>
      </c>
      <c r="G33" s="3">
        <v>80.75226043098445</v>
      </c>
      <c r="H33" s="3">
        <v>0.25781424092867161</v>
      </c>
      <c r="I33" s="3">
        <v>26.325658443383542</v>
      </c>
      <c r="J33" s="3">
        <v>20.190737196927369</v>
      </c>
      <c r="K33" s="3">
        <v>-36.923603274953152</v>
      </c>
      <c r="L33" s="3">
        <v>173.09624108878805</v>
      </c>
      <c r="M33" s="3"/>
      <c r="N33" s="3">
        <v>15.611120958643573</v>
      </c>
      <c r="O33" s="3">
        <v>130.54781240380993</v>
      </c>
      <c r="P33" s="3">
        <v>110.97856475226746</v>
      </c>
      <c r="Q33" s="3">
        <v>52.50581187592509</v>
      </c>
      <c r="R33" s="3">
        <v>10.458693867164069</v>
      </c>
      <c r="S33" s="3">
        <v>21.688417231316659</v>
      </c>
      <c r="T33" s="3">
        <v>-50.992394922000329</v>
      </c>
      <c r="U33" s="3">
        <v>2.2062114532448498</v>
      </c>
      <c r="V33" s="3">
        <v>5.2078655688319877</v>
      </c>
      <c r="W33" s="3">
        <v>8.6723068772472658</v>
      </c>
      <c r="X33" s="3">
        <v>-8.5634635245206958</v>
      </c>
      <c r="Y33" s="3">
        <v>-56.406578673361693</v>
      </c>
      <c r="Z33" s="3">
        <v>14.441458401885862</v>
      </c>
      <c r="AA33" s="3">
        <v>11.33845541586127</v>
      </c>
      <c r="AB33" s="3">
        <v>1.5791423276750871</v>
      </c>
      <c r="AC33" s="3"/>
      <c r="AD33" s="1"/>
      <c r="AE33" s="1"/>
      <c r="AF33" s="1"/>
    </row>
    <row r="34" spans="1:32">
      <c r="A34" s="32">
        <v>31</v>
      </c>
      <c r="B34" s="3">
        <v>-24.598647299732555</v>
      </c>
      <c r="C34" s="3">
        <v>88.33780594213296</v>
      </c>
      <c r="D34" s="3">
        <v>13.194765029982117</v>
      </c>
      <c r="E34" s="3">
        <v>-24.018075239570848</v>
      </c>
      <c r="F34" s="3">
        <v>53.78535053916552</v>
      </c>
      <c r="G34" s="3">
        <v>-40.248190480664938</v>
      </c>
      <c r="H34" s="3">
        <v>82.243825075915282</v>
      </c>
      <c r="I34" s="3">
        <v>57.73157452900206</v>
      </c>
      <c r="J34" s="3">
        <v>24.674419003739988</v>
      </c>
      <c r="K34" s="3">
        <v>2.0820225240428645</v>
      </c>
      <c r="L34" s="3">
        <v>132.12505866315061</v>
      </c>
      <c r="M34" s="3"/>
      <c r="N34" s="3">
        <v>22.272940620148386</v>
      </c>
      <c r="O34" s="3">
        <v>12.465946913143428</v>
      </c>
      <c r="P34" s="3">
        <v>93.961374781334882</v>
      </c>
      <c r="Q34" s="3">
        <v>2.4351168464336372</v>
      </c>
      <c r="R34" s="3">
        <v>42.796296975828646</v>
      </c>
      <c r="S34" s="3">
        <v>24.489191480167037</v>
      </c>
      <c r="T34" s="3">
        <v>-11.298460776173384</v>
      </c>
      <c r="U34" s="3">
        <v>11.864648704863951</v>
      </c>
      <c r="V34" s="3">
        <v>43.608880110335782</v>
      </c>
      <c r="W34" s="3">
        <v>14.647640764546264</v>
      </c>
      <c r="X34" s="3">
        <v>-45.962986859035773</v>
      </c>
      <c r="Y34" s="3">
        <v>-10.445831705199794</v>
      </c>
      <c r="Z34" s="3">
        <v>9.4271797001850288</v>
      </c>
      <c r="AA34" s="3">
        <v>32.281383222072151</v>
      </c>
      <c r="AB34" s="3">
        <v>-13.66375335003243</v>
      </c>
      <c r="AC34" s="3"/>
      <c r="AD34" s="1"/>
      <c r="AE34" s="1"/>
      <c r="AF34" s="1"/>
    </row>
    <row r="35" spans="1:32">
      <c r="A35" s="32">
        <v>32</v>
      </c>
      <c r="B35" s="3">
        <v>-7.4745650936977697</v>
      </c>
      <c r="C35" s="3">
        <v>92.017398624327825</v>
      </c>
      <c r="D35" s="3">
        <v>47.33834630019664</v>
      </c>
      <c r="E35" s="3">
        <v>56.06989831907665</v>
      </c>
      <c r="F35" s="3">
        <v>-18.584371942660262</v>
      </c>
      <c r="G35" s="3">
        <v>-39.840250081215665</v>
      </c>
      <c r="H35" s="3">
        <v>20.402841515323988</v>
      </c>
      <c r="I35" s="3">
        <v>20.795678246983801</v>
      </c>
      <c r="J35" s="3">
        <v>48.105164541129525</v>
      </c>
      <c r="K35" s="3">
        <v>1.9063921433446467</v>
      </c>
      <c r="L35" s="3">
        <v>229.89697633360896</v>
      </c>
      <c r="M35" s="3"/>
      <c r="N35" s="3">
        <v>8.2164814232829908</v>
      </c>
      <c r="O35" s="3">
        <v>37.945279170586197</v>
      </c>
      <c r="P35" s="3">
        <v>88.34408530522208</v>
      </c>
      <c r="Q35" s="3">
        <v>33.190718173800235</v>
      </c>
      <c r="R35" s="3">
        <v>-0.49075649794867926</v>
      </c>
      <c r="S35" s="3">
        <v>-10.078971927790931</v>
      </c>
      <c r="T35" s="3">
        <v>-54.762103231797241</v>
      </c>
      <c r="U35" s="3">
        <v>2.6776935070011323</v>
      </c>
      <c r="V35" s="3">
        <v>-2.6828900513843825</v>
      </c>
      <c r="W35" s="3">
        <v>-25.746011166817205</v>
      </c>
      <c r="X35" s="3">
        <v>-58.965370186460333</v>
      </c>
      <c r="Y35" s="3">
        <v>-41.922137390291091</v>
      </c>
      <c r="Z35" s="3">
        <v>-1.2589208171279609</v>
      </c>
      <c r="AA35" s="3">
        <v>0.9155742122212932</v>
      </c>
      <c r="AB35" s="3">
        <v>27.187340228852786</v>
      </c>
      <c r="AC35" s="3"/>
      <c r="AD35" s="1"/>
      <c r="AE35" s="1"/>
      <c r="AF35" s="1"/>
    </row>
    <row r="36" spans="1:32">
      <c r="A36" s="32">
        <v>33</v>
      </c>
      <c r="B36" s="3">
        <v>-33.920139527303114</v>
      </c>
      <c r="C36" s="3">
        <v>60.252230219843561</v>
      </c>
      <c r="D36" s="3">
        <v>40.610435678836247</v>
      </c>
      <c r="E36" s="3">
        <v>46.388494438506292</v>
      </c>
      <c r="F36" s="3">
        <v>-1.2780480270518211</v>
      </c>
      <c r="G36" s="3">
        <v>-46.114339047745645</v>
      </c>
      <c r="H36" s="3">
        <v>22.745355186955919</v>
      </c>
      <c r="I36" s="3">
        <v>6.8880484507662025</v>
      </c>
      <c r="J36" s="3">
        <v>61.845362182139453</v>
      </c>
      <c r="K36" s="3">
        <v>-19.441369939107727</v>
      </c>
      <c r="L36" s="3">
        <v>158.06478646613178</v>
      </c>
      <c r="M36" s="3"/>
      <c r="N36" s="3">
        <v>13.390498379532017</v>
      </c>
      <c r="O36" s="3">
        <v>46.027403565397748</v>
      </c>
      <c r="P36" s="3">
        <v>76.366166573337154</v>
      </c>
      <c r="Q36" s="3">
        <v>59.450341547507755</v>
      </c>
      <c r="R36" s="3">
        <v>22.712952244884534</v>
      </c>
      <c r="S36" s="3">
        <v>-2.9296067686641543</v>
      </c>
      <c r="T36" s="3">
        <v>-59.862735117801634</v>
      </c>
      <c r="U36" s="3">
        <v>-7.8484661565051796</v>
      </c>
      <c r="V36" s="3">
        <v>-49.500489651047005</v>
      </c>
      <c r="W36" s="3">
        <v>-8.2976815172469163</v>
      </c>
      <c r="X36" s="3">
        <v>-7.3050783884978099</v>
      </c>
      <c r="Y36" s="3">
        <v>-32.869032549411401</v>
      </c>
      <c r="Z36" s="3">
        <v>-5.6972181615159929</v>
      </c>
      <c r="AA36" s="3">
        <v>-43.405348576777492</v>
      </c>
      <c r="AB36" s="3">
        <v>-19.456199674289326</v>
      </c>
      <c r="AC36" s="3"/>
      <c r="AD36" s="1"/>
      <c r="AE36" s="1"/>
      <c r="AF36" s="1"/>
    </row>
    <row r="37" spans="1:32">
      <c r="A37" s="32">
        <v>34</v>
      </c>
      <c r="B37" s="3">
        <v>-21.767616511040206</v>
      </c>
      <c r="C37" s="3">
        <v>53.268526369888555</v>
      </c>
      <c r="D37" s="3">
        <v>47.842727671852629</v>
      </c>
      <c r="E37" s="3">
        <v>18.225250505940366</v>
      </c>
      <c r="F37" s="3">
        <v>-36.676183093688152</v>
      </c>
      <c r="G37" s="3">
        <v>-48.845018744059225</v>
      </c>
      <c r="H37" s="3">
        <v>-23.635628442503879</v>
      </c>
      <c r="I37" s="3">
        <v>32.227088851696692</v>
      </c>
      <c r="J37" s="3">
        <v>-24.356624919302398</v>
      </c>
      <c r="K37" s="3">
        <v>-25.678646767916725</v>
      </c>
      <c r="L37" s="3">
        <v>67.342782756385887</v>
      </c>
      <c r="M37" s="3"/>
      <c r="N37" s="3">
        <v>6.4309451039887362</v>
      </c>
      <c r="O37" s="3">
        <v>5.8903569712817854</v>
      </c>
      <c r="P37" s="3">
        <v>98.339533324867716</v>
      </c>
      <c r="Q37" s="3">
        <v>51.854479409798017</v>
      </c>
      <c r="R37" s="3">
        <v>37.46340652108541</v>
      </c>
      <c r="S37" s="3">
        <v>38.271105815170444</v>
      </c>
      <c r="T37" s="3">
        <v>-37.465219260112661</v>
      </c>
      <c r="U37" s="3">
        <v>-4.415197356769009</v>
      </c>
      <c r="V37" s="3">
        <v>-15.307215296776056</v>
      </c>
      <c r="W37" s="3">
        <v>9.7875999189881746</v>
      </c>
      <c r="X37" s="3">
        <v>-3.040926143274183</v>
      </c>
      <c r="Y37" s="3">
        <v>-51.810562472360722</v>
      </c>
      <c r="Z37" s="3">
        <v>17.256461018119445</v>
      </c>
      <c r="AA37" s="3">
        <v>-24.800322548212705</v>
      </c>
      <c r="AB37" s="3">
        <v>-18.541474845259255</v>
      </c>
      <c r="AC37" s="3"/>
      <c r="AD37" s="1"/>
      <c r="AE37" s="1"/>
      <c r="AF37" s="1"/>
    </row>
    <row r="38" spans="1:32">
      <c r="A38" s="32">
        <v>35</v>
      </c>
      <c r="B38" s="3">
        <v>-30.398896356200623</v>
      </c>
      <c r="C38" s="3">
        <v>23.530895063719097</v>
      </c>
      <c r="D38" s="3">
        <v>32.032773486493873</v>
      </c>
      <c r="E38" s="3">
        <v>32.601041759717596</v>
      </c>
      <c r="F38" s="3">
        <v>-14.651154050896448</v>
      </c>
      <c r="G38" s="3">
        <v>-47.889911095348623</v>
      </c>
      <c r="H38" s="3">
        <v>41.953770527124611</v>
      </c>
      <c r="I38" s="3">
        <v>20.093857477950998</v>
      </c>
      <c r="J38" s="3">
        <v>63.291730747648288</v>
      </c>
      <c r="K38" s="3">
        <v>-35.693452667289556</v>
      </c>
      <c r="L38" s="3">
        <v>22.780018772208166</v>
      </c>
      <c r="M38" s="3"/>
      <c r="N38" s="3">
        <v>0.95905030621178944</v>
      </c>
      <c r="O38" s="3">
        <v>8.7673573653914385</v>
      </c>
      <c r="P38" s="3">
        <v>51.005703159532288</v>
      </c>
      <c r="Q38" s="3">
        <v>46.335927714336442</v>
      </c>
      <c r="R38" s="3">
        <v>16.982853068991357</v>
      </c>
      <c r="S38" s="3">
        <v>2.4515326364495462</v>
      </c>
      <c r="T38" s="3">
        <v>-45.005101563253092</v>
      </c>
      <c r="U38" s="3">
        <v>-0.24619320120085561</v>
      </c>
      <c r="V38" s="3">
        <v>18.884954373801747</v>
      </c>
      <c r="W38" s="3">
        <v>-6.624741954635545</v>
      </c>
      <c r="X38" s="3">
        <v>-7.58473584114871</v>
      </c>
      <c r="Y38" s="3">
        <v>-41.504184790620066</v>
      </c>
      <c r="Z38" s="3">
        <v>-5.8414400612791884</v>
      </c>
      <c r="AA38" s="3">
        <v>-21.878201024573322</v>
      </c>
      <c r="AB38" s="3">
        <v>-8.1763006627785551</v>
      </c>
      <c r="AC38" s="3"/>
      <c r="AD38" s="1"/>
      <c r="AE38" s="1"/>
      <c r="AF38" s="1"/>
    </row>
    <row r="39" spans="1:32">
      <c r="A39" s="32">
        <v>36</v>
      </c>
      <c r="B39" s="3">
        <v>-14.793716399272199</v>
      </c>
      <c r="C39" s="3">
        <v>48.312201919166299</v>
      </c>
      <c r="D39" s="3">
        <v>-13.379916791201982</v>
      </c>
      <c r="E39" s="3">
        <v>35.093009860061656</v>
      </c>
      <c r="F39" s="3">
        <v>-18.190389386093418</v>
      </c>
      <c r="G39" s="3">
        <v>-67.395993819015416</v>
      </c>
      <c r="H39" s="3">
        <v>25.556174825701163</v>
      </c>
      <c r="I39" s="3">
        <v>18.237299745891139</v>
      </c>
      <c r="J39" s="3">
        <v>32.484566272428452</v>
      </c>
      <c r="K39" s="3">
        <v>-8.1964134320713153</v>
      </c>
      <c r="L39" s="3">
        <v>60.55880841173709</v>
      </c>
      <c r="M39" s="3"/>
      <c r="N39" s="3">
        <v>15.702753490269187</v>
      </c>
      <c r="O39" s="3">
        <v>12.054576993777683</v>
      </c>
      <c r="P39" s="3">
        <v>87.352849949102435</v>
      </c>
      <c r="Q39" s="3">
        <v>46.987195073259777</v>
      </c>
      <c r="R39" s="3">
        <v>12.557681044494522</v>
      </c>
      <c r="S39" s="3">
        <v>-5.6573240710952195</v>
      </c>
      <c r="T39" s="3">
        <v>-36.134761367451787</v>
      </c>
      <c r="U39" s="3">
        <v>10.638376580149792</v>
      </c>
      <c r="V39" s="3">
        <v>54.655717041900061</v>
      </c>
      <c r="W39" s="3">
        <v>-36.501578701817976</v>
      </c>
      <c r="X39" s="3">
        <v>-26.878751245062887</v>
      </c>
      <c r="Y39" s="3">
        <v>-27.99457626801377</v>
      </c>
      <c r="Z39" s="3">
        <v>6.015740555936147</v>
      </c>
      <c r="AA39" s="3">
        <v>-35.612683582514855</v>
      </c>
      <c r="AB39" s="3">
        <v>5.481319523856536</v>
      </c>
      <c r="AC39" s="3"/>
      <c r="AD39" s="1"/>
      <c r="AE39" s="1"/>
      <c r="AF39" s="1"/>
    </row>
    <row r="40" spans="1:32">
      <c r="A40" s="32">
        <v>37</v>
      </c>
      <c r="B40" s="3">
        <v>24.978467113700024</v>
      </c>
      <c r="C40" s="3">
        <v>56.497572774578153</v>
      </c>
      <c r="D40" s="3">
        <v>-3.4561779830466861</v>
      </c>
      <c r="E40" s="3">
        <v>65.015108904242496</v>
      </c>
      <c r="F40" s="3">
        <v>-34.316417550477475</v>
      </c>
      <c r="G40" s="3">
        <v>-12.829095317680716</v>
      </c>
      <c r="H40" s="3">
        <v>58.819672195661397</v>
      </c>
      <c r="I40" s="3">
        <v>26.532443372367542</v>
      </c>
      <c r="J40" s="3">
        <v>-16.546173919289796</v>
      </c>
      <c r="K40" s="3">
        <v>9.3736350941232089</v>
      </c>
      <c r="L40" s="3">
        <v>-10.47556260754911</v>
      </c>
      <c r="M40" s="3"/>
      <c r="N40" s="3">
        <v>-2.6807707690108802</v>
      </c>
      <c r="O40" s="3">
        <v>24.931318483742267</v>
      </c>
      <c r="P40" s="3">
        <v>46.710118649865954</v>
      </c>
      <c r="Q40" s="3">
        <v>11.953204067103798</v>
      </c>
      <c r="R40" s="3">
        <v>50.965881986834695</v>
      </c>
      <c r="S40" s="3">
        <v>-16.860421066496738</v>
      </c>
      <c r="T40" s="3">
        <v>-49.440271661153737</v>
      </c>
      <c r="U40" s="3">
        <v>12.034396203714454</v>
      </c>
      <c r="V40" s="3">
        <v>-3.7345489272693042</v>
      </c>
      <c r="W40" s="3">
        <v>-32.517911236493745</v>
      </c>
      <c r="X40" s="3">
        <v>4.5089442674259015</v>
      </c>
      <c r="Y40" s="3">
        <v>-27.019451028473405</v>
      </c>
      <c r="Z40" s="3">
        <v>9.7559296799564201</v>
      </c>
      <c r="AA40" s="3">
        <v>-11.747634252664602</v>
      </c>
      <c r="AB40" s="3">
        <v>-1.7131756354898351</v>
      </c>
      <c r="AC40" s="3"/>
      <c r="AD40" s="1"/>
      <c r="AE40" s="1"/>
      <c r="AF40" s="1"/>
    </row>
    <row r="41" spans="1:32">
      <c r="A41" s="32">
        <v>38</v>
      </c>
      <c r="B41" s="3">
        <v>13.240071526883208</v>
      </c>
      <c r="C41" s="3">
        <v>26.309552889985511</v>
      </c>
      <c r="D41" s="3">
        <v>20.595537355127242</v>
      </c>
      <c r="E41" s="3">
        <v>23.21226701330384</v>
      </c>
      <c r="F41" s="3">
        <v>14.847980137332229</v>
      </c>
      <c r="G41" s="3">
        <v>-48.571148644428945</v>
      </c>
      <c r="H41" s="3">
        <v>-38.159016439408724</v>
      </c>
      <c r="I41" s="3">
        <v>20.713605603334258</v>
      </c>
      <c r="J41" s="3">
        <v>8.4755162938946729</v>
      </c>
      <c r="K41" s="3">
        <v>-6.0001112448734855</v>
      </c>
      <c r="L41" s="3">
        <v>1.4967483853666019</v>
      </c>
      <c r="M41" s="3"/>
      <c r="N41" s="3">
        <v>29.36999076895988</v>
      </c>
      <c r="O41" s="3">
        <v>19.041249183732774</v>
      </c>
      <c r="P41" s="3">
        <v>61.001151179177981</v>
      </c>
      <c r="Q41" s="3">
        <v>55.575160781425801</v>
      </c>
      <c r="R41" s="3">
        <v>-14.560451736161903</v>
      </c>
      <c r="S41" s="3">
        <v>-14.27974634690114</v>
      </c>
      <c r="T41" s="3">
        <v>-24.160174649957316</v>
      </c>
      <c r="U41" s="3">
        <v>-2.9249511199443594</v>
      </c>
      <c r="V41" s="3">
        <v>-47.921896653526467</v>
      </c>
      <c r="W41" s="3">
        <v>-19.372310532985757</v>
      </c>
      <c r="X41" s="3">
        <v>-33.100358857030471</v>
      </c>
      <c r="Y41" s="3">
        <v>-58.078096592969729</v>
      </c>
      <c r="Z41" s="3">
        <v>-6.745480928466228</v>
      </c>
      <c r="AA41" s="3">
        <v>-11.844799651595556</v>
      </c>
      <c r="AB41" s="3">
        <v>10.785929678095989</v>
      </c>
      <c r="AC41" s="3"/>
      <c r="AD41" s="1"/>
      <c r="AE41" s="1"/>
      <c r="AF41" s="1"/>
    </row>
    <row r="42" spans="1:32">
      <c r="A42" s="32">
        <v>39</v>
      </c>
      <c r="B42" s="3">
        <v>41.550089408604016</v>
      </c>
      <c r="C42" s="3">
        <v>68.212249086961748</v>
      </c>
      <c r="D42" s="3">
        <v>-14.220905618872045</v>
      </c>
      <c r="E42" s="3">
        <v>37.292348826249125</v>
      </c>
      <c r="F42" s="3">
        <v>-24.877355377634768</v>
      </c>
      <c r="G42" s="3">
        <v>-48.979375518877852</v>
      </c>
      <c r="H42" s="3">
        <v>18.996939777918694</v>
      </c>
      <c r="I42" s="3">
        <v>4.4528222481170605</v>
      </c>
      <c r="J42" s="3">
        <v>-15.967565746821426</v>
      </c>
      <c r="K42" s="3">
        <v>-29.016915401041004</v>
      </c>
      <c r="L42" s="3">
        <v>55.504000268174401</v>
      </c>
      <c r="M42" s="3"/>
      <c r="N42" s="3">
        <v>25.363399188085744</v>
      </c>
      <c r="O42" s="3">
        <v>5.4795623944606273</v>
      </c>
      <c r="P42" s="3">
        <v>40.51463746182683</v>
      </c>
      <c r="Q42" s="3">
        <v>62.178984455883011</v>
      </c>
      <c r="R42" s="3">
        <v>-0.71771589020740523</v>
      </c>
      <c r="S42" s="3">
        <v>-5.9514092367661604</v>
      </c>
      <c r="T42" s="3">
        <v>-64.519570583887997</v>
      </c>
      <c r="U42" s="3">
        <v>-3.8685259555063134E-2</v>
      </c>
      <c r="V42" s="3">
        <v>31.510384302886568</v>
      </c>
      <c r="W42" s="3">
        <v>-58.491055026895609</v>
      </c>
      <c r="X42" s="3">
        <v>-16.74252650323222</v>
      </c>
      <c r="Y42" s="3">
        <v>-43.175410231152057</v>
      </c>
      <c r="Z42" s="3">
        <v>6.3037528117768531</v>
      </c>
      <c r="AA42" s="3">
        <v>-29.865605934167068</v>
      </c>
      <c r="AB42" s="3">
        <v>-15.858760033131897</v>
      </c>
      <c r="AC42" s="3"/>
      <c r="AD42" s="1"/>
      <c r="AE42" s="1"/>
      <c r="AF42" s="1"/>
    </row>
    <row r="43" spans="1:32">
      <c r="A43" s="32">
        <v>40</v>
      </c>
      <c r="B43" s="3">
        <v>3.642349343747243</v>
      </c>
      <c r="C43" s="3">
        <v>24.432145317811742</v>
      </c>
      <c r="D43" s="3">
        <v>30.855177202809742</v>
      </c>
      <c r="E43" s="3">
        <v>36.41446142377935</v>
      </c>
      <c r="F43" s="3">
        <v>-35.496713301701853</v>
      </c>
      <c r="G43" s="3">
        <v>-46.798727821821721</v>
      </c>
      <c r="H43" s="3">
        <v>18.060327843692072</v>
      </c>
      <c r="I43" s="3">
        <v>-18.079801736066067</v>
      </c>
      <c r="J43" s="3">
        <v>2.4008898112871648</v>
      </c>
      <c r="K43" s="3">
        <v>-14.785319993664773</v>
      </c>
      <c r="L43" s="3">
        <v>67.476031912753911</v>
      </c>
      <c r="M43" s="3"/>
      <c r="N43" s="3">
        <v>32.002671285407772</v>
      </c>
      <c r="O43" s="3">
        <v>-36.438457046363979</v>
      </c>
      <c r="P43" s="3">
        <v>50.75798105793293</v>
      </c>
      <c r="Q43" s="3">
        <v>37.717491834824216</v>
      </c>
      <c r="R43" s="3">
        <v>-7.7525039399197553</v>
      </c>
      <c r="S43" s="3">
        <v>7.0948278390614519</v>
      </c>
      <c r="T43" s="3">
        <v>-52.544518182846915</v>
      </c>
      <c r="U43" s="3">
        <v>-21.317497445848051</v>
      </c>
      <c r="V43" s="3">
        <v>-3.7345489272693042</v>
      </c>
      <c r="W43" s="3">
        <v>12.416887370377093</v>
      </c>
      <c r="X43" s="3">
        <v>3.7398495721827985</v>
      </c>
      <c r="Y43" s="3">
        <v>-27.576623668342755</v>
      </c>
      <c r="Z43" s="3">
        <v>7.5776697719831239</v>
      </c>
      <c r="AA43" s="3">
        <v>28.677262877304742</v>
      </c>
      <c r="AB43" s="3">
        <v>8.6519985469908658</v>
      </c>
      <c r="AC43" s="3"/>
      <c r="AD43" s="1"/>
      <c r="AE43" s="1"/>
      <c r="AF43" s="1"/>
    </row>
    <row r="44" spans="1:32">
      <c r="A44" s="32">
        <v>41</v>
      </c>
      <c r="B44" s="3">
        <v>13.447425246808949</v>
      </c>
      <c r="C44" s="3">
        <v>30.815173364120398</v>
      </c>
      <c r="D44" s="3">
        <v>29.50980700348374</v>
      </c>
      <c r="E44" s="3">
        <v>-23.873300825830228</v>
      </c>
      <c r="F44" s="3">
        <v>-33.530104355819951</v>
      </c>
      <c r="G44" s="3">
        <v>-30.155962719289459</v>
      </c>
      <c r="H44" s="3">
        <v>43.826994395577863</v>
      </c>
      <c r="I44" s="3">
        <v>-14.654503853319282</v>
      </c>
      <c r="J44" s="3">
        <v>-7.867962526236699</v>
      </c>
      <c r="K44" s="3">
        <v>13.59042460212661</v>
      </c>
      <c r="L44" s="3">
        <v>87.296355062909242</v>
      </c>
      <c r="M44" s="3"/>
      <c r="N44" s="3">
        <v>34.223005409540434</v>
      </c>
      <c r="O44" s="3">
        <v>-13.698618314879212</v>
      </c>
      <c r="P44" s="3">
        <v>25.810561288321427</v>
      </c>
      <c r="Q44" s="3">
        <v>45.839941036312027</v>
      </c>
      <c r="R44" s="3">
        <v>22.032193206896896</v>
      </c>
      <c r="S44" s="3">
        <v>15.718178804864236</v>
      </c>
      <c r="T44" s="3">
        <v>-23.051382125482139</v>
      </c>
      <c r="U44" s="3">
        <v>-0.8121112606909977</v>
      </c>
      <c r="V44" s="3">
        <v>1.525954819541615</v>
      </c>
      <c r="W44" s="3">
        <v>-32.916445293713501</v>
      </c>
      <c r="X44" s="3">
        <v>-6.9556900749496915</v>
      </c>
      <c r="Y44" s="3">
        <v>-4.7354702244601334</v>
      </c>
      <c r="Z44" s="3">
        <v>-5.6972181615160125</v>
      </c>
      <c r="AA44" s="3">
        <v>-12.526798472723577</v>
      </c>
      <c r="AB44" s="3">
        <v>1.5181948166702806</v>
      </c>
      <c r="AC44" s="3"/>
      <c r="AD44" s="1"/>
      <c r="AE44" s="1"/>
      <c r="AF44" s="1"/>
    </row>
    <row r="45" spans="1:32">
      <c r="A45" s="32">
        <v>42</v>
      </c>
      <c r="B45" s="3">
        <v>4.6781029251664901</v>
      </c>
      <c r="C45" s="3">
        <v>27.736256485571875</v>
      </c>
      <c r="D45" s="3">
        <v>-11.193557764205925</v>
      </c>
      <c r="E45" s="3">
        <v>-37.072414929630405</v>
      </c>
      <c r="F45" s="3">
        <v>12.094232037554708</v>
      </c>
      <c r="G45" s="3">
        <v>-41.205876404372063</v>
      </c>
      <c r="H45" s="3">
        <v>11.501092795909607</v>
      </c>
      <c r="I45" s="3">
        <v>-4.3370105546546354</v>
      </c>
      <c r="J45" s="3">
        <v>-14.376621071026516</v>
      </c>
      <c r="K45" s="3">
        <v>-24.185050589205797</v>
      </c>
      <c r="L45" s="3">
        <v>98.869197935057116</v>
      </c>
      <c r="M45" s="3"/>
      <c r="N45" s="3">
        <v>23.188833253936096</v>
      </c>
      <c r="O45" s="3">
        <v>-12.465659241871123</v>
      </c>
      <c r="P45" s="3">
        <v>17.797757455776026</v>
      </c>
      <c r="Q45" s="3">
        <v>38.926337286501692</v>
      </c>
      <c r="R45" s="3">
        <v>21.408144232276783</v>
      </c>
      <c r="S45" s="3">
        <v>-14.132858545731807</v>
      </c>
      <c r="T45" s="3">
        <v>-88.912074755248369</v>
      </c>
      <c r="U45" s="3">
        <v>10.732742788392329</v>
      </c>
      <c r="V45" s="3">
        <v>-39.505311595367623</v>
      </c>
      <c r="W45" s="3">
        <v>-5.8278411508833594</v>
      </c>
      <c r="X45" s="3">
        <v>-1.2932505664715122</v>
      </c>
      <c r="Y45" s="3">
        <v>-46.935813711887036</v>
      </c>
      <c r="Z45" s="3">
        <v>-3.7453892254330108</v>
      </c>
      <c r="AA45" s="3">
        <v>-22.949679676363527</v>
      </c>
      <c r="AB45" s="3">
        <v>15.541756151313219</v>
      </c>
      <c r="AC45" s="3"/>
      <c r="AD45" s="1"/>
      <c r="AE45" s="1"/>
      <c r="AF45" s="1"/>
    </row>
    <row r="46" spans="1:32">
      <c r="A46" s="32">
        <v>43</v>
      </c>
      <c r="B46" s="3">
        <v>-6.0243940776297409</v>
      </c>
      <c r="C46" s="3">
        <v>36.522303144630108</v>
      </c>
      <c r="D46" s="3">
        <v>1.5894017747301643</v>
      </c>
      <c r="E46" s="3">
        <v>-11.404219404083873</v>
      </c>
      <c r="F46" s="3">
        <v>-53.589350411967828</v>
      </c>
      <c r="G46" s="3">
        <v>-30.562470743740672</v>
      </c>
      <c r="H46" s="3">
        <v>-31.13147542451296</v>
      </c>
      <c r="I46" s="3">
        <v>11.633961902606806</v>
      </c>
      <c r="J46" s="3">
        <v>-1.070455492198888</v>
      </c>
      <c r="K46" s="3">
        <v>-5.0337751796452448</v>
      </c>
      <c r="L46" s="3">
        <v>168.04143294522535</v>
      </c>
      <c r="M46" s="3"/>
      <c r="N46" s="3">
        <v>12.978055835557175</v>
      </c>
      <c r="O46" s="3">
        <v>-18.219084687545834</v>
      </c>
      <c r="P46" s="3">
        <v>35.393139138634851</v>
      </c>
      <c r="Q46" s="3">
        <v>27.08288117736744</v>
      </c>
      <c r="R46" s="3">
        <v>23.904340130757198</v>
      </c>
      <c r="S46" s="3">
        <v>47.779343566310473</v>
      </c>
      <c r="T46" s="3">
        <v>-55.649230388086693</v>
      </c>
      <c r="U46" s="3">
        <v>12.166453057260989</v>
      </c>
      <c r="V46" s="3">
        <v>17.306361376281203</v>
      </c>
      <c r="W46" s="3">
        <v>-20.487603574726677</v>
      </c>
      <c r="X46" s="3">
        <v>-14.016123243057582</v>
      </c>
      <c r="Y46" s="3">
        <v>-57.520923953100379</v>
      </c>
      <c r="Z46" s="3">
        <v>-5.0192198769021559</v>
      </c>
      <c r="AA46" s="3">
        <v>-46.522414574482539</v>
      </c>
      <c r="AB46" s="3">
        <v>31.150464936039057</v>
      </c>
      <c r="AC46" s="3"/>
      <c r="AD46" s="1"/>
      <c r="AE46" s="1"/>
      <c r="AF46" s="1"/>
    </row>
    <row r="47" spans="1:32">
      <c r="A47" s="32">
        <v>44</v>
      </c>
      <c r="B47" s="3">
        <v>9.4425984002153154</v>
      </c>
      <c r="C47" s="3">
        <v>40.502312578189184</v>
      </c>
      <c r="D47" s="3">
        <v>-3.4565311912901424</v>
      </c>
      <c r="E47" s="3">
        <v>-15.950752056874782</v>
      </c>
      <c r="F47" s="3">
        <v>-70.894848368338188</v>
      </c>
      <c r="G47" s="3">
        <v>-36.019819486373258</v>
      </c>
      <c r="H47" s="3">
        <v>-24.572240376730502</v>
      </c>
      <c r="I47" s="3">
        <v>-16.883638454491511</v>
      </c>
      <c r="J47" s="3">
        <v>-2.3722479474216862</v>
      </c>
      <c r="K47" s="3">
        <v>8.5829294095932003</v>
      </c>
      <c r="L47" s="3">
        <v>65.48064674726794</v>
      </c>
      <c r="M47" s="3"/>
      <c r="N47" s="3">
        <v>22.021167499412144</v>
      </c>
      <c r="O47" s="3">
        <v>-19.863126008647395</v>
      </c>
      <c r="P47" s="3">
        <v>38.53199327472656</v>
      </c>
      <c r="Q47" s="3">
        <v>24.820015204485316</v>
      </c>
      <c r="R47" s="3">
        <v>26.400536029237614</v>
      </c>
      <c r="S47" s="3">
        <v>19.918953223974448</v>
      </c>
      <c r="T47" s="3">
        <v>-47.66601734857484</v>
      </c>
      <c r="U47" s="3">
        <v>11.411802581285725</v>
      </c>
      <c r="V47" s="3">
        <v>-60.021497144668835</v>
      </c>
      <c r="W47" s="3">
        <v>-5.5890888000636432</v>
      </c>
      <c r="X47" s="3">
        <v>20.307608517734749</v>
      </c>
      <c r="Y47" s="3">
        <v>-41.086232190949048</v>
      </c>
      <c r="Z47" s="3">
        <v>3.4470199211354053</v>
      </c>
      <c r="AA47" s="3">
        <v>-85.680888578596011</v>
      </c>
      <c r="AB47" s="3">
        <v>-7.9934581297641643</v>
      </c>
      <c r="AC47" s="3"/>
      <c r="AD47" s="1"/>
      <c r="AE47" s="1"/>
      <c r="AF47" s="1"/>
    </row>
    <row r="48" spans="1:32">
      <c r="A48" s="32">
        <v>45</v>
      </c>
      <c r="B48" s="3">
        <v>29.052315198534679</v>
      </c>
      <c r="C48" s="3">
        <v>50.114544728269507</v>
      </c>
      <c r="D48" s="3">
        <v>-20.61220878421836</v>
      </c>
      <c r="E48" s="3">
        <v>-35.020930683858893</v>
      </c>
      <c r="F48" s="3">
        <v>-57.915724901060408</v>
      </c>
      <c r="G48" s="3">
        <v>-63.849146848803649</v>
      </c>
      <c r="H48" s="3">
        <v>-18.01398916501341</v>
      </c>
      <c r="I48" s="3">
        <v>-7.9280137115914435</v>
      </c>
      <c r="J48" s="3">
        <v>84.842075657346712</v>
      </c>
      <c r="K48" s="3">
        <v>-11.359051684497363</v>
      </c>
      <c r="L48" s="3">
        <v>20.386003530962967</v>
      </c>
      <c r="M48" s="3"/>
      <c r="N48" s="3">
        <v>10.757433256445642</v>
      </c>
      <c r="O48" s="3">
        <v>19.314824563674616</v>
      </c>
      <c r="P48" s="3">
        <v>41.918916462139784</v>
      </c>
      <c r="Q48" s="3">
        <v>23.393711692345558</v>
      </c>
      <c r="R48" s="3">
        <v>16.472343359894921</v>
      </c>
      <c r="S48" s="3">
        <v>17.708361468125801</v>
      </c>
      <c r="T48" s="3">
        <v>-25.490632542618179</v>
      </c>
      <c r="U48" s="3">
        <v>6.4883573422162266</v>
      </c>
      <c r="V48" s="3">
        <v>-34.770637286499181</v>
      </c>
      <c r="W48" s="3">
        <v>-30.844804363195031</v>
      </c>
      <c r="X48" s="3">
        <v>36.735318534242609</v>
      </c>
      <c r="Y48" s="3">
        <v>-10.167099145727095</v>
      </c>
      <c r="Z48" s="3">
        <v>20.48268161246299</v>
      </c>
      <c r="AA48" s="3">
        <v>-60.062361775827554</v>
      </c>
      <c r="AB48" s="3">
        <v>6.4568638229018882</v>
      </c>
      <c r="AC48" s="3"/>
      <c r="AD48" s="1"/>
      <c r="AE48" s="1"/>
      <c r="AF48" s="1"/>
    </row>
    <row r="49" spans="1:32">
      <c r="A49" s="32">
        <v>46</v>
      </c>
      <c r="B49" s="3">
        <v>-18.660355766782462</v>
      </c>
      <c r="C49" s="3">
        <v>37.498618161793267</v>
      </c>
      <c r="D49" s="3">
        <v>-12.370800839646618</v>
      </c>
      <c r="E49" s="3">
        <v>-40.300576325378955</v>
      </c>
      <c r="F49" s="3">
        <v>-71.681161562995712</v>
      </c>
      <c r="G49" s="3">
        <v>-51.845844365008112</v>
      </c>
      <c r="H49" s="3">
        <v>3.536939846787214</v>
      </c>
      <c r="I49" s="3">
        <v>-23.857993179997308</v>
      </c>
      <c r="J49" s="3">
        <v>-40.26607167725146</v>
      </c>
      <c r="K49" s="3">
        <v>13.59042460212661</v>
      </c>
      <c r="L49" s="3">
        <v>69.604107537935491</v>
      </c>
      <c r="M49" s="3"/>
      <c r="N49" s="3">
        <v>47.592941756660991</v>
      </c>
      <c r="O49" s="3">
        <v>-31.917703002425068</v>
      </c>
      <c r="P49" s="3">
        <v>19.862802201881681</v>
      </c>
      <c r="Q49" s="3">
        <v>46.646228647319411</v>
      </c>
      <c r="R49" s="3">
        <v>28.896851066506603</v>
      </c>
      <c r="S49" s="3">
        <v>9.2350481103998253E-2</v>
      </c>
      <c r="T49" s="3">
        <v>-81.594323503840243</v>
      </c>
      <c r="U49" s="3">
        <v>15.373368592699363</v>
      </c>
      <c r="V49" s="3">
        <v>-6.8906302386172262</v>
      </c>
      <c r="W49" s="3">
        <v>-41.919266068246529</v>
      </c>
      <c r="X49" s="3">
        <v>-13.107273222395225</v>
      </c>
      <c r="Y49" s="3">
        <v>-58.356536673366378</v>
      </c>
      <c r="Z49" s="3">
        <v>-7.5879405117029357</v>
      </c>
      <c r="AA49" s="3">
        <v>-78.47264788906125</v>
      </c>
      <c r="AB49" s="3">
        <v>9.9932279120650289</v>
      </c>
      <c r="AC49" s="3"/>
      <c r="AD49" s="1"/>
      <c r="AE49" s="1"/>
      <c r="AF49" s="1"/>
    </row>
    <row r="50" spans="1:32">
      <c r="A50" s="32">
        <v>47</v>
      </c>
      <c r="B50" s="3">
        <v>-10.927077031761939</v>
      </c>
      <c r="C50" s="3">
        <v>18.574728312078918</v>
      </c>
      <c r="D50" s="3">
        <v>-46.009647529961761</v>
      </c>
      <c r="E50" s="3">
        <v>-33.699479120141199</v>
      </c>
      <c r="F50" s="3">
        <v>-44.542618877215801</v>
      </c>
      <c r="G50" s="3">
        <v>-66.579253595118004</v>
      </c>
      <c r="H50" s="3">
        <v>-19.418907066353341</v>
      </c>
      <c r="I50" s="3">
        <v>-10.403712907465867</v>
      </c>
      <c r="J50" s="3">
        <v>-26.815026256813645</v>
      </c>
      <c r="K50" s="3">
        <v>34.674556627837646</v>
      </c>
      <c r="L50" s="3">
        <v>23.312177352671682</v>
      </c>
      <c r="M50" s="3"/>
      <c r="N50" s="3">
        <v>43.792691637348803</v>
      </c>
      <c r="O50" s="3">
        <v>44.246430718689155</v>
      </c>
      <c r="P50" s="3">
        <v>27.793205475421694</v>
      </c>
      <c r="Q50" s="3">
        <v>23.765669147261999</v>
      </c>
      <c r="R50" s="3">
        <v>3.0834071596693167</v>
      </c>
      <c r="S50" s="3">
        <v>-14.500929347818914</v>
      </c>
      <c r="T50" s="3">
        <v>-71.615656467110398</v>
      </c>
      <c r="U50" s="3">
        <v>-2.7928244689065322</v>
      </c>
      <c r="V50" s="3">
        <v>9.9425398777004563</v>
      </c>
      <c r="W50" s="3">
        <v>-56.021214660532046</v>
      </c>
      <c r="X50" s="3">
        <v>-35.057667421962002</v>
      </c>
      <c r="Y50" s="3">
        <v>-32.172639869343733</v>
      </c>
      <c r="Z50" s="3">
        <v>-8.307410144513188</v>
      </c>
      <c r="AA50" s="3">
        <v>-59.86762186049647</v>
      </c>
      <c r="AB50" s="3">
        <v>27.065445206843176</v>
      </c>
      <c r="AC50" s="3"/>
      <c r="AD50" s="1"/>
      <c r="AE50" s="1"/>
      <c r="AF50" s="1"/>
    </row>
  </sheetData>
  <mergeCells count="4">
    <mergeCell ref="B1:AC1"/>
    <mergeCell ref="B2:L2"/>
    <mergeCell ref="N2:AB2"/>
    <mergeCell ref="AE2:AF2"/>
  </mergeCells>
  <phoneticPr fontId="1"/>
  <pageMargins left="0.7" right="0.7" top="0.75" bottom="0.75" header="0.3" footer="0.3"/>
  <pageSetup paperSize="9" orientation="portrait" horizontalDpi="0" verticalDpi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A06D2-D534-9A4E-9FD6-07E9A770137D}">
  <dimension ref="A1:E47"/>
  <sheetViews>
    <sheetView zoomScale="75" workbookViewId="0">
      <selection activeCell="H43" sqref="H43"/>
    </sheetView>
  </sheetViews>
  <sheetFormatPr baseColWidth="10" defaultRowHeight="16"/>
  <cols>
    <col min="1" max="16384" width="10.7109375" style="1"/>
  </cols>
  <sheetData>
    <row r="1" spans="1:5">
      <c r="A1" s="15" t="s">
        <v>329</v>
      </c>
      <c r="B1" s="36" t="s">
        <v>42</v>
      </c>
      <c r="C1" s="36"/>
      <c r="D1" s="36"/>
      <c r="E1" s="36"/>
    </row>
    <row r="2" spans="1:5">
      <c r="A2" s="15"/>
      <c r="B2" s="9" t="s">
        <v>61</v>
      </c>
      <c r="C2" s="9" t="s">
        <v>117</v>
      </c>
      <c r="D2" s="9" t="s">
        <v>63</v>
      </c>
      <c r="E2" s="9" t="s">
        <v>64</v>
      </c>
    </row>
    <row r="3" spans="1:5">
      <c r="B3" s="40" t="s">
        <v>47</v>
      </c>
      <c r="C3" s="41"/>
      <c r="D3" s="40" t="s">
        <v>168</v>
      </c>
      <c r="E3" s="41"/>
    </row>
    <row r="4" spans="1:5">
      <c r="A4" s="1" t="s">
        <v>100</v>
      </c>
      <c r="B4" s="9" t="s">
        <v>35</v>
      </c>
      <c r="C4" s="9" t="s">
        <v>36</v>
      </c>
      <c r="D4" s="9" t="s">
        <v>35</v>
      </c>
      <c r="E4" s="9" t="s">
        <v>36</v>
      </c>
    </row>
    <row r="5" spans="1:5">
      <c r="A5" s="1">
        <v>1</v>
      </c>
      <c r="B5" s="3">
        <v>2.4899219499999998</v>
      </c>
      <c r="C5" s="3">
        <v>1.2866254399999999</v>
      </c>
      <c r="D5" s="3">
        <v>1.11140891</v>
      </c>
      <c r="E5" s="3">
        <v>1.0638001100000001</v>
      </c>
    </row>
    <row r="6" spans="1:5">
      <c r="A6" s="1">
        <v>2</v>
      </c>
      <c r="B6" s="3">
        <v>2.2872981000000001</v>
      </c>
      <c r="C6" s="3">
        <v>0.55461632000000005</v>
      </c>
      <c r="D6" s="3">
        <v>1.0795424</v>
      </c>
      <c r="E6" s="3">
        <v>0.78055514999999998</v>
      </c>
    </row>
    <row r="7" spans="1:5">
      <c r="A7" s="1">
        <v>3</v>
      </c>
      <c r="B7" s="3">
        <v>0.96732046999999999</v>
      </c>
      <c r="C7" s="3">
        <v>0.85432419000000004</v>
      </c>
      <c r="D7" s="3">
        <v>1.55446799</v>
      </c>
      <c r="E7" s="3">
        <v>0.22881118</v>
      </c>
    </row>
    <row r="8" spans="1:5">
      <c r="A8" s="1">
        <v>4</v>
      </c>
      <c r="B8" s="3">
        <v>1.00018333</v>
      </c>
      <c r="C8" s="3">
        <v>0.55461632000000005</v>
      </c>
      <c r="D8" s="3">
        <v>1.13020666</v>
      </c>
      <c r="E8" s="3">
        <v>0.19146476000000001</v>
      </c>
    </row>
    <row r="9" spans="1:5">
      <c r="A9" s="1">
        <v>5</v>
      </c>
      <c r="B9" s="3">
        <v>0.42103980000000002</v>
      </c>
      <c r="C9" s="3">
        <v>0.43890874000000002</v>
      </c>
      <c r="D9" s="3">
        <v>0.79892116000000002</v>
      </c>
      <c r="E9" s="3">
        <v>0.43010656000000003</v>
      </c>
    </row>
    <row r="10" spans="1:5">
      <c r="A10" s="1">
        <v>6</v>
      </c>
      <c r="B10" s="3">
        <v>0.96941279999999996</v>
      </c>
      <c r="C10" s="3">
        <v>0.55625290000000005</v>
      </c>
      <c r="D10" s="3">
        <v>1.33121975</v>
      </c>
      <c r="E10" s="3">
        <v>1.05926673</v>
      </c>
    </row>
    <row r="11" spans="1:5">
      <c r="A11" s="1">
        <v>7</v>
      </c>
      <c r="B11" s="3">
        <v>1.0082371400000001</v>
      </c>
      <c r="C11" s="3">
        <v>0.64907897999999997</v>
      </c>
      <c r="D11" s="3">
        <v>0.71190682000000005</v>
      </c>
      <c r="E11" s="3">
        <v>1.2720865299999999</v>
      </c>
    </row>
    <row r="12" spans="1:5">
      <c r="A12" s="1">
        <v>8</v>
      </c>
      <c r="B12" s="3">
        <v>0.75750631999999996</v>
      </c>
      <c r="C12" s="3">
        <v>0.71991068000000003</v>
      </c>
      <c r="D12" s="3">
        <v>0.54161444000000003</v>
      </c>
      <c r="E12" s="3">
        <v>0.47122249999999999</v>
      </c>
    </row>
    <row r="13" spans="1:5">
      <c r="A13" s="1">
        <v>9</v>
      </c>
      <c r="B13" s="3">
        <v>0.71099349999999994</v>
      </c>
      <c r="C13" s="3">
        <v>0.39342105999999999</v>
      </c>
      <c r="D13" s="3">
        <v>0.65451720999999996</v>
      </c>
      <c r="E13" s="3">
        <v>0.31868171000000001</v>
      </c>
    </row>
    <row r="14" spans="1:5">
      <c r="A14" s="1">
        <v>10</v>
      </c>
      <c r="B14" s="3">
        <v>1.2864173299999999</v>
      </c>
      <c r="C14" s="3">
        <v>0.53896940999999998</v>
      </c>
      <c r="D14" s="3">
        <v>0.51863203000000002</v>
      </c>
      <c r="E14" s="3">
        <v>1.1730495999999999</v>
      </c>
    </row>
    <row r="15" spans="1:5">
      <c r="A15" s="1">
        <v>11</v>
      </c>
      <c r="B15" s="3">
        <v>0.84649673999999997</v>
      </c>
      <c r="C15" s="3">
        <v>0.29228973000000003</v>
      </c>
      <c r="D15" s="3">
        <v>0.19626383</v>
      </c>
      <c r="E15" s="3">
        <v>0.65302269000000002</v>
      </c>
    </row>
    <row r="16" spans="1:5">
      <c r="A16" s="1">
        <v>12</v>
      </c>
      <c r="B16" s="3">
        <v>0.78185039999999995</v>
      </c>
      <c r="C16" s="3">
        <v>0.44313019999999997</v>
      </c>
      <c r="D16" s="3">
        <v>0.20431763999999999</v>
      </c>
      <c r="E16" s="3">
        <v>1.0788449499999999</v>
      </c>
    </row>
    <row r="17" spans="1:5">
      <c r="A17" s="1">
        <v>13</v>
      </c>
      <c r="B17" s="3">
        <v>0.64581577000000001</v>
      </c>
      <c r="C17" s="3">
        <v>0.82301508000000001</v>
      </c>
      <c r="D17" s="3">
        <v>1.2307381100000001</v>
      </c>
      <c r="E17" s="3">
        <v>0.64717745000000004</v>
      </c>
    </row>
    <row r="18" spans="1:5">
      <c r="A18" s="1">
        <v>14</v>
      </c>
      <c r="B18" s="3">
        <v>0.49936931000000001</v>
      </c>
      <c r="C18" s="3">
        <v>0.29513462000000001</v>
      </c>
      <c r="D18" s="3">
        <v>1.1319004500000001</v>
      </c>
      <c r="E18" s="3">
        <v>0.33933932</v>
      </c>
    </row>
    <row r="19" spans="1:5">
      <c r="A19" s="1">
        <v>15</v>
      </c>
      <c r="B19" s="3">
        <v>0.73098686999999996</v>
      </c>
      <c r="C19" s="3">
        <v>0.73987080999999999</v>
      </c>
      <c r="D19" s="3">
        <v>0.83331175000000002</v>
      </c>
      <c r="E19" s="3">
        <v>0.27276669999999997</v>
      </c>
    </row>
    <row r="20" spans="1:5">
      <c r="A20" s="1">
        <v>16</v>
      </c>
      <c r="B20" s="3">
        <v>2.0959163699999999</v>
      </c>
      <c r="C20" s="3">
        <v>0.80998362999999995</v>
      </c>
      <c r="D20" s="3">
        <v>0.32002678000000001</v>
      </c>
      <c r="E20" s="3">
        <v>0.72261755000000005</v>
      </c>
    </row>
    <row r="21" spans="1:5">
      <c r="A21" s="1">
        <v>17</v>
      </c>
      <c r="B21" s="3">
        <v>0.64095027999999998</v>
      </c>
      <c r="C21" s="3">
        <v>1.0989696200000001</v>
      </c>
      <c r="D21" s="3">
        <v>0.61776858999999995</v>
      </c>
      <c r="E21" s="3">
        <v>0.67960856000000003</v>
      </c>
    </row>
    <row r="22" spans="1:5">
      <c r="A22" s="1">
        <v>18</v>
      </c>
      <c r="B22" s="3">
        <v>1.40274089</v>
      </c>
      <c r="C22" s="3">
        <v>0.78543496999999995</v>
      </c>
      <c r="D22" s="3">
        <v>0.61506185000000002</v>
      </c>
      <c r="E22" s="3">
        <v>0.93571965000000001</v>
      </c>
    </row>
    <row r="23" spans="1:5">
      <c r="A23" s="1">
        <v>19</v>
      </c>
      <c r="B23" s="3">
        <v>1.5199009299999999</v>
      </c>
      <c r="C23" s="3">
        <v>1.5721088400000001</v>
      </c>
      <c r="D23" s="3">
        <v>0.64518474999999997</v>
      </c>
      <c r="E23" s="3">
        <v>0.43289633999999999</v>
      </c>
    </row>
    <row r="24" spans="1:5">
      <c r="A24" s="1">
        <v>20</v>
      </c>
      <c r="B24" s="3">
        <v>0.91002364000000002</v>
      </c>
      <c r="C24" s="3">
        <v>1.1668952399999999</v>
      </c>
      <c r="D24" s="3">
        <v>0.64545045000000001</v>
      </c>
      <c r="E24" s="3">
        <v>0.41587540000000001</v>
      </c>
    </row>
    <row r="25" spans="1:5">
      <c r="A25" s="1">
        <v>21</v>
      </c>
      <c r="B25" s="3">
        <v>0.75767147000000001</v>
      </c>
      <c r="C25" s="3">
        <v>7.0036349999999997E-2</v>
      </c>
      <c r="D25" s="3">
        <v>0.76843291999999996</v>
      </c>
      <c r="E25" s="1">
        <v>0.30343759999999997</v>
      </c>
    </row>
    <row r="26" spans="1:5">
      <c r="A26" s="1">
        <v>22</v>
      </c>
      <c r="B26" s="3">
        <v>0.91864975999999998</v>
      </c>
      <c r="C26" s="3">
        <v>0.11289328</v>
      </c>
      <c r="D26" s="3">
        <v>0.75753952999999996</v>
      </c>
      <c r="E26" s="1">
        <v>0.80469997000000004</v>
      </c>
    </row>
    <row r="27" spans="1:5">
      <c r="A27" s="1">
        <v>23</v>
      </c>
      <c r="B27" s="3">
        <v>0.93040683999999996</v>
      </c>
      <c r="C27" s="3">
        <v>0.12791308000000001</v>
      </c>
      <c r="D27" s="3">
        <v>0.56263737000000003</v>
      </c>
      <c r="E27" s="3"/>
    </row>
    <row r="28" spans="1:5">
      <c r="A28" s="1">
        <v>24</v>
      </c>
      <c r="B28" s="3">
        <v>0.84480591999999999</v>
      </c>
      <c r="C28" s="3">
        <v>0.19485981999999999</v>
      </c>
      <c r="D28" s="3">
        <v>0.62389612999999999</v>
      </c>
      <c r="E28" s="3"/>
    </row>
    <row r="29" spans="1:5">
      <c r="A29" s="1">
        <v>25</v>
      </c>
      <c r="B29" s="3">
        <v>1.11854144</v>
      </c>
      <c r="C29" s="3">
        <v>0.23061981000000001</v>
      </c>
      <c r="D29" s="3">
        <v>0.97138888999999995</v>
      </c>
      <c r="E29" s="3"/>
    </row>
    <row r="30" spans="1:5">
      <c r="A30" s="1">
        <v>26</v>
      </c>
      <c r="B30" s="3"/>
      <c r="C30" s="3">
        <v>9.4753260000000006E-2</v>
      </c>
      <c r="D30" s="3">
        <v>1.17387989</v>
      </c>
      <c r="E30" s="3"/>
    </row>
    <row r="31" spans="1:5">
      <c r="A31" s="1">
        <v>27</v>
      </c>
      <c r="B31" s="3"/>
      <c r="C31" s="3">
        <v>0.13597360999999999</v>
      </c>
      <c r="D31" s="3">
        <v>1.1500339799999999</v>
      </c>
      <c r="E31" s="3"/>
    </row>
    <row r="32" spans="1:5">
      <c r="A32" s="1">
        <v>28</v>
      </c>
      <c r="B32" s="3"/>
      <c r="C32" s="3">
        <v>0.12373752</v>
      </c>
      <c r="D32" s="3">
        <v>0.68728043000000005</v>
      </c>
      <c r="E32" s="3"/>
    </row>
    <row r="33" spans="1:5">
      <c r="A33" s="1">
        <v>29</v>
      </c>
      <c r="B33" s="3"/>
      <c r="C33" s="3">
        <v>0.25441901</v>
      </c>
      <c r="D33" s="3">
        <v>0.93010689000000002</v>
      </c>
      <c r="E33" s="3"/>
    </row>
    <row r="34" spans="1:5">
      <c r="A34" s="1">
        <v>30</v>
      </c>
      <c r="B34" s="3"/>
      <c r="C34" s="3">
        <v>0.11630409</v>
      </c>
      <c r="D34" s="3">
        <v>0.99639721000000003</v>
      </c>
      <c r="E34" s="3"/>
    </row>
    <row r="35" spans="1:5">
      <c r="B35" s="3"/>
      <c r="C35" s="3"/>
      <c r="E35" s="3"/>
    </row>
    <row r="36" spans="1:5">
      <c r="C36" s="3"/>
      <c r="E36" s="3"/>
    </row>
    <row r="38" spans="1:5">
      <c r="A38" s="8" t="s">
        <v>7</v>
      </c>
      <c r="B38" s="3">
        <v>25</v>
      </c>
      <c r="C38" s="3">
        <v>30</v>
      </c>
      <c r="D38" s="3">
        <v>30</v>
      </c>
      <c r="E38" s="3">
        <v>22</v>
      </c>
    </row>
    <row r="39" spans="1:5">
      <c r="A39" s="8"/>
      <c r="B39" s="3"/>
      <c r="C39" s="3"/>
      <c r="D39" s="3"/>
      <c r="E39" s="3"/>
    </row>
    <row r="40" spans="1:5">
      <c r="A40" s="8" t="s">
        <v>8</v>
      </c>
      <c r="B40" s="3">
        <v>0.74419999999999997</v>
      </c>
      <c r="C40" s="3">
        <v>0.18010000000000001</v>
      </c>
      <c r="D40" s="3">
        <v>0.61709999999999998</v>
      </c>
      <c r="E40" s="3">
        <v>0.3342</v>
      </c>
    </row>
    <row r="41" spans="1:5">
      <c r="A41" s="8" t="s">
        <v>9</v>
      </c>
      <c r="B41" s="3">
        <v>0.91859999999999997</v>
      </c>
      <c r="C41" s="3">
        <v>0.49099999999999999</v>
      </c>
      <c r="D41" s="3">
        <v>0.76300000000000001</v>
      </c>
      <c r="E41" s="3">
        <v>0.65010000000000001</v>
      </c>
    </row>
    <row r="42" spans="1:5">
      <c r="A42" s="8" t="s">
        <v>10</v>
      </c>
      <c r="B42" s="3">
        <v>1.202</v>
      </c>
      <c r="C42" s="3">
        <v>0.79159999999999997</v>
      </c>
      <c r="D42" s="3">
        <v>1.1160000000000001</v>
      </c>
      <c r="E42" s="3">
        <v>0.96660000000000001</v>
      </c>
    </row>
    <row r="45" spans="1:5">
      <c r="A45" s="1" t="s">
        <v>175</v>
      </c>
      <c r="B45" s="1" t="s">
        <v>185</v>
      </c>
    </row>
    <row r="46" spans="1:5">
      <c r="A46" s="1" t="s">
        <v>22</v>
      </c>
      <c r="B46" s="3" t="s">
        <v>21</v>
      </c>
    </row>
    <row r="47" spans="1:5">
      <c r="A47" s="1" t="s">
        <v>17</v>
      </c>
      <c r="B47" s="3">
        <f>0.0976*2</f>
        <v>0.19520000000000001</v>
      </c>
    </row>
  </sheetData>
  <mergeCells count="3">
    <mergeCell ref="B3:C3"/>
    <mergeCell ref="D3:E3"/>
    <mergeCell ref="B1:E1"/>
  </mergeCells>
  <phoneticPr fontId="1"/>
  <pageMargins left="0.7" right="0.7" top="0.75" bottom="0.75" header="0.3" footer="0.3"/>
  <pageSetup paperSize="9" orientation="portrait" horizontalDpi="0" verticalDpi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1EB1C-094B-C847-9766-64B205F7BF73}">
  <dimension ref="A1:J72"/>
  <sheetViews>
    <sheetView zoomScale="83" workbookViewId="0">
      <selection activeCell="A69" sqref="A69"/>
    </sheetView>
  </sheetViews>
  <sheetFormatPr baseColWidth="10" defaultRowHeight="16"/>
  <cols>
    <col min="1" max="16384" width="10.7109375" style="1"/>
  </cols>
  <sheetData>
    <row r="1" spans="1:10">
      <c r="A1" s="15" t="s">
        <v>330</v>
      </c>
      <c r="B1" s="36" t="s">
        <v>54</v>
      </c>
      <c r="C1" s="36"/>
      <c r="D1" s="36"/>
      <c r="E1" s="36"/>
      <c r="F1" s="36"/>
      <c r="G1" s="36"/>
      <c r="H1" s="36"/>
      <c r="I1" s="36"/>
      <c r="J1" s="36"/>
    </row>
    <row r="2" spans="1:10">
      <c r="A2" s="15"/>
      <c r="B2" s="9" t="s">
        <v>61</v>
      </c>
      <c r="C2" s="9" t="s">
        <v>117</v>
      </c>
      <c r="D2" s="9" t="s">
        <v>63</v>
      </c>
      <c r="E2" s="9" t="s">
        <v>64</v>
      </c>
      <c r="F2" s="2"/>
      <c r="G2" s="9" t="s">
        <v>180</v>
      </c>
      <c r="H2" s="9" t="s">
        <v>181</v>
      </c>
      <c r="I2" s="9" t="s">
        <v>139</v>
      </c>
      <c r="J2" s="9" t="s">
        <v>140</v>
      </c>
    </row>
    <row r="3" spans="1:10">
      <c r="B3" s="42" t="s">
        <v>176</v>
      </c>
      <c r="C3" s="42"/>
      <c r="D3" s="42"/>
      <c r="E3" s="42"/>
      <c r="G3" s="42" t="s">
        <v>177</v>
      </c>
      <c r="H3" s="42"/>
      <c r="I3" s="42"/>
      <c r="J3" s="42"/>
    </row>
    <row r="4" spans="1:10" ht="18">
      <c r="B4" s="37" t="s">
        <v>178</v>
      </c>
      <c r="C4" s="38"/>
      <c r="D4" s="37" t="s">
        <v>179</v>
      </c>
      <c r="E4" s="38"/>
      <c r="G4" s="37" t="s">
        <v>178</v>
      </c>
      <c r="H4" s="38"/>
      <c r="I4" s="37" t="s">
        <v>179</v>
      </c>
      <c r="J4" s="38"/>
    </row>
    <row r="5" spans="1:10" ht="17" customHeight="1">
      <c r="A5" s="1" t="s">
        <v>53</v>
      </c>
      <c r="B5" s="9" t="s">
        <v>35</v>
      </c>
      <c r="C5" s="9" t="s">
        <v>36</v>
      </c>
      <c r="D5" s="9" t="s">
        <v>35</v>
      </c>
      <c r="E5" s="9" t="s">
        <v>36</v>
      </c>
      <c r="G5" s="9" t="s">
        <v>35</v>
      </c>
      <c r="H5" s="9" t="s">
        <v>36</v>
      </c>
      <c r="I5" s="9" t="s">
        <v>35</v>
      </c>
      <c r="J5" s="9" t="s">
        <v>36</v>
      </c>
    </row>
    <row r="6" spans="1:10">
      <c r="A6" s="1">
        <v>1</v>
      </c>
      <c r="B6" s="3">
        <v>2.597</v>
      </c>
      <c r="C6" s="3">
        <v>9.2550000000000008</v>
      </c>
      <c r="D6" s="3">
        <v>2.0670000000000002</v>
      </c>
      <c r="E6" s="3">
        <v>3.4870000000000001</v>
      </c>
      <c r="G6" s="3">
        <v>5.1520000000000001</v>
      </c>
      <c r="H6" s="3">
        <v>4.72</v>
      </c>
      <c r="I6" s="3">
        <v>6.1050000000000004</v>
      </c>
      <c r="J6" s="3">
        <v>1.3460000000000001</v>
      </c>
    </row>
    <row r="7" spans="1:10">
      <c r="A7" s="1">
        <v>2</v>
      </c>
      <c r="B7" s="3">
        <v>1.4</v>
      </c>
      <c r="C7" s="3">
        <v>5.3179999999999996</v>
      </c>
      <c r="D7" s="3">
        <v>1.853</v>
      </c>
      <c r="E7" s="3">
        <v>2.9009999999999998</v>
      </c>
      <c r="G7" s="3">
        <v>3.371</v>
      </c>
      <c r="H7" s="3">
        <v>9.23</v>
      </c>
      <c r="I7" s="3">
        <v>2.2829999999999999</v>
      </c>
      <c r="J7" s="3">
        <v>3.8410000000000002</v>
      </c>
    </row>
    <row r="8" spans="1:10">
      <c r="A8" s="1">
        <v>3</v>
      </c>
      <c r="B8" s="3">
        <v>1.8440000000000001</v>
      </c>
      <c r="C8" s="3">
        <v>4.1959999999999997</v>
      </c>
      <c r="D8" s="3">
        <v>2.1389999999999998</v>
      </c>
      <c r="E8" s="3">
        <v>5.806</v>
      </c>
      <c r="G8" s="3">
        <v>4.2480000000000002</v>
      </c>
      <c r="H8" s="3">
        <v>20.506</v>
      </c>
      <c r="I8" s="3">
        <v>1.9950000000000001</v>
      </c>
      <c r="J8" s="3">
        <v>3.0339999999999998</v>
      </c>
    </row>
    <row r="9" spans="1:10">
      <c r="A9" s="1">
        <v>4</v>
      </c>
      <c r="B9" s="3">
        <v>5.6970000000000001</v>
      </c>
      <c r="C9" s="3">
        <v>4.4320000000000004</v>
      </c>
      <c r="D9" s="3">
        <v>1.075</v>
      </c>
      <c r="E9" s="3">
        <v>6.6550000000000002</v>
      </c>
      <c r="G9" s="3">
        <v>4.0679999999999996</v>
      </c>
      <c r="H9" s="3">
        <v>4.7590000000000003</v>
      </c>
      <c r="I9" s="3">
        <v>1.764</v>
      </c>
      <c r="J9" s="3">
        <v>3.1019999999999999</v>
      </c>
    </row>
    <row r="10" spans="1:10">
      <c r="A10" s="1">
        <v>5</v>
      </c>
      <c r="B10" s="3">
        <v>5.5259999999999998</v>
      </c>
      <c r="C10" s="3">
        <v>4.7699999999999996</v>
      </c>
      <c r="D10" s="3">
        <v>1.579</v>
      </c>
      <c r="E10" s="3">
        <v>4.7130000000000001</v>
      </c>
      <c r="G10" s="3">
        <v>1.76</v>
      </c>
      <c r="H10" s="3">
        <v>4.8659999999999997</v>
      </c>
      <c r="I10" s="3">
        <v>2.141</v>
      </c>
      <c r="J10" s="3">
        <v>4.556</v>
      </c>
    </row>
    <row r="11" spans="1:10">
      <c r="A11" s="1">
        <v>6</v>
      </c>
      <c r="B11" s="3">
        <v>1.73</v>
      </c>
      <c r="C11" s="3">
        <v>1.429</v>
      </c>
      <c r="D11" s="3">
        <v>3.0270000000000001</v>
      </c>
      <c r="E11" s="3">
        <v>1.569</v>
      </c>
      <c r="G11" s="3">
        <v>2.548</v>
      </c>
      <c r="H11" s="3">
        <v>16.911000000000001</v>
      </c>
      <c r="I11" s="3">
        <v>2.0379999999999998</v>
      </c>
      <c r="J11" s="3">
        <v>5.0209999999999999</v>
      </c>
    </row>
    <row r="12" spans="1:10">
      <c r="A12" s="1">
        <v>7</v>
      </c>
      <c r="B12" s="3">
        <v>3.617</v>
      </c>
      <c r="C12" s="3">
        <v>2.0720000000000001</v>
      </c>
      <c r="D12" s="3">
        <v>1.5269999999999999</v>
      </c>
      <c r="E12" s="3">
        <v>2.9009999999999998</v>
      </c>
      <c r="G12" s="3">
        <v>2.1589999999999998</v>
      </c>
      <c r="H12" s="3">
        <v>20.523</v>
      </c>
      <c r="I12" s="3">
        <v>2.4670000000000001</v>
      </c>
      <c r="J12" s="3">
        <v>4.2320000000000002</v>
      </c>
    </row>
    <row r="13" spans="1:10">
      <c r="A13" s="1">
        <v>8</v>
      </c>
      <c r="B13" s="3">
        <v>1.69</v>
      </c>
      <c r="C13" s="3">
        <v>3.1739999999999999</v>
      </c>
      <c r="D13" s="3">
        <v>3.2810000000000001</v>
      </c>
      <c r="E13" s="3">
        <v>11.342000000000001</v>
      </c>
      <c r="G13" s="3">
        <v>6.1559999999999997</v>
      </c>
      <c r="H13" s="3">
        <v>3.8319999999999999</v>
      </c>
      <c r="I13" s="3">
        <v>2.2879999999999998</v>
      </c>
      <c r="J13" s="3">
        <v>5.3150000000000004</v>
      </c>
    </row>
    <row r="14" spans="1:10">
      <c r="A14" s="1">
        <v>9</v>
      </c>
      <c r="B14" s="3">
        <v>3.577</v>
      </c>
      <c r="C14" s="3">
        <v>8.6739999999999995</v>
      </c>
      <c r="D14" s="3">
        <v>3.9660000000000002</v>
      </c>
      <c r="E14" s="3">
        <v>2.9750000000000001</v>
      </c>
      <c r="G14" s="3">
        <v>2.734</v>
      </c>
      <c r="H14" s="3">
        <v>13.375</v>
      </c>
      <c r="I14" s="3">
        <v>1.56</v>
      </c>
      <c r="J14" s="3">
        <v>1.5780000000000001</v>
      </c>
    </row>
    <row r="15" spans="1:10">
      <c r="A15" s="1">
        <v>10</v>
      </c>
      <c r="B15" s="3">
        <v>1.4179999999999999</v>
      </c>
      <c r="C15" s="3">
        <v>15.971</v>
      </c>
      <c r="D15" s="3">
        <v>2.593</v>
      </c>
      <c r="E15" s="3">
        <v>4.0739999999999998</v>
      </c>
      <c r="G15" s="3">
        <v>5.617</v>
      </c>
      <c r="H15" s="3">
        <v>11.474</v>
      </c>
      <c r="I15" s="3">
        <v>2.0630000000000002</v>
      </c>
      <c r="J15" s="3">
        <v>2.3570000000000002</v>
      </c>
    </row>
    <row r="16" spans="1:10">
      <c r="A16" s="1">
        <v>11</v>
      </c>
      <c r="B16" s="3">
        <v>2.0009999999999999</v>
      </c>
      <c r="C16" s="3">
        <v>10.513</v>
      </c>
      <c r="D16" s="3">
        <v>2.726</v>
      </c>
      <c r="E16" s="3">
        <v>3.6030000000000002</v>
      </c>
      <c r="G16" s="3">
        <v>2.6309999999999998</v>
      </c>
      <c r="H16" s="3">
        <v>17.088000000000001</v>
      </c>
      <c r="I16" s="3">
        <v>2.2679999999999998</v>
      </c>
      <c r="J16" s="3">
        <v>3.9870000000000001</v>
      </c>
    </row>
    <row r="17" spans="1:10">
      <c r="A17" s="1">
        <v>12</v>
      </c>
      <c r="B17" s="3">
        <v>3.8490000000000002</v>
      </c>
      <c r="C17" s="3">
        <v>7.6130000000000004</v>
      </c>
      <c r="D17" s="3">
        <v>3.2519999999999998</v>
      </c>
      <c r="E17" s="3">
        <v>3.589</v>
      </c>
      <c r="G17" s="3">
        <v>7.8730000000000002</v>
      </c>
      <c r="H17" s="3">
        <v>12.818</v>
      </c>
      <c r="I17" s="3">
        <v>1.4710000000000001</v>
      </c>
      <c r="J17" s="3">
        <v>1.6319999999999999</v>
      </c>
    </row>
    <row r="18" spans="1:10">
      <c r="A18" s="1">
        <v>13</v>
      </c>
      <c r="B18" s="3">
        <v>2.7759999999999998</v>
      </c>
      <c r="C18" s="3">
        <v>4.5979999999999999</v>
      </c>
      <c r="D18" s="3">
        <v>2.218</v>
      </c>
      <c r="E18" s="3">
        <v>2.173</v>
      </c>
      <c r="G18" s="3">
        <v>2.8420000000000001</v>
      </c>
      <c r="H18" s="3">
        <v>16.128</v>
      </c>
      <c r="I18" s="3">
        <v>2.9710000000000001</v>
      </c>
      <c r="J18" s="3">
        <v>3.133</v>
      </c>
    </row>
    <row r="19" spans="1:10">
      <c r="A19" s="1">
        <v>14</v>
      </c>
      <c r="B19" s="3">
        <v>1.665</v>
      </c>
      <c r="C19" s="3">
        <v>7.7329999999999997</v>
      </c>
      <c r="D19" s="3">
        <v>1.9279999999999999</v>
      </c>
      <c r="E19" s="3">
        <v>9.0210000000000008</v>
      </c>
      <c r="G19" s="3">
        <v>2.484</v>
      </c>
      <c r="H19" s="3">
        <v>3.54</v>
      </c>
      <c r="I19" s="3">
        <v>4.96</v>
      </c>
      <c r="J19" s="3">
        <v>5.5609999999999999</v>
      </c>
    </row>
    <row r="20" spans="1:10">
      <c r="A20" s="1">
        <v>15</v>
      </c>
      <c r="B20" s="3">
        <v>1.671</v>
      </c>
      <c r="C20" s="3">
        <v>6.2690000000000001</v>
      </c>
      <c r="D20" s="3">
        <v>1.5369999999999999</v>
      </c>
      <c r="E20" s="3">
        <v>4.1779999999999999</v>
      </c>
      <c r="G20" s="3">
        <v>3.4889999999999999</v>
      </c>
      <c r="H20" s="3">
        <v>34.189</v>
      </c>
      <c r="I20" s="3">
        <v>2.0880000000000001</v>
      </c>
      <c r="J20" s="3">
        <v>7.8319999999999999</v>
      </c>
    </row>
    <row r="21" spans="1:10">
      <c r="A21" s="1">
        <v>16</v>
      </c>
      <c r="B21" s="3">
        <v>1.5329999999999999</v>
      </c>
      <c r="C21" s="3">
        <v>3.8879999999999999</v>
      </c>
      <c r="D21" s="3">
        <v>2.669</v>
      </c>
      <c r="E21" s="3">
        <v>17.786999999999999</v>
      </c>
      <c r="G21" s="3">
        <v>4.5270000000000001</v>
      </c>
      <c r="H21" s="3">
        <v>3.782</v>
      </c>
      <c r="I21" s="3">
        <v>0.83599999999999997</v>
      </c>
      <c r="J21" s="3">
        <v>2.1949999999999998</v>
      </c>
    </row>
    <row r="22" spans="1:10">
      <c r="A22" s="1">
        <v>17</v>
      </c>
      <c r="B22" s="3">
        <v>2.3849999999999998</v>
      </c>
      <c r="C22" s="3">
        <v>21.99</v>
      </c>
      <c r="D22" s="3">
        <v>2.8140000000000001</v>
      </c>
      <c r="E22" s="3">
        <v>7.9340000000000002</v>
      </c>
      <c r="G22" s="3">
        <v>1.6679999999999999</v>
      </c>
      <c r="H22" s="3">
        <v>8.2469999999999999</v>
      </c>
      <c r="I22" s="3">
        <v>1.4079999999999999</v>
      </c>
      <c r="J22" s="3">
        <v>7.2919999999999998</v>
      </c>
    </row>
    <row r="23" spans="1:10">
      <c r="A23" s="1">
        <v>18</v>
      </c>
      <c r="B23" s="3">
        <v>1.1870000000000001</v>
      </c>
      <c r="C23" s="3">
        <v>2.7959999999999998</v>
      </c>
      <c r="D23" s="3">
        <v>2.823</v>
      </c>
      <c r="E23" s="3">
        <v>2.9710000000000001</v>
      </c>
      <c r="G23" s="3">
        <v>4.9080000000000004</v>
      </c>
      <c r="H23" s="3">
        <v>10.528</v>
      </c>
      <c r="I23" s="3">
        <v>1.224</v>
      </c>
      <c r="J23" s="3">
        <v>1.365</v>
      </c>
    </row>
    <row r="24" spans="1:10">
      <c r="A24" s="1">
        <v>19</v>
      </c>
      <c r="B24" s="3">
        <v>1.1319999999999999</v>
      </c>
      <c r="C24" s="3">
        <v>4.0709999999999997</v>
      </c>
      <c r="D24" s="3">
        <v>2.4900000000000002</v>
      </c>
      <c r="E24" s="3">
        <v>19.617999999999999</v>
      </c>
      <c r="G24" s="3">
        <v>4.2050000000000001</v>
      </c>
      <c r="H24" s="3">
        <v>14.881</v>
      </c>
      <c r="I24" s="3">
        <v>3.9950000000000001</v>
      </c>
      <c r="J24" s="3">
        <v>1.0489999999999999</v>
      </c>
    </row>
    <row r="25" spans="1:10">
      <c r="A25" s="1">
        <v>20</v>
      </c>
      <c r="B25" s="3">
        <v>2.2000000000000002</v>
      </c>
      <c r="C25" s="3">
        <v>5.0229999999999997</v>
      </c>
      <c r="D25" s="3">
        <v>4.7279999999999998</v>
      </c>
      <c r="E25" s="3">
        <v>3.9369999999999998</v>
      </c>
      <c r="G25" s="3">
        <v>3.6869999999999998</v>
      </c>
      <c r="H25" s="3">
        <v>6.8070000000000004</v>
      </c>
      <c r="I25" s="3">
        <v>1.3</v>
      </c>
      <c r="J25" s="3">
        <v>2.0590000000000002</v>
      </c>
    </row>
    <row r="26" spans="1:10">
      <c r="A26" s="1">
        <v>21</v>
      </c>
      <c r="B26" s="3">
        <v>2.419</v>
      </c>
      <c r="C26" s="3">
        <v>10.397</v>
      </c>
      <c r="D26" s="3">
        <v>1.5009999999999999</v>
      </c>
      <c r="E26" s="3">
        <v>4.2110000000000003</v>
      </c>
      <c r="G26" s="3">
        <v>4.5339999999999998</v>
      </c>
      <c r="H26" s="3">
        <v>12.112</v>
      </c>
      <c r="I26" s="3">
        <v>1.9359999999999999</v>
      </c>
      <c r="J26" s="3">
        <v>0.71499999999999997</v>
      </c>
    </row>
    <row r="27" spans="1:10">
      <c r="A27" s="1">
        <v>22</v>
      </c>
      <c r="B27" s="3">
        <v>3.5089999999999999</v>
      </c>
      <c r="C27" s="3">
        <v>6.8259999999999996</v>
      </c>
      <c r="D27" s="3">
        <v>1.577</v>
      </c>
      <c r="E27" s="3">
        <v>14.753</v>
      </c>
      <c r="G27" s="3">
        <v>6.1189999999999998</v>
      </c>
      <c r="H27" s="3">
        <v>8.3480000000000008</v>
      </c>
      <c r="I27" s="3">
        <v>3.0720000000000001</v>
      </c>
      <c r="J27" s="3">
        <v>1.629</v>
      </c>
    </row>
    <row r="28" spans="1:10">
      <c r="A28" s="1">
        <v>23</v>
      </c>
      <c r="B28" s="3">
        <v>9.44</v>
      </c>
      <c r="C28" s="3">
        <v>2.81</v>
      </c>
      <c r="D28" s="3">
        <v>3.1150000000000002</v>
      </c>
      <c r="E28" s="3">
        <v>22.716000000000001</v>
      </c>
      <c r="G28" s="3">
        <v>4.7190000000000003</v>
      </c>
      <c r="H28" s="3">
        <v>8.1950000000000003</v>
      </c>
      <c r="I28" s="3">
        <v>4.8040000000000003</v>
      </c>
      <c r="J28" s="3">
        <v>2.9159999999999999</v>
      </c>
    </row>
    <row r="29" spans="1:10">
      <c r="A29" s="1">
        <v>24</v>
      </c>
      <c r="B29" s="3">
        <v>3.13</v>
      </c>
      <c r="C29" s="3">
        <v>2.3159999999999998</v>
      </c>
      <c r="D29" s="3">
        <v>2.302</v>
      </c>
      <c r="E29" s="3">
        <v>15.186999999999999</v>
      </c>
      <c r="G29" s="3">
        <v>4.9710000000000001</v>
      </c>
      <c r="H29" s="3">
        <v>16.291</v>
      </c>
      <c r="I29" s="3">
        <v>1.548</v>
      </c>
      <c r="J29" s="3">
        <v>3.32</v>
      </c>
    </row>
    <row r="30" spans="1:10">
      <c r="A30" s="1">
        <v>25</v>
      </c>
      <c r="B30" s="3">
        <v>2.5259999999999998</v>
      </c>
      <c r="C30" s="3">
        <v>4.0579999999999998</v>
      </c>
      <c r="D30" s="3">
        <v>4.117</v>
      </c>
      <c r="E30" s="3">
        <v>7.2240000000000002</v>
      </c>
      <c r="G30" s="3">
        <v>2.0339999999999998</v>
      </c>
      <c r="H30" s="3">
        <v>16.097999999999999</v>
      </c>
      <c r="I30" s="3">
        <v>2.8849999999999998</v>
      </c>
      <c r="J30" s="3">
        <v>3.1989999999999998</v>
      </c>
    </row>
    <row r="31" spans="1:10">
      <c r="A31" s="1">
        <v>26</v>
      </c>
      <c r="B31" s="3">
        <v>0.53</v>
      </c>
      <c r="C31" s="3">
        <v>3.0289999999999999</v>
      </c>
      <c r="D31" s="3">
        <v>1.8879999999999999</v>
      </c>
      <c r="E31" s="3">
        <v>15.467000000000001</v>
      </c>
      <c r="G31" s="3">
        <v>2.5819999999999999</v>
      </c>
      <c r="H31" s="3">
        <v>14.773999999999999</v>
      </c>
      <c r="I31" s="3">
        <v>1.2669999999999999</v>
      </c>
      <c r="J31" s="3">
        <v>2.7810000000000001</v>
      </c>
    </row>
    <row r="32" spans="1:10">
      <c r="A32" s="1">
        <v>27</v>
      </c>
      <c r="B32" s="3">
        <v>2.4420000000000002</v>
      </c>
      <c r="C32" s="3">
        <v>3.883</v>
      </c>
      <c r="D32" s="3">
        <v>0.49299999999999999</v>
      </c>
      <c r="E32" s="3">
        <v>6.7249999999999996</v>
      </c>
      <c r="G32" s="3">
        <v>1.575</v>
      </c>
      <c r="H32" s="3">
        <v>13.683999999999999</v>
      </c>
      <c r="I32" s="3">
        <v>1.67</v>
      </c>
      <c r="J32" s="3">
        <v>3.7029999999999998</v>
      </c>
    </row>
    <row r="33" spans="1:10">
      <c r="A33" s="1">
        <v>28</v>
      </c>
      <c r="B33" s="3">
        <v>4.0430000000000001</v>
      </c>
      <c r="C33" s="3">
        <v>7.9109999999999996</v>
      </c>
      <c r="D33" s="3">
        <v>1.81</v>
      </c>
      <c r="E33" s="3">
        <v>12.891</v>
      </c>
      <c r="G33" s="3">
        <v>3.3029999999999999</v>
      </c>
      <c r="H33" s="3">
        <v>4.9219999999999997</v>
      </c>
      <c r="I33" s="3">
        <v>2.327</v>
      </c>
      <c r="J33" s="3">
        <v>1.5509999999999999</v>
      </c>
    </row>
    <row r="34" spans="1:10">
      <c r="A34" s="1">
        <v>29</v>
      </c>
      <c r="B34" s="3">
        <v>3.161</v>
      </c>
      <c r="C34" s="3">
        <v>3.9870000000000001</v>
      </c>
      <c r="D34" s="3">
        <v>2.0449999999999999</v>
      </c>
      <c r="E34" s="3">
        <v>8.5950000000000006</v>
      </c>
      <c r="G34" s="3">
        <v>4.125</v>
      </c>
      <c r="H34" s="3">
        <v>1.097</v>
      </c>
      <c r="I34" s="3">
        <v>3.0259999999999998</v>
      </c>
      <c r="J34" s="3">
        <v>0.96</v>
      </c>
    </row>
    <row r="35" spans="1:10">
      <c r="A35" s="1">
        <v>30</v>
      </c>
      <c r="B35" s="3">
        <v>0.81399999999999995</v>
      </c>
      <c r="C35" s="3">
        <v>2.2130000000000001</v>
      </c>
      <c r="D35" s="3">
        <v>6.1619999999999999</v>
      </c>
      <c r="E35" s="3">
        <v>11.069000000000001</v>
      </c>
      <c r="G35" s="3">
        <v>4.2229999999999999</v>
      </c>
      <c r="H35" s="3">
        <v>34.761000000000003</v>
      </c>
      <c r="I35" s="3">
        <v>2.2829999999999999</v>
      </c>
      <c r="J35" s="3">
        <v>1.657</v>
      </c>
    </row>
    <row r="36" spans="1:10">
      <c r="A36" s="1">
        <v>31</v>
      </c>
      <c r="B36" s="3">
        <v>1.0409999999999999</v>
      </c>
      <c r="C36" s="3">
        <v>5.4509999999999996</v>
      </c>
      <c r="D36" s="3">
        <v>1.6379999999999999</v>
      </c>
      <c r="E36" s="3">
        <v>20.39</v>
      </c>
      <c r="G36" s="3">
        <v>2.6619999999999999</v>
      </c>
      <c r="H36" s="3">
        <v>24.134</v>
      </c>
      <c r="I36" s="3">
        <v>1.458</v>
      </c>
      <c r="J36" s="3">
        <v>1.254</v>
      </c>
    </row>
    <row r="37" spans="1:10">
      <c r="A37" s="1">
        <v>32</v>
      </c>
      <c r="B37" s="3">
        <v>4.9390000000000001</v>
      </c>
      <c r="C37" s="3">
        <v>2.59</v>
      </c>
      <c r="D37" s="3">
        <v>1.1339999999999999</v>
      </c>
      <c r="E37" s="3">
        <v>21.763000000000002</v>
      </c>
      <c r="G37" s="3">
        <v>0.95699999999999996</v>
      </c>
      <c r="H37" s="3">
        <v>1.23</v>
      </c>
      <c r="I37" s="3">
        <v>1.292</v>
      </c>
      <c r="J37" s="3">
        <v>2.1640000000000001</v>
      </c>
    </row>
    <row r="38" spans="1:10">
      <c r="A38" s="1">
        <v>33</v>
      </c>
      <c r="B38" s="3">
        <v>2.0870000000000002</v>
      </c>
      <c r="C38" s="3">
        <v>6.5279999999999996</v>
      </c>
      <c r="D38" s="3">
        <v>1.1120000000000001</v>
      </c>
      <c r="E38" s="3">
        <v>3.89</v>
      </c>
      <c r="G38" s="3">
        <v>2.5219999999999998</v>
      </c>
      <c r="H38" s="3">
        <v>5.58</v>
      </c>
      <c r="I38" s="3">
        <v>2.8679999999999999</v>
      </c>
      <c r="J38" s="3">
        <v>2.2130000000000001</v>
      </c>
    </row>
    <row r="39" spans="1:10">
      <c r="A39" s="1">
        <v>34</v>
      </c>
      <c r="B39" s="3">
        <v>3.0139999999999998</v>
      </c>
      <c r="C39" s="3">
        <v>5.6619999999999999</v>
      </c>
      <c r="D39" s="3">
        <v>2.597</v>
      </c>
      <c r="E39" s="3">
        <v>7.6870000000000003</v>
      </c>
      <c r="G39" s="3">
        <v>1.546</v>
      </c>
      <c r="H39" s="3">
        <v>2.379</v>
      </c>
      <c r="I39" s="3">
        <v>3.266</v>
      </c>
      <c r="J39" s="3">
        <v>1.5820000000000001</v>
      </c>
    </row>
    <row r="40" spans="1:10">
      <c r="A40" s="1">
        <v>35</v>
      </c>
      <c r="B40" s="3">
        <v>3.82</v>
      </c>
      <c r="C40" s="3">
        <v>8.2910000000000004</v>
      </c>
      <c r="D40" s="3">
        <v>2.9239999999999999</v>
      </c>
      <c r="E40" s="3">
        <v>8.0690000000000008</v>
      </c>
      <c r="G40" s="3">
        <v>2.3759999999999999</v>
      </c>
      <c r="H40" s="3">
        <v>4.0359999999999996</v>
      </c>
      <c r="I40" s="3">
        <v>2.1869999999999998</v>
      </c>
      <c r="J40" s="3">
        <v>2.1419999999999999</v>
      </c>
    </row>
    <row r="41" spans="1:10">
      <c r="A41" s="1">
        <v>36</v>
      </c>
      <c r="B41" s="3">
        <v>2.3410000000000002</v>
      </c>
      <c r="C41" s="3">
        <v>6.157</v>
      </c>
      <c r="D41" s="3">
        <v>3.8740000000000001</v>
      </c>
      <c r="E41" s="3">
        <v>4.9180000000000001</v>
      </c>
      <c r="G41" s="3">
        <v>3.2759999999999998</v>
      </c>
      <c r="H41" s="3">
        <v>3.22</v>
      </c>
      <c r="I41" s="3">
        <v>7.6310000000000002</v>
      </c>
      <c r="J41" s="3">
        <v>2.1059999999999999</v>
      </c>
    </row>
    <row r="42" spans="1:10">
      <c r="A42" s="1">
        <v>37</v>
      </c>
      <c r="B42" s="3">
        <v>1.44</v>
      </c>
      <c r="C42" s="3">
        <v>2.2250000000000001</v>
      </c>
      <c r="D42" s="3">
        <v>4.6440000000000001</v>
      </c>
      <c r="E42" s="3">
        <v>7.5629999999999997</v>
      </c>
      <c r="G42" s="3">
        <v>4.4470000000000001</v>
      </c>
      <c r="H42" s="3">
        <v>5.601</v>
      </c>
      <c r="I42" s="3">
        <v>3.137</v>
      </c>
      <c r="J42" s="3">
        <v>1.976</v>
      </c>
    </row>
    <row r="43" spans="1:10">
      <c r="A43" s="1">
        <v>38</v>
      </c>
      <c r="B43" s="3">
        <v>4.1399999999999997</v>
      </c>
      <c r="C43" s="3">
        <v>3.879</v>
      </c>
      <c r="D43" s="3">
        <v>1.8089999999999999</v>
      </c>
      <c r="E43" s="3">
        <v>17.611999999999998</v>
      </c>
      <c r="G43" s="3">
        <v>3.3679999999999999</v>
      </c>
      <c r="H43" s="3">
        <v>4.0759999999999996</v>
      </c>
      <c r="I43" s="3">
        <v>2.2360000000000002</v>
      </c>
      <c r="J43" s="3">
        <v>3.2320000000000002</v>
      </c>
    </row>
    <row r="44" spans="1:10">
      <c r="A44" s="1">
        <v>39</v>
      </c>
      <c r="B44" s="3">
        <v>5.78</v>
      </c>
      <c r="C44" s="3">
        <v>6.1559999999999997</v>
      </c>
      <c r="D44" s="3">
        <v>4.4279999999999999</v>
      </c>
      <c r="E44" s="3">
        <v>7.0979999999999999</v>
      </c>
      <c r="G44" s="3">
        <v>3.1339999999999999</v>
      </c>
      <c r="H44" s="3">
        <v>7.6239999999999997</v>
      </c>
      <c r="I44" s="3">
        <v>4.476</v>
      </c>
      <c r="J44" s="3">
        <v>1.7090000000000001</v>
      </c>
    </row>
    <row r="45" spans="1:10">
      <c r="A45" s="1">
        <v>40</v>
      </c>
      <c r="B45" s="3">
        <v>2.3679999999999999</v>
      </c>
      <c r="C45" s="3">
        <v>6.0910000000000002</v>
      </c>
      <c r="D45" s="3">
        <v>2.4340000000000002</v>
      </c>
      <c r="E45" s="3">
        <v>11.759</v>
      </c>
      <c r="G45" s="3">
        <v>2.0649999999999999</v>
      </c>
      <c r="H45" s="3">
        <v>6.6429999999999998</v>
      </c>
      <c r="I45" s="3">
        <v>1.2190000000000001</v>
      </c>
      <c r="J45" s="3">
        <v>3.1280000000000001</v>
      </c>
    </row>
    <row r="46" spans="1:10">
      <c r="A46" s="1">
        <v>41</v>
      </c>
      <c r="B46" s="3"/>
      <c r="C46" s="3">
        <v>13.606</v>
      </c>
      <c r="D46" s="3">
        <v>2.3149999999999999</v>
      </c>
      <c r="E46" s="3">
        <v>3.2349999999999999</v>
      </c>
      <c r="G46" s="3">
        <v>6.3140000000000001</v>
      </c>
      <c r="H46" s="3">
        <v>7.1020000000000003</v>
      </c>
      <c r="I46" s="3">
        <v>1.6830000000000001</v>
      </c>
      <c r="J46" s="3">
        <v>1.234</v>
      </c>
    </row>
    <row r="47" spans="1:10">
      <c r="A47" s="1">
        <v>42</v>
      </c>
      <c r="B47" s="3"/>
      <c r="C47" s="3">
        <v>4.5860000000000003</v>
      </c>
      <c r="D47" s="3">
        <v>1.7130000000000001</v>
      </c>
      <c r="E47" s="3">
        <v>12.162000000000001</v>
      </c>
      <c r="G47" s="3">
        <v>4.4000000000000004</v>
      </c>
      <c r="H47" s="3">
        <v>4.9169999999999998</v>
      </c>
      <c r="I47" s="3">
        <v>3.367</v>
      </c>
      <c r="J47" s="3">
        <v>1.516</v>
      </c>
    </row>
    <row r="48" spans="1:10">
      <c r="A48" s="1">
        <v>43</v>
      </c>
      <c r="B48" s="3"/>
      <c r="C48" s="3">
        <v>17.446000000000002</v>
      </c>
      <c r="D48" s="3">
        <v>0.94599999999999995</v>
      </c>
      <c r="E48" s="3">
        <v>8.6980000000000004</v>
      </c>
      <c r="G48" s="3">
        <v>3.1680000000000001</v>
      </c>
      <c r="H48" s="3">
        <v>4.2960000000000003</v>
      </c>
      <c r="I48" s="3">
        <v>2.254</v>
      </c>
      <c r="J48" s="3">
        <v>2.6019999999999999</v>
      </c>
    </row>
    <row r="49" spans="1:10">
      <c r="A49" s="1">
        <v>44</v>
      </c>
      <c r="B49" s="3"/>
      <c r="C49" s="3">
        <v>10.614000000000001</v>
      </c>
      <c r="D49" s="3">
        <v>1.304</v>
      </c>
      <c r="E49" s="3"/>
      <c r="G49" s="3">
        <v>1.534</v>
      </c>
      <c r="H49" s="3">
        <v>4.673</v>
      </c>
      <c r="I49" s="3">
        <v>2.194</v>
      </c>
      <c r="J49" s="3">
        <v>4.8360000000000003</v>
      </c>
    </row>
    <row r="50" spans="1:10">
      <c r="A50" s="1">
        <v>45</v>
      </c>
      <c r="B50" s="3"/>
      <c r="C50" s="3">
        <v>5.2549999999999999</v>
      </c>
      <c r="D50" s="3"/>
      <c r="E50" s="3"/>
      <c r="G50" s="3">
        <v>1.7649999999999999</v>
      </c>
      <c r="H50" s="3">
        <v>5.7450000000000001</v>
      </c>
      <c r="I50" s="3">
        <v>6.7460000000000004</v>
      </c>
      <c r="J50" s="3">
        <v>1.232</v>
      </c>
    </row>
    <row r="51" spans="1:10">
      <c r="A51" s="1">
        <v>46</v>
      </c>
      <c r="B51" s="3"/>
      <c r="C51" s="3">
        <v>17.856999999999999</v>
      </c>
      <c r="D51" s="3"/>
      <c r="E51" s="3"/>
      <c r="G51" s="3">
        <v>3.4550000000000001</v>
      </c>
      <c r="H51" s="3">
        <v>4.3869999999999996</v>
      </c>
      <c r="I51" s="3">
        <v>1.327</v>
      </c>
      <c r="J51" s="3">
        <v>1.863</v>
      </c>
    </row>
    <row r="52" spans="1:10">
      <c r="A52" s="1">
        <v>47</v>
      </c>
      <c r="B52" s="3"/>
      <c r="C52" s="3">
        <v>13.064</v>
      </c>
      <c r="D52" s="3"/>
      <c r="E52" s="3"/>
      <c r="G52" s="3">
        <v>3.2360000000000002</v>
      </c>
      <c r="H52" s="3">
        <v>7.07</v>
      </c>
      <c r="I52" s="3">
        <v>1.6839999999999999</v>
      </c>
      <c r="J52" s="3">
        <v>1.2609999999999999</v>
      </c>
    </row>
    <row r="53" spans="1:10">
      <c r="A53" s="1">
        <v>48</v>
      </c>
      <c r="B53" s="3"/>
      <c r="C53" s="3">
        <v>3.2629999999999999</v>
      </c>
      <c r="D53" s="3"/>
      <c r="E53" s="3"/>
      <c r="G53" s="3">
        <v>2.8740000000000001</v>
      </c>
      <c r="H53" s="3">
        <v>2.6469999999999998</v>
      </c>
      <c r="I53" s="3">
        <v>7.9539999999999997</v>
      </c>
      <c r="J53" s="3">
        <v>1.6919999999999999</v>
      </c>
    </row>
    <row r="54" spans="1:10">
      <c r="A54" s="1">
        <v>49</v>
      </c>
      <c r="B54" s="3"/>
      <c r="C54" s="3">
        <v>11.355</v>
      </c>
      <c r="D54" s="3"/>
      <c r="E54" s="3"/>
      <c r="G54" s="3">
        <v>2.9470000000000001</v>
      </c>
      <c r="H54" s="3">
        <v>7.6289999999999996</v>
      </c>
      <c r="I54" s="3">
        <v>2.3730000000000002</v>
      </c>
      <c r="J54" s="3">
        <v>1.879</v>
      </c>
    </row>
    <row r="55" spans="1:10">
      <c r="A55" s="1">
        <v>50</v>
      </c>
      <c r="B55" s="3"/>
      <c r="C55" s="3">
        <v>5.2549999999999999</v>
      </c>
      <c r="D55" s="3"/>
      <c r="E55" s="3"/>
      <c r="G55" s="3"/>
      <c r="H55" s="3">
        <v>1.1559999999999999</v>
      </c>
      <c r="I55" s="3">
        <v>2.6040000000000001</v>
      </c>
      <c r="J55" s="3">
        <v>2.238</v>
      </c>
    </row>
    <row r="56" spans="1:10">
      <c r="A56" s="1">
        <v>51</v>
      </c>
      <c r="B56" s="3"/>
      <c r="C56" s="3">
        <v>6.258</v>
      </c>
      <c r="E56" s="3"/>
      <c r="G56" s="3"/>
      <c r="H56" s="3">
        <v>3.8330000000000002</v>
      </c>
      <c r="I56" s="3">
        <v>2.2370000000000001</v>
      </c>
    </row>
    <row r="57" spans="1:10">
      <c r="A57" s="1">
        <v>52</v>
      </c>
      <c r="C57" s="3">
        <v>11.535</v>
      </c>
      <c r="E57" s="3"/>
      <c r="G57" s="3"/>
      <c r="H57" s="3">
        <v>7.266</v>
      </c>
      <c r="I57" s="3"/>
    </row>
    <row r="58" spans="1:10">
      <c r="A58" s="1">
        <v>53</v>
      </c>
      <c r="C58" s="3">
        <v>13.961</v>
      </c>
      <c r="E58" s="3"/>
      <c r="G58" s="3"/>
      <c r="H58" s="3">
        <v>16.146000000000001</v>
      </c>
      <c r="I58" s="3"/>
    </row>
    <row r="59" spans="1:10">
      <c r="A59" s="3"/>
      <c r="C59" s="3"/>
      <c r="E59" s="3"/>
      <c r="H59" s="3"/>
      <c r="I59" s="3"/>
    </row>
    <row r="62" spans="1:10">
      <c r="A62" s="1" t="s">
        <v>7</v>
      </c>
      <c r="B62" s="1">
        <v>40</v>
      </c>
      <c r="C62" s="1">
        <v>53</v>
      </c>
      <c r="D62" s="1">
        <v>44</v>
      </c>
      <c r="E62" s="1">
        <v>43</v>
      </c>
      <c r="F62" s="1" t="s">
        <v>7</v>
      </c>
      <c r="G62" s="1">
        <v>49</v>
      </c>
      <c r="H62" s="1">
        <v>53</v>
      </c>
      <c r="I62" s="1">
        <v>51</v>
      </c>
      <c r="J62" s="1">
        <v>50</v>
      </c>
    </row>
    <row r="64" spans="1:10">
      <c r="A64" s="1" t="s">
        <v>8</v>
      </c>
      <c r="B64" s="1">
        <v>1.667</v>
      </c>
      <c r="C64" s="1">
        <v>3.8860000000000001</v>
      </c>
      <c r="D64" s="1">
        <v>1.5940000000000001</v>
      </c>
      <c r="E64" s="1">
        <v>3.89</v>
      </c>
      <c r="F64" s="1" t="s">
        <v>8</v>
      </c>
      <c r="G64" s="1">
        <v>2.5030000000000001</v>
      </c>
      <c r="H64" s="1">
        <v>4.3419999999999996</v>
      </c>
      <c r="I64" s="1">
        <v>1.67</v>
      </c>
      <c r="J64" s="1">
        <v>1.581</v>
      </c>
    </row>
    <row r="65" spans="1:10">
      <c r="A65" s="1" t="s">
        <v>9</v>
      </c>
      <c r="B65" s="1">
        <v>2.4020000000000001</v>
      </c>
      <c r="C65" s="1">
        <v>5.4509999999999996</v>
      </c>
      <c r="D65" s="1">
        <v>2.2599999999999998</v>
      </c>
      <c r="E65" s="1">
        <v>7.2240000000000002</v>
      </c>
      <c r="F65" s="1" t="s">
        <v>9</v>
      </c>
      <c r="G65" s="1">
        <v>3.2759999999999998</v>
      </c>
      <c r="H65" s="1">
        <v>7.1020000000000003</v>
      </c>
      <c r="I65" s="1">
        <v>2.2370000000000001</v>
      </c>
      <c r="J65" s="1">
        <v>2.1800000000000002</v>
      </c>
    </row>
    <row r="66" spans="1:10">
      <c r="A66" s="1" t="s">
        <v>10</v>
      </c>
      <c r="B66" s="1">
        <v>3.6070000000000002</v>
      </c>
      <c r="C66" s="1">
        <v>8.9649999999999999</v>
      </c>
      <c r="D66" s="1">
        <v>3.0009999999999999</v>
      </c>
      <c r="E66" s="1">
        <v>12.16</v>
      </c>
      <c r="F66" s="1" t="s">
        <v>10</v>
      </c>
      <c r="G66" s="1">
        <v>4.4240000000000004</v>
      </c>
      <c r="H66" s="1">
        <v>14.23</v>
      </c>
      <c r="I66" s="1">
        <v>3.0259999999999998</v>
      </c>
      <c r="J66" s="1">
        <v>3.254</v>
      </c>
    </row>
    <row r="69" spans="1:10">
      <c r="A69" s="1" t="s">
        <v>175</v>
      </c>
      <c r="B69" s="1" t="s">
        <v>185</v>
      </c>
      <c r="F69" s="1" t="s">
        <v>175</v>
      </c>
      <c r="G69" s="1" t="s">
        <v>185</v>
      </c>
    </row>
    <row r="70" spans="1:10">
      <c r="A70" s="1" t="s">
        <v>22</v>
      </c>
      <c r="B70" s="1" t="s">
        <v>18</v>
      </c>
      <c r="F70" s="1" t="s">
        <v>25</v>
      </c>
      <c r="G70" s="1" t="s">
        <v>18</v>
      </c>
    </row>
    <row r="71" spans="1:10">
      <c r="A71" s="1" t="s">
        <v>17</v>
      </c>
      <c r="B71" s="1" t="s">
        <v>18</v>
      </c>
      <c r="F71" s="1" t="s">
        <v>26</v>
      </c>
      <c r="G71" s="3" t="s">
        <v>31</v>
      </c>
    </row>
    <row r="72" spans="1:10">
      <c r="A72" s="1" t="s">
        <v>16</v>
      </c>
      <c r="B72" s="3">
        <f>0.1925*3</f>
        <v>0.57750000000000001</v>
      </c>
      <c r="F72" s="1" t="s">
        <v>38</v>
      </c>
      <c r="G72" s="1" t="s">
        <v>18</v>
      </c>
    </row>
  </sheetData>
  <mergeCells count="7">
    <mergeCell ref="B1:J1"/>
    <mergeCell ref="B3:E3"/>
    <mergeCell ref="G3:J3"/>
    <mergeCell ref="D4:E4"/>
    <mergeCell ref="B4:C4"/>
    <mergeCell ref="G4:H4"/>
    <mergeCell ref="I4:J4"/>
  </mergeCells>
  <phoneticPr fontId="1"/>
  <pageMargins left="0.7" right="0.7" top="0.75" bottom="0.75" header="0.3" footer="0.3"/>
  <pageSetup paperSize="9" orientation="portrait" horizontalDpi="0" verticalDpi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AD62B-C92B-324E-A546-1E075633F5C4}">
  <dimension ref="A1:G75"/>
  <sheetViews>
    <sheetView topLeftCell="A43" zoomScale="110" workbookViewId="0">
      <selection activeCell="E3" sqref="B3:G3"/>
    </sheetView>
  </sheetViews>
  <sheetFormatPr baseColWidth="10" defaultRowHeight="16"/>
  <cols>
    <col min="1" max="1" width="10.7109375" style="1"/>
    <col min="2" max="2" width="8.140625" style="1" bestFit="1" customWidth="1"/>
    <col min="3" max="7" width="8" style="1" bestFit="1" customWidth="1"/>
    <col min="8" max="16384" width="10.7109375" style="1"/>
  </cols>
  <sheetData>
    <row r="1" spans="1:7">
      <c r="A1" s="15" t="s">
        <v>331</v>
      </c>
      <c r="B1" s="36" t="s">
        <v>54</v>
      </c>
      <c r="C1" s="36"/>
      <c r="D1" s="36"/>
      <c r="E1" s="36"/>
      <c r="F1" s="36"/>
      <c r="G1" s="36"/>
    </row>
    <row r="2" spans="1:7">
      <c r="B2" s="9" t="s">
        <v>61</v>
      </c>
      <c r="C2" s="9" t="s">
        <v>117</v>
      </c>
      <c r="D2" s="9" t="s">
        <v>63</v>
      </c>
      <c r="E2" s="9" t="s">
        <v>64</v>
      </c>
      <c r="F2" s="9" t="s">
        <v>135</v>
      </c>
      <c r="G2" s="9" t="s">
        <v>136</v>
      </c>
    </row>
    <row r="3" spans="1:7" ht="18">
      <c r="A3" s="5"/>
      <c r="B3" s="37" t="s">
        <v>182</v>
      </c>
      <c r="C3" s="38"/>
      <c r="D3" s="38"/>
      <c r="E3" s="37" t="s">
        <v>183</v>
      </c>
      <c r="F3" s="38"/>
      <c r="G3" s="38"/>
    </row>
    <row r="4" spans="1:7">
      <c r="A4" s="1" t="s">
        <v>53</v>
      </c>
      <c r="B4" s="9" t="s">
        <v>34</v>
      </c>
      <c r="C4" s="9" t="s">
        <v>35</v>
      </c>
      <c r="D4" s="9" t="s">
        <v>36</v>
      </c>
      <c r="E4" s="9" t="s">
        <v>34</v>
      </c>
      <c r="F4" s="9" t="s">
        <v>35</v>
      </c>
      <c r="G4" s="9" t="s">
        <v>36</v>
      </c>
    </row>
    <row r="5" spans="1:7">
      <c r="A5" s="1">
        <v>1</v>
      </c>
      <c r="B5" s="3">
        <v>2.9940000000000002</v>
      </c>
      <c r="C5" s="3">
        <v>5.968</v>
      </c>
      <c r="D5" s="3">
        <v>12.592000000000001</v>
      </c>
      <c r="E5" s="3">
        <v>5.14</v>
      </c>
      <c r="F5" s="3">
        <v>3.593</v>
      </c>
      <c r="G5" s="3">
        <v>3.738</v>
      </c>
    </row>
    <row r="6" spans="1:7">
      <c r="A6" s="1">
        <v>2</v>
      </c>
      <c r="B6" s="3">
        <v>4.9909999999999997</v>
      </c>
      <c r="C6" s="3">
        <v>2.831</v>
      </c>
      <c r="D6" s="3">
        <v>1.0960000000000001</v>
      </c>
      <c r="E6" s="3">
        <v>6.0979999999999999</v>
      </c>
      <c r="F6" s="3">
        <v>2.1539999999999999</v>
      </c>
      <c r="G6" s="3">
        <v>6.6890000000000001</v>
      </c>
    </row>
    <row r="7" spans="1:7">
      <c r="A7" s="1">
        <v>3</v>
      </c>
      <c r="B7" s="3">
        <v>2.42</v>
      </c>
      <c r="C7" s="3">
        <v>4.101</v>
      </c>
      <c r="D7" s="3">
        <v>1.974</v>
      </c>
      <c r="E7" s="3">
        <v>4.6040000000000001</v>
      </c>
      <c r="F7" s="3">
        <v>7.2709999999999999</v>
      </c>
      <c r="G7" s="3">
        <v>1.0089999999999999</v>
      </c>
    </row>
    <row r="8" spans="1:7">
      <c r="A8" s="1">
        <v>4</v>
      </c>
      <c r="B8" s="3">
        <v>1.089</v>
      </c>
      <c r="C8" s="3">
        <v>2.1560000000000001</v>
      </c>
      <c r="D8" s="3">
        <v>3.573</v>
      </c>
      <c r="E8" s="3">
        <v>11.109</v>
      </c>
      <c r="F8" s="3">
        <v>6.9790000000000001</v>
      </c>
      <c r="G8" s="3">
        <v>10.476000000000001</v>
      </c>
    </row>
    <row r="9" spans="1:7">
      <c r="A9" s="1">
        <v>5</v>
      </c>
      <c r="B9" s="3">
        <v>1.627</v>
      </c>
      <c r="C9" s="3">
        <v>1.2689999999999999</v>
      </c>
      <c r="D9" s="3">
        <v>9.4979999999999993</v>
      </c>
      <c r="E9" s="3">
        <v>5.9329999999999998</v>
      </c>
      <c r="F9" s="3">
        <v>3.0470000000000002</v>
      </c>
      <c r="G9" s="3">
        <v>1.8069999999999999</v>
      </c>
    </row>
    <row r="10" spans="1:7">
      <c r="A10" s="1">
        <v>6</v>
      </c>
      <c r="B10" s="3">
        <v>3.6789999999999998</v>
      </c>
      <c r="C10" s="3">
        <v>1.359</v>
      </c>
      <c r="D10" s="3">
        <v>2.7040000000000002</v>
      </c>
      <c r="E10" s="3">
        <v>14.896000000000001</v>
      </c>
      <c r="F10" s="3">
        <v>1.651</v>
      </c>
      <c r="G10" s="3">
        <v>8.3789999999999996</v>
      </c>
    </row>
    <row r="11" spans="1:7">
      <c r="A11" s="1">
        <v>7</v>
      </c>
      <c r="B11" s="3">
        <v>2.0129999999999999</v>
      </c>
      <c r="C11" s="3">
        <v>1.6870000000000001</v>
      </c>
      <c r="D11" s="3">
        <v>4.3970000000000002</v>
      </c>
      <c r="E11" s="3">
        <v>2.9359999999999999</v>
      </c>
      <c r="F11" s="3">
        <v>4.9669999999999996</v>
      </c>
      <c r="G11" s="3">
        <v>2.8460000000000001</v>
      </c>
    </row>
    <row r="12" spans="1:7">
      <c r="A12" s="1">
        <v>8</v>
      </c>
      <c r="B12" s="3">
        <v>2.92</v>
      </c>
      <c r="C12" s="3">
        <v>1.31</v>
      </c>
      <c r="D12" s="3">
        <v>9.3699999999999992</v>
      </c>
      <c r="E12" s="3">
        <v>3.1970000000000001</v>
      </c>
      <c r="F12" s="3">
        <v>1.119</v>
      </c>
      <c r="G12" s="3">
        <v>2.4039999999999999</v>
      </c>
    </row>
    <row r="13" spans="1:7">
      <c r="A13" s="1">
        <v>9</v>
      </c>
      <c r="B13" s="3">
        <v>1.7470000000000001</v>
      </c>
      <c r="C13" s="3">
        <v>2.081</v>
      </c>
      <c r="D13" s="3">
        <v>10.685</v>
      </c>
      <c r="E13" s="3">
        <v>5.3259999999999996</v>
      </c>
      <c r="F13" s="3">
        <v>6.2880000000000003</v>
      </c>
      <c r="G13" s="3">
        <v>1.9359999999999999</v>
      </c>
    </row>
    <row r="14" spans="1:7">
      <c r="A14" s="1">
        <v>10</v>
      </c>
      <c r="B14" s="3">
        <v>1.2569999999999999</v>
      </c>
      <c r="C14" s="3">
        <v>1.377</v>
      </c>
      <c r="D14" s="3">
        <v>3.4830000000000001</v>
      </c>
      <c r="E14" s="3">
        <v>10.77</v>
      </c>
      <c r="F14" s="3">
        <v>9.5839999999999996</v>
      </c>
      <c r="G14" s="3">
        <v>7.5490000000000004</v>
      </c>
    </row>
    <row r="15" spans="1:7">
      <c r="A15" s="1">
        <v>11</v>
      </c>
      <c r="B15" s="3">
        <v>1.6359999999999999</v>
      </c>
      <c r="C15" s="3">
        <v>1.345</v>
      </c>
      <c r="D15" s="3">
        <v>1.77</v>
      </c>
      <c r="E15" s="3">
        <v>3.8330000000000002</v>
      </c>
      <c r="F15" s="3">
        <v>1.7190000000000001</v>
      </c>
      <c r="G15" s="3">
        <v>1.982</v>
      </c>
    </row>
    <row r="16" spans="1:7">
      <c r="A16" s="1">
        <v>12</v>
      </c>
      <c r="B16" s="3">
        <v>5.601</v>
      </c>
      <c r="C16" s="3">
        <v>6.95</v>
      </c>
      <c r="D16" s="3">
        <v>5.9770000000000003</v>
      </c>
      <c r="E16" s="3">
        <v>16.657</v>
      </c>
      <c r="F16" s="3">
        <v>8.68</v>
      </c>
      <c r="G16" s="3">
        <v>7.7729999999999997</v>
      </c>
    </row>
    <row r="17" spans="1:7">
      <c r="A17" s="1">
        <v>13</v>
      </c>
      <c r="B17" s="3">
        <v>1.998</v>
      </c>
      <c r="C17" s="3">
        <v>2.4980000000000002</v>
      </c>
      <c r="D17" s="3">
        <v>4.1029999999999998</v>
      </c>
      <c r="E17" s="3">
        <v>1.8640000000000001</v>
      </c>
      <c r="F17" s="3">
        <v>1.6479999999999999</v>
      </c>
      <c r="G17" s="3">
        <v>1.9930000000000001</v>
      </c>
    </row>
    <row r="18" spans="1:7">
      <c r="A18" s="1">
        <v>14</v>
      </c>
      <c r="B18" s="3">
        <v>1.9139999999999999</v>
      </c>
      <c r="C18" s="3">
        <v>4.8250000000000002</v>
      </c>
      <c r="D18" s="3">
        <v>5.843</v>
      </c>
      <c r="E18" s="3">
        <v>7.992</v>
      </c>
      <c r="F18" s="3">
        <v>6.3710000000000004</v>
      </c>
      <c r="G18" s="3">
        <v>3.9980000000000002</v>
      </c>
    </row>
    <row r="19" spans="1:7">
      <c r="A19" s="1">
        <v>15</v>
      </c>
      <c r="B19" s="3">
        <v>3.9020000000000001</v>
      </c>
      <c r="C19" s="3">
        <v>1.4990000000000001</v>
      </c>
      <c r="D19" s="3">
        <v>5.6639999999999997</v>
      </c>
      <c r="E19" s="3">
        <v>4.2439999999999998</v>
      </c>
      <c r="F19" s="3">
        <v>4.915</v>
      </c>
      <c r="G19" s="3">
        <v>3.9060000000000001</v>
      </c>
    </row>
    <row r="20" spans="1:7">
      <c r="A20" s="1">
        <v>16</v>
      </c>
      <c r="B20" s="3">
        <v>2.992</v>
      </c>
      <c r="C20" s="3">
        <v>3.4239999999999999</v>
      </c>
      <c r="D20" s="3">
        <v>4.7830000000000004</v>
      </c>
      <c r="E20" s="3">
        <v>2.8420000000000001</v>
      </c>
      <c r="F20" s="3">
        <v>3.4009999999999998</v>
      </c>
      <c r="G20" s="3">
        <v>3.4569999999999999</v>
      </c>
    </row>
    <row r="21" spans="1:7">
      <c r="A21" s="1">
        <v>17</v>
      </c>
      <c r="B21" s="3">
        <v>5.5289999999999999</v>
      </c>
      <c r="C21" s="3">
        <v>4.9560000000000004</v>
      </c>
      <c r="D21" s="3">
        <v>8.3780000000000001</v>
      </c>
      <c r="E21" s="3">
        <v>1.9750000000000001</v>
      </c>
      <c r="F21" s="3">
        <v>10.917</v>
      </c>
      <c r="G21" s="3">
        <v>1.175</v>
      </c>
    </row>
    <row r="22" spans="1:7">
      <c r="A22" s="1">
        <v>18</v>
      </c>
      <c r="B22" s="3">
        <v>4.633</v>
      </c>
      <c r="C22" s="3">
        <v>4.6120000000000001</v>
      </c>
      <c r="D22" s="3">
        <v>3.339</v>
      </c>
      <c r="E22" s="3">
        <v>2.6150000000000002</v>
      </c>
      <c r="F22" s="3">
        <v>5.4349999999999996</v>
      </c>
      <c r="G22" s="3">
        <v>2.0710000000000002</v>
      </c>
    </row>
    <row r="23" spans="1:7">
      <c r="A23" s="1">
        <v>19</v>
      </c>
      <c r="B23" s="3">
        <v>2.8540000000000001</v>
      </c>
      <c r="C23" s="3">
        <v>2.0939999999999999</v>
      </c>
      <c r="D23" s="3">
        <v>6.4089999999999998</v>
      </c>
      <c r="E23" s="3">
        <v>0.83899999999999997</v>
      </c>
      <c r="F23" s="3">
        <v>2.1720000000000002</v>
      </c>
      <c r="G23" s="3">
        <v>3.004</v>
      </c>
    </row>
    <row r="24" spans="1:7">
      <c r="A24" s="1">
        <v>20</v>
      </c>
      <c r="B24" s="3">
        <v>11.273999999999999</v>
      </c>
      <c r="C24" s="3">
        <v>1.0309999999999999</v>
      </c>
      <c r="D24" s="3">
        <v>7.7039999999999997</v>
      </c>
      <c r="E24" s="3">
        <v>1.51</v>
      </c>
      <c r="F24" s="3">
        <v>2.7930000000000001</v>
      </c>
      <c r="G24" s="3">
        <v>2.6659999999999999</v>
      </c>
    </row>
    <row r="25" spans="1:7">
      <c r="A25" s="1">
        <v>21</v>
      </c>
      <c r="B25" s="3">
        <v>1.397</v>
      </c>
      <c r="C25" s="3">
        <v>3.2320000000000002</v>
      </c>
      <c r="D25" s="3">
        <v>6.8579999999999997</v>
      </c>
      <c r="E25" s="3">
        <v>6.7130000000000001</v>
      </c>
      <c r="F25" s="3">
        <v>7.1509999999999998</v>
      </c>
      <c r="G25" s="3">
        <v>3.4020000000000001</v>
      </c>
    </row>
    <row r="26" spans="1:7">
      <c r="A26" s="1">
        <v>22</v>
      </c>
      <c r="B26" s="3">
        <v>6.6970000000000001</v>
      </c>
      <c r="C26" s="3">
        <v>5.1719999999999997</v>
      </c>
      <c r="D26" s="3">
        <v>3.694</v>
      </c>
      <c r="E26" s="3">
        <v>2.0379999999999998</v>
      </c>
      <c r="F26" s="3">
        <v>2.9769999999999999</v>
      </c>
      <c r="G26" s="3">
        <v>0.83199999999999996</v>
      </c>
    </row>
    <row r="27" spans="1:7">
      <c r="A27" s="1">
        <v>23</v>
      </c>
      <c r="B27" s="3">
        <v>0.69799999999999995</v>
      </c>
      <c r="C27" s="3">
        <v>3.1</v>
      </c>
      <c r="D27" s="3">
        <v>2.8210000000000002</v>
      </c>
      <c r="E27" s="3">
        <v>1.3140000000000001</v>
      </c>
      <c r="F27" s="3">
        <v>7.1029999999999998</v>
      </c>
      <c r="G27" s="3">
        <v>3.3929999999999998</v>
      </c>
    </row>
    <row r="28" spans="1:7">
      <c r="A28" s="1">
        <v>24</v>
      </c>
      <c r="B28" s="3">
        <v>1.996</v>
      </c>
      <c r="C28" s="3">
        <v>6.2309999999999999</v>
      </c>
      <c r="D28" s="3">
        <v>5.5069999999999997</v>
      </c>
      <c r="E28" s="3">
        <v>7.0369999999999999</v>
      </c>
      <c r="F28" s="3">
        <v>3.8050000000000002</v>
      </c>
      <c r="G28" s="3">
        <v>10.276999999999999</v>
      </c>
    </row>
    <row r="29" spans="1:7">
      <c r="A29" s="1">
        <v>25</v>
      </c>
      <c r="B29" s="3">
        <v>2.298</v>
      </c>
      <c r="C29" s="3">
        <v>1.645</v>
      </c>
      <c r="D29" s="3">
        <v>14.257999999999999</v>
      </c>
      <c r="E29" s="3">
        <v>5.8079999999999998</v>
      </c>
      <c r="F29" s="3">
        <v>3.4319999999999999</v>
      </c>
      <c r="G29" s="3">
        <v>2.5880000000000001</v>
      </c>
    </row>
    <row r="30" spans="1:7">
      <c r="A30" s="1">
        <v>26</v>
      </c>
      <c r="B30" s="3">
        <v>2.089</v>
      </c>
      <c r="C30" s="3">
        <v>4.6079999999999997</v>
      </c>
      <c r="D30" s="3">
        <v>2.1110000000000002</v>
      </c>
      <c r="E30" s="3">
        <v>1.4330000000000001</v>
      </c>
      <c r="F30" s="3">
        <v>7.3010000000000002</v>
      </c>
      <c r="G30" s="3">
        <v>7.1609999999999996</v>
      </c>
    </row>
    <row r="31" spans="1:7">
      <c r="A31" s="1">
        <v>27</v>
      </c>
      <c r="B31" s="3">
        <v>2.0299999999999998</v>
      </c>
      <c r="C31" s="3">
        <v>4.0540000000000003</v>
      </c>
      <c r="D31" s="3">
        <v>2.875</v>
      </c>
      <c r="E31" s="3">
        <v>8.6989999999999998</v>
      </c>
      <c r="F31" s="3">
        <v>4.5229999999999997</v>
      </c>
      <c r="G31" s="3">
        <v>17.692</v>
      </c>
    </row>
    <row r="32" spans="1:7">
      <c r="A32" s="1">
        <v>28</v>
      </c>
      <c r="B32" s="3">
        <v>1.1910000000000001</v>
      </c>
      <c r="C32" s="3">
        <v>1.121</v>
      </c>
      <c r="D32" s="3">
        <v>10.568</v>
      </c>
      <c r="E32" s="3">
        <v>2.8610000000000002</v>
      </c>
      <c r="F32" s="3">
        <v>3.6539999999999999</v>
      </c>
      <c r="G32" s="3">
        <v>7.5570000000000004</v>
      </c>
    </row>
    <row r="33" spans="1:7">
      <c r="A33" s="1">
        <v>29</v>
      </c>
      <c r="B33" s="3">
        <v>1.7050000000000001</v>
      </c>
      <c r="C33" s="3">
        <v>4.9969999999999999</v>
      </c>
      <c r="D33" s="3">
        <v>14.061</v>
      </c>
      <c r="E33" s="3">
        <v>5.6609999999999996</v>
      </c>
      <c r="F33" s="3">
        <v>1.27</v>
      </c>
      <c r="G33" s="3">
        <v>1.46</v>
      </c>
    </row>
    <row r="34" spans="1:7">
      <c r="A34" s="1">
        <v>30</v>
      </c>
      <c r="B34" s="3">
        <v>2.7949999999999999</v>
      </c>
      <c r="C34" s="3">
        <v>0.65</v>
      </c>
      <c r="D34" s="3">
        <v>35.503</v>
      </c>
      <c r="E34" s="3">
        <v>0.49199999999999999</v>
      </c>
      <c r="F34" s="3">
        <v>1.397</v>
      </c>
      <c r="G34" s="3">
        <v>2.9740000000000002</v>
      </c>
    </row>
    <row r="35" spans="1:7">
      <c r="A35" s="1">
        <v>31</v>
      </c>
      <c r="B35" s="3">
        <v>8.9979999999999993</v>
      </c>
      <c r="C35" s="3">
        <v>1.5029999999999999</v>
      </c>
      <c r="D35" s="3">
        <v>14.111000000000001</v>
      </c>
      <c r="E35" s="3">
        <v>3.2810000000000001</v>
      </c>
      <c r="F35" s="3">
        <v>8.7609999999999992</v>
      </c>
      <c r="G35" s="3">
        <v>2.8</v>
      </c>
    </row>
    <row r="36" spans="1:7">
      <c r="A36" s="1">
        <v>32</v>
      </c>
      <c r="B36" s="3">
        <v>0.74</v>
      </c>
      <c r="C36" s="3">
        <v>2.3969999999999998</v>
      </c>
      <c r="D36" s="3">
        <v>3.5049999999999999</v>
      </c>
      <c r="E36" s="3">
        <v>3.5009999999999999</v>
      </c>
      <c r="F36" s="3">
        <v>7.6360000000000001</v>
      </c>
      <c r="G36" s="3">
        <v>0.97099999999999997</v>
      </c>
    </row>
    <row r="37" spans="1:7">
      <c r="A37" s="1">
        <v>33</v>
      </c>
      <c r="B37" s="3">
        <v>4.4329999999999998</v>
      </c>
      <c r="C37" s="3">
        <v>1.673</v>
      </c>
      <c r="D37" s="3">
        <v>17.663</v>
      </c>
      <c r="E37" s="3">
        <v>2.75</v>
      </c>
      <c r="F37" s="3">
        <v>2.3519999999999999</v>
      </c>
      <c r="G37" s="3">
        <v>6.4480000000000004</v>
      </c>
    </row>
    <row r="38" spans="1:7">
      <c r="A38" s="1">
        <v>34</v>
      </c>
      <c r="B38" s="3">
        <v>3.9990000000000001</v>
      </c>
      <c r="C38" s="3">
        <v>7.3920000000000003</v>
      </c>
      <c r="D38" s="3">
        <v>4.7149999999999999</v>
      </c>
      <c r="E38" s="3"/>
      <c r="F38" s="3">
        <v>3.246</v>
      </c>
      <c r="G38" s="3"/>
    </row>
    <row r="39" spans="1:7">
      <c r="A39" s="1">
        <v>35</v>
      </c>
      <c r="B39" s="3">
        <v>5.21</v>
      </c>
      <c r="C39" s="3">
        <v>1.698</v>
      </c>
      <c r="D39" s="3">
        <v>18.652999999999999</v>
      </c>
      <c r="E39" s="3"/>
      <c r="F39" s="3">
        <v>7.2460000000000004</v>
      </c>
      <c r="G39" s="3"/>
    </row>
    <row r="40" spans="1:7">
      <c r="A40" s="1">
        <v>36</v>
      </c>
      <c r="B40" s="3">
        <v>2.5009999999999999</v>
      </c>
      <c r="C40" s="3">
        <v>1.59</v>
      </c>
      <c r="D40" s="3">
        <v>3.0510000000000002</v>
      </c>
      <c r="E40" s="3"/>
      <c r="F40" s="3">
        <v>6.7889999999999997</v>
      </c>
      <c r="G40" s="3"/>
    </row>
    <row r="41" spans="1:7">
      <c r="A41" s="1">
        <v>37</v>
      </c>
      <c r="B41" s="3">
        <v>8.3659999999999997</v>
      </c>
      <c r="C41" s="3">
        <v>1.1679999999999999</v>
      </c>
      <c r="D41" s="3">
        <v>36.366</v>
      </c>
      <c r="E41" s="3"/>
      <c r="F41" s="3">
        <v>1.3109999999999999</v>
      </c>
      <c r="G41" s="3"/>
    </row>
    <row r="42" spans="1:7">
      <c r="A42" s="1">
        <v>38</v>
      </c>
      <c r="B42" s="3">
        <v>3.9289999999999998</v>
      </c>
      <c r="C42" s="3">
        <v>2.66</v>
      </c>
      <c r="D42" s="3">
        <v>10.393000000000001</v>
      </c>
      <c r="E42" s="3"/>
      <c r="F42" s="3">
        <v>2.7389999999999999</v>
      </c>
      <c r="G42" s="3"/>
    </row>
    <row r="43" spans="1:7">
      <c r="A43" s="1">
        <v>39</v>
      </c>
      <c r="B43" s="3">
        <v>2.2490000000000001</v>
      </c>
      <c r="C43" s="3">
        <v>4.1139999999999999</v>
      </c>
      <c r="D43" s="3">
        <v>9.4009999999999998</v>
      </c>
      <c r="E43" s="3"/>
      <c r="F43" s="3"/>
      <c r="G43" s="3"/>
    </row>
    <row r="44" spans="1:7">
      <c r="A44" s="1">
        <v>40</v>
      </c>
      <c r="B44" s="3">
        <v>3.552</v>
      </c>
      <c r="C44" s="3">
        <v>0.59299999999999997</v>
      </c>
      <c r="D44" s="3">
        <v>13.926</v>
      </c>
      <c r="E44" s="3"/>
      <c r="F44" s="3"/>
      <c r="G44" s="3"/>
    </row>
    <row r="45" spans="1:7">
      <c r="A45" s="1">
        <v>41</v>
      </c>
      <c r="B45" s="3">
        <v>1.919</v>
      </c>
      <c r="C45" s="3">
        <v>4.5350000000000001</v>
      </c>
      <c r="D45" s="3">
        <v>13.05</v>
      </c>
      <c r="E45" s="3"/>
      <c r="F45" s="3"/>
      <c r="G45" s="3"/>
    </row>
    <row r="46" spans="1:7">
      <c r="A46" s="1">
        <v>42</v>
      </c>
      <c r="B46" s="3">
        <v>3.4009999999999998</v>
      </c>
      <c r="C46" s="3">
        <v>1.8819999999999999</v>
      </c>
      <c r="D46" s="3">
        <v>5.6059999999999999</v>
      </c>
      <c r="E46" s="3"/>
      <c r="F46" s="3"/>
      <c r="G46" s="3"/>
    </row>
    <row r="47" spans="1:7">
      <c r="A47" s="1">
        <v>43</v>
      </c>
      <c r="B47" s="3">
        <v>2.7890000000000001</v>
      </c>
      <c r="C47" s="3">
        <v>3.169</v>
      </c>
      <c r="D47" s="3">
        <v>8.1170000000000009</v>
      </c>
      <c r="E47" s="3"/>
      <c r="F47" s="3"/>
      <c r="G47" s="3"/>
    </row>
    <row r="48" spans="1:7">
      <c r="A48" s="1">
        <v>44</v>
      </c>
      <c r="B48" s="3">
        <v>2.2040000000000002</v>
      </c>
      <c r="C48" s="3">
        <v>2.4830000000000001</v>
      </c>
      <c r="D48" s="3">
        <v>6.71</v>
      </c>
      <c r="E48" s="3"/>
      <c r="F48" s="3"/>
      <c r="G48" s="3"/>
    </row>
    <row r="49" spans="1:7">
      <c r="A49" s="1">
        <v>45</v>
      </c>
      <c r="B49" s="3">
        <v>1.238</v>
      </c>
      <c r="C49" s="3">
        <v>2.1320000000000001</v>
      </c>
      <c r="D49" s="3">
        <v>11.55</v>
      </c>
      <c r="E49" s="3"/>
      <c r="F49" s="3"/>
      <c r="G49" s="3"/>
    </row>
    <row r="50" spans="1:7">
      <c r="A50" s="1">
        <v>46</v>
      </c>
      <c r="B50" s="3">
        <v>3.601</v>
      </c>
      <c r="C50" s="3">
        <v>4.4539999999999997</v>
      </c>
      <c r="D50" s="3">
        <v>5.492</v>
      </c>
      <c r="E50" s="3"/>
      <c r="F50" s="3"/>
      <c r="G50" s="3"/>
    </row>
    <row r="51" spans="1:7">
      <c r="A51" s="1">
        <v>47</v>
      </c>
      <c r="B51" s="3">
        <v>2.1970000000000001</v>
      </c>
      <c r="C51" s="3">
        <v>1.8819999999999999</v>
      </c>
      <c r="D51" s="3">
        <v>2.0550000000000002</v>
      </c>
      <c r="E51" s="3"/>
      <c r="F51" s="3"/>
      <c r="G51" s="3"/>
    </row>
    <row r="52" spans="1:7">
      <c r="A52" s="1">
        <v>48</v>
      </c>
      <c r="B52" s="3">
        <v>2.097</v>
      </c>
      <c r="C52" s="3">
        <v>1.98</v>
      </c>
      <c r="D52" s="3">
        <v>4.194</v>
      </c>
      <c r="E52" s="3"/>
      <c r="F52" s="3"/>
      <c r="G52" s="3"/>
    </row>
    <row r="53" spans="1:7">
      <c r="A53" s="1">
        <v>49</v>
      </c>
      <c r="B53" s="3"/>
      <c r="C53" s="3">
        <v>3.673</v>
      </c>
      <c r="D53" s="3">
        <v>7.6230000000000002</v>
      </c>
      <c r="E53" s="3"/>
      <c r="F53" s="3"/>
      <c r="G53" s="3"/>
    </row>
    <row r="54" spans="1:7">
      <c r="A54" s="1">
        <v>50</v>
      </c>
      <c r="B54" s="3"/>
      <c r="C54" s="3">
        <v>4.5529999999999999</v>
      </c>
      <c r="D54" s="3">
        <v>9.6669999999999998</v>
      </c>
      <c r="E54" s="3"/>
      <c r="F54" s="3"/>
      <c r="G54" s="3"/>
    </row>
    <row r="55" spans="1:7">
      <c r="A55" s="1">
        <v>51</v>
      </c>
      <c r="B55" s="3"/>
      <c r="C55" s="3">
        <v>3.004</v>
      </c>
      <c r="D55" s="3">
        <v>3.9249999999999998</v>
      </c>
      <c r="E55" s="3"/>
      <c r="F55" s="3"/>
      <c r="G55" s="3"/>
    </row>
    <row r="56" spans="1:7">
      <c r="A56" s="1">
        <v>52</v>
      </c>
      <c r="B56" s="3"/>
      <c r="C56" s="3">
        <v>1.6359999999999999</v>
      </c>
      <c r="D56" s="3">
        <v>6.5789999999999997</v>
      </c>
      <c r="E56" s="3"/>
      <c r="F56" s="3"/>
      <c r="G56" s="3"/>
    </row>
    <row r="57" spans="1:7">
      <c r="A57" s="1">
        <v>53</v>
      </c>
      <c r="B57" s="3"/>
      <c r="C57" s="3">
        <v>1.6579999999999999</v>
      </c>
      <c r="D57" s="3">
        <v>12.292</v>
      </c>
      <c r="E57" s="3"/>
      <c r="F57" s="3"/>
      <c r="G57" s="3"/>
    </row>
    <row r="58" spans="1:7">
      <c r="A58" s="1">
        <v>54</v>
      </c>
      <c r="B58" s="3"/>
      <c r="C58" s="3">
        <v>2.387</v>
      </c>
      <c r="D58" s="3"/>
      <c r="E58" s="3"/>
      <c r="F58" s="3"/>
      <c r="G58" s="3"/>
    </row>
    <row r="59" spans="1:7">
      <c r="A59" s="1">
        <v>55</v>
      </c>
      <c r="B59" s="3"/>
      <c r="C59" s="3">
        <v>1.335</v>
      </c>
      <c r="D59" s="3"/>
      <c r="E59" s="3"/>
      <c r="F59" s="3"/>
      <c r="G59" s="3"/>
    </row>
    <row r="60" spans="1:7">
      <c r="A60" s="1">
        <v>56</v>
      </c>
      <c r="C60" s="3">
        <v>1.38</v>
      </c>
      <c r="D60" s="3"/>
      <c r="E60" s="3"/>
    </row>
    <row r="61" spans="1:7">
      <c r="A61" s="1">
        <v>57</v>
      </c>
      <c r="C61" s="3">
        <v>2.9369999999999998</v>
      </c>
      <c r="D61" s="3"/>
      <c r="E61" s="3"/>
    </row>
    <row r="64" spans="1:7">
      <c r="A64" s="8" t="s">
        <v>7</v>
      </c>
      <c r="B64" s="3">
        <v>48</v>
      </c>
      <c r="C64" s="3">
        <v>57</v>
      </c>
      <c r="D64" s="3">
        <v>53</v>
      </c>
      <c r="E64" s="3">
        <v>33</v>
      </c>
      <c r="F64" s="3">
        <v>38</v>
      </c>
      <c r="G64" s="3">
        <v>33</v>
      </c>
    </row>
    <row r="65" spans="1:7">
      <c r="A65" s="8"/>
      <c r="B65" s="3"/>
      <c r="C65" s="3"/>
      <c r="D65" s="3"/>
      <c r="E65" s="3"/>
      <c r="F65" s="3"/>
      <c r="G65" s="3"/>
    </row>
    <row r="66" spans="1:7">
      <c r="A66" s="8" t="s">
        <v>8</v>
      </c>
      <c r="B66" s="3">
        <v>1.915</v>
      </c>
      <c r="C66" s="3">
        <v>1.5469999999999999</v>
      </c>
      <c r="D66" s="3">
        <v>3.6339999999999999</v>
      </c>
      <c r="E66" s="3">
        <v>2.327</v>
      </c>
      <c r="F66" s="3">
        <v>2.3069999999999999</v>
      </c>
      <c r="G66" s="3">
        <v>1.988</v>
      </c>
    </row>
    <row r="67" spans="1:7">
      <c r="A67" s="8" t="s">
        <v>9</v>
      </c>
      <c r="B67" s="3">
        <v>2.4609999999999999</v>
      </c>
      <c r="C67" s="3">
        <v>2.387</v>
      </c>
      <c r="D67" s="3">
        <v>6.4089999999999998</v>
      </c>
      <c r="E67" s="3">
        <v>3.8330000000000002</v>
      </c>
      <c r="F67" s="3">
        <v>3.73</v>
      </c>
      <c r="G67" s="3">
        <v>3.004</v>
      </c>
    </row>
    <row r="68" spans="1:7">
      <c r="A68" s="8" t="s">
        <v>10</v>
      </c>
      <c r="B68" s="3">
        <v>3.9220000000000002</v>
      </c>
      <c r="C68" s="3">
        <v>4.1079999999999997</v>
      </c>
      <c r="D68" s="3">
        <v>10.63</v>
      </c>
      <c r="E68" s="3">
        <v>6.4059999999999997</v>
      </c>
      <c r="F68" s="3">
        <v>7.1150000000000002</v>
      </c>
      <c r="G68" s="3">
        <v>6.9249999999999998</v>
      </c>
    </row>
    <row r="71" spans="1:7">
      <c r="A71" s="1" t="s">
        <v>175</v>
      </c>
      <c r="B71" s="1" t="s">
        <v>185</v>
      </c>
    </row>
    <row r="72" spans="1:7">
      <c r="A72" s="1" t="s">
        <v>19</v>
      </c>
      <c r="B72" s="1" t="s">
        <v>37</v>
      </c>
    </row>
    <row r="73" spans="1:7">
      <c r="A73" s="1" t="s">
        <v>20</v>
      </c>
      <c r="B73" s="1" t="s">
        <v>37</v>
      </c>
    </row>
    <row r="74" spans="1:7">
      <c r="A74" s="1" t="s">
        <v>24</v>
      </c>
      <c r="B74" s="1" t="s">
        <v>31</v>
      </c>
    </row>
    <row r="75" spans="1:7">
      <c r="A75" s="1" t="s">
        <v>25</v>
      </c>
      <c r="B75" s="1" t="s">
        <v>31</v>
      </c>
    </row>
  </sheetData>
  <mergeCells count="3">
    <mergeCell ref="B1:G1"/>
    <mergeCell ref="E3:G3"/>
    <mergeCell ref="B3:D3"/>
  </mergeCells>
  <phoneticPr fontId="1"/>
  <pageMargins left="0.7" right="0.7" top="0.75" bottom="0.75" header="0.3" footer="0.3"/>
  <pageSetup paperSize="9" orientation="portrait" horizontalDpi="0" verticalDpi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C2418-89A2-7945-B7F4-EE609DCC59FE}">
  <dimension ref="A1:J84"/>
  <sheetViews>
    <sheetView topLeftCell="A70" workbookViewId="0">
      <selection activeCell="A83" sqref="A83"/>
    </sheetView>
  </sheetViews>
  <sheetFormatPr baseColWidth="10" defaultRowHeight="16"/>
  <cols>
    <col min="1" max="1" width="11.7109375" style="1" customWidth="1"/>
    <col min="2" max="2" width="8.7109375" style="1" bestFit="1" customWidth="1"/>
    <col min="3" max="3" width="12.28515625" style="1" bestFit="1" customWidth="1"/>
    <col min="4" max="16384" width="10.7109375" style="1"/>
  </cols>
  <sheetData>
    <row r="1" spans="1:10">
      <c r="A1" s="15" t="s">
        <v>332</v>
      </c>
      <c r="B1" s="36" t="s">
        <v>54</v>
      </c>
      <c r="C1" s="36"/>
      <c r="E1" s="36"/>
      <c r="F1" s="36"/>
      <c r="G1" s="36"/>
      <c r="H1" s="36"/>
      <c r="I1" s="36"/>
      <c r="J1" s="36"/>
    </row>
    <row r="2" spans="1:10" ht="18">
      <c r="A2" s="1" t="s">
        <v>53</v>
      </c>
      <c r="B2" s="18" t="s">
        <v>186</v>
      </c>
      <c r="C2" s="18" t="s">
        <v>187</v>
      </c>
      <c r="D2" s="5"/>
      <c r="F2" s="5"/>
      <c r="G2" s="5"/>
      <c r="I2" s="5"/>
      <c r="J2" s="5"/>
    </row>
    <row r="3" spans="1:10">
      <c r="A3" s="1">
        <v>1</v>
      </c>
      <c r="B3" s="3">
        <v>4.4950000000000001</v>
      </c>
      <c r="C3" s="3">
        <v>10.457000000000001</v>
      </c>
    </row>
    <row r="4" spans="1:10">
      <c r="A4" s="1">
        <v>2</v>
      </c>
      <c r="B4" s="3">
        <v>5.81</v>
      </c>
      <c r="C4" s="3">
        <v>2.7250000000000001</v>
      </c>
    </row>
    <row r="5" spans="1:10">
      <c r="A5" s="1">
        <v>3</v>
      </c>
      <c r="B5" s="3">
        <v>6.7560000000000002</v>
      </c>
      <c r="C5" s="3">
        <v>4.7699999999999996</v>
      </c>
    </row>
    <row r="6" spans="1:10">
      <c r="A6" s="1">
        <v>4</v>
      </c>
      <c r="B6" s="3">
        <v>1.2789999999999999</v>
      </c>
      <c r="C6" s="3">
        <v>1.506</v>
      </c>
    </row>
    <row r="7" spans="1:10">
      <c r="A7" s="1">
        <v>5</v>
      </c>
      <c r="B7" s="3">
        <v>3.593</v>
      </c>
      <c r="C7" s="3">
        <v>36.664000000000001</v>
      </c>
    </row>
    <row r="8" spans="1:10">
      <c r="A8" s="1">
        <v>6</v>
      </c>
      <c r="B8" s="3">
        <v>2.8929999999999998</v>
      </c>
      <c r="C8" s="3">
        <v>5.1609999999999996</v>
      </c>
    </row>
    <row r="9" spans="1:10">
      <c r="A9" s="1">
        <v>7</v>
      </c>
      <c r="B9" s="3">
        <v>5.6980000000000004</v>
      </c>
      <c r="C9" s="3">
        <v>8.8230000000000004</v>
      </c>
    </row>
    <row r="10" spans="1:10">
      <c r="A10" s="1">
        <v>8</v>
      </c>
      <c r="B10" s="3">
        <v>1.6879999999999999</v>
      </c>
      <c r="C10" s="3">
        <v>8.1229999999999993</v>
      </c>
    </row>
    <row r="11" spans="1:10">
      <c r="A11" s="1">
        <v>9</v>
      </c>
      <c r="B11" s="3">
        <v>5.5259999999999998</v>
      </c>
      <c r="C11" s="3">
        <v>9.593</v>
      </c>
    </row>
    <row r="12" spans="1:10">
      <c r="A12" s="1">
        <v>10</v>
      </c>
      <c r="B12" s="3">
        <v>1.3069999999999999</v>
      </c>
      <c r="C12" s="3">
        <v>7.2919999999999998</v>
      </c>
    </row>
    <row r="13" spans="1:10">
      <c r="A13" s="1">
        <v>11</v>
      </c>
      <c r="B13" s="3">
        <v>2.661</v>
      </c>
      <c r="C13" s="3">
        <v>5.4139999999999997</v>
      </c>
    </row>
    <row r="14" spans="1:10">
      <c r="A14" s="1">
        <v>12</v>
      </c>
      <c r="B14" s="3">
        <v>3.8479999999999999</v>
      </c>
      <c r="C14" s="3">
        <v>5.8650000000000002</v>
      </c>
    </row>
    <row r="15" spans="1:10">
      <c r="A15" s="1">
        <v>13</v>
      </c>
      <c r="B15" s="3">
        <v>1.611</v>
      </c>
      <c r="C15" s="3">
        <v>35.308999999999997</v>
      </c>
    </row>
    <row r="16" spans="1:10">
      <c r="A16" s="1">
        <v>14</v>
      </c>
      <c r="B16" s="3">
        <v>1.1659999999999999</v>
      </c>
      <c r="C16" s="3">
        <v>30.402000000000001</v>
      </c>
    </row>
    <row r="17" spans="1:3">
      <c r="A17" s="1">
        <v>15</v>
      </c>
      <c r="B17" s="3">
        <v>3.8849999999999998</v>
      </c>
      <c r="C17" s="3">
        <v>6.9790000000000001</v>
      </c>
    </row>
    <row r="18" spans="1:3">
      <c r="A18" s="1">
        <v>16</v>
      </c>
      <c r="B18" s="3">
        <v>2.5979999999999999</v>
      </c>
      <c r="C18" s="3">
        <v>5.4569999999999999</v>
      </c>
    </row>
    <row r="19" spans="1:3">
      <c r="A19" s="1">
        <v>17</v>
      </c>
      <c r="B19" s="3">
        <v>3.0219999999999998</v>
      </c>
      <c r="C19" s="3">
        <v>8.0630000000000006</v>
      </c>
    </row>
    <row r="20" spans="1:3">
      <c r="A20" s="1">
        <v>18</v>
      </c>
      <c r="B20" s="3">
        <v>2.8039999999999998</v>
      </c>
      <c r="C20" s="3">
        <v>32.526000000000003</v>
      </c>
    </row>
    <row r="21" spans="1:3">
      <c r="A21" s="1">
        <v>19</v>
      </c>
      <c r="B21" s="3">
        <v>2.8130000000000002</v>
      </c>
      <c r="C21" s="3">
        <v>5.5540000000000003</v>
      </c>
    </row>
    <row r="22" spans="1:3">
      <c r="A22" s="1">
        <v>20</v>
      </c>
      <c r="B22" s="3">
        <v>4.2249999999999996</v>
      </c>
      <c r="C22" s="3">
        <v>12.11</v>
      </c>
    </row>
    <row r="23" spans="1:3">
      <c r="A23" s="1">
        <v>21</v>
      </c>
      <c r="B23" s="3">
        <v>2.8010000000000002</v>
      </c>
      <c r="C23" s="3">
        <v>3.0379999999999998</v>
      </c>
    </row>
    <row r="24" spans="1:3">
      <c r="A24" s="1">
        <v>22</v>
      </c>
      <c r="B24" s="3">
        <v>3.5030000000000001</v>
      </c>
      <c r="C24" s="3">
        <v>31.096</v>
      </c>
    </row>
    <row r="25" spans="1:3">
      <c r="A25" s="1">
        <v>23</v>
      </c>
      <c r="B25" s="3">
        <v>1.657</v>
      </c>
      <c r="C25" s="3">
        <v>2.169</v>
      </c>
    </row>
    <row r="26" spans="1:3">
      <c r="A26" s="1">
        <v>24</v>
      </c>
      <c r="B26" s="3">
        <v>2.819</v>
      </c>
      <c r="C26" s="3">
        <v>12.183</v>
      </c>
    </row>
    <row r="27" spans="1:3">
      <c r="A27" s="1">
        <v>25</v>
      </c>
      <c r="B27" s="3">
        <v>1.762</v>
      </c>
      <c r="C27" s="3">
        <v>40.599800000000002</v>
      </c>
    </row>
    <row r="28" spans="1:3">
      <c r="A28" s="1">
        <v>26</v>
      </c>
      <c r="B28" s="3">
        <v>3.0110000000000001</v>
      </c>
      <c r="C28" s="3">
        <v>7.3949999999999996</v>
      </c>
    </row>
    <row r="29" spans="1:3">
      <c r="A29" s="1">
        <v>27</v>
      </c>
      <c r="B29" s="3">
        <v>3.3140000000000001</v>
      </c>
      <c r="C29" s="3">
        <v>4.5250000000000004</v>
      </c>
    </row>
    <row r="30" spans="1:3">
      <c r="A30" s="1">
        <v>28</v>
      </c>
      <c r="B30" s="3">
        <v>3.694</v>
      </c>
      <c r="C30" s="3">
        <v>12.818</v>
      </c>
    </row>
    <row r="31" spans="1:3">
      <c r="A31" s="1">
        <v>29</v>
      </c>
      <c r="B31" s="3">
        <v>3.8849999999999998</v>
      </c>
      <c r="C31" s="3">
        <v>13.727</v>
      </c>
    </row>
    <row r="32" spans="1:3">
      <c r="A32" s="1">
        <v>30</v>
      </c>
      <c r="B32" s="3">
        <v>3.6949999999999998</v>
      </c>
      <c r="C32" s="3">
        <v>3.6720000000000002</v>
      </c>
    </row>
    <row r="33" spans="1:3">
      <c r="A33" s="1">
        <v>31</v>
      </c>
      <c r="B33" s="3">
        <v>2.0019999999999998</v>
      </c>
      <c r="C33" s="3">
        <v>9.0850000000000009</v>
      </c>
    </row>
    <row r="34" spans="1:3">
      <c r="A34" s="1">
        <v>32</v>
      </c>
      <c r="B34" s="3">
        <v>1.7030000000000001</v>
      </c>
      <c r="C34" s="3">
        <v>27.19</v>
      </c>
    </row>
    <row r="35" spans="1:3">
      <c r="A35" s="1">
        <v>33</v>
      </c>
      <c r="B35" s="3">
        <v>2.129</v>
      </c>
      <c r="C35" s="3">
        <v>9.2490000000000006</v>
      </c>
    </row>
    <row r="36" spans="1:3">
      <c r="A36" s="1">
        <v>34</v>
      </c>
      <c r="B36" s="3">
        <v>2.1240000000000001</v>
      </c>
      <c r="C36" s="3">
        <v>3.0739999999999998</v>
      </c>
    </row>
    <row r="37" spans="1:3">
      <c r="A37" s="1">
        <v>35</v>
      </c>
      <c r="B37" s="3">
        <v>4.3520000000000003</v>
      </c>
      <c r="C37" s="3">
        <v>36.164999999999999</v>
      </c>
    </row>
    <row r="38" spans="1:3">
      <c r="A38" s="1">
        <v>36</v>
      </c>
      <c r="B38" s="3">
        <v>3.1760000000000002</v>
      </c>
      <c r="C38" s="3">
        <v>6.7690000000000001</v>
      </c>
    </row>
    <row r="39" spans="1:3">
      <c r="A39" s="1">
        <v>37</v>
      </c>
      <c r="B39" s="3">
        <v>3.1909999999999998</v>
      </c>
      <c r="C39" s="3">
        <v>12.367000000000001</v>
      </c>
    </row>
    <row r="40" spans="1:3">
      <c r="A40" s="1">
        <v>38</v>
      </c>
      <c r="B40" s="3">
        <v>2.0059999999999998</v>
      </c>
      <c r="C40" s="3">
        <v>11.595000000000001</v>
      </c>
    </row>
    <row r="41" spans="1:3">
      <c r="A41" s="1">
        <v>39</v>
      </c>
      <c r="B41" s="3">
        <v>3.27</v>
      </c>
      <c r="C41" s="3">
        <v>9.84</v>
      </c>
    </row>
    <row r="42" spans="1:3">
      <c r="A42" s="1">
        <v>40</v>
      </c>
      <c r="B42" s="3">
        <v>1.196</v>
      </c>
      <c r="C42" s="3">
        <v>6.048</v>
      </c>
    </row>
    <row r="43" spans="1:3">
      <c r="A43" s="1">
        <v>41</v>
      </c>
      <c r="B43" s="3">
        <v>4.5170000000000003</v>
      </c>
      <c r="C43" s="3">
        <v>8.9260000000000002</v>
      </c>
    </row>
    <row r="44" spans="1:3">
      <c r="A44" s="1">
        <v>42</v>
      </c>
      <c r="B44" s="3">
        <v>3.544</v>
      </c>
      <c r="C44" s="3">
        <v>6.3120000000000003</v>
      </c>
    </row>
    <row r="45" spans="1:3">
      <c r="A45" s="1">
        <v>43</v>
      </c>
      <c r="B45" s="3">
        <v>1.7569999999999999</v>
      </c>
      <c r="C45" s="3">
        <v>25.106999999999999</v>
      </c>
    </row>
    <row r="46" spans="1:3">
      <c r="A46" s="1">
        <v>44</v>
      </c>
      <c r="B46" s="3">
        <v>2.004</v>
      </c>
      <c r="C46" s="3">
        <v>8.7840000000000007</v>
      </c>
    </row>
    <row r="47" spans="1:3">
      <c r="A47" s="1">
        <v>45</v>
      </c>
      <c r="B47" s="3">
        <v>1.2609999999999999</v>
      </c>
      <c r="C47" s="3">
        <v>7.8780000000000001</v>
      </c>
    </row>
    <row r="48" spans="1:3">
      <c r="A48" s="1">
        <v>46</v>
      </c>
      <c r="B48" s="3">
        <v>1.6080000000000001</v>
      </c>
      <c r="C48" s="3">
        <v>10.731999999999999</v>
      </c>
    </row>
    <row r="49" spans="1:3">
      <c r="A49" s="1">
        <v>47</v>
      </c>
      <c r="B49" s="3">
        <v>1.323</v>
      </c>
      <c r="C49" s="3">
        <v>9.1430000000000007</v>
      </c>
    </row>
    <row r="50" spans="1:3">
      <c r="A50" s="1">
        <v>48</v>
      </c>
      <c r="B50" s="3">
        <v>8.3620000000000001</v>
      </c>
      <c r="C50" s="3">
        <v>7.1040000000000001</v>
      </c>
    </row>
    <row r="51" spans="1:3">
      <c r="A51" s="1">
        <v>49</v>
      </c>
      <c r="B51" s="3">
        <v>2.2269999999999999</v>
      </c>
      <c r="C51" s="3">
        <v>3.1909999999999998</v>
      </c>
    </row>
    <row r="52" spans="1:3">
      <c r="A52" s="1">
        <v>50</v>
      </c>
      <c r="B52" s="3">
        <v>2.1970000000000001</v>
      </c>
      <c r="C52" s="3">
        <v>3.5529999999999999</v>
      </c>
    </row>
    <row r="53" spans="1:3">
      <c r="A53" s="1">
        <v>51</v>
      </c>
      <c r="B53" s="3">
        <v>3.1269999999999998</v>
      </c>
      <c r="C53" s="3">
        <v>17.896000000000001</v>
      </c>
    </row>
    <row r="54" spans="1:3">
      <c r="A54" s="1">
        <v>52</v>
      </c>
      <c r="B54" s="3">
        <v>1.8029999999999999</v>
      </c>
      <c r="C54" s="3">
        <v>8.4489999999999998</v>
      </c>
    </row>
    <row r="55" spans="1:3">
      <c r="A55" s="1">
        <v>53</v>
      </c>
      <c r="B55" s="3">
        <v>5.2839999999999998</v>
      </c>
      <c r="C55" s="3">
        <v>23.018999999999998</v>
      </c>
    </row>
    <row r="56" spans="1:3">
      <c r="A56" s="1">
        <v>54</v>
      </c>
      <c r="B56" s="3">
        <v>2.524</v>
      </c>
      <c r="C56" s="3">
        <v>2.77</v>
      </c>
    </row>
    <row r="57" spans="1:3">
      <c r="A57" s="1">
        <v>55</v>
      </c>
      <c r="B57" s="3">
        <v>1.5920000000000001</v>
      </c>
      <c r="C57" s="3">
        <v>4.3719999999999999</v>
      </c>
    </row>
    <row r="58" spans="1:3">
      <c r="A58" s="1">
        <v>56</v>
      </c>
      <c r="B58" s="3">
        <v>3.069</v>
      </c>
      <c r="C58" s="3">
        <v>30.742999999999999</v>
      </c>
    </row>
    <row r="59" spans="1:3">
      <c r="A59" s="1">
        <v>57</v>
      </c>
      <c r="B59" s="3">
        <v>4.601</v>
      </c>
      <c r="C59" s="3">
        <v>21.917999999999999</v>
      </c>
    </row>
    <row r="60" spans="1:3">
      <c r="A60" s="1">
        <v>58</v>
      </c>
      <c r="B60" s="3">
        <v>6.8410000000000002</v>
      </c>
      <c r="C60" s="3">
        <v>19.62</v>
      </c>
    </row>
    <row r="61" spans="1:3">
      <c r="A61" s="1">
        <v>59</v>
      </c>
      <c r="B61" s="3">
        <v>2.2989999999999999</v>
      </c>
      <c r="C61" s="3">
        <v>19.933</v>
      </c>
    </row>
    <row r="62" spans="1:3">
      <c r="A62" s="1">
        <v>60</v>
      </c>
      <c r="B62" s="3">
        <v>5.202</v>
      </c>
      <c r="C62" s="3">
        <v>5.8419999999999996</v>
      </c>
    </row>
    <row r="63" spans="1:3">
      <c r="A63" s="1">
        <v>61</v>
      </c>
      <c r="B63" s="3">
        <v>13.318</v>
      </c>
      <c r="C63" s="3">
        <v>24.303000000000001</v>
      </c>
    </row>
    <row r="64" spans="1:3">
      <c r="A64" s="1">
        <v>62</v>
      </c>
      <c r="B64" s="3">
        <v>2.343</v>
      </c>
      <c r="C64" s="3">
        <v>4.8860000000000001</v>
      </c>
    </row>
    <row r="65" spans="1:3">
      <c r="A65" s="1">
        <v>63</v>
      </c>
      <c r="B65" s="3">
        <v>3.8140000000000001</v>
      </c>
      <c r="C65" s="3">
        <v>21.596</v>
      </c>
    </row>
    <row r="66" spans="1:3">
      <c r="A66" s="1">
        <v>64</v>
      </c>
      <c r="B66" s="3">
        <v>4.5880000000000001</v>
      </c>
      <c r="C66" s="3">
        <v>12.779</v>
      </c>
    </row>
    <row r="67" spans="1:3">
      <c r="A67" s="1">
        <v>65</v>
      </c>
      <c r="B67" s="3">
        <v>10.071999999999999</v>
      </c>
      <c r="C67" s="3">
        <v>5.5609999999999999</v>
      </c>
    </row>
    <row r="68" spans="1:3">
      <c r="A68" s="1">
        <v>66</v>
      </c>
      <c r="B68" s="3">
        <v>2.6960000000000002</v>
      </c>
      <c r="C68" s="3">
        <v>7.0039999999999996</v>
      </c>
    </row>
    <row r="69" spans="1:3">
      <c r="A69" s="1">
        <v>67</v>
      </c>
      <c r="B69" s="3">
        <v>6.992</v>
      </c>
      <c r="C69" s="3">
        <v>2.1720000000000002</v>
      </c>
    </row>
    <row r="70" spans="1:3">
      <c r="A70" s="1">
        <v>68</v>
      </c>
      <c r="B70" s="3">
        <v>8.2289999999999992</v>
      </c>
      <c r="C70" s="3">
        <v>7.6660000000000004</v>
      </c>
    </row>
    <row r="71" spans="1:3">
      <c r="A71" s="1">
        <v>69</v>
      </c>
      <c r="B71" s="3">
        <v>1.5449999999999999</v>
      </c>
    </row>
    <row r="72" spans="1:3">
      <c r="A72" s="1">
        <v>70</v>
      </c>
      <c r="B72" s="3">
        <v>4.7699999999999996</v>
      </c>
    </row>
    <row r="73" spans="1:3">
      <c r="A73" s="1">
        <v>71</v>
      </c>
      <c r="B73" s="3">
        <v>4.367</v>
      </c>
    </row>
    <row r="74" spans="1:3">
      <c r="C74" s="3"/>
    </row>
    <row r="76" spans="1:3">
      <c r="A76" s="1" t="s">
        <v>7</v>
      </c>
      <c r="B76" s="1">
        <v>71</v>
      </c>
      <c r="C76" s="1">
        <v>68</v>
      </c>
    </row>
    <row r="78" spans="1:3">
      <c r="A78" s="1" t="s">
        <v>8</v>
      </c>
      <c r="B78" s="1">
        <v>2.004</v>
      </c>
      <c r="C78" s="1">
        <v>5.4809999999999999</v>
      </c>
    </row>
    <row r="79" spans="1:3">
      <c r="A79" s="1" t="s">
        <v>9</v>
      </c>
      <c r="B79" s="1">
        <v>3.0219999999999998</v>
      </c>
      <c r="C79" s="1">
        <v>8.6170000000000009</v>
      </c>
    </row>
    <row r="80" spans="1:3">
      <c r="A80" s="1" t="s">
        <v>10</v>
      </c>
      <c r="B80" s="1">
        <v>4.367</v>
      </c>
      <c r="C80" s="1">
        <v>16.850000000000001</v>
      </c>
    </row>
    <row r="83" spans="1:2">
      <c r="A83" s="1" t="s">
        <v>56</v>
      </c>
      <c r="B83" s="1" t="s">
        <v>185</v>
      </c>
    </row>
    <row r="84" spans="1:2">
      <c r="B84" s="3" t="s">
        <v>11</v>
      </c>
    </row>
  </sheetData>
  <mergeCells count="2">
    <mergeCell ref="E1:J1"/>
    <mergeCell ref="B1:C1"/>
  </mergeCells>
  <phoneticPr fontId="1"/>
  <pageMargins left="0.7" right="0.7" top="0.75" bottom="0.75" header="0.3" footer="0.3"/>
  <pageSetup paperSize="9" orientation="portrait" horizontalDpi="0" verticalDpi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5FF1E-9885-AE47-A2F2-FEE15F9D8241}">
  <dimension ref="A1:AL37"/>
  <sheetViews>
    <sheetView topLeftCell="AG1" workbookViewId="0">
      <selection activeCell="AI5" sqref="AI5:AL11"/>
    </sheetView>
  </sheetViews>
  <sheetFormatPr baseColWidth="10" defaultRowHeight="16"/>
  <cols>
    <col min="1" max="33" width="10.7109375" style="1"/>
    <col min="34" max="34" width="15.5703125" style="1" customWidth="1"/>
    <col min="35" max="16384" width="10.7109375" style="1"/>
  </cols>
  <sheetData>
    <row r="1" spans="1:38" ht="18">
      <c r="A1" s="15" t="s">
        <v>333</v>
      </c>
      <c r="B1" s="36" t="s">
        <v>194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2"/>
      <c r="AI1" s="36" t="s">
        <v>195</v>
      </c>
      <c r="AJ1" s="36"/>
      <c r="AK1" s="36"/>
      <c r="AL1" s="36"/>
    </row>
    <row r="2" spans="1:38" ht="18">
      <c r="B2" s="37" t="s">
        <v>188</v>
      </c>
      <c r="C2" s="37"/>
      <c r="D2" s="37"/>
      <c r="E2" s="37"/>
      <c r="F2" s="37"/>
      <c r="G2" s="37"/>
      <c r="H2" s="37"/>
      <c r="I2" s="6"/>
      <c r="J2" s="37" t="s">
        <v>189</v>
      </c>
      <c r="K2" s="37"/>
      <c r="L2" s="37"/>
      <c r="M2" s="37"/>
      <c r="N2" s="37"/>
      <c r="O2" s="37"/>
      <c r="P2" s="37"/>
      <c r="Q2" s="6"/>
      <c r="R2" s="37" t="s">
        <v>190</v>
      </c>
      <c r="S2" s="37"/>
      <c r="T2" s="37"/>
      <c r="U2" s="37"/>
      <c r="V2" s="37"/>
      <c r="W2" s="37"/>
      <c r="X2" s="37"/>
      <c r="Y2" s="3"/>
      <c r="Z2" s="37" t="s">
        <v>191</v>
      </c>
      <c r="AA2" s="37"/>
      <c r="AB2" s="37"/>
      <c r="AC2" s="37"/>
      <c r="AD2" s="37"/>
      <c r="AE2" s="37"/>
      <c r="AF2" s="37"/>
      <c r="AG2" s="18"/>
      <c r="AI2" s="9" t="s">
        <v>61</v>
      </c>
      <c r="AJ2" s="9" t="s">
        <v>117</v>
      </c>
      <c r="AK2" s="9" t="s">
        <v>63</v>
      </c>
      <c r="AL2" s="9" t="s">
        <v>64</v>
      </c>
    </row>
    <row r="3" spans="1:38" ht="18">
      <c r="A3" s="1" t="s">
        <v>130</v>
      </c>
      <c r="B3" s="6" t="s">
        <v>85</v>
      </c>
      <c r="C3" s="6" t="s">
        <v>86</v>
      </c>
      <c r="D3" s="6" t="s">
        <v>87</v>
      </c>
      <c r="E3" s="6" t="s">
        <v>88</v>
      </c>
      <c r="F3" s="6" t="s">
        <v>89</v>
      </c>
      <c r="G3" s="6" t="s">
        <v>90</v>
      </c>
      <c r="H3" s="6" t="s">
        <v>91</v>
      </c>
      <c r="I3" s="6"/>
      <c r="J3" s="6" t="s">
        <v>85</v>
      </c>
      <c r="K3" s="6" t="s">
        <v>86</v>
      </c>
      <c r="L3" s="6" t="s">
        <v>87</v>
      </c>
      <c r="M3" s="6" t="s">
        <v>88</v>
      </c>
      <c r="N3" s="6" t="s">
        <v>89</v>
      </c>
      <c r="O3" s="6" t="s">
        <v>90</v>
      </c>
      <c r="P3" s="6" t="s">
        <v>91</v>
      </c>
      <c r="Q3" s="6"/>
      <c r="R3" s="6" t="s">
        <v>85</v>
      </c>
      <c r="S3" s="6" t="s">
        <v>86</v>
      </c>
      <c r="T3" s="6" t="s">
        <v>87</v>
      </c>
      <c r="U3" s="6" t="s">
        <v>88</v>
      </c>
      <c r="V3" s="6" t="s">
        <v>89</v>
      </c>
      <c r="W3" s="6" t="s">
        <v>90</v>
      </c>
      <c r="X3" s="6" t="s">
        <v>91</v>
      </c>
      <c r="Y3" s="3"/>
      <c r="Z3" s="6" t="s">
        <v>85</v>
      </c>
      <c r="AA3" s="6" t="s">
        <v>86</v>
      </c>
      <c r="AB3" s="6" t="s">
        <v>87</v>
      </c>
      <c r="AC3" s="6" t="s">
        <v>88</v>
      </c>
      <c r="AD3" s="6" t="s">
        <v>89</v>
      </c>
      <c r="AE3" s="6" t="s">
        <v>90</v>
      </c>
      <c r="AF3" s="6" t="s">
        <v>91</v>
      </c>
      <c r="AG3" s="6"/>
      <c r="AI3" s="40" t="s">
        <v>192</v>
      </c>
      <c r="AJ3" s="41"/>
      <c r="AK3" s="40" t="s">
        <v>193</v>
      </c>
      <c r="AL3" s="41"/>
    </row>
    <row r="4" spans="1:38" ht="20" customHeight="1">
      <c r="A4" s="1">
        <v>1</v>
      </c>
      <c r="B4" s="3">
        <v>110.06868900000001</v>
      </c>
      <c r="C4" s="3">
        <v>213.52359200000001</v>
      </c>
      <c r="D4" s="3">
        <v>127.398042</v>
      </c>
      <c r="E4" s="3">
        <v>115.709586</v>
      </c>
      <c r="F4" s="3">
        <v>142.308358</v>
      </c>
      <c r="G4" s="3">
        <v>42.459695500000002</v>
      </c>
      <c r="H4" s="3">
        <v>110.576609</v>
      </c>
      <c r="I4" s="3"/>
      <c r="J4" s="3">
        <v>167.80898999999999</v>
      </c>
      <c r="K4" s="3">
        <v>208.93920399999999</v>
      </c>
      <c r="L4" s="3">
        <v>145.29460399999999</v>
      </c>
      <c r="M4" s="3">
        <v>148.13576599999999</v>
      </c>
      <c r="N4" s="3">
        <v>174.01554999999999</v>
      </c>
      <c r="O4" s="3">
        <v>151.84544099999999</v>
      </c>
      <c r="P4" s="3">
        <v>137.96807899999999</v>
      </c>
      <c r="Q4" s="3"/>
      <c r="R4" s="3">
        <v>187.237056</v>
      </c>
      <c r="S4" s="3">
        <v>63.1471242</v>
      </c>
      <c r="T4" s="3">
        <v>110.97514</v>
      </c>
      <c r="U4" s="3">
        <v>113.61829299999999</v>
      </c>
      <c r="V4" s="3">
        <v>60.168068699999999</v>
      </c>
      <c r="W4" s="3">
        <v>100.59040899999999</v>
      </c>
      <c r="X4" s="3">
        <v>129.30097499999999</v>
      </c>
      <c r="Y4" s="3"/>
      <c r="Z4" s="3">
        <v>121.285921</v>
      </c>
      <c r="AA4" s="3">
        <v>71.091444199999998</v>
      </c>
      <c r="AB4" s="3">
        <v>171.876407</v>
      </c>
      <c r="AC4" s="3">
        <v>113.701307</v>
      </c>
      <c r="AD4" s="3">
        <v>58.403798799999997</v>
      </c>
      <c r="AE4" s="3">
        <v>138.98595499999999</v>
      </c>
      <c r="AF4" s="3">
        <v>91.947557399999994</v>
      </c>
      <c r="AG4" s="3"/>
      <c r="AH4" s="1" t="s">
        <v>100</v>
      </c>
      <c r="AI4" s="9" t="s">
        <v>34</v>
      </c>
      <c r="AJ4" s="9" t="s">
        <v>36</v>
      </c>
      <c r="AK4" s="9" t="s">
        <v>34</v>
      </c>
      <c r="AL4" s="9" t="s">
        <v>36</v>
      </c>
    </row>
    <row r="5" spans="1:38">
      <c r="A5" s="1">
        <v>2</v>
      </c>
      <c r="B5" s="3">
        <v>89.574987699999994</v>
      </c>
      <c r="C5" s="3">
        <v>92.387679000000006</v>
      </c>
      <c r="D5" s="3">
        <v>136.88643099999999</v>
      </c>
      <c r="E5" s="3">
        <v>123.216382</v>
      </c>
      <c r="F5" s="3">
        <v>70.1871407</v>
      </c>
      <c r="G5" s="3">
        <v>68.254054100000005</v>
      </c>
      <c r="H5" s="3">
        <v>107.799933</v>
      </c>
      <c r="I5" s="3"/>
      <c r="J5" s="3">
        <v>187.66541799999999</v>
      </c>
      <c r="K5" s="3">
        <v>222.894498</v>
      </c>
      <c r="L5" s="3">
        <v>165.04166599999999</v>
      </c>
      <c r="M5" s="3">
        <v>140.59436199999999</v>
      </c>
      <c r="N5" s="3">
        <v>170.42613499999999</v>
      </c>
      <c r="O5" s="3">
        <v>144.11398600000001</v>
      </c>
      <c r="P5" s="3">
        <v>122.74176199999999</v>
      </c>
      <c r="Q5" s="3"/>
      <c r="R5" s="3">
        <v>182.172912</v>
      </c>
      <c r="S5" s="3">
        <v>62.891475499999999</v>
      </c>
      <c r="T5" s="3">
        <v>98.616883400000006</v>
      </c>
      <c r="U5" s="3">
        <v>123.48634800000001</v>
      </c>
      <c r="V5" s="3">
        <v>54.265363200000003</v>
      </c>
      <c r="W5" s="3">
        <v>90.235264900000004</v>
      </c>
      <c r="X5" s="3">
        <v>123.58311500000001</v>
      </c>
      <c r="Y5" s="3"/>
      <c r="Z5" s="3">
        <v>70.948773099999997</v>
      </c>
      <c r="AA5" s="3">
        <v>86.272518399999996</v>
      </c>
      <c r="AB5" s="3">
        <v>71.989804800000002</v>
      </c>
      <c r="AC5" s="3">
        <v>133.503861</v>
      </c>
      <c r="AD5" s="3">
        <v>70.995583499999995</v>
      </c>
      <c r="AE5" s="3">
        <v>92.0659852</v>
      </c>
      <c r="AF5" s="3">
        <v>92.659927800000006</v>
      </c>
      <c r="AG5" s="3"/>
      <c r="AH5" s="1">
        <v>1</v>
      </c>
      <c r="AI5" s="1">
        <v>111.13592822380954</v>
      </c>
      <c r="AJ5" s="1">
        <v>184.28752147619053</v>
      </c>
      <c r="AK5" s="1">
        <v>139.65146147142858</v>
      </c>
      <c r="AL5" s="3">
        <v>94.434123252380942</v>
      </c>
    </row>
    <row r="6" spans="1:38">
      <c r="A6" s="1">
        <v>3</v>
      </c>
      <c r="B6" s="3">
        <v>78.555741400000002</v>
      </c>
      <c r="C6" s="3">
        <v>109.566408</v>
      </c>
      <c r="D6" s="3">
        <v>239.56884299999999</v>
      </c>
      <c r="E6" s="3">
        <v>104.66282699999999</v>
      </c>
      <c r="F6" s="3">
        <v>100.358087</v>
      </c>
      <c r="G6" s="3">
        <v>81.396179500000002</v>
      </c>
      <c r="H6" s="3">
        <v>140.94826</v>
      </c>
      <c r="I6" s="3"/>
      <c r="J6" s="3">
        <v>169.77900700000001</v>
      </c>
      <c r="K6" s="3">
        <v>198.79335699999999</v>
      </c>
      <c r="L6" s="3">
        <v>162.851902</v>
      </c>
      <c r="M6" s="3">
        <v>113.39537799999999</v>
      </c>
      <c r="N6" s="3">
        <v>163.99099000000001</v>
      </c>
      <c r="O6" s="3">
        <v>163.29599400000001</v>
      </c>
      <c r="P6" s="3">
        <v>127.530269</v>
      </c>
      <c r="Q6" s="3"/>
      <c r="R6" s="3">
        <v>128.840746</v>
      </c>
      <c r="S6" s="3">
        <v>76.650344799999999</v>
      </c>
      <c r="T6" s="3">
        <v>118.842082</v>
      </c>
      <c r="U6" s="3">
        <v>80.012828099999993</v>
      </c>
      <c r="V6" s="3">
        <v>64.846385699999999</v>
      </c>
      <c r="W6" s="3">
        <v>123.911334</v>
      </c>
      <c r="X6" s="3">
        <v>154.81796700000001</v>
      </c>
      <c r="Y6" s="3"/>
      <c r="Z6" s="3">
        <v>96.987890800000002</v>
      </c>
      <c r="AA6" s="3">
        <v>85.087546200000006</v>
      </c>
      <c r="AB6" s="3">
        <v>60.455720399999997</v>
      </c>
      <c r="AC6" s="3">
        <v>67.205051999999995</v>
      </c>
      <c r="AD6" s="3">
        <v>50.138449399999999</v>
      </c>
      <c r="AE6" s="3">
        <v>73.910080800000003</v>
      </c>
      <c r="AF6" s="3">
        <v>76.009309500000001</v>
      </c>
      <c r="AG6" s="3"/>
      <c r="AH6" s="1">
        <v>2</v>
      </c>
      <c r="AI6" s="1">
        <v>120.12847086190476</v>
      </c>
      <c r="AJ6" s="1">
        <v>204.26909138095201</v>
      </c>
      <c r="AK6" s="1">
        <v>63.845166585714281</v>
      </c>
      <c r="AL6" s="1">
        <v>72.8115945095238</v>
      </c>
    </row>
    <row r="7" spans="1:38">
      <c r="A7" s="1">
        <v>4</v>
      </c>
      <c r="B7" s="3">
        <v>119.51584699999999</v>
      </c>
      <c r="C7" s="3">
        <v>81.460191899999998</v>
      </c>
      <c r="D7" s="3">
        <v>159.86876799999999</v>
      </c>
      <c r="E7" s="3">
        <v>150.522955</v>
      </c>
      <c r="F7" s="3">
        <v>87.077117599999994</v>
      </c>
      <c r="G7" s="3">
        <v>103.93189099999999</v>
      </c>
      <c r="H7" s="3">
        <v>86.806858099999999</v>
      </c>
      <c r="I7" s="3"/>
      <c r="J7" s="3">
        <v>170.61290299999999</v>
      </c>
      <c r="K7" s="3">
        <v>133.92775700000001</v>
      </c>
      <c r="L7" s="3">
        <v>101.304061</v>
      </c>
      <c r="M7" s="3">
        <v>137.51289399999999</v>
      </c>
      <c r="N7" s="3">
        <v>170.52088900000001</v>
      </c>
      <c r="O7" s="3">
        <v>151.18763200000001</v>
      </c>
      <c r="P7" s="3">
        <v>126.367693</v>
      </c>
      <c r="Q7" s="3"/>
      <c r="R7" s="3">
        <v>166.72272699999999</v>
      </c>
      <c r="S7" s="3">
        <v>64.401388900000001</v>
      </c>
      <c r="T7" s="3">
        <v>122.756383</v>
      </c>
      <c r="U7" s="3">
        <v>110.755843</v>
      </c>
      <c r="V7" s="3">
        <v>50.200347999999998</v>
      </c>
      <c r="W7" s="3">
        <v>69.541977900000006</v>
      </c>
      <c r="X7" s="3">
        <v>151.75064599999999</v>
      </c>
      <c r="Y7" s="3"/>
      <c r="Z7" s="3">
        <v>75.485317100000003</v>
      </c>
      <c r="AA7" s="3">
        <v>75.539935400000005</v>
      </c>
      <c r="AB7" s="3">
        <v>111.099236</v>
      </c>
      <c r="AC7" s="3">
        <v>104.690849</v>
      </c>
      <c r="AD7" s="3">
        <v>54.709395399999998</v>
      </c>
      <c r="AE7" s="3">
        <v>86.445274800000007</v>
      </c>
      <c r="AF7" s="3">
        <v>114.624037</v>
      </c>
      <c r="AG7" s="3"/>
      <c r="AH7" s="1">
        <v>3</v>
      </c>
      <c r="AI7" s="1">
        <v>144.87891192857143</v>
      </c>
      <c r="AJ7" s="1">
        <v>154.01881419047618</v>
      </c>
      <c r="AK7" s="1">
        <v>112.4293663047619</v>
      </c>
      <c r="AL7" s="1">
        <v>83.419624438095241</v>
      </c>
    </row>
    <row r="8" spans="1:38">
      <c r="A8" s="1">
        <v>5</v>
      </c>
      <c r="B8" s="3">
        <v>175.819481</v>
      </c>
      <c r="C8" s="3">
        <v>98.592414000000005</v>
      </c>
      <c r="D8" s="3">
        <v>166.76921899999999</v>
      </c>
      <c r="E8" s="3">
        <v>161.472588</v>
      </c>
      <c r="F8" s="3">
        <v>73.878857400000001</v>
      </c>
      <c r="G8" s="3">
        <v>51.158002400000001</v>
      </c>
      <c r="H8" s="3">
        <v>136.00391500000001</v>
      </c>
      <c r="I8" s="3"/>
      <c r="J8" s="3">
        <v>203.24157299999999</v>
      </c>
      <c r="K8" s="3">
        <v>198.34153599999999</v>
      </c>
      <c r="L8" s="3">
        <v>150.53470999999999</v>
      </c>
      <c r="M8" s="3">
        <v>136.88277400000001</v>
      </c>
      <c r="N8" s="3">
        <v>165.693421</v>
      </c>
      <c r="O8" s="3">
        <v>139.46535700000001</v>
      </c>
      <c r="P8" s="3">
        <v>148.01811599999999</v>
      </c>
      <c r="Q8" s="3"/>
      <c r="R8" s="3">
        <v>158.32405499999999</v>
      </c>
      <c r="S8" s="3">
        <v>93.719334700000005</v>
      </c>
      <c r="T8" s="3">
        <v>102.87911699999999</v>
      </c>
      <c r="U8" s="3">
        <v>96.304738700000001</v>
      </c>
      <c r="V8" s="3">
        <v>59.9804137</v>
      </c>
      <c r="W8" s="3">
        <v>154.00106099999999</v>
      </c>
      <c r="X8" s="3">
        <v>145.53914499999999</v>
      </c>
      <c r="Y8" s="3"/>
      <c r="Z8" s="3">
        <v>109.88735200000001</v>
      </c>
      <c r="AA8" s="3">
        <v>59.756688599999997</v>
      </c>
      <c r="AB8" s="3">
        <v>70.038601</v>
      </c>
      <c r="AC8" s="3">
        <v>90.604032599999996</v>
      </c>
      <c r="AD8" s="3">
        <v>66.892794600000002</v>
      </c>
      <c r="AE8" s="3">
        <v>65.668767799999998</v>
      </c>
      <c r="AF8" s="3">
        <v>182.511111</v>
      </c>
      <c r="AG8" s="3"/>
      <c r="AH8" s="1">
        <v>4</v>
      </c>
      <c r="AI8" s="1">
        <v>129.91178680952379</v>
      </c>
      <c r="AJ8" s="1">
        <v>132.38625214285713</v>
      </c>
      <c r="AK8" s="1">
        <v>116.94290021428573</v>
      </c>
      <c r="AL8" s="1">
        <v>106.97026104285712</v>
      </c>
    </row>
    <row r="9" spans="1:38">
      <c r="A9" s="1">
        <v>6</v>
      </c>
      <c r="B9" s="3">
        <v>124.360778</v>
      </c>
      <c r="C9" s="3">
        <v>172.02619300000001</v>
      </c>
      <c r="D9" s="3">
        <v>176.957716</v>
      </c>
      <c r="E9" s="3">
        <v>106.453906</v>
      </c>
      <c r="F9" s="3">
        <v>67.389616399999994</v>
      </c>
      <c r="G9" s="3">
        <v>82.773685099999994</v>
      </c>
      <c r="H9" s="3">
        <v>99.803511999999998</v>
      </c>
      <c r="I9" s="3"/>
      <c r="J9" s="3">
        <v>167.80783099999999</v>
      </c>
      <c r="K9" s="3">
        <v>224.01507000000001</v>
      </c>
      <c r="L9" s="3">
        <v>143.743314</v>
      </c>
      <c r="M9" s="3">
        <v>132.505303</v>
      </c>
      <c r="N9" s="3">
        <v>153.87517500000001</v>
      </c>
      <c r="O9" s="3">
        <v>160.61519899999999</v>
      </c>
      <c r="P9" s="3">
        <v>136.80015399999999</v>
      </c>
      <c r="Q9" s="3"/>
      <c r="R9" s="3">
        <v>128.69319100000001</v>
      </c>
      <c r="S9" s="3">
        <v>69.293999900000003</v>
      </c>
      <c r="T9" s="3">
        <v>120.90879200000001</v>
      </c>
      <c r="U9" s="3">
        <v>122.964466</v>
      </c>
      <c r="V9" s="3">
        <v>39.338182199999999</v>
      </c>
      <c r="W9" s="3">
        <v>57.475447600000003</v>
      </c>
      <c r="X9" s="3">
        <v>151.44553099999999</v>
      </c>
      <c r="Y9" s="3"/>
      <c r="Z9" s="3">
        <v>122.71969</v>
      </c>
      <c r="AA9" s="3">
        <v>74.744820200000007</v>
      </c>
      <c r="AB9" s="3">
        <v>31.6640771</v>
      </c>
      <c r="AC9" s="3">
        <v>111.503371</v>
      </c>
      <c r="AD9" s="3">
        <v>68.697436400000001</v>
      </c>
      <c r="AE9" s="3">
        <v>117.097234</v>
      </c>
      <c r="AF9" s="3">
        <v>21.552284199999999</v>
      </c>
      <c r="AG9" s="3"/>
      <c r="AH9" s="1">
        <v>5</v>
      </c>
      <c r="AI9" s="1">
        <v>99.60390018095238</v>
      </c>
      <c r="AJ9" s="1">
        <v>163.41396919047619</v>
      </c>
      <c r="AK9" s="1">
        <v>61.077388861904765</v>
      </c>
      <c r="AL9" s="1">
        <v>63.049675828571424</v>
      </c>
    </row>
    <row r="10" spans="1:38">
      <c r="A10" s="1">
        <v>7</v>
      </c>
      <c r="B10" s="3">
        <v>61.666169500000002</v>
      </c>
      <c r="C10" s="3">
        <v>67.420645699999994</v>
      </c>
      <c r="D10" s="3">
        <v>128.09252799999999</v>
      </c>
      <c r="E10" s="3">
        <v>121.18749099999999</v>
      </c>
      <c r="F10" s="3">
        <v>43.8931842</v>
      </c>
      <c r="G10" s="3">
        <v>54.518181800000001</v>
      </c>
      <c r="H10" s="3">
        <v>108.384067</v>
      </c>
      <c r="I10" s="3"/>
      <c r="J10" s="3">
        <v>173.00909999999999</v>
      </c>
      <c r="K10" s="3">
        <v>212.86560900000001</v>
      </c>
      <c r="L10" s="3">
        <v>162.564528</v>
      </c>
      <c r="M10" s="3">
        <v>155.46510599999999</v>
      </c>
      <c r="N10" s="3">
        <v>159.19012799999999</v>
      </c>
      <c r="O10" s="3">
        <v>158.33469099999999</v>
      </c>
      <c r="P10" s="3">
        <v>134.676072</v>
      </c>
      <c r="Q10" s="3"/>
      <c r="R10" s="3">
        <v>136.82729599999999</v>
      </c>
      <c r="S10" s="3">
        <v>64.655020199999996</v>
      </c>
      <c r="T10" s="3">
        <v>112.00042500000001</v>
      </c>
      <c r="U10" s="3">
        <v>128.69430500000001</v>
      </c>
      <c r="V10" s="3">
        <v>45.447892199999998</v>
      </c>
      <c r="W10" s="3">
        <v>194.24552399999999</v>
      </c>
      <c r="X10" s="3">
        <v>142.43705800000001</v>
      </c>
      <c r="Y10" s="3"/>
      <c r="Z10" s="3">
        <v>73.299240900000001</v>
      </c>
      <c r="AA10" s="3">
        <v>75.488750899999999</v>
      </c>
      <c r="AB10" s="3">
        <v>57.854976600000001</v>
      </c>
      <c r="AC10" s="3">
        <v>162.98805899999999</v>
      </c>
      <c r="AD10" s="3">
        <v>54.283625899999997</v>
      </c>
      <c r="AE10" s="3">
        <v>76.145088400000006</v>
      </c>
      <c r="AF10" s="3">
        <v>79.681904799999998</v>
      </c>
      <c r="AG10" s="3"/>
      <c r="AH10" s="1">
        <v>6</v>
      </c>
      <c r="AI10" s="1">
        <v>86.46156578095237</v>
      </c>
      <c r="AJ10" s="1">
        <v>154.96009357142859</v>
      </c>
      <c r="AK10" s="1">
        <v>133.3696466809524</v>
      </c>
      <c r="AL10" s="1">
        <v>97.451400390476167</v>
      </c>
    </row>
    <row r="11" spans="1:38">
      <c r="A11" s="1">
        <v>8</v>
      </c>
      <c r="B11" s="3">
        <v>112.69444900000001</v>
      </c>
      <c r="C11" s="3">
        <v>93.700022599999997</v>
      </c>
      <c r="D11" s="3">
        <v>165.71731399999999</v>
      </c>
      <c r="E11" s="3">
        <v>116.011315</v>
      </c>
      <c r="F11" s="3">
        <v>132.421818</v>
      </c>
      <c r="G11" s="3">
        <v>80.690591900000001</v>
      </c>
      <c r="H11" s="3">
        <v>45.990011699999997</v>
      </c>
      <c r="I11" s="3"/>
      <c r="J11" s="3">
        <v>184.901342</v>
      </c>
      <c r="K11" s="3">
        <v>203.72069300000001</v>
      </c>
      <c r="L11" s="3">
        <v>149.29199399999999</v>
      </c>
      <c r="M11" s="3">
        <v>127.501515</v>
      </c>
      <c r="N11" s="3">
        <v>167.735467</v>
      </c>
      <c r="O11" s="3">
        <v>161.93540899999999</v>
      </c>
      <c r="P11" s="3">
        <v>114.750956</v>
      </c>
      <c r="Q11" s="3"/>
      <c r="R11" s="3">
        <v>153.04763299999999</v>
      </c>
      <c r="S11" s="3">
        <v>52.655545500000002</v>
      </c>
      <c r="T11" s="3">
        <v>117.395636</v>
      </c>
      <c r="U11" s="3">
        <v>191.07555600000001</v>
      </c>
      <c r="V11" s="3">
        <v>62.579399100000003</v>
      </c>
      <c r="W11" s="3">
        <v>155.887416</v>
      </c>
      <c r="X11" s="3">
        <v>136.26070000000001</v>
      </c>
      <c r="Y11" s="3"/>
      <c r="Z11" s="3">
        <v>94.476208900000003</v>
      </c>
      <c r="AA11" s="3">
        <v>62.246991899999998</v>
      </c>
      <c r="AB11" s="3">
        <v>33.415458399999999</v>
      </c>
      <c r="AC11" s="3">
        <v>118.008235</v>
      </c>
      <c r="AD11" s="3">
        <v>69.022193999999999</v>
      </c>
      <c r="AE11" s="3">
        <v>94.582388899999998</v>
      </c>
      <c r="AF11" s="3">
        <v>41.503509800000003</v>
      </c>
      <c r="AG11" s="3"/>
      <c r="AH11" s="1">
        <v>7</v>
      </c>
      <c r="AI11" s="1">
        <v>95.26261455714284</v>
      </c>
      <c r="AJ11" s="1">
        <v>131.04013942857148</v>
      </c>
      <c r="AK11" s="1">
        <v>134.03610790476193</v>
      </c>
      <c r="AL11" s="1">
        <v>86.524035885714284</v>
      </c>
    </row>
    <row r="12" spans="1:38">
      <c r="A12" s="1">
        <v>9</v>
      </c>
      <c r="B12" s="3">
        <v>87.128130799999994</v>
      </c>
      <c r="C12" s="3">
        <v>69.224795799999995</v>
      </c>
      <c r="D12" s="3">
        <v>190.50713999999999</v>
      </c>
      <c r="E12" s="3">
        <v>130.417586</v>
      </c>
      <c r="F12" s="3">
        <v>89.903757499999998</v>
      </c>
      <c r="G12" s="3">
        <v>103.692931</v>
      </c>
      <c r="H12" s="3">
        <v>69.513406200000006</v>
      </c>
      <c r="I12" s="3"/>
      <c r="J12" s="3">
        <v>185.70543499999999</v>
      </c>
      <c r="K12" s="3">
        <v>203.42798500000001</v>
      </c>
      <c r="L12" s="3">
        <v>146.954059</v>
      </c>
      <c r="M12" s="3">
        <v>116.166479</v>
      </c>
      <c r="N12" s="3">
        <v>163.337638</v>
      </c>
      <c r="O12" s="3">
        <v>165.90146300000001</v>
      </c>
      <c r="P12" s="3">
        <v>141.027874</v>
      </c>
      <c r="Q12" s="3"/>
      <c r="R12" s="3">
        <v>136.23394200000001</v>
      </c>
      <c r="S12" s="3">
        <v>58.874586499999999</v>
      </c>
      <c r="T12" s="3">
        <v>107.038709</v>
      </c>
      <c r="U12" s="3">
        <v>200.785751</v>
      </c>
      <c r="V12" s="3">
        <v>64.4762317</v>
      </c>
      <c r="W12" s="3">
        <v>260.64792299999999</v>
      </c>
      <c r="X12" s="3">
        <v>146.62885800000001</v>
      </c>
      <c r="Y12" s="3"/>
      <c r="Z12" s="3">
        <v>70.111136799999997</v>
      </c>
      <c r="AA12" s="3">
        <v>70.097961799999993</v>
      </c>
      <c r="AB12" s="3">
        <v>125.69374999999999</v>
      </c>
      <c r="AC12" s="3">
        <v>102.35636599999999</v>
      </c>
      <c r="AD12" s="3">
        <v>94.1418027</v>
      </c>
      <c r="AE12" s="3">
        <v>89.529139599999993</v>
      </c>
      <c r="AF12" s="3">
        <v>154.134524</v>
      </c>
      <c r="AG12" s="3"/>
    </row>
    <row r="13" spans="1:38">
      <c r="A13" s="1">
        <v>10</v>
      </c>
      <c r="B13" s="3">
        <v>140.27358799999999</v>
      </c>
      <c r="C13" s="3">
        <v>165.236976</v>
      </c>
      <c r="D13" s="3">
        <v>173.83341999999999</v>
      </c>
      <c r="E13" s="3">
        <v>103.676012</v>
      </c>
      <c r="F13" s="3">
        <v>62.347904200000002</v>
      </c>
      <c r="G13" s="3">
        <v>109.263755</v>
      </c>
      <c r="H13" s="3">
        <v>74.862673599999994</v>
      </c>
      <c r="I13" s="3"/>
      <c r="J13" s="3">
        <v>200.91075000000001</v>
      </c>
      <c r="K13" s="3">
        <v>210.88613900000001</v>
      </c>
      <c r="L13" s="3">
        <v>150.961512</v>
      </c>
      <c r="M13" s="3">
        <v>133.376127</v>
      </c>
      <c r="N13" s="3">
        <v>156.85212899999999</v>
      </c>
      <c r="O13" s="3">
        <v>149.04495900000001</v>
      </c>
      <c r="P13" s="3">
        <v>135.63486700000001</v>
      </c>
      <c r="Q13" s="3"/>
      <c r="R13" s="3">
        <v>152.21715900000001</v>
      </c>
      <c r="S13" s="3">
        <v>64.9661112</v>
      </c>
      <c r="T13" s="3">
        <v>108.666523</v>
      </c>
      <c r="U13" s="3">
        <v>124.63165499999999</v>
      </c>
      <c r="V13" s="3">
        <v>68.476249699999997</v>
      </c>
      <c r="W13" s="3">
        <v>65.645008099999998</v>
      </c>
      <c r="X13" s="3">
        <v>130.518145</v>
      </c>
      <c r="Y13" s="3"/>
      <c r="Z13" s="3">
        <v>173.08727999999999</v>
      </c>
      <c r="AA13" s="3">
        <v>75.713056699999996</v>
      </c>
      <c r="AB13" s="3">
        <v>57.012565700000003</v>
      </c>
      <c r="AC13" s="3">
        <v>114.36771</v>
      </c>
      <c r="AD13" s="3">
        <v>75.000352800000002</v>
      </c>
      <c r="AE13" s="3">
        <v>113.17031799999999</v>
      </c>
      <c r="AF13" s="3">
        <v>74.115273299999998</v>
      </c>
      <c r="AG13" s="3"/>
      <c r="AH13" s="1" t="s">
        <v>7</v>
      </c>
      <c r="AI13" s="1">
        <v>7</v>
      </c>
      <c r="AJ13" s="1">
        <v>7</v>
      </c>
      <c r="AK13" s="1">
        <v>7</v>
      </c>
      <c r="AL13" s="1">
        <v>7</v>
      </c>
    </row>
    <row r="14" spans="1:38">
      <c r="A14" s="1">
        <v>11</v>
      </c>
      <c r="B14" s="3">
        <v>135.514321</v>
      </c>
      <c r="C14" s="3">
        <v>76.897490700000006</v>
      </c>
      <c r="D14" s="3">
        <v>141.108375</v>
      </c>
      <c r="E14" s="3">
        <v>159.485195</v>
      </c>
      <c r="F14" s="3">
        <v>165.99142699999999</v>
      </c>
      <c r="G14" s="3">
        <v>154.685832</v>
      </c>
      <c r="H14" s="3">
        <v>89.154562299999995</v>
      </c>
      <c r="I14" s="3"/>
      <c r="J14" s="3">
        <v>194.63034300000001</v>
      </c>
      <c r="K14" s="3">
        <v>207.96368100000001</v>
      </c>
      <c r="L14" s="3">
        <v>153.840915</v>
      </c>
      <c r="M14" s="3">
        <v>134.12512100000001</v>
      </c>
      <c r="N14" s="3">
        <v>156.16348500000001</v>
      </c>
      <c r="O14" s="3">
        <v>148.79877999999999</v>
      </c>
      <c r="P14" s="3">
        <v>148.155496</v>
      </c>
      <c r="Q14" s="3"/>
      <c r="R14" s="3">
        <v>142.211161</v>
      </c>
      <c r="S14" s="3">
        <v>60.054649699999999</v>
      </c>
      <c r="T14" s="3">
        <v>99.075181799999996</v>
      </c>
      <c r="U14" s="3">
        <v>130.16005999999999</v>
      </c>
      <c r="V14" s="3">
        <v>62.640399799999997</v>
      </c>
      <c r="W14" s="3">
        <v>136.22301100000001</v>
      </c>
      <c r="X14" s="3">
        <v>123.944695</v>
      </c>
      <c r="Y14" s="3"/>
      <c r="Z14" s="3">
        <v>71.342816099999993</v>
      </c>
      <c r="AA14" s="3">
        <v>58.190011499999997</v>
      </c>
      <c r="AB14" s="3">
        <v>112.570076</v>
      </c>
      <c r="AC14" s="3">
        <v>13.543627600000001</v>
      </c>
      <c r="AD14" s="3">
        <v>63.905080099999999</v>
      </c>
      <c r="AE14" s="3">
        <v>96.628819399999998</v>
      </c>
      <c r="AF14" s="3">
        <v>90.107280700000004</v>
      </c>
      <c r="AG14" s="3"/>
    </row>
    <row r="15" spans="1:38">
      <c r="A15" s="1">
        <v>12</v>
      </c>
      <c r="B15" s="3">
        <v>138.129008</v>
      </c>
      <c r="C15" s="3">
        <v>166.76221200000001</v>
      </c>
      <c r="D15" s="3">
        <v>177.587019</v>
      </c>
      <c r="E15" s="3">
        <v>114.85491500000001</v>
      </c>
      <c r="F15" s="3">
        <v>115.955809</v>
      </c>
      <c r="G15" s="3">
        <v>118.49770700000001</v>
      </c>
      <c r="H15" s="3">
        <v>106.449038</v>
      </c>
      <c r="I15" s="3"/>
      <c r="J15" s="3">
        <v>163.92485099999999</v>
      </c>
      <c r="K15" s="3">
        <v>223.069209</v>
      </c>
      <c r="L15" s="3">
        <v>160.02776299999999</v>
      </c>
      <c r="M15" s="3">
        <v>126.99799</v>
      </c>
      <c r="N15" s="3">
        <v>160.848106</v>
      </c>
      <c r="O15" s="3">
        <v>151.06479200000001</v>
      </c>
      <c r="P15" s="3">
        <v>116.86082</v>
      </c>
      <c r="Q15" s="3"/>
      <c r="R15" s="3">
        <v>152.13198199999999</v>
      </c>
      <c r="S15" s="3">
        <v>61.397956600000001</v>
      </c>
      <c r="T15" s="3">
        <v>112.639653</v>
      </c>
      <c r="U15" s="3">
        <v>111.087366</v>
      </c>
      <c r="V15" s="3">
        <v>85.957646299999993</v>
      </c>
      <c r="W15" s="3">
        <v>133.421064</v>
      </c>
      <c r="X15" s="3">
        <v>131.60151999999999</v>
      </c>
      <c r="Y15" s="3"/>
      <c r="Z15" s="3">
        <v>95.108117899999996</v>
      </c>
      <c r="AA15" s="3">
        <v>67.426869400000001</v>
      </c>
      <c r="AB15" s="3">
        <v>76.879459299999994</v>
      </c>
      <c r="AC15" s="3">
        <v>319.55881599999998</v>
      </c>
      <c r="AD15" s="3">
        <v>45.332542500000002</v>
      </c>
      <c r="AE15" s="3">
        <v>90.952393700000002</v>
      </c>
      <c r="AF15" s="3">
        <v>101.349982</v>
      </c>
      <c r="AG15" s="3"/>
      <c r="AH15" s="1" t="s">
        <v>8</v>
      </c>
      <c r="AI15" s="3">
        <v>95.26</v>
      </c>
      <c r="AJ15" s="3">
        <v>132.4</v>
      </c>
      <c r="AK15" s="3">
        <v>63.85</v>
      </c>
      <c r="AL15" s="3">
        <v>72.81</v>
      </c>
    </row>
    <row r="16" spans="1:38">
      <c r="A16" s="1">
        <v>13</v>
      </c>
      <c r="B16" s="3">
        <v>99.012759399999993</v>
      </c>
      <c r="C16" s="3">
        <v>105.054531</v>
      </c>
      <c r="D16" s="3">
        <v>118.19087</v>
      </c>
      <c r="E16" s="3">
        <v>107.522983</v>
      </c>
      <c r="F16" s="3">
        <v>133.94596000000001</v>
      </c>
      <c r="G16" s="3">
        <v>48.933065800000001</v>
      </c>
      <c r="H16" s="3">
        <v>227.85125500000001</v>
      </c>
      <c r="I16" s="3"/>
      <c r="J16" s="3">
        <v>170.432423</v>
      </c>
      <c r="K16" s="3">
        <v>222.254516</v>
      </c>
      <c r="L16" s="3">
        <v>161.73108199999999</v>
      </c>
      <c r="M16" s="3">
        <v>131.54681199999999</v>
      </c>
      <c r="N16" s="3">
        <v>162.15216899999999</v>
      </c>
      <c r="O16" s="3">
        <v>169.47062399999999</v>
      </c>
      <c r="P16" s="3">
        <v>142.49527399999999</v>
      </c>
      <c r="Q16" s="3"/>
      <c r="R16" s="3">
        <v>118.945205</v>
      </c>
      <c r="S16" s="3">
        <v>64.200766400000006</v>
      </c>
      <c r="T16" s="3">
        <v>105.94944599999999</v>
      </c>
      <c r="U16" s="3">
        <v>125.192955</v>
      </c>
      <c r="V16" s="3">
        <v>79.955480300000005</v>
      </c>
      <c r="W16" s="3">
        <v>125.53070099999999</v>
      </c>
      <c r="X16" s="3">
        <v>112.887866</v>
      </c>
      <c r="Y16" s="3"/>
      <c r="Z16" s="3">
        <v>58.567544599999998</v>
      </c>
      <c r="AA16" s="3">
        <v>81.540919500000001</v>
      </c>
      <c r="AB16" s="3">
        <v>98.263103700000002</v>
      </c>
      <c r="AC16" s="3">
        <v>66.876253199999994</v>
      </c>
      <c r="AD16" s="3">
        <v>60.787044799999997</v>
      </c>
      <c r="AE16" s="3">
        <v>87.700924000000001</v>
      </c>
      <c r="AF16" s="3">
        <v>78.105726099999998</v>
      </c>
      <c r="AG16" s="3"/>
      <c r="AH16" s="1" t="s">
        <v>9</v>
      </c>
      <c r="AI16" s="3">
        <v>111.1</v>
      </c>
      <c r="AJ16" s="3">
        <v>155</v>
      </c>
      <c r="AK16" s="3">
        <v>116.9</v>
      </c>
      <c r="AL16" s="3">
        <v>86.52</v>
      </c>
    </row>
    <row r="17" spans="1:38">
      <c r="A17" s="1">
        <v>14</v>
      </c>
      <c r="B17" s="3">
        <v>140.59945500000001</v>
      </c>
      <c r="C17" s="3">
        <v>211.24726200000001</v>
      </c>
      <c r="D17" s="3">
        <v>156.11484100000001</v>
      </c>
      <c r="E17" s="3">
        <v>138.580161</v>
      </c>
      <c r="F17" s="3">
        <v>121.85695200000001</v>
      </c>
      <c r="G17" s="3">
        <v>77.043597700000007</v>
      </c>
      <c r="H17" s="3">
        <v>83.1343526</v>
      </c>
      <c r="I17" s="3"/>
      <c r="J17" s="3">
        <v>199.248043</v>
      </c>
      <c r="K17" s="3">
        <v>188.72732300000001</v>
      </c>
      <c r="L17" s="3">
        <v>154.238225</v>
      </c>
      <c r="M17" s="3">
        <v>151.521939</v>
      </c>
      <c r="N17" s="3">
        <v>166.52928900000001</v>
      </c>
      <c r="O17" s="3">
        <v>181.325052</v>
      </c>
      <c r="P17" s="3">
        <v>122.789682</v>
      </c>
      <c r="Q17" s="3"/>
      <c r="R17" s="3">
        <v>132.036731</v>
      </c>
      <c r="S17" s="3">
        <v>56.648454299999997</v>
      </c>
      <c r="T17" s="3">
        <v>108.302239</v>
      </c>
      <c r="U17" s="3">
        <v>77.768948300000005</v>
      </c>
      <c r="V17" s="3">
        <v>61.966033000000003</v>
      </c>
      <c r="W17" s="3">
        <v>124.978182</v>
      </c>
      <c r="X17" s="3">
        <v>152.92789500000001</v>
      </c>
      <c r="Y17" s="3"/>
      <c r="Z17" s="3">
        <v>61.797861099999999</v>
      </c>
      <c r="AA17" s="3">
        <v>77.782918499999994</v>
      </c>
      <c r="AB17" s="3">
        <v>78.846327700000003</v>
      </c>
      <c r="AC17" s="3">
        <v>101.042366</v>
      </c>
      <c r="AD17" s="3">
        <v>70.686458999999999</v>
      </c>
      <c r="AE17" s="3">
        <v>65.870505899999998</v>
      </c>
      <c r="AF17" s="3">
        <v>109.113523</v>
      </c>
      <c r="AG17" s="3"/>
      <c r="AH17" s="1" t="s">
        <v>10</v>
      </c>
      <c r="AI17" s="3">
        <v>129.9</v>
      </c>
      <c r="AJ17" s="3">
        <v>184.3</v>
      </c>
      <c r="AK17" s="3">
        <v>134</v>
      </c>
      <c r="AL17" s="3">
        <v>97.45</v>
      </c>
    </row>
    <row r="18" spans="1:38">
      <c r="A18" s="1">
        <v>15</v>
      </c>
      <c r="B18" s="3">
        <v>71.369435600000003</v>
      </c>
      <c r="C18" s="3">
        <v>68.2498456</v>
      </c>
      <c r="D18" s="3">
        <v>141.877781</v>
      </c>
      <c r="E18" s="3">
        <v>127.126341</v>
      </c>
      <c r="F18" s="3">
        <v>84.607743200000002</v>
      </c>
      <c r="G18" s="3">
        <v>68.189243500000003</v>
      </c>
      <c r="H18" s="3">
        <v>90.994971800000002</v>
      </c>
      <c r="I18" s="3"/>
      <c r="J18" s="3">
        <v>206.66672800000001</v>
      </c>
      <c r="K18" s="3">
        <v>203.63353000000001</v>
      </c>
      <c r="L18" s="3">
        <v>152.22613200000001</v>
      </c>
      <c r="M18" s="3">
        <v>134.85157799999999</v>
      </c>
      <c r="N18" s="3">
        <v>186.61388500000001</v>
      </c>
      <c r="O18" s="3">
        <v>146.83837800000001</v>
      </c>
      <c r="P18" s="3">
        <v>135.26197300000001</v>
      </c>
      <c r="Q18" s="3"/>
      <c r="R18" s="3">
        <v>126.78528799999999</v>
      </c>
      <c r="S18" s="3">
        <v>68.798035400000003</v>
      </c>
      <c r="T18" s="3">
        <v>89.4052832</v>
      </c>
      <c r="U18" s="3">
        <v>88.947833200000005</v>
      </c>
      <c r="V18" s="3">
        <v>61.714550199999998</v>
      </c>
      <c r="W18" s="3">
        <v>344.34031299999998</v>
      </c>
      <c r="X18" s="3">
        <v>146.47554600000001</v>
      </c>
      <c r="Y18" s="3"/>
      <c r="Z18" s="3">
        <v>82.370266799999996</v>
      </c>
      <c r="AA18" s="3">
        <v>100.965979</v>
      </c>
      <c r="AB18" s="3">
        <v>57.913721099999997</v>
      </c>
      <c r="AC18" s="3">
        <v>68.053537599999999</v>
      </c>
      <c r="AD18" s="3">
        <v>73.413258099999993</v>
      </c>
      <c r="AE18" s="3">
        <v>107.098191</v>
      </c>
      <c r="AF18" s="3">
        <v>62.590392999999999</v>
      </c>
      <c r="AG18" s="3"/>
    </row>
    <row r="19" spans="1:38">
      <c r="A19" s="1">
        <v>16</v>
      </c>
      <c r="B19" s="3">
        <v>88.791238199999995</v>
      </c>
      <c r="C19" s="3">
        <v>106.035794</v>
      </c>
      <c r="D19" s="3">
        <v>117.932586</v>
      </c>
      <c r="E19" s="3">
        <v>136.10510099999999</v>
      </c>
      <c r="F19" s="3">
        <v>108.59804</v>
      </c>
      <c r="G19" s="3">
        <v>98.812825500000002</v>
      </c>
      <c r="H19" s="3">
        <v>47.690258700000001</v>
      </c>
      <c r="I19" s="3"/>
      <c r="J19" s="3">
        <v>173.95439200000001</v>
      </c>
      <c r="K19" s="3">
        <v>193.83571599999999</v>
      </c>
      <c r="L19" s="3">
        <v>168.766842</v>
      </c>
      <c r="M19" s="3">
        <v>126.392261</v>
      </c>
      <c r="N19" s="3">
        <v>152.926716</v>
      </c>
      <c r="O19" s="3">
        <v>154.44386900000001</v>
      </c>
      <c r="P19" s="3">
        <v>123.444554</v>
      </c>
      <c r="Q19" s="3"/>
      <c r="R19" s="3">
        <v>115.55719000000001</v>
      </c>
      <c r="S19" s="3">
        <v>56.724964300000003</v>
      </c>
      <c r="T19" s="3">
        <v>124.936409</v>
      </c>
      <c r="U19" s="3">
        <v>101.53389300000001</v>
      </c>
      <c r="V19" s="3">
        <v>60.9443099</v>
      </c>
      <c r="W19" s="3">
        <v>82.445553000000004</v>
      </c>
      <c r="X19" s="3">
        <v>126.938602</v>
      </c>
      <c r="Y19" s="3"/>
      <c r="Z19" s="3">
        <v>96.781450500000005</v>
      </c>
      <c r="AA19" s="3">
        <v>73.418923800000002</v>
      </c>
      <c r="AB19" s="3">
        <v>90.09375</v>
      </c>
      <c r="AC19" s="3">
        <v>93.145771600000003</v>
      </c>
      <c r="AD19" s="3">
        <v>51.270866699999999</v>
      </c>
      <c r="AE19" s="3">
        <v>94.162993200000003</v>
      </c>
      <c r="AF19" s="3">
        <v>50.534049099999997</v>
      </c>
      <c r="AG19" s="3"/>
      <c r="AH19" s="1" t="s">
        <v>175</v>
      </c>
      <c r="AI19" s="1" t="s">
        <v>185</v>
      </c>
    </row>
    <row r="20" spans="1:38">
      <c r="A20" s="1">
        <v>17</v>
      </c>
      <c r="B20" s="3">
        <v>132.50967</v>
      </c>
      <c r="C20" s="3">
        <v>145.85648900000001</v>
      </c>
      <c r="D20" s="3">
        <v>98.189056199999996</v>
      </c>
      <c r="E20" s="3">
        <v>120.24722199999999</v>
      </c>
      <c r="F20" s="3">
        <v>136.45725400000001</v>
      </c>
      <c r="G20" s="3">
        <v>73.601232600000003</v>
      </c>
      <c r="H20" s="3">
        <v>52.359154699999998</v>
      </c>
      <c r="I20" s="3"/>
      <c r="J20" s="3">
        <v>199.965182</v>
      </c>
      <c r="K20" s="3">
        <v>214.55651700000001</v>
      </c>
      <c r="L20" s="3">
        <v>160.262182</v>
      </c>
      <c r="M20" s="3">
        <v>129.156779</v>
      </c>
      <c r="N20" s="3">
        <v>155.945776</v>
      </c>
      <c r="O20" s="3">
        <v>168.960464</v>
      </c>
      <c r="P20" s="3">
        <v>148.32856200000001</v>
      </c>
      <c r="Q20" s="3"/>
      <c r="R20" s="3">
        <v>110.670676</v>
      </c>
      <c r="S20" s="3">
        <v>63.1464645</v>
      </c>
      <c r="T20" s="3">
        <v>106.38705</v>
      </c>
      <c r="U20" s="3">
        <v>118.299493</v>
      </c>
      <c r="V20" s="3">
        <v>54.576200499999999</v>
      </c>
      <c r="W20" s="3">
        <v>115.473867</v>
      </c>
      <c r="X20" s="3">
        <v>119.18953999999999</v>
      </c>
      <c r="Y20" s="3"/>
      <c r="Z20" s="3">
        <v>84.853324900000004</v>
      </c>
      <c r="AA20" s="3">
        <v>61.341512799999997</v>
      </c>
      <c r="AB20" s="3">
        <v>64.316070800000006</v>
      </c>
      <c r="AC20" s="3">
        <v>86.941476699999996</v>
      </c>
      <c r="AD20" s="3">
        <v>19.225396400000001</v>
      </c>
      <c r="AE20" s="3">
        <v>139.08674199999999</v>
      </c>
      <c r="AF20" s="3">
        <v>75.633103399999996</v>
      </c>
      <c r="AG20" s="3"/>
      <c r="AH20" s="1" t="s">
        <v>22</v>
      </c>
      <c r="AI20" s="3">
        <f>0.0023*2</f>
        <v>4.5999999999999999E-3</v>
      </c>
    </row>
    <row r="21" spans="1:38">
      <c r="A21" s="1">
        <v>18</v>
      </c>
      <c r="B21" s="3">
        <v>109.837912</v>
      </c>
      <c r="C21" s="3">
        <v>138.21509800000001</v>
      </c>
      <c r="D21" s="3">
        <v>100.376261</v>
      </c>
      <c r="E21" s="3">
        <v>162.865073</v>
      </c>
      <c r="F21" s="3">
        <v>97.132263600000002</v>
      </c>
      <c r="G21" s="3">
        <v>96.901178900000005</v>
      </c>
      <c r="H21" s="3">
        <v>105.831305</v>
      </c>
      <c r="I21" s="3"/>
      <c r="J21" s="3">
        <v>176.22130799999999</v>
      </c>
      <c r="K21" s="3">
        <v>200.76523399999999</v>
      </c>
      <c r="L21" s="3">
        <v>168.763777</v>
      </c>
      <c r="M21" s="3">
        <v>124.787184</v>
      </c>
      <c r="N21" s="3">
        <v>173.791506</v>
      </c>
      <c r="O21" s="3">
        <v>144.90510399999999</v>
      </c>
      <c r="P21" s="3">
        <v>118.688348</v>
      </c>
      <c r="Q21" s="3"/>
      <c r="R21" s="3">
        <v>123.034211</v>
      </c>
      <c r="S21" s="3">
        <v>64.965265500000001</v>
      </c>
      <c r="T21" s="3">
        <v>124.92049900000001</v>
      </c>
      <c r="U21" s="3">
        <v>91.279538500000001</v>
      </c>
      <c r="V21" s="3">
        <v>63.597755399999997</v>
      </c>
      <c r="W21" s="3">
        <v>97.327125800000005</v>
      </c>
      <c r="X21" s="3">
        <v>127.99910199999999</v>
      </c>
      <c r="Y21" s="3"/>
      <c r="Z21" s="3">
        <v>70.856416899999999</v>
      </c>
      <c r="AA21" s="3">
        <v>70.914051799999996</v>
      </c>
      <c r="AB21" s="3">
        <v>86.981991199999996</v>
      </c>
      <c r="AC21" s="3">
        <v>107.43006800000001</v>
      </c>
      <c r="AD21" s="3">
        <v>73.0881124</v>
      </c>
      <c r="AE21" s="3">
        <v>111.02822500000001</v>
      </c>
      <c r="AF21" s="3">
        <v>81.217354200000003</v>
      </c>
      <c r="AG21" s="3"/>
      <c r="AH21" s="1" t="s">
        <v>17</v>
      </c>
      <c r="AI21" s="3">
        <f>0.1649*2</f>
        <v>0.32979999999999998</v>
      </c>
    </row>
    <row r="22" spans="1:38">
      <c r="A22" s="1">
        <v>19</v>
      </c>
      <c r="B22" s="3">
        <v>62.211293099999999</v>
      </c>
      <c r="C22" s="3">
        <v>101.438086</v>
      </c>
      <c r="D22" s="3">
        <v>109.951004</v>
      </c>
      <c r="E22" s="3">
        <v>139.86669699999999</v>
      </c>
      <c r="F22" s="3">
        <v>77.672289599999999</v>
      </c>
      <c r="G22" s="3">
        <v>74.227613000000005</v>
      </c>
      <c r="H22" s="3">
        <v>59.552517100000003</v>
      </c>
      <c r="I22" s="3"/>
      <c r="J22" s="3">
        <v>189.17927700000001</v>
      </c>
      <c r="K22" s="3">
        <v>225.06278599999999</v>
      </c>
      <c r="L22" s="3">
        <v>160.64026000000001</v>
      </c>
      <c r="M22" s="3">
        <v>133.30756600000001</v>
      </c>
      <c r="N22" s="3">
        <v>139.32471100000001</v>
      </c>
      <c r="O22" s="3">
        <v>151.73478499999999</v>
      </c>
      <c r="P22" s="3">
        <v>116.86575000000001</v>
      </c>
      <c r="Q22" s="3"/>
      <c r="R22" s="3">
        <v>140.74264700000001</v>
      </c>
      <c r="S22" s="3">
        <v>55.4694839</v>
      </c>
      <c r="T22" s="3">
        <v>121.974028</v>
      </c>
      <c r="U22" s="3">
        <v>119.23278999999999</v>
      </c>
      <c r="V22" s="3">
        <v>64.037685699999997</v>
      </c>
      <c r="W22" s="3">
        <v>114.42273299999999</v>
      </c>
      <c r="X22" s="3">
        <v>142.75236200000001</v>
      </c>
      <c r="Y22" s="3"/>
      <c r="Z22" s="3">
        <v>108.056265</v>
      </c>
      <c r="AA22" s="3">
        <v>68.322553200000002</v>
      </c>
      <c r="AB22" s="3">
        <v>75.050915599999996</v>
      </c>
      <c r="AC22" s="3">
        <v>107.380565</v>
      </c>
      <c r="AD22" s="3">
        <v>74.7710601</v>
      </c>
      <c r="AE22" s="3">
        <v>131.12254100000001</v>
      </c>
      <c r="AF22" s="3">
        <v>103.486074</v>
      </c>
      <c r="AG22" s="3"/>
    </row>
    <row r="23" spans="1:38">
      <c r="A23" s="1">
        <v>20</v>
      </c>
      <c r="B23" s="3">
        <v>115.32760399999999</v>
      </c>
      <c r="C23" s="3">
        <v>95.332189799999995</v>
      </c>
      <c r="D23" s="3">
        <v>121.01878600000001</v>
      </c>
      <c r="E23" s="3">
        <v>186.486199</v>
      </c>
      <c r="F23" s="3">
        <v>86.658703500000001</v>
      </c>
      <c r="G23" s="3">
        <v>81.983841100000006</v>
      </c>
      <c r="H23" s="3">
        <v>88.835247199999998</v>
      </c>
      <c r="I23" s="3"/>
      <c r="J23" s="3">
        <v>206.40937</v>
      </c>
      <c r="K23" s="3">
        <v>202.53538</v>
      </c>
      <c r="L23" s="3">
        <v>163.51817199999999</v>
      </c>
      <c r="M23" s="3">
        <v>110.205809</v>
      </c>
      <c r="N23" s="3">
        <v>174.517821</v>
      </c>
      <c r="O23" s="3">
        <v>141.616837</v>
      </c>
      <c r="P23" s="3">
        <v>125.13544899999999</v>
      </c>
      <c r="Q23" s="3"/>
      <c r="R23" s="3">
        <v>141.74966900000001</v>
      </c>
      <c r="S23" s="3">
        <v>59.3962146</v>
      </c>
      <c r="T23" s="3">
        <v>100.44679499999999</v>
      </c>
      <c r="U23" s="3">
        <v>109.520759</v>
      </c>
      <c r="V23" s="3">
        <v>61.485111400000001</v>
      </c>
      <c r="W23" s="3">
        <v>132.09208699999999</v>
      </c>
      <c r="X23" s="3">
        <v>102.469245</v>
      </c>
      <c r="Y23" s="3"/>
      <c r="Z23" s="3">
        <v>72.588335900000004</v>
      </c>
      <c r="AA23" s="3">
        <v>67.9330815</v>
      </c>
      <c r="AB23" s="3">
        <v>82.509843799999999</v>
      </c>
      <c r="AC23" s="3">
        <v>114.67004900000001</v>
      </c>
      <c r="AD23" s="3">
        <v>66.903315199999994</v>
      </c>
      <c r="AE23" s="3">
        <v>109.467157</v>
      </c>
      <c r="AF23" s="3">
        <v>81.374027600000005</v>
      </c>
      <c r="AG23" s="3"/>
    </row>
    <row r="24" spans="1:38">
      <c r="A24" s="1">
        <v>21</v>
      </c>
      <c r="B24" s="3">
        <v>140.893935</v>
      </c>
      <c r="C24" s="3">
        <v>144.46997200000001</v>
      </c>
      <c r="D24" s="3">
        <v>94.511150299999997</v>
      </c>
      <c r="E24" s="3">
        <v>101.67698799999999</v>
      </c>
      <c r="F24" s="3">
        <v>93.039620900000003</v>
      </c>
      <c r="G24" s="3">
        <v>144.67777699999999</v>
      </c>
      <c r="H24" s="3">
        <v>67.972997699999993</v>
      </c>
      <c r="I24" s="3"/>
      <c r="J24" s="3">
        <v>177.963685</v>
      </c>
      <c r="K24" s="3">
        <v>189.43517900000001</v>
      </c>
      <c r="L24" s="3">
        <v>151.83739800000001</v>
      </c>
      <c r="M24" s="3">
        <v>135.68255199999999</v>
      </c>
      <c r="N24" s="3">
        <v>157.242367</v>
      </c>
      <c r="O24" s="3">
        <v>149.263149</v>
      </c>
      <c r="P24" s="3">
        <v>128.30117799999999</v>
      </c>
      <c r="Q24" s="3"/>
      <c r="R24" s="3">
        <v>98.499213900000001</v>
      </c>
      <c r="S24" s="3">
        <v>58.6913117</v>
      </c>
      <c r="T24" s="3">
        <v>146.900418</v>
      </c>
      <c r="U24" s="3">
        <v>90.447484700000004</v>
      </c>
      <c r="V24" s="3">
        <v>55.971459400000001</v>
      </c>
      <c r="W24" s="3">
        <v>122.326578</v>
      </c>
      <c r="X24" s="3">
        <v>115.289753</v>
      </c>
      <c r="Y24" s="3"/>
      <c r="Z24" s="3">
        <v>172.50537800000001</v>
      </c>
      <c r="AA24" s="3">
        <v>65.166949399999993</v>
      </c>
      <c r="AB24" s="3">
        <v>137.28625700000001</v>
      </c>
      <c r="AC24" s="3">
        <v>48.804108599999999</v>
      </c>
      <c r="AD24" s="3">
        <v>62.3746236</v>
      </c>
      <c r="AE24" s="3">
        <v>65.760683499999999</v>
      </c>
      <c r="AF24" s="3">
        <v>54.753801699999997</v>
      </c>
      <c r="AG24" s="3"/>
    </row>
    <row r="26" spans="1:38">
      <c r="B26" s="10"/>
      <c r="C26" s="10"/>
      <c r="D26" s="10"/>
      <c r="E26" s="10"/>
      <c r="F26" s="10"/>
      <c r="G26" s="10"/>
      <c r="H26" s="10"/>
      <c r="I26" s="10"/>
    </row>
    <row r="27" spans="1:38">
      <c r="B27" s="10"/>
      <c r="C27" s="10"/>
      <c r="D27" s="10"/>
      <c r="E27" s="10"/>
      <c r="F27" s="10"/>
      <c r="G27" s="10"/>
      <c r="H27" s="10"/>
      <c r="I27" s="10"/>
    </row>
    <row r="28" spans="1:38">
      <c r="B28" s="10"/>
      <c r="C28" s="10"/>
      <c r="D28" s="10"/>
      <c r="E28" s="10"/>
      <c r="F28" s="10"/>
      <c r="G28" s="10"/>
      <c r="H28" s="10"/>
      <c r="I28" s="10"/>
    </row>
    <row r="29" spans="1:38">
      <c r="B29" s="10"/>
      <c r="C29" s="10"/>
      <c r="D29" s="10"/>
      <c r="E29" s="10"/>
      <c r="F29" s="10"/>
      <c r="G29" s="10"/>
      <c r="H29" s="10"/>
      <c r="I29" s="10"/>
    </row>
    <row r="30" spans="1:38">
      <c r="B30" s="10"/>
      <c r="C30" s="10"/>
      <c r="D30" s="10"/>
      <c r="E30" s="10"/>
      <c r="F30" s="10"/>
      <c r="G30" s="10"/>
      <c r="H30" s="10"/>
      <c r="I30" s="10"/>
    </row>
    <row r="31" spans="1:38">
      <c r="B31" s="10"/>
      <c r="C31" s="10"/>
      <c r="D31" s="10"/>
      <c r="E31" s="10"/>
      <c r="F31" s="10"/>
      <c r="G31" s="10"/>
      <c r="H31" s="10"/>
      <c r="I31" s="10"/>
    </row>
    <row r="32" spans="1:38">
      <c r="B32" s="10"/>
      <c r="C32" s="10"/>
      <c r="D32" s="10"/>
      <c r="E32" s="10"/>
      <c r="F32" s="10"/>
      <c r="G32" s="10"/>
      <c r="H32" s="10"/>
      <c r="I32" s="10"/>
    </row>
    <row r="33" spans="2:9">
      <c r="B33" s="10"/>
      <c r="C33" s="10"/>
      <c r="D33" s="10"/>
      <c r="E33" s="10"/>
      <c r="F33" s="10"/>
      <c r="G33" s="10"/>
      <c r="H33" s="10"/>
      <c r="I33" s="10"/>
    </row>
    <row r="34" spans="2:9">
      <c r="B34" s="10"/>
      <c r="C34" s="10"/>
      <c r="D34" s="10"/>
      <c r="E34" s="10"/>
      <c r="F34" s="10"/>
      <c r="G34" s="10"/>
      <c r="H34" s="10"/>
      <c r="I34" s="10"/>
    </row>
    <row r="35" spans="2:9">
      <c r="B35" s="10"/>
      <c r="C35" s="10"/>
      <c r="D35" s="10"/>
      <c r="E35" s="10"/>
      <c r="F35" s="10"/>
      <c r="G35" s="10"/>
      <c r="H35" s="10"/>
      <c r="I35" s="10"/>
    </row>
    <row r="36" spans="2:9">
      <c r="B36" s="10"/>
      <c r="C36" s="10"/>
      <c r="D36" s="10"/>
      <c r="E36" s="10"/>
      <c r="F36" s="10"/>
      <c r="G36" s="10"/>
      <c r="H36" s="10"/>
      <c r="I36" s="10"/>
    </row>
    <row r="37" spans="2:9">
      <c r="B37" s="10"/>
      <c r="C37" s="10"/>
      <c r="D37" s="10"/>
      <c r="E37" s="10"/>
      <c r="F37" s="10"/>
      <c r="G37" s="10"/>
      <c r="H37" s="10"/>
      <c r="I37" s="10"/>
    </row>
  </sheetData>
  <mergeCells count="8">
    <mergeCell ref="AK3:AL3"/>
    <mergeCell ref="AI3:AJ3"/>
    <mergeCell ref="AI1:AL1"/>
    <mergeCell ref="B1:AF1"/>
    <mergeCell ref="B2:H2"/>
    <mergeCell ref="J2:P2"/>
    <mergeCell ref="R2:X2"/>
    <mergeCell ref="Z2:AF2"/>
  </mergeCells>
  <phoneticPr fontId="1"/>
  <pageMargins left="0.7" right="0.7" top="0.75" bottom="0.75" header="0.3" footer="0.3"/>
  <pageSetup paperSize="9" orientation="portrait" horizontalDpi="0" verticalDpi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78A57-73A3-CB45-89BC-110BD6A1E6B6}">
  <dimension ref="A1:T28"/>
  <sheetViews>
    <sheetView topLeftCell="J1" workbookViewId="0">
      <selection activeCell="O3" sqref="O3:P8"/>
    </sheetView>
  </sheetViews>
  <sheetFormatPr baseColWidth="10" defaultRowHeight="16"/>
  <cols>
    <col min="1" max="14" width="10.7109375" style="1"/>
    <col min="15" max="15" width="12.5703125" style="1" bestFit="1" customWidth="1"/>
    <col min="16" max="16" width="16.42578125" style="1" bestFit="1" customWidth="1"/>
    <col min="17" max="16384" width="10.7109375" style="1"/>
  </cols>
  <sheetData>
    <row r="1" spans="1:16" ht="18">
      <c r="A1" s="15" t="s">
        <v>334</v>
      </c>
      <c r="B1" s="36" t="s">
        <v>194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2"/>
      <c r="O1" s="36" t="s">
        <v>195</v>
      </c>
      <c r="P1" s="36"/>
    </row>
    <row r="2" spans="1:16" ht="18">
      <c r="B2" s="37" t="s">
        <v>197</v>
      </c>
      <c r="C2" s="37"/>
      <c r="D2" s="37"/>
      <c r="E2" s="37"/>
      <c r="F2" s="3"/>
      <c r="G2" s="37" t="s">
        <v>196</v>
      </c>
      <c r="H2" s="37"/>
      <c r="I2" s="37"/>
      <c r="J2" s="37"/>
      <c r="K2" s="37"/>
      <c r="L2" s="37"/>
      <c r="M2" s="18"/>
      <c r="N2" s="3" t="s">
        <v>100</v>
      </c>
      <c r="O2" s="18" t="s">
        <v>197</v>
      </c>
      <c r="P2" s="18" t="s">
        <v>196</v>
      </c>
    </row>
    <row r="3" spans="1:16">
      <c r="A3" s="6" t="s">
        <v>130</v>
      </c>
      <c r="B3" s="16" t="s">
        <v>85</v>
      </c>
      <c r="C3" s="16" t="s">
        <v>115</v>
      </c>
      <c r="D3" s="16" t="s">
        <v>87</v>
      </c>
      <c r="E3" s="16" t="s">
        <v>88</v>
      </c>
      <c r="F3" s="3"/>
      <c r="G3" s="16" t="s">
        <v>85</v>
      </c>
      <c r="H3" s="16" t="s">
        <v>115</v>
      </c>
      <c r="I3" s="16" t="s">
        <v>87</v>
      </c>
      <c r="J3" s="16" t="s">
        <v>88</v>
      </c>
      <c r="K3" s="16" t="s">
        <v>89</v>
      </c>
      <c r="L3" s="16" t="s">
        <v>90</v>
      </c>
      <c r="M3" s="18"/>
      <c r="N3" s="3">
        <v>1</v>
      </c>
      <c r="O3" s="3">
        <v>64.780318300000005</v>
      </c>
      <c r="P3" s="1">
        <v>135.41449900000001</v>
      </c>
    </row>
    <row r="4" spans="1:16">
      <c r="A4" s="3">
        <v>1</v>
      </c>
      <c r="B4" s="3">
        <v>82.393911299999999</v>
      </c>
      <c r="C4" s="3">
        <v>52.489997600000002</v>
      </c>
      <c r="D4" s="3">
        <v>40.676895600000002</v>
      </c>
      <c r="E4" s="3">
        <v>55.634255600000003</v>
      </c>
      <c r="F4" s="3"/>
      <c r="G4" s="3">
        <v>110.151568</v>
      </c>
      <c r="H4" s="3">
        <v>68.823998900000007</v>
      </c>
      <c r="I4" s="3">
        <v>46.739092499999998</v>
      </c>
      <c r="J4" s="3">
        <v>53.371132600000003</v>
      </c>
      <c r="K4" s="3">
        <v>64.291333199999997</v>
      </c>
      <c r="L4" s="3">
        <v>58.603579400000001</v>
      </c>
      <c r="M4" s="3"/>
      <c r="N4" s="3">
        <v>2</v>
      </c>
      <c r="O4" s="3">
        <v>49.081007700000001</v>
      </c>
      <c r="P4" s="1">
        <v>61.297303599999999</v>
      </c>
    </row>
    <row r="5" spans="1:16">
      <c r="A5" s="3">
        <v>2</v>
      </c>
      <c r="B5" s="3">
        <v>68.090207800000002</v>
      </c>
      <c r="C5" s="3">
        <v>54.184183900000001</v>
      </c>
      <c r="D5" s="3">
        <v>54.222378300000003</v>
      </c>
      <c r="E5" s="3">
        <v>70.487628099999995</v>
      </c>
      <c r="F5" s="3"/>
      <c r="G5" s="3">
        <v>105.058302</v>
      </c>
      <c r="H5" s="3">
        <v>61.805843699999997</v>
      </c>
      <c r="I5" s="3">
        <v>46.086924799999998</v>
      </c>
      <c r="J5" s="3">
        <v>63.460482499999998</v>
      </c>
      <c r="K5" s="3">
        <v>72.584602799999999</v>
      </c>
      <c r="L5" s="3">
        <v>67.935231200000004</v>
      </c>
      <c r="M5" s="3"/>
      <c r="N5" s="3">
        <v>3</v>
      </c>
      <c r="O5" s="3">
        <v>55.852989899999997</v>
      </c>
      <c r="P5" s="1">
        <v>70.803429100000002</v>
      </c>
    </row>
    <row r="6" spans="1:16">
      <c r="A6" s="3">
        <v>3</v>
      </c>
      <c r="B6" s="3">
        <v>55.754175699999998</v>
      </c>
      <c r="C6" s="3">
        <v>45.238043500000003</v>
      </c>
      <c r="D6" s="3">
        <v>57.330460500000001</v>
      </c>
      <c r="E6" s="3">
        <v>26.443958800000001</v>
      </c>
      <c r="F6" s="3"/>
      <c r="G6" s="3">
        <v>128.872694</v>
      </c>
      <c r="H6" s="3">
        <v>72.462435099999993</v>
      </c>
      <c r="I6" s="3">
        <v>60.529327899999998</v>
      </c>
      <c r="J6" s="3">
        <v>70.650842600000004</v>
      </c>
      <c r="K6" s="3">
        <v>66.117009300000007</v>
      </c>
      <c r="L6" s="3">
        <v>102.24787999999999</v>
      </c>
      <c r="M6" s="3"/>
      <c r="N6" s="3">
        <v>4</v>
      </c>
      <c r="O6" s="3">
        <v>55.363698499999998</v>
      </c>
      <c r="P6" s="1">
        <v>62.335183800000003</v>
      </c>
    </row>
    <row r="7" spans="1:16">
      <c r="A7" s="3">
        <v>4</v>
      </c>
      <c r="B7" s="3">
        <v>69.862095100000005</v>
      </c>
      <c r="C7" s="3">
        <v>62.514305800000002</v>
      </c>
      <c r="D7" s="3">
        <v>54.010342000000001</v>
      </c>
      <c r="E7" s="3">
        <v>44.370070300000002</v>
      </c>
      <c r="F7" s="3"/>
      <c r="G7" s="3">
        <v>145.363281</v>
      </c>
      <c r="H7" s="3">
        <v>60.0413116</v>
      </c>
      <c r="I7" s="3">
        <v>50.3149266</v>
      </c>
      <c r="J7" s="3">
        <v>85.699772499999995</v>
      </c>
      <c r="K7" s="3">
        <v>50.198843400000001</v>
      </c>
      <c r="L7" s="3">
        <v>95.023984600000006</v>
      </c>
      <c r="M7" s="3"/>
      <c r="N7" s="3">
        <v>5</v>
      </c>
      <c r="O7" s="3"/>
      <c r="P7" s="1">
        <v>64.968299000000002</v>
      </c>
    </row>
    <row r="8" spans="1:16">
      <c r="A8" s="3">
        <v>5</v>
      </c>
      <c r="B8" s="3">
        <v>39.941501100000004</v>
      </c>
      <c r="C8" s="3">
        <v>46.5041923</v>
      </c>
      <c r="D8" s="3">
        <v>55.596855300000001</v>
      </c>
      <c r="E8" s="3">
        <v>55.228928500000002</v>
      </c>
      <c r="F8" s="3"/>
      <c r="G8" s="3">
        <v>187.34070700000001</v>
      </c>
      <c r="H8" s="3">
        <v>6.3638686299999998</v>
      </c>
      <c r="I8" s="3">
        <v>79.950549499999994</v>
      </c>
      <c r="J8" s="3">
        <v>62.6245349</v>
      </c>
      <c r="K8" s="3">
        <v>73.315611799999999</v>
      </c>
      <c r="L8" s="3">
        <v>77.703879499999999</v>
      </c>
      <c r="M8" s="3"/>
      <c r="N8" s="1">
        <v>6</v>
      </c>
      <c r="O8" s="3"/>
      <c r="P8" s="1">
        <v>70.860265900000002</v>
      </c>
    </row>
    <row r="9" spans="1:16">
      <c r="A9" s="3">
        <v>6</v>
      </c>
      <c r="B9" s="3">
        <v>48.775722299999998</v>
      </c>
      <c r="C9" s="3">
        <v>51.899716699999999</v>
      </c>
      <c r="D9" s="3">
        <v>55.0346768</v>
      </c>
      <c r="E9" s="3">
        <v>49.830839900000001</v>
      </c>
      <c r="F9" s="3"/>
      <c r="G9" s="3">
        <v>133.81069199999999</v>
      </c>
      <c r="H9" s="3">
        <v>59.098419700000001</v>
      </c>
      <c r="I9" s="3">
        <v>59.855278599999998</v>
      </c>
      <c r="J9" s="3">
        <v>68.427806599999997</v>
      </c>
      <c r="K9" s="3">
        <v>66.637244600000002</v>
      </c>
      <c r="L9" s="3">
        <v>58.673533499999998</v>
      </c>
      <c r="M9" s="3"/>
      <c r="N9" s="3"/>
      <c r="O9" s="3"/>
    </row>
    <row r="10" spans="1:16">
      <c r="A10" s="3">
        <v>7</v>
      </c>
      <c r="B10" s="3">
        <v>54.479256300000003</v>
      </c>
      <c r="C10" s="3">
        <v>38.800430800000001</v>
      </c>
      <c r="D10" s="3">
        <v>64.312766199999999</v>
      </c>
      <c r="E10" s="3">
        <v>54.884065399999997</v>
      </c>
      <c r="F10" s="3"/>
      <c r="G10" s="3">
        <v>178.21865500000001</v>
      </c>
      <c r="H10" s="3">
        <v>66.607918799999993</v>
      </c>
      <c r="I10" s="3">
        <v>92.5465217</v>
      </c>
      <c r="J10" s="3">
        <v>52.934540800000001</v>
      </c>
      <c r="K10" s="3">
        <v>60.917217200000003</v>
      </c>
      <c r="L10" s="3">
        <v>58.883234199999997</v>
      </c>
      <c r="M10" s="3"/>
      <c r="N10" s="3" t="s">
        <v>7</v>
      </c>
      <c r="O10" s="3">
        <v>4</v>
      </c>
      <c r="P10" s="1">
        <v>6</v>
      </c>
    </row>
    <row r="11" spans="1:16">
      <c r="A11" s="3">
        <v>8</v>
      </c>
      <c r="B11" s="3">
        <v>75.501982600000005</v>
      </c>
      <c r="C11" s="3">
        <v>49.360934999999998</v>
      </c>
      <c r="D11" s="3">
        <v>59.2300155</v>
      </c>
      <c r="E11" s="3">
        <v>56.751232799999997</v>
      </c>
      <c r="F11" s="3"/>
      <c r="G11" s="3">
        <v>119.79315699999999</v>
      </c>
      <c r="H11" s="3">
        <v>58.451074300000002</v>
      </c>
      <c r="I11" s="3">
        <v>52.7364003</v>
      </c>
      <c r="J11" s="3">
        <v>51.197874599999999</v>
      </c>
      <c r="K11" s="3">
        <v>75.971713100000002</v>
      </c>
      <c r="L11" s="3">
        <v>82.508044100000006</v>
      </c>
      <c r="M11" s="3"/>
      <c r="N11" s="3"/>
      <c r="O11" s="3"/>
    </row>
    <row r="12" spans="1:16">
      <c r="A12" s="3">
        <v>9</v>
      </c>
      <c r="B12" s="3">
        <v>73.688321700000003</v>
      </c>
      <c r="C12" s="3">
        <v>46.141189099999998</v>
      </c>
      <c r="D12" s="3">
        <v>67.114475999999996</v>
      </c>
      <c r="E12" s="3">
        <v>56.338061099999997</v>
      </c>
      <c r="F12" s="3"/>
      <c r="G12" s="3">
        <v>138.39878400000001</v>
      </c>
      <c r="H12" s="3">
        <v>61.850384900000002</v>
      </c>
      <c r="I12" s="3">
        <v>66.586458399999998</v>
      </c>
      <c r="J12" s="3">
        <v>97.226089000000002</v>
      </c>
      <c r="K12" s="3">
        <v>62.219363100000002</v>
      </c>
      <c r="L12" s="3">
        <v>49.2828284</v>
      </c>
      <c r="M12" s="3"/>
      <c r="N12" s="3" t="s">
        <v>8</v>
      </c>
      <c r="O12" s="3">
        <v>50.65</v>
      </c>
      <c r="P12" s="1">
        <v>62.08</v>
      </c>
    </row>
    <row r="13" spans="1:16">
      <c r="A13" s="3">
        <v>10</v>
      </c>
      <c r="B13" s="3">
        <v>54.273314499999998</v>
      </c>
      <c r="C13" s="3">
        <v>46.381147400000003</v>
      </c>
      <c r="D13" s="3">
        <v>56.361784200000002</v>
      </c>
      <c r="E13" s="3">
        <v>69.167454399999997</v>
      </c>
      <c r="F13" s="3"/>
      <c r="G13" s="3">
        <v>135.888902</v>
      </c>
      <c r="H13" s="3">
        <v>51.0013164</v>
      </c>
      <c r="I13" s="3">
        <v>66.039144100000001</v>
      </c>
      <c r="J13" s="3">
        <v>60.013241200000003</v>
      </c>
      <c r="K13" s="3">
        <v>55.1117177</v>
      </c>
      <c r="L13" s="3">
        <v>56.856873399999998</v>
      </c>
      <c r="M13" s="3"/>
      <c r="N13" s="3" t="s">
        <v>9</v>
      </c>
      <c r="O13" s="3">
        <v>55.61</v>
      </c>
      <c r="P13" s="1">
        <v>67.89</v>
      </c>
    </row>
    <row r="14" spans="1:16">
      <c r="A14" s="3">
        <v>11</v>
      </c>
      <c r="B14" s="3">
        <v>61.946974300000001</v>
      </c>
      <c r="C14" s="3">
        <v>54.8043476</v>
      </c>
      <c r="D14" s="3">
        <v>58.9838454</v>
      </c>
      <c r="E14" s="3">
        <v>41.634498000000001</v>
      </c>
      <c r="F14" s="3"/>
      <c r="G14" s="3">
        <v>152.11794900000001</v>
      </c>
      <c r="H14" s="3">
        <v>67.909042999999997</v>
      </c>
      <c r="I14" s="3">
        <v>92.709145899999996</v>
      </c>
      <c r="J14" s="3">
        <v>67.295967099999999</v>
      </c>
      <c r="K14" s="3">
        <v>47.054119999999998</v>
      </c>
      <c r="L14" s="3">
        <v>94.3256899</v>
      </c>
      <c r="M14" s="3"/>
      <c r="N14" s="3" t="s">
        <v>10</v>
      </c>
      <c r="O14" s="3">
        <v>62.55</v>
      </c>
      <c r="P14" s="1">
        <v>87</v>
      </c>
    </row>
    <row r="15" spans="1:16">
      <c r="A15" s="3">
        <v>12</v>
      </c>
      <c r="B15" s="3">
        <v>68.926191399999993</v>
      </c>
      <c r="C15" s="3">
        <v>45.785200400000001</v>
      </c>
      <c r="D15" s="3">
        <v>45.557464799999998</v>
      </c>
      <c r="E15" s="3">
        <v>57.170589700000001</v>
      </c>
      <c r="F15" s="3"/>
      <c r="G15" s="3">
        <v>154.31446600000001</v>
      </c>
      <c r="H15" s="3">
        <v>50.730394199999999</v>
      </c>
      <c r="I15" s="3">
        <v>87.547497100000001</v>
      </c>
      <c r="J15" s="3">
        <v>86.020778500000006</v>
      </c>
      <c r="K15" s="3">
        <v>63.348811499999996</v>
      </c>
      <c r="L15" s="3">
        <v>60.184289900000003</v>
      </c>
      <c r="M15" s="3"/>
      <c r="N15" s="3"/>
      <c r="O15" s="3"/>
      <c r="P15" s="3"/>
    </row>
    <row r="16" spans="1:16">
      <c r="A16" s="3">
        <v>13</v>
      </c>
      <c r="B16" s="3">
        <v>74.397980399999994</v>
      </c>
      <c r="C16" s="3">
        <v>55.069589200000003</v>
      </c>
      <c r="D16" s="3">
        <v>64.0555643</v>
      </c>
      <c r="E16" s="3">
        <v>56.672198199999997</v>
      </c>
      <c r="F16" s="3"/>
      <c r="G16" s="3">
        <v>107.47863700000001</v>
      </c>
      <c r="H16" s="3">
        <v>68.744250199999996</v>
      </c>
      <c r="I16" s="3">
        <v>76.659576700000002</v>
      </c>
      <c r="J16" s="3">
        <v>54.785966500000001</v>
      </c>
      <c r="K16" s="3">
        <v>89.680773500000001</v>
      </c>
      <c r="L16" s="3">
        <v>69.9940426</v>
      </c>
      <c r="M16" s="3"/>
      <c r="N16" s="3"/>
      <c r="O16" s="3"/>
    </row>
    <row r="17" spans="1:20">
      <c r="A17" s="3">
        <v>14</v>
      </c>
      <c r="B17" s="3">
        <v>67.068765499999998</v>
      </c>
      <c r="C17" s="3">
        <v>50.556928599999999</v>
      </c>
      <c r="D17" s="3">
        <v>46.5756333</v>
      </c>
      <c r="E17" s="3">
        <v>51.298242899999998</v>
      </c>
      <c r="F17" s="3"/>
      <c r="G17" s="3">
        <v>165.509097</v>
      </c>
      <c r="H17" s="3">
        <v>80.802557800000002</v>
      </c>
      <c r="I17" s="3">
        <v>80.368869599999996</v>
      </c>
      <c r="J17" s="3">
        <v>46.898609100000002</v>
      </c>
      <c r="K17" s="3">
        <v>77.305273299999996</v>
      </c>
      <c r="L17" s="3">
        <v>63.574193200000003</v>
      </c>
      <c r="M17" s="3"/>
      <c r="N17" s="3" t="s">
        <v>56</v>
      </c>
      <c r="O17" s="1" t="s">
        <v>185</v>
      </c>
    </row>
    <row r="18" spans="1:20">
      <c r="A18" s="3">
        <v>15</v>
      </c>
      <c r="B18" s="3">
        <v>101.224515</v>
      </c>
      <c r="C18" s="3">
        <v>57.341626099999999</v>
      </c>
      <c r="D18" s="3">
        <v>56.188333700000001</v>
      </c>
      <c r="E18" s="3">
        <v>59.4346842</v>
      </c>
      <c r="F18" s="3"/>
      <c r="G18" s="3">
        <v>106.63340100000001</v>
      </c>
      <c r="H18" s="3">
        <v>62.960967799999999</v>
      </c>
      <c r="I18" s="3">
        <v>66.685706699999997</v>
      </c>
      <c r="J18" s="3">
        <v>65.732972200000006</v>
      </c>
      <c r="K18" s="3">
        <v>54.267309500000003</v>
      </c>
      <c r="L18" s="3">
        <v>90.008359100000007</v>
      </c>
      <c r="M18" s="3"/>
      <c r="O18" s="3">
        <v>3.8100000000000002E-2</v>
      </c>
    </row>
    <row r="19" spans="1:20">
      <c r="A19" s="3">
        <v>16</v>
      </c>
      <c r="B19" s="3">
        <v>66.478949400000005</v>
      </c>
      <c r="C19" s="3">
        <v>47.660624499999997</v>
      </c>
      <c r="D19" s="3">
        <v>59.5585059</v>
      </c>
      <c r="E19" s="3">
        <v>61.058895100000001</v>
      </c>
      <c r="F19" s="3"/>
      <c r="G19" s="3">
        <v>177.969143</v>
      </c>
      <c r="H19" s="3">
        <v>68.536745699999997</v>
      </c>
      <c r="I19" s="3">
        <v>64.611110100000005</v>
      </c>
      <c r="J19" s="3">
        <v>56.160126099999999</v>
      </c>
      <c r="K19" s="3">
        <v>76.2061925</v>
      </c>
      <c r="L19" s="3">
        <v>81.175953800000002</v>
      </c>
      <c r="M19" s="3"/>
    </row>
    <row r="20" spans="1:20">
      <c r="A20" s="3">
        <v>17</v>
      </c>
      <c r="B20" s="3">
        <v>48.370587700000002</v>
      </c>
      <c r="C20" s="3">
        <v>38.112076700000003</v>
      </c>
      <c r="D20" s="3">
        <v>49.901691300000003</v>
      </c>
      <c r="E20" s="3">
        <v>72.108888899999997</v>
      </c>
      <c r="F20" s="3"/>
      <c r="G20" s="3">
        <v>90.802110299999995</v>
      </c>
      <c r="H20" s="3">
        <v>69.312543199999993</v>
      </c>
      <c r="I20" s="3">
        <v>82.564559599999995</v>
      </c>
      <c r="J20" s="3">
        <v>53.828049700000001</v>
      </c>
      <c r="K20" s="3">
        <v>77.826617400000003</v>
      </c>
      <c r="L20" s="3">
        <v>80.574795499999993</v>
      </c>
      <c r="M20" s="3"/>
      <c r="N20" s="3"/>
      <c r="O20" s="3"/>
    </row>
    <row r="21" spans="1:20">
      <c r="A21" s="3">
        <v>18</v>
      </c>
      <c r="B21" s="3">
        <v>50.063026499999999</v>
      </c>
      <c r="C21" s="3">
        <v>53.319681899999999</v>
      </c>
      <c r="D21" s="3">
        <v>44.460289099999997</v>
      </c>
      <c r="E21" s="3">
        <v>55.109784900000001</v>
      </c>
      <c r="F21" s="3"/>
      <c r="G21" s="3">
        <v>135.29415800000001</v>
      </c>
      <c r="H21" s="3">
        <v>58.271873300000003</v>
      </c>
      <c r="I21" s="3">
        <v>66.997879100000006</v>
      </c>
      <c r="J21" s="3">
        <v>51.914280499999997</v>
      </c>
      <c r="K21" s="3">
        <v>53.586522600000002</v>
      </c>
      <c r="L21" s="3">
        <v>79.237690999999998</v>
      </c>
      <c r="M21" s="3"/>
      <c r="N21" s="3"/>
      <c r="O21" s="3"/>
    </row>
    <row r="22" spans="1:20">
      <c r="A22" s="3">
        <v>19</v>
      </c>
      <c r="B22" s="3">
        <v>91.511727399999998</v>
      </c>
      <c r="C22" s="3">
        <v>42.882563099999999</v>
      </c>
      <c r="D22" s="3">
        <v>63.614433200000001</v>
      </c>
      <c r="E22" s="3">
        <v>66.200434999999999</v>
      </c>
      <c r="F22" s="3"/>
      <c r="G22" s="3">
        <v>123.75873</v>
      </c>
      <c r="H22" s="3">
        <v>59.823871500000003</v>
      </c>
      <c r="I22" s="3">
        <v>96.255385899999993</v>
      </c>
      <c r="J22" s="3">
        <v>60.4097674</v>
      </c>
      <c r="K22" s="3">
        <v>52.269495399999997</v>
      </c>
      <c r="L22" s="3">
        <v>51.894047999999998</v>
      </c>
      <c r="M22" s="3"/>
      <c r="N22" s="3"/>
      <c r="O22" s="3"/>
    </row>
    <row r="23" spans="1:20">
      <c r="A23" s="3">
        <v>20</v>
      </c>
      <c r="B23" s="3">
        <v>42.8571594</v>
      </c>
      <c r="C23" s="3">
        <v>42.5733739</v>
      </c>
      <c r="D23" s="3">
        <v>64.273387299999996</v>
      </c>
      <c r="E23" s="3">
        <v>47.4492574</v>
      </c>
      <c r="F23" s="3"/>
      <c r="G23" s="3">
        <v>111.515546</v>
      </c>
      <c r="H23" s="3">
        <v>72.347252999999995</v>
      </c>
      <c r="I23" s="3">
        <v>80.284227599999994</v>
      </c>
      <c r="J23" s="3">
        <v>38.050842000000003</v>
      </c>
      <c r="K23" s="3">
        <v>60.4562083</v>
      </c>
      <c r="L23" s="3">
        <v>38.517187100000001</v>
      </c>
      <c r="M23" s="3"/>
      <c r="N23" s="3"/>
      <c r="O23" s="3"/>
    </row>
    <row r="25" spans="1:20">
      <c r="D25" s="15"/>
      <c r="E25" s="15"/>
      <c r="F25" s="15"/>
    </row>
    <row r="26" spans="1:20">
      <c r="P26" s="24"/>
      <c r="Q26" s="24"/>
      <c r="R26" s="24"/>
      <c r="S26" s="24"/>
      <c r="T26" s="24"/>
    </row>
    <row r="27" spans="1:20"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20">
      <c r="C28" s="24"/>
      <c r="D28" s="24"/>
      <c r="E28" s="24"/>
      <c r="F28" s="24"/>
      <c r="G28" s="24"/>
      <c r="H28" s="24"/>
    </row>
  </sheetData>
  <mergeCells count="4">
    <mergeCell ref="O1:P1"/>
    <mergeCell ref="B2:E2"/>
    <mergeCell ref="G2:L2"/>
    <mergeCell ref="B1:L1"/>
  </mergeCells>
  <phoneticPr fontId="1"/>
  <pageMargins left="0.7" right="0.7" top="0.75" bottom="0.75" header="0.3" footer="0.3"/>
  <pageSetup paperSize="9" orientation="portrait" horizontalDpi="0" verticalDpi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64A5B-1F95-0C45-B65B-76AEAD2525E2}">
  <dimension ref="A1:S12"/>
  <sheetViews>
    <sheetView zoomScale="75" workbookViewId="0">
      <selection activeCell="I16" sqref="I16"/>
    </sheetView>
  </sheetViews>
  <sheetFormatPr baseColWidth="10" defaultRowHeight="16"/>
  <cols>
    <col min="1" max="1" width="13" style="1" customWidth="1"/>
    <col min="2" max="16384" width="10.7109375" style="1"/>
  </cols>
  <sheetData>
    <row r="1" spans="1:19">
      <c r="A1" s="15" t="s">
        <v>371</v>
      </c>
      <c r="B1" s="36" t="s">
        <v>69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19">
      <c r="B2" s="42" t="s">
        <v>61</v>
      </c>
      <c r="C2" s="42"/>
      <c r="D2" s="42"/>
      <c r="E2" s="42" t="s">
        <v>117</v>
      </c>
      <c r="F2" s="42"/>
      <c r="G2" s="42"/>
      <c r="H2" s="42" t="s">
        <v>63</v>
      </c>
      <c r="I2" s="42"/>
      <c r="J2" s="42"/>
      <c r="K2" s="42" t="s">
        <v>64</v>
      </c>
      <c r="L2" s="42"/>
      <c r="M2" s="42"/>
      <c r="N2" s="42" t="s">
        <v>135</v>
      </c>
      <c r="O2" s="42"/>
      <c r="P2" s="42"/>
      <c r="Q2" s="42" t="s">
        <v>136</v>
      </c>
      <c r="R2" s="42"/>
      <c r="S2" s="42"/>
    </row>
    <row r="3" spans="1:19" ht="18">
      <c r="B3" s="37" t="s">
        <v>182</v>
      </c>
      <c r="C3" s="38"/>
      <c r="D3" s="38"/>
      <c r="E3" s="38"/>
      <c r="F3" s="38"/>
      <c r="G3" s="38"/>
      <c r="H3" s="38"/>
      <c r="I3" s="38"/>
      <c r="J3" s="38"/>
      <c r="K3" s="37" t="s">
        <v>183</v>
      </c>
      <c r="L3" s="38"/>
      <c r="M3" s="38"/>
      <c r="N3" s="38"/>
      <c r="O3" s="38"/>
      <c r="P3" s="38"/>
      <c r="Q3" s="38"/>
      <c r="R3" s="38"/>
      <c r="S3" s="38"/>
    </row>
    <row r="4" spans="1:19">
      <c r="B4" s="43" t="s">
        <v>34</v>
      </c>
      <c r="C4" s="43"/>
      <c r="D4" s="43"/>
      <c r="E4" s="43" t="s">
        <v>35</v>
      </c>
      <c r="F4" s="43"/>
      <c r="G4" s="43"/>
      <c r="H4" s="43" t="s">
        <v>36</v>
      </c>
      <c r="I4" s="43"/>
      <c r="J4" s="43"/>
      <c r="K4" s="43" t="s">
        <v>34</v>
      </c>
      <c r="L4" s="43"/>
      <c r="M4" s="43"/>
      <c r="N4" s="43" t="s">
        <v>35</v>
      </c>
      <c r="O4" s="43"/>
      <c r="P4" s="43"/>
      <c r="Q4" s="43" t="s">
        <v>36</v>
      </c>
      <c r="R4" s="43"/>
      <c r="S4" s="43"/>
    </row>
    <row r="5" spans="1:19">
      <c r="B5" s="6" t="s">
        <v>45</v>
      </c>
      <c r="C5" s="6" t="s">
        <v>71</v>
      </c>
      <c r="D5" s="11" t="s">
        <v>0</v>
      </c>
      <c r="E5" s="6" t="s">
        <v>45</v>
      </c>
      <c r="F5" s="6" t="s">
        <v>71</v>
      </c>
      <c r="G5" s="11" t="s">
        <v>0</v>
      </c>
      <c r="H5" s="6" t="s">
        <v>45</v>
      </c>
      <c r="I5" s="6" t="s">
        <v>71</v>
      </c>
      <c r="J5" s="11" t="s">
        <v>0</v>
      </c>
      <c r="K5" s="6" t="s">
        <v>45</v>
      </c>
      <c r="L5" s="6" t="s">
        <v>71</v>
      </c>
      <c r="M5" s="11" t="s">
        <v>0</v>
      </c>
      <c r="N5" s="6" t="s">
        <v>45</v>
      </c>
      <c r="O5" s="6" t="s">
        <v>71</v>
      </c>
      <c r="P5" s="11" t="s">
        <v>0</v>
      </c>
      <c r="Q5" s="6" t="s">
        <v>45</v>
      </c>
      <c r="R5" s="6" t="s">
        <v>71</v>
      </c>
      <c r="S5" s="11" t="s">
        <v>0</v>
      </c>
    </row>
    <row r="6" spans="1:19">
      <c r="B6" s="1">
        <v>53</v>
      </c>
      <c r="C6" s="1">
        <v>33</v>
      </c>
      <c r="D6" s="35">
        <f>0.622642*100</f>
        <v>62.264200000000002</v>
      </c>
      <c r="E6" s="1">
        <v>49</v>
      </c>
      <c r="F6" s="1">
        <v>28</v>
      </c>
      <c r="G6" s="35">
        <f>0.571429*100</f>
        <v>57.142899999999997</v>
      </c>
      <c r="H6" s="1">
        <v>44</v>
      </c>
      <c r="I6" s="1">
        <v>13</v>
      </c>
      <c r="J6" s="35">
        <f>0.30952381*100</f>
        <v>30.952381000000003</v>
      </c>
      <c r="K6" s="1">
        <v>37</v>
      </c>
      <c r="L6" s="1">
        <v>20</v>
      </c>
      <c r="M6" s="35">
        <f>0.540540541*100</f>
        <v>54.054054100000002</v>
      </c>
      <c r="N6" s="1">
        <v>54</v>
      </c>
      <c r="O6" s="1">
        <f>N6*P6/100</f>
        <v>30.999999995999996</v>
      </c>
      <c r="P6" s="35">
        <f>0.574074074*100</f>
        <v>57.407407399999997</v>
      </c>
      <c r="Q6" s="1">
        <v>42</v>
      </c>
      <c r="R6" s="1">
        <f>Q6*S6/100</f>
        <v>18.999999984000002</v>
      </c>
      <c r="S6" s="35">
        <f>0.452380952*100</f>
        <v>45.238095200000004</v>
      </c>
    </row>
    <row r="7" spans="1:19">
      <c r="D7" s="12"/>
      <c r="E7" s="12"/>
      <c r="F7" s="12"/>
      <c r="G7" s="12"/>
      <c r="H7" s="12"/>
      <c r="I7" s="12"/>
      <c r="J7" s="12"/>
      <c r="M7" s="12"/>
    </row>
    <row r="8" spans="1:19">
      <c r="A8" s="1" t="s">
        <v>262</v>
      </c>
      <c r="B8" s="1" t="s">
        <v>185</v>
      </c>
      <c r="D8" s="12"/>
      <c r="E8" s="12"/>
      <c r="F8" s="12"/>
      <c r="G8" s="12"/>
      <c r="H8" s="12"/>
      <c r="I8" s="12"/>
      <c r="J8" s="12"/>
      <c r="M8" s="12"/>
    </row>
    <row r="9" spans="1:19">
      <c r="A9" s="1" t="s">
        <v>19</v>
      </c>
      <c r="B9" s="1">
        <v>4.0000000000000001E-3</v>
      </c>
      <c r="D9" s="12"/>
      <c r="E9" s="12"/>
      <c r="F9" s="12"/>
      <c r="G9" s="12"/>
      <c r="H9" s="12"/>
      <c r="I9" s="12"/>
      <c r="J9" s="12"/>
      <c r="M9" s="12"/>
    </row>
    <row r="10" spans="1:19">
      <c r="A10" s="1" t="s">
        <v>20</v>
      </c>
      <c r="B10" s="1">
        <v>2.4400000000000002E-2</v>
      </c>
      <c r="D10" s="12"/>
      <c r="E10" s="12"/>
      <c r="F10" s="12"/>
      <c r="G10" s="12"/>
      <c r="H10" s="12"/>
      <c r="I10" s="12"/>
      <c r="J10" s="12"/>
      <c r="M10" s="12"/>
    </row>
    <row r="11" spans="1:19">
      <c r="A11" s="1" t="s">
        <v>24</v>
      </c>
      <c r="B11" s="1" t="s">
        <v>31</v>
      </c>
    </row>
    <row r="12" spans="1:19">
      <c r="A12" s="1" t="s">
        <v>25</v>
      </c>
      <c r="B12" s="1" t="s">
        <v>31</v>
      </c>
    </row>
  </sheetData>
  <mergeCells count="15">
    <mergeCell ref="N4:P4"/>
    <mergeCell ref="Q4:S4"/>
    <mergeCell ref="K3:S3"/>
    <mergeCell ref="B3:J3"/>
    <mergeCell ref="B4:D4"/>
    <mergeCell ref="K4:M4"/>
    <mergeCell ref="E4:G4"/>
    <mergeCell ref="H4:J4"/>
    <mergeCell ref="Q2:S2"/>
    <mergeCell ref="B1:S1"/>
    <mergeCell ref="B2:D2"/>
    <mergeCell ref="E2:G2"/>
    <mergeCell ref="H2:J2"/>
    <mergeCell ref="K2:M2"/>
    <mergeCell ref="N2:P2"/>
  </mergeCells>
  <phoneticPr fontId="1"/>
  <pageMargins left="0.7" right="0.7" top="0.75" bottom="0.75" header="0.3" footer="0.3"/>
  <pageSetup paperSize="9" orientation="portrait" horizontalDpi="0" verticalDpi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69732-5C44-0C47-9610-D9C37CA63AAD}">
  <dimension ref="A1:J88"/>
  <sheetViews>
    <sheetView zoomScale="91" workbookViewId="0"/>
  </sheetViews>
  <sheetFormatPr baseColWidth="10" defaultRowHeight="16"/>
  <cols>
    <col min="1" max="1" width="13" style="1" customWidth="1"/>
    <col min="2" max="3" width="10.7109375" style="1"/>
    <col min="4" max="5" width="12.28515625" style="1" customWidth="1"/>
    <col min="6" max="8" width="10.7109375" style="1"/>
    <col min="9" max="10" width="12.7109375" style="1" customWidth="1"/>
    <col min="11" max="16384" width="10.7109375" style="1"/>
  </cols>
  <sheetData>
    <row r="1" spans="1:10">
      <c r="A1" s="15" t="s">
        <v>372</v>
      </c>
      <c r="B1" s="36" t="s">
        <v>54</v>
      </c>
      <c r="C1" s="36"/>
      <c r="D1" s="36"/>
      <c r="E1" s="36"/>
      <c r="F1" s="36"/>
      <c r="G1" s="36"/>
      <c r="H1" s="36"/>
      <c r="I1" s="36"/>
      <c r="J1" s="36"/>
    </row>
    <row r="2" spans="1:10">
      <c r="A2" s="15"/>
      <c r="B2" s="9" t="s">
        <v>61</v>
      </c>
      <c r="C2" s="9" t="s">
        <v>117</v>
      </c>
      <c r="D2" s="9" t="s">
        <v>63</v>
      </c>
      <c r="E2" s="9" t="s">
        <v>64</v>
      </c>
      <c r="F2" s="2"/>
      <c r="G2" s="9" t="s">
        <v>180</v>
      </c>
      <c r="H2" s="9" t="s">
        <v>181</v>
      </c>
      <c r="I2" s="9" t="s">
        <v>139</v>
      </c>
      <c r="J2" s="9" t="s">
        <v>140</v>
      </c>
    </row>
    <row r="3" spans="1:10">
      <c r="B3" s="42" t="s">
        <v>335</v>
      </c>
      <c r="C3" s="42"/>
      <c r="D3" s="42"/>
      <c r="E3" s="42"/>
      <c r="G3" s="42" t="s">
        <v>336</v>
      </c>
      <c r="H3" s="42"/>
      <c r="I3" s="42"/>
      <c r="J3" s="42"/>
    </row>
    <row r="4" spans="1:10" ht="18">
      <c r="B4" s="37" t="s">
        <v>346</v>
      </c>
      <c r="C4" s="37"/>
      <c r="D4" s="37" t="s">
        <v>347</v>
      </c>
      <c r="E4" s="37"/>
      <c r="G4" s="37" t="s">
        <v>346</v>
      </c>
      <c r="H4" s="37"/>
      <c r="I4" s="37" t="s">
        <v>347</v>
      </c>
      <c r="J4" s="37"/>
    </row>
    <row r="5" spans="1:10" ht="17" customHeight="1">
      <c r="A5" s="1" t="s">
        <v>53</v>
      </c>
      <c r="B5" s="9" t="s">
        <v>34</v>
      </c>
      <c r="C5" s="9" t="s">
        <v>36</v>
      </c>
      <c r="D5" s="9" t="s">
        <v>34</v>
      </c>
      <c r="E5" s="9" t="s">
        <v>36</v>
      </c>
      <c r="G5" s="9" t="s">
        <v>34</v>
      </c>
      <c r="H5" s="9" t="s">
        <v>36</v>
      </c>
      <c r="I5" s="9" t="s">
        <v>34</v>
      </c>
      <c r="J5" s="9" t="s">
        <v>36</v>
      </c>
    </row>
    <row r="6" spans="1:10">
      <c r="A6" s="1">
        <v>1</v>
      </c>
      <c r="B6" s="3">
        <v>5.3010000000000002</v>
      </c>
      <c r="C6" s="3">
        <v>2.1</v>
      </c>
      <c r="D6" s="3">
        <v>2.698</v>
      </c>
      <c r="E6" s="3">
        <v>2.496</v>
      </c>
      <c r="G6" s="3">
        <v>1.2010000000000001</v>
      </c>
      <c r="H6" s="3">
        <v>13.302</v>
      </c>
      <c r="I6" s="3">
        <v>3.903</v>
      </c>
      <c r="J6" s="3">
        <v>4.9009999999999998</v>
      </c>
    </row>
    <row r="7" spans="1:10">
      <c r="A7" s="1">
        <v>2</v>
      </c>
      <c r="B7" s="3">
        <v>0.90300000000000002</v>
      </c>
      <c r="C7" s="3">
        <v>12.198</v>
      </c>
      <c r="D7" s="3">
        <v>3.4049999999999998</v>
      </c>
      <c r="E7" s="3">
        <v>3.097</v>
      </c>
      <c r="G7" s="3">
        <v>6.4020000000000001</v>
      </c>
      <c r="H7" s="3">
        <v>4.7009999999999996</v>
      </c>
      <c r="I7" s="3">
        <v>3.3050000000000002</v>
      </c>
      <c r="J7" s="3">
        <v>1.6990000000000001</v>
      </c>
    </row>
    <row r="8" spans="1:10">
      <c r="A8" s="1">
        <v>3</v>
      </c>
      <c r="B8" s="3">
        <v>1.395</v>
      </c>
      <c r="C8" s="3">
        <v>4.6029999999999998</v>
      </c>
      <c r="D8" s="3">
        <v>0.4</v>
      </c>
      <c r="E8" s="3">
        <v>3.802</v>
      </c>
      <c r="G8" s="3">
        <v>0.997</v>
      </c>
      <c r="H8" s="3">
        <v>5.3</v>
      </c>
      <c r="I8" s="3">
        <v>1.1990000000000001</v>
      </c>
      <c r="J8" s="3">
        <v>3.2010000000000001</v>
      </c>
    </row>
    <row r="9" spans="1:10">
      <c r="A9" s="1">
        <v>4</v>
      </c>
      <c r="B9" s="3">
        <v>1.0960000000000001</v>
      </c>
      <c r="C9" s="3">
        <v>5.6029999999999998</v>
      </c>
      <c r="D9" s="3">
        <v>0.90100000000000002</v>
      </c>
      <c r="E9" s="3">
        <v>2.9980000000000002</v>
      </c>
      <c r="G9" s="3">
        <v>2.3029999999999999</v>
      </c>
      <c r="H9" s="3">
        <v>8.7989999999999995</v>
      </c>
      <c r="I9" s="3">
        <v>4.9980000000000002</v>
      </c>
      <c r="J9" s="3">
        <v>1.2030000000000001</v>
      </c>
    </row>
    <row r="10" spans="1:10">
      <c r="A10" s="1">
        <v>5</v>
      </c>
      <c r="B10" s="3">
        <v>5.3029999999999999</v>
      </c>
      <c r="C10" s="3">
        <v>2.407</v>
      </c>
      <c r="D10" s="3">
        <v>4.0019999999999998</v>
      </c>
      <c r="E10" s="3">
        <v>3.198</v>
      </c>
      <c r="G10" s="3">
        <v>1.399</v>
      </c>
      <c r="H10" s="3">
        <v>2.2970000000000002</v>
      </c>
      <c r="I10" s="3">
        <v>0.90100000000000002</v>
      </c>
      <c r="J10" s="3">
        <v>4.0010000000000003</v>
      </c>
    </row>
    <row r="11" spans="1:10">
      <c r="A11" s="1">
        <v>6</v>
      </c>
      <c r="B11" s="3">
        <v>2.206</v>
      </c>
      <c r="C11" s="3">
        <v>5.7960000000000003</v>
      </c>
      <c r="D11" s="3">
        <v>4.3310000000000004</v>
      </c>
      <c r="E11" s="3">
        <v>6.7990000000000004</v>
      </c>
      <c r="G11" s="3">
        <v>1.0980000000000001</v>
      </c>
      <c r="H11" s="3">
        <v>5.3029999999999999</v>
      </c>
      <c r="I11" s="3">
        <v>5.5019999999999998</v>
      </c>
      <c r="J11" s="3">
        <v>5.931</v>
      </c>
    </row>
    <row r="12" spans="1:10">
      <c r="A12" s="1">
        <v>7</v>
      </c>
      <c r="B12" s="3">
        <v>0.7</v>
      </c>
      <c r="C12" s="3">
        <v>3.4020000000000001</v>
      </c>
      <c r="D12" s="3">
        <v>2.794</v>
      </c>
      <c r="E12" s="3">
        <v>6.4429999999999996</v>
      </c>
      <c r="G12" s="3">
        <v>1.3029999999999999</v>
      </c>
      <c r="H12" s="3">
        <v>8.3970000000000002</v>
      </c>
      <c r="I12" s="3">
        <v>0.9</v>
      </c>
      <c r="J12" s="3">
        <v>3.004</v>
      </c>
    </row>
    <row r="13" spans="1:10">
      <c r="A13" s="1">
        <v>8</v>
      </c>
      <c r="B13" s="3">
        <v>2.8980000000000001</v>
      </c>
      <c r="C13" s="3">
        <v>8.5020000000000007</v>
      </c>
      <c r="D13" s="3">
        <v>2.6030000000000002</v>
      </c>
      <c r="E13" s="3">
        <v>4.6970000000000001</v>
      </c>
      <c r="G13" s="3">
        <v>0.496</v>
      </c>
      <c r="H13" s="3">
        <v>5.399</v>
      </c>
      <c r="I13" s="3">
        <v>1.306</v>
      </c>
      <c r="J13" s="3">
        <v>4.1970000000000001</v>
      </c>
    </row>
    <row r="14" spans="1:10">
      <c r="A14" s="1">
        <v>9</v>
      </c>
      <c r="B14" s="3">
        <v>0.59899999999999998</v>
      </c>
      <c r="C14" s="3">
        <v>2.4969999999999999</v>
      </c>
      <c r="D14" s="3">
        <v>1.397</v>
      </c>
      <c r="E14" s="3">
        <v>6.2969999999999997</v>
      </c>
      <c r="G14" s="3">
        <v>4.2030000000000003</v>
      </c>
      <c r="H14" s="3">
        <v>4.202</v>
      </c>
      <c r="I14" s="3">
        <v>1.103</v>
      </c>
      <c r="J14" s="3">
        <v>2.2959999999999998</v>
      </c>
    </row>
    <row r="15" spans="1:10">
      <c r="A15" s="1">
        <v>10</v>
      </c>
      <c r="B15" s="3">
        <v>0.59899999999999998</v>
      </c>
      <c r="C15" s="3">
        <v>0.998</v>
      </c>
      <c r="D15" s="3">
        <v>1.698</v>
      </c>
      <c r="E15" s="3">
        <v>0.99399999999999999</v>
      </c>
      <c r="G15" s="3">
        <v>2.105</v>
      </c>
      <c r="H15" s="3">
        <v>2.7</v>
      </c>
      <c r="I15" s="3">
        <v>1.796</v>
      </c>
      <c r="J15" s="3">
        <v>1.8959999999999999</v>
      </c>
    </row>
    <row r="16" spans="1:10">
      <c r="A16" s="1">
        <v>11</v>
      </c>
      <c r="B16" s="3">
        <v>1.0980000000000001</v>
      </c>
      <c r="C16" s="3">
        <v>2.9980000000000002</v>
      </c>
      <c r="D16" s="3">
        <v>0.89800000000000002</v>
      </c>
      <c r="E16" s="3">
        <v>1.7989999999999999</v>
      </c>
      <c r="G16" s="3">
        <v>4.008</v>
      </c>
      <c r="H16" s="3">
        <v>2.5990000000000002</v>
      </c>
      <c r="I16" s="3">
        <v>3.2010000000000001</v>
      </c>
      <c r="J16" s="3">
        <v>5.5190000000000001</v>
      </c>
    </row>
    <row r="17" spans="1:10">
      <c r="A17" s="1">
        <v>12</v>
      </c>
      <c r="B17" s="3">
        <v>4.202</v>
      </c>
      <c r="C17" s="3">
        <v>1.9</v>
      </c>
      <c r="D17" s="3">
        <v>1.8260000000000001</v>
      </c>
      <c r="E17" s="3">
        <v>6.798</v>
      </c>
      <c r="G17" s="3">
        <v>1.802</v>
      </c>
      <c r="H17" s="3">
        <v>7.9989999999999997</v>
      </c>
      <c r="I17" s="3">
        <v>0.90500000000000003</v>
      </c>
      <c r="J17" s="3">
        <v>3.0019999999999998</v>
      </c>
    </row>
    <row r="18" spans="1:10">
      <c r="A18" s="1">
        <v>13</v>
      </c>
      <c r="B18" s="3">
        <v>1.206</v>
      </c>
      <c r="C18" s="3">
        <v>1.496</v>
      </c>
      <c r="D18" s="3">
        <v>0.80300000000000005</v>
      </c>
      <c r="E18" s="3">
        <v>2.6989999999999998</v>
      </c>
      <c r="G18" s="3">
        <v>1.3029999999999999</v>
      </c>
      <c r="H18" s="3">
        <v>2.5990000000000002</v>
      </c>
      <c r="I18" s="3">
        <v>2.496</v>
      </c>
      <c r="J18" s="3">
        <v>1.002</v>
      </c>
    </row>
    <row r="19" spans="1:10">
      <c r="A19" s="1">
        <v>14</v>
      </c>
      <c r="B19" s="3">
        <v>1.194</v>
      </c>
      <c r="C19" s="3">
        <v>2.702</v>
      </c>
      <c r="D19" s="3">
        <v>1.899</v>
      </c>
      <c r="E19" s="3">
        <v>6.5389999999999997</v>
      </c>
      <c r="G19" s="3">
        <v>1.8</v>
      </c>
      <c r="H19" s="3">
        <v>6.5960000000000001</v>
      </c>
      <c r="I19" s="3">
        <v>1.0960000000000001</v>
      </c>
      <c r="J19" s="3">
        <v>4.3970000000000002</v>
      </c>
    </row>
    <row r="20" spans="1:10">
      <c r="A20" s="1">
        <v>15</v>
      </c>
      <c r="B20" s="3">
        <v>2.8010000000000002</v>
      </c>
      <c r="C20" s="3">
        <v>2.3969999999999998</v>
      </c>
      <c r="D20" s="3">
        <v>1.5</v>
      </c>
      <c r="E20" s="3">
        <v>7.1989999999999998</v>
      </c>
      <c r="G20" s="3">
        <v>2.4980000000000002</v>
      </c>
      <c r="H20" s="3">
        <v>3.1989999999999998</v>
      </c>
      <c r="I20" s="3">
        <v>0.80500000000000005</v>
      </c>
      <c r="J20" s="3">
        <v>2.3980000000000001</v>
      </c>
    </row>
    <row r="21" spans="1:10">
      <c r="A21" s="1">
        <v>16</v>
      </c>
      <c r="B21" s="3">
        <v>1.0049999999999999</v>
      </c>
      <c r="C21" s="3">
        <v>2.8010000000000002</v>
      </c>
      <c r="D21" s="3">
        <v>1.792</v>
      </c>
      <c r="E21" s="3">
        <v>5.0979999999999999</v>
      </c>
      <c r="G21" s="3">
        <v>1.1020000000000001</v>
      </c>
      <c r="H21" s="3">
        <v>12.502000000000001</v>
      </c>
      <c r="I21" s="3">
        <v>1.099</v>
      </c>
      <c r="J21" s="3">
        <v>3.3959999999999999</v>
      </c>
    </row>
    <row r="22" spans="1:10">
      <c r="A22" s="1">
        <v>17</v>
      </c>
      <c r="B22" s="3">
        <v>3.7029999999999998</v>
      </c>
      <c r="C22" s="3">
        <v>2.6</v>
      </c>
      <c r="D22" s="3">
        <v>0.89900000000000002</v>
      </c>
      <c r="E22" s="3">
        <v>1.5980000000000001</v>
      </c>
      <c r="G22" s="3">
        <v>2.3969999999999998</v>
      </c>
      <c r="H22" s="3">
        <v>10.000999999999999</v>
      </c>
      <c r="I22" s="3">
        <v>1.1000000000000001</v>
      </c>
      <c r="J22" s="3">
        <v>1.198</v>
      </c>
    </row>
    <row r="23" spans="1:10">
      <c r="A23" s="1">
        <v>18</v>
      </c>
      <c r="B23" s="3">
        <v>2.0950000000000002</v>
      </c>
      <c r="C23" s="3">
        <v>1.9950000000000001</v>
      </c>
      <c r="D23" s="3">
        <v>0.997</v>
      </c>
      <c r="E23" s="3">
        <v>4.0990000000000002</v>
      </c>
      <c r="G23" s="3">
        <v>3.5030000000000001</v>
      </c>
      <c r="H23" s="3">
        <v>6.101</v>
      </c>
      <c r="I23" s="3">
        <v>0.70099999999999996</v>
      </c>
      <c r="J23" s="3">
        <v>2.5049999999999999</v>
      </c>
    </row>
    <row r="24" spans="1:10">
      <c r="A24" s="1">
        <v>19</v>
      </c>
      <c r="B24" s="3">
        <v>0.54200000000000004</v>
      </c>
      <c r="C24" s="3">
        <v>9.4009999999999998</v>
      </c>
      <c r="D24" s="3">
        <v>2.5</v>
      </c>
      <c r="E24" s="3">
        <v>6.2960000000000003</v>
      </c>
      <c r="G24" s="3">
        <v>3.4009999999999998</v>
      </c>
      <c r="H24" s="3">
        <v>5.1980000000000004</v>
      </c>
      <c r="I24" s="3">
        <v>0.79600000000000004</v>
      </c>
      <c r="J24" s="3">
        <v>1.5980000000000001</v>
      </c>
    </row>
    <row r="25" spans="1:10">
      <c r="A25" s="1">
        <v>20</v>
      </c>
      <c r="B25" s="3">
        <v>1.2949999999999999</v>
      </c>
      <c r="C25" s="3">
        <v>6.8049999999999997</v>
      </c>
      <c r="D25" s="3">
        <v>3.198</v>
      </c>
      <c r="E25" s="3">
        <v>4.7080000000000002</v>
      </c>
      <c r="G25" s="3">
        <v>1.3009999999999999</v>
      </c>
      <c r="H25" s="3">
        <v>4.3010000000000002</v>
      </c>
      <c r="I25" s="3">
        <v>1.6</v>
      </c>
      <c r="J25" s="3">
        <v>1.9039999999999999</v>
      </c>
    </row>
    <row r="26" spans="1:10">
      <c r="A26" s="1">
        <v>21</v>
      </c>
      <c r="B26" s="3">
        <v>2.5030000000000001</v>
      </c>
      <c r="C26" s="3">
        <v>4.5039999999999996</v>
      </c>
      <c r="D26" s="3">
        <v>1.099</v>
      </c>
      <c r="E26" s="3">
        <v>1.9970000000000001</v>
      </c>
      <c r="G26" s="3">
        <v>1.8029999999999999</v>
      </c>
      <c r="H26" s="3">
        <v>1.1000000000000001</v>
      </c>
      <c r="I26" s="3">
        <v>1.5009999999999999</v>
      </c>
      <c r="J26" s="3">
        <v>0.90400000000000003</v>
      </c>
    </row>
    <row r="27" spans="1:10">
      <c r="A27" s="1">
        <v>22</v>
      </c>
      <c r="B27" s="3">
        <v>1.7989999999999999</v>
      </c>
      <c r="C27" s="3">
        <v>2.0950000000000002</v>
      </c>
      <c r="D27" s="3">
        <v>1.196</v>
      </c>
      <c r="E27" s="3">
        <v>3.6970000000000001</v>
      </c>
      <c r="G27" s="3">
        <v>3.198</v>
      </c>
      <c r="H27" s="3">
        <v>18.02</v>
      </c>
      <c r="I27" s="3">
        <v>1.599</v>
      </c>
      <c r="J27" s="3">
        <v>2.8969999999999998</v>
      </c>
    </row>
    <row r="28" spans="1:10">
      <c r="A28" s="1">
        <v>23</v>
      </c>
      <c r="B28" s="3">
        <v>4.2069999999999999</v>
      </c>
      <c r="C28" s="3">
        <v>2.3940000000000001</v>
      </c>
      <c r="D28" s="3">
        <v>2.4969999999999999</v>
      </c>
      <c r="E28" s="3">
        <v>2.411</v>
      </c>
      <c r="G28" s="3">
        <v>0.8</v>
      </c>
      <c r="H28" s="3">
        <v>2.0009999999999999</v>
      </c>
      <c r="I28" s="3">
        <v>1.696</v>
      </c>
      <c r="J28" s="3">
        <v>2.7010000000000001</v>
      </c>
    </row>
    <row r="29" spans="1:10">
      <c r="A29" s="1">
        <v>24</v>
      </c>
      <c r="B29" s="3">
        <v>2.2999999999999998</v>
      </c>
      <c r="C29" s="3">
        <v>2.101</v>
      </c>
      <c r="D29" s="3">
        <v>1.597</v>
      </c>
      <c r="E29" s="3">
        <v>5.4</v>
      </c>
      <c r="G29" s="3">
        <v>2.0990000000000002</v>
      </c>
      <c r="H29" s="3">
        <v>7.6040000000000001</v>
      </c>
      <c r="I29" s="3">
        <v>0.70499999999999996</v>
      </c>
      <c r="J29" s="3">
        <v>2.9</v>
      </c>
    </row>
    <row r="30" spans="1:10">
      <c r="A30" s="1">
        <v>25</v>
      </c>
      <c r="B30" s="3">
        <v>8.6920000000000002</v>
      </c>
      <c r="C30" s="3">
        <v>4.5229999999999997</v>
      </c>
      <c r="D30" s="3">
        <v>1.9</v>
      </c>
      <c r="E30" s="3">
        <v>2.0950000000000002</v>
      </c>
      <c r="G30" s="3">
        <v>1.998</v>
      </c>
      <c r="H30" s="3">
        <v>1.8009999999999999</v>
      </c>
      <c r="I30" s="3">
        <v>0.89900000000000002</v>
      </c>
      <c r="J30" s="3">
        <v>4.3970000000000002</v>
      </c>
    </row>
    <row r="31" spans="1:10">
      <c r="A31" s="1">
        <v>26</v>
      </c>
      <c r="B31" s="3">
        <v>1.603</v>
      </c>
      <c r="C31" s="3">
        <v>2.9969999999999999</v>
      </c>
      <c r="D31" s="3">
        <v>1.4039999999999999</v>
      </c>
      <c r="E31" s="3">
        <v>1.9039999999999999</v>
      </c>
      <c r="G31" s="3">
        <v>0.69799999999999995</v>
      </c>
      <c r="H31" s="3">
        <v>5.399</v>
      </c>
      <c r="I31" s="3">
        <v>1.002</v>
      </c>
      <c r="J31" s="3">
        <v>4.6020000000000003</v>
      </c>
    </row>
    <row r="32" spans="1:10">
      <c r="A32" s="1">
        <v>27</v>
      </c>
      <c r="B32" s="3">
        <v>3.694</v>
      </c>
      <c r="C32" s="3">
        <v>2.4980000000000002</v>
      </c>
      <c r="D32" s="3">
        <v>3.399</v>
      </c>
      <c r="E32" s="3">
        <v>2</v>
      </c>
      <c r="G32" s="3">
        <v>1.6</v>
      </c>
      <c r="H32" s="3">
        <v>7.149</v>
      </c>
      <c r="I32" s="3">
        <v>3.9990000000000001</v>
      </c>
      <c r="J32" s="3">
        <v>3.9990000000000001</v>
      </c>
    </row>
    <row r="33" spans="1:10">
      <c r="A33" s="1">
        <v>28</v>
      </c>
      <c r="B33" s="3">
        <v>5.1020000000000003</v>
      </c>
      <c r="C33" s="3">
        <v>3.9990000000000001</v>
      </c>
      <c r="D33" s="3">
        <v>1.8009999999999999</v>
      </c>
      <c r="E33" s="3">
        <v>3.9</v>
      </c>
      <c r="G33" s="3">
        <v>1.302</v>
      </c>
      <c r="H33" s="3">
        <v>7.9009999999999998</v>
      </c>
      <c r="I33" s="3">
        <v>4.2969999999999997</v>
      </c>
      <c r="J33" s="3">
        <v>1.2010000000000001</v>
      </c>
    </row>
    <row r="34" spans="1:10">
      <c r="A34" s="1">
        <v>29</v>
      </c>
      <c r="B34" s="3">
        <v>1.4019999999999999</v>
      </c>
      <c r="C34" s="3">
        <v>3.1</v>
      </c>
      <c r="D34" s="3">
        <v>1.401</v>
      </c>
      <c r="E34" s="3">
        <v>4.5179999999999998</v>
      </c>
      <c r="G34" s="3">
        <v>1.806</v>
      </c>
      <c r="H34" s="3">
        <v>7.1</v>
      </c>
      <c r="I34" s="3">
        <v>0.70099999999999996</v>
      </c>
      <c r="J34" s="3">
        <v>3.0979999999999999</v>
      </c>
    </row>
    <row r="35" spans="1:10">
      <c r="A35" s="1">
        <v>30</v>
      </c>
      <c r="B35" s="3">
        <v>2.698</v>
      </c>
      <c r="C35" s="3">
        <v>4.9989999999999997</v>
      </c>
      <c r="D35" s="3"/>
      <c r="E35" s="3">
        <v>2.9039999999999999</v>
      </c>
      <c r="G35" s="3">
        <v>1.3939999999999999</v>
      </c>
      <c r="H35" s="3">
        <v>2.6970000000000001</v>
      </c>
      <c r="I35" s="3">
        <v>2.0019999999999998</v>
      </c>
      <c r="J35" s="3">
        <v>2.3029999999999999</v>
      </c>
    </row>
    <row r="36" spans="1:10">
      <c r="A36" s="1">
        <v>31</v>
      </c>
      <c r="B36" s="3">
        <v>6.1970000000000001</v>
      </c>
      <c r="C36" s="3">
        <v>3.8</v>
      </c>
      <c r="D36" s="3"/>
      <c r="E36" s="3">
        <v>1.3979999999999999</v>
      </c>
      <c r="G36" s="3">
        <v>1.3029999999999999</v>
      </c>
      <c r="H36" s="3">
        <v>4.0030000000000001</v>
      </c>
      <c r="I36" s="3">
        <v>1.496</v>
      </c>
      <c r="J36" s="3">
        <v>1.4019999999999999</v>
      </c>
    </row>
    <row r="37" spans="1:10">
      <c r="A37" s="1">
        <v>32</v>
      </c>
      <c r="B37" s="3">
        <v>2</v>
      </c>
      <c r="C37" s="3">
        <v>7.9</v>
      </c>
      <c r="D37" s="3"/>
      <c r="E37" s="3">
        <v>5.9009999999999998</v>
      </c>
      <c r="G37" s="3">
        <v>1.6990000000000001</v>
      </c>
      <c r="H37" s="3">
        <v>2.802</v>
      </c>
      <c r="I37" s="3">
        <v>3.4980000000000002</v>
      </c>
      <c r="J37" s="3">
        <v>2.9</v>
      </c>
    </row>
    <row r="38" spans="1:10">
      <c r="A38" s="1">
        <v>33</v>
      </c>
      <c r="B38" s="3">
        <v>1.502</v>
      </c>
      <c r="C38" s="3">
        <v>8.5980000000000008</v>
      </c>
      <c r="D38" s="3"/>
      <c r="E38" s="3">
        <v>2.1019999999999999</v>
      </c>
      <c r="G38" s="3">
        <v>0.90400000000000003</v>
      </c>
      <c r="H38" s="3">
        <v>3.1970000000000001</v>
      </c>
      <c r="I38" s="3">
        <v>1.3049999999999999</v>
      </c>
      <c r="J38" s="3">
        <v>0.90300000000000002</v>
      </c>
    </row>
    <row r="39" spans="1:10">
      <c r="A39" s="1">
        <v>34</v>
      </c>
      <c r="B39" s="3">
        <v>1.2030000000000001</v>
      </c>
      <c r="C39" s="3">
        <v>6.7990000000000004</v>
      </c>
      <c r="D39" s="3"/>
      <c r="E39" s="3">
        <v>12.3</v>
      </c>
      <c r="G39" s="3">
        <v>1.296</v>
      </c>
      <c r="H39" s="3">
        <v>4.3010000000000002</v>
      </c>
      <c r="I39" s="3">
        <v>0.70099999999999996</v>
      </c>
      <c r="J39" s="3">
        <v>3.8969999999999998</v>
      </c>
    </row>
    <row r="40" spans="1:10">
      <c r="A40" s="1">
        <v>35</v>
      </c>
      <c r="B40" s="3">
        <v>2.0009999999999999</v>
      </c>
      <c r="C40" s="3">
        <v>2.4969999999999999</v>
      </c>
      <c r="D40" s="3"/>
      <c r="E40" s="3">
        <v>10.595000000000001</v>
      </c>
      <c r="G40" s="3">
        <v>0.89900000000000002</v>
      </c>
      <c r="H40" s="3">
        <v>3.2989999999999999</v>
      </c>
      <c r="I40" s="3">
        <v>3.5990000000000002</v>
      </c>
      <c r="J40" s="3">
        <v>0.70099999999999996</v>
      </c>
    </row>
    <row r="41" spans="1:10">
      <c r="A41" s="1">
        <v>36</v>
      </c>
      <c r="B41" s="3">
        <v>0.90500000000000003</v>
      </c>
      <c r="C41" s="3">
        <v>1.7</v>
      </c>
      <c r="D41" s="3"/>
      <c r="E41" s="3">
        <v>3.04</v>
      </c>
      <c r="G41" s="3">
        <v>1.3009999999999999</v>
      </c>
      <c r="H41" s="3">
        <v>1.897</v>
      </c>
      <c r="I41" s="3">
        <v>1.3009999999999999</v>
      </c>
      <c r="J41" s="3">
        <v>2.8010000000000002</v>
      </c>
    </row>
    <row r="42" spans="1:10">
      <c r="A42" s="1">
        <v>37</v>
      </c>
      <c r="B42" s="3">
        <v>0.80300000000000005</v>
      </c>
      <c r="C42" s="3">
        <v>2.601</v>
      </c>
      <c r="D42" s="3"/>
      <c r="E42" s="3">
        <v>1.502</v>
      </c>
      <c r="G42" s="3">
        <v>1.0009999999999999</v>
      </c>
      <c r="H42" s="3">
        <v>2.0950000000000002</v>
      </c>
      <c r="I42" s="3">
        <v>1.5980000000000001</v>
      </c>
      <c r="J42" s="3">
        <v>1.099</v>
      </c>
    </row>
    <row r="43" spans="1:10">
      <c r="A43" s="1">
        <v>38</v>
      </c>
      <c r="B43" s="3">
        <v>1.1000000000000001</v>
      </c>
      <c r="C43" s="3">
        <v>6.8029999999999999</v>
      </c>
      <c r="D43" s="3"/>
      <c r="E43" s="3">
        <v>7.0990000000000002</v>
      </c>
      <c r="G43" s="3">
        <v>0.89500000000000002</v>
      </c>
      <c r="H43" s="3">
        <v>2.601</v>
      </c>
      <c r="I43" s="3">
        <v>0.996</v>
      </c>
      <c r="J43" s="3">
        <v>7.6040000000000001</v>
      </c>
    </row>
    <row r="44" spans="1:10">
      <c r="A44" s="1">
        <v>39</v>
      </c>
      <c r="B44" s="3">
        <v>2.0030000000000001</v>
      </c>
      <c r="C44" s="3">
        <v>2.605</v>
      </c>
      <c r="D44" s="3"/>
      <c r="E44" s="3">
        <v>13.401999999999999</v>
      </c>
      <c r="G44" s="3">
        <v>1.79</v>
      </c>
      <c r="H44" s="3">
        <v>3.3919999999999999</v>
      </c>
      <c r="I44" s="3">
        <v>2.597</v>
      </c>
      <c r="J44" s="3">
        <v>1.2010000000000001</v>
      </c>
    </row>
    <row r="45" spans="1:10">
      <c r="A45" s="1">
        <v>40</v>
      </c>
      <c r="B45" s="3">
        <v>1.7</v>
      </c>
      <c r="C45" s="3">
        <v>3.5</v>
      </c>
      <c r="D45" s="3"/>
      <c r="E45" s="3">
        <v>6.1790000000000003</v>
      </c>
      <c r="G45" s="3">
        <v>2.0009999999999999</v>
      </c>
      <c r="H45" s="3">
        <v>1.0009999999999999</v>
      </c>
      <c r="I45" s="3">
        <v>1.395</v>
      </c>
      <c r="J45" s="3">
        <v>2.9980000000000002</v>
      </c>
    </row>
    <row r="46" spans="1:10">
      <c r="A46" s="1">
        <v>41</v>
      </c>
      <c r="B46" s="3">
        <v>0.89700000000000002</v>
      </c>
      <c r="C46" s="3">
        <v>2.5049999999999999</v>
      </c>
      <c r="D46" s="3"/>
      <c r="E46" s="3">
        <v>2.1949999999999998</v>
      </c>
      <c r="G46" s="3">
        <v>1.4039999999999999</v>
      </c>
      <c r="H46" s="3">
        <v>2.6030000000000002</v>
      </c>
      <c r="I46" s="3">
        <v>2.2970000000000002</v>
      </c>
      <c r="J46" s="3">
        <v>1.798</v>
      </c>
    </row>
    <row r="47" spans="1:10">
      <c r="A47" s="1">
        <v>42</v>
      </c>
      <c r="B47" s="3">
        <v>1.9970000000000001</v>
      </c>
      <c r="C47" s="3">
        <v>3.9020000000000001</v>
      </c>
      <c r="D47" s="3"/>
      <c r="E47" s="3">
        <v>1.4</v>
      </c>
      <c r="G47" s="3">
        <v>1.3029999999999999</v>
      </c>
      <c r="H47" s="3">
        <v>10.897</v>
      </c>
      <c r="I47" s="3">
        <v>1.502</v>
      </c>
      <c r="J47" s="3">
        <v>3.2040000000000002</v>
      </c>
    </row>
    <row r="48" spans="1:10">
      <c r="A48" s="1">
        <v>43</v>
      </c>
      <c r="B48" s="3">
        <v>2.0990000000000002</v>
      </c>
      <c r="C48" s="3">
        <v>1.296</v>
      </c>
      <c r="D48" s="3"/>
      <c r="E48" s="3">
        <v>6.1989999999999998</v>
      </c>
      <c r="G48" s="3">
        <v>3.9</v>
      </c>
      <c r="H48" s="3">
        <v>2.8039999999999998</v>
      </c>
      <c r="I48" s="3">
        <v>1.395</v>
      </c>
      <c r="J48" s="3">
        <v>4.1970000000000001</v>
      </c>
    </row>
    <row r="49" spans="1:10">
      <c r="A49" s="1">
        <v>44</v>
      </c>
      <c r="B49" s="3">
        <v>1.639</v>
      </c>
      <c r="C49" s="3">
        <v>2.101</v>
      </c>
      <c r="D49" s="3"/>
      <c r="E49" s="3">
        <v>3.4009999999999998</v>
      </c>
      <c r="G49" s="3">
        <v>1.2030000000000001</v>
      </c>
      <c r="H49" s="3">
        <v>10.702</v>
      </c>
      <c r="I49" s="3">
        <v>3.1949999999999998</v>
      </c>
      <c r="J49" s="3">
        <v>3.4079999999999999</v>
      </c>
    </row>
    <row r="50" spans="1:10">
      <c r="A50" s="1">
        <v>45</v>
      </c>
      <c r="B50" s="3"/>
      <c r="C50" s="3">
        <v>4.7960000000000003</v>
      </c>
      <c r="D50" s="3"/>
      <c r="E50" s="3">
        <v>3.4990000000000001</v>
      </c>
      <c r="G50" s="3">
        <v>1.304</v>
      </c>
      <c r="H50" s="3">
        <v>4.2</v>
      </c>
      <c r="I50" s="3">
        <v>1.101</v>
      </c>
      <c r="J50" s="3">
        <v>5.1980000000000004</v>
      </c>
    </row>
    <row r="51" spans="1:10">
      <c r="A51" s="1">
        <v>46</v>
      </c>
      <c r="B51" s="3"/>
      <c r="C51" s="3">
        <v>3.9</v>
      </c>
      <c r="D51" s="3"/>
      <c r="E51" s="3">
        <v>1.004</v>
      </c>
      <c r="G51" s="3">
        <v>1.704</v>
      </c>
      <c r="H51" s="3">
        <v>13.198</v>
      </c>
      <c r="I51" s="3">
        <v>1.9950000000000001</v>
      </c>
      <c r="J51" s="3">
        <v>2.9020000000000001</v>
      </c>
    </row>
    <row r="52" spans="1:10">
      <c r="A52" s="1">
        <v>47</v>
      </c>
      <c r="B52" s="3"/>
      <c r="C52" s="3">
        <v>2.2010000000000001</v>
      </c>
      <c r="D52" s="3"/>
      <c r="E52" s="3">
        <v>1.6080000000000001</v>
      </c>
      <c r="G52" s="3">
        <v>1.196</v>
      </c>
      <c r="H52" s="3">
        <v>2.4990000000000001</v>
      </c>
      <c r="I52" s="3">
        <v>3.1960000000000002</v>
      </c>
      <c r="J52" s="3">
        <v>1.3939999999999999</v>
      </c>
    </row>
    <row r="53" spans="1:10">
      <c r="A53" s="1">
        <v>48</v>
      </c>
      <c r="B53" s="3"/>
      <c r="C53" s="3">
        <v>1.2969999999999999</v>
      </c>
      <c r="D53" s="3"/>
      <c r="E53" s="3">
        <v>1.698</v>
      </c>
      <c r="G53" s="3">
        <v>1.099</v>
      </c>
      <c r="H53" s="3">
        <v>5.298</v>
      </c>
      <c r="I53" s="3">
        <v>0.69899999999999995</v>
      </c>
      <c r="J53" s="3">
        <v>2.0979999999999999</v>
      </c>
    </row>
    <row r="54" spans="1:10">
      <c r="A54" s="1">
        <v>49</v>
      </c>
      <c r="B54" s="3"/>
      <c r="C54" s="3">
        <v>1.8029999999999999</v>
      </c>
      <c r="D54" s="3"/>
      <c r="E54" s="3">
        <v>1.399</v>
      </c>
      <c r="G54" s="3">
        <v>1.403</v>
      </c>
      <c r="H54" s="3">
        <v>3.3010000000000002</v>
      </c>
      <c r="I54" s="3">
        <v>2.597</v>
      </c>
      <c r="J54" s="3">
        <v>3.5009999999999999</v>
      </c>
    </row>
    <row r="55" spans="1:10">
      <c r="A55" s="1">
        <v>50</v>
      </c>
      <c r="B55" s="3"/>
      <c r="C55" s="3">
        <v>9.0039999999999996</v>
      </c>
      <c r="D55" s="3"/>
      <c r="E55" s="3">
        <v>4.5069999999999997</v>
      </c>
      <c r="G55" s="3">
        <v>1.899</v>
      </c>
      <c r="H55" s="3">
        <v>2.2999999999999998</v>
      </c>
      <c r="I55" s="3">
        <v>1.3320000000000001</v>
      </c>
      <c r="J55" s="3">
        <v>1.901</v>
      </c>
    </row>
    <row r="56" spans="1:10">
      <c r="A56" s="1">
        <v>51</v>
      </c>
      <c r="B56" s="3"/>
      <c r="C56" s="3">
        <v>5.2009999999999996</v>
      </c>
      <c r="D56" s="3"/>
      <c r="E56" s="3">
        <v>5.4009999999999998</v>
      </c>
      <c r="G56" s="3">
        <v>1.3</v>
      </c>
      <c r="H56" s="3">
        <v>4</v>
      </c>
      <c r="I56" s="3">
        <v>1.3009999999999999</v>
      </c>
      <c r="J56" s="3">
        <v>1.3959999999999999</v>
      </c>
    </row>
    <row r="57" spans="1:10">
      <c r="A57" s="1">
        <v>52</v>
      </c>
      <c r="B57" s="3"/>
      <c r="C57" s="3">
        <v>2.5009999999999999</v>
      </c>
      <c r="D57" s="3"/>
      <c r="E57" s="3">
        <v>3.996</v>
      </c>
      <c r="G57" s="3">
        <v>1.2909999999999999</v>
      </c>
      <c r="H57" s="3">
        <v>7.4020000000000001</v>
      </c>
      <c r="I57" s="3">
        <v>2.1989999999999998</v>
      </c>
      <c r="J57" s="3">
        <v>4.4020000000000001</v>
      </c>
    </row>
    <row r="58" spans="1:10">
      <c r="A58" s="1">
        <v>53</v>
      </c>
      <c r="B58" s="3"/>
      <c r="C58" s="3">
        <v>2.2970000000000002</v>
      </c>
      <c r="D58" s="3"/>
      <c r="E58" s="3">
        <v>5.1020000000000003</v>
      </c>
      <c r="G58" s="3">
        <v>1.798</v>
      </c>
      <c r="H58" s="3">
        <v>7.7</v>
      </c>
      <c r="I58" s="3">
        <v>1.6719999999999999</v>
      </c>
      <c r="J58" s="3">
        <v>2.698</v>
      </c>
    </row>
    <row r="59" spans="1:10">
      <c r="A59" s="1">
        <v>54</v>
      </c>
      <c r="B59" s="3"/>
      <c r="C59" s="3">
        <v>3.702</v>
      </c>
      <c r="D59" s="3"/>
      <c r="E59" s="3">
        <v>6.9240000000000004</v>
      </c>
      <c r="G59" s="3">
        <v>1.502</v>
      </c>
      <c r="H59" s="3">
        <v>4.3010000000000002</v>
      </c>
      <c r="I59" s="3">
        <v>1.903</v>
      </c>
      <c r="J59" s="3">
        <v>4.0999999999999996</v>
      </c>
    </row>
    <row r="60" spans="1:10" ht="20" customHeight="1">
      <c r="A60" s="1">
        <v>55</v>
      </c>
      <c r="B60" s="3"/>
      <c r="C60" s="3">
        <v>3.8</v>
      </c>
      <c r="D60" s="3"/>
      <c r="E60" s="3">
        <v>4.601</v>
      </c>
      <c r="G60" s="3">
        <v>2.1970000000000001</v>
      </c>
      <c r="H60" s="3">
        <v>5.1980000000000004</v>
      </c>
      <c r="I60" s="3">
        <v>2.5</v>
      </c>
      <c r="J60" s="3">
        <v>2.1949999999999998</v>
      </c>
    </row>
    <row r="61" spans="1:10" ht="20" customHeight="1">
      <c r="A61" s="1">
        <v>56</v>
      </c>
      <c r="B61" s="3"/>
      <c r="C61" s="3">
        <v>4.0039999999999996</v>
      </c>
      <c r="D61" s="3"/>
      <c r="E61" s="3">
        <v>2.5579999999999998</v>
      </c>
      <c r="G61" s="3">
        <v>2.0009999999999999</v>
      </c>
      <c r="H61" s="3">
        <v>1.3979999999999999</v>
      </c>
      <c r="I61" s="3">
        <v>0.89800000000000002</v>
      </c>
      <c r="J61" s="3">
        <v>3.903</v>
      </c>
    </row>
    <row r="62" spans="1:10">
      <c r="A62" s="1">
        <v>57</v>
      </c>
      <c r="B62" s="3"/>
      <c r="C62" s="3">
        <v>4.1059999999999999</v>
      </c>
      <c r="D62" s="3"/>
      <c r="E62" s="3">
        <v>7.1929999999999996</v>
      </c>
      <c r="G62" s="3">
        <v>1.601</v>
      </c>
      <c r="H62" s="3">
        <v>5.0949999999999998</v>
      </c>
      <c r="I62" s="3">
        <v>1.1990000000000001</v>
      </c>
      <c r="J62" s="3">
        <v>1.1970000000000001</v>
      </c>
    </row>
    <row r="63" spans="1:10">
      <c r="A63" s="1">
        <v>58</v>
      </c>
      <c r="B63" s="3"/>
      <c r="C63" s="3">
        <v>7.5979999999999999</v>
      </c>
      <c r="D63" s="3"/>
      <c r="E63" s="3">
        <v>3.202</v>
      </c>
      <c r="G63" s="3">
        <v>1.8009999999999999</v>
      </c>
      <c r="H63" s="3">
        <v>2.0009999999999999</v>
      </c>
      <c r="I63" s="3">
        <v>1.804</v>
      </c>
      <c r="J63" s="3">
        <v>1.399</v>
      </c>
    </row>
    <row r="64" spans="1:10">
      <c r="A64" s="1">
        <v>59</v>
      </c>
      <c r="B64" s="3"/>
      <c r="C64" s="3">
        <v>2.4990000000000001</v>
      </c>
      <c r="D64" s="3"/>
      <c r="E64" s="3">
        <v>12.976000000000001</v>
      </c>
      <c r="G64" s="3">
        <v>3.302</v>
      </c>
      <c r="H64" s="3">
        <v>3.097</v>
      </c>
      <c r="I64" s="3">
        <v>1.1970000000000001</v>
      </c>
      <c r="J64" s="3">
        <v>1.4990000000000001</v>
      </c>
    </row>
    <row r="65" spans="1:10">
      <c r="A65" s="1">
        <v>60</v>
      </c>
      <c r="B65" s="3"/>
      <c r="C65" s="3">
        <v>6.6050000000000004</v>
      </c>
      <c r="D65" s="3"/>
      <c r="E65" s="3">
        <v>2.1989999999999998</v>
      </c>
      <c r="G65" s="3">
        <v>1.6060000000000001</v>
      </c>
      <c r="H65" s="3">
        <v>3.2</v>
      </c>
      <c r="I65" s="3">
        <v>1.3</v>
      </c>
      <c r="J65" s="3">
        <v>3.3010000000000002</v>
      </c>
    </row>
    <row r="66" spans="1:10">
      <c r="A66" s="1">
        <v>61</v>
      </c>
      <c r="B66" s="3"/>
      <c r="C66" s="3">
        <v>4.0990000000000002</v>
      </c>
      <c r="D66" s="3"/>
      <c r="E66" s="3">
        <v>1.7949999999999999</v>
      </c>
      <c r="G66" s="3">
        <v>1.101</v>
      </c>
      <c r="H66" s="3">
        <v>11.096</v>
      </c>
      <c r="I66" s="3">
        <v>0.89800000000000002</v>
      </c>
      <c r="J66" s="3">
        <v>1.1020000000000001</v>
      </c>
    </row>
    <row r="67" spans="1:10">
      <c r="A67" s="1">
        <v>62</v>
      </c>
      <c r="B67" s="3"/>
      <c r="C67" s="3">
        <v>1.998</v>
      </c>
      <c r="D67" s="3"/>
      <c r="E67" s="3"/>
      <c r="G67" s="3">
        <v>1.198</v>
      </c>
      <c r="H67" s="3">
        <v>3.9</v>
      </c>
      <c r="I67" s="3">
        <v>0.90400000000000003</v>
      </c>
      <c r="J67" s="3">
        <v>2.2989999999999999</v>
      </c>
    </row>
    <row r="68" spans="1:10">
      <c r="A68" s="1">
        <v>63</v>
      </c>
      <c r="B68" s="3"/>
      <c r="C68" s="3">
        <v>0.99299999999999999</v>
      </c>
      <c r="D68" s="3"/>
      <c r="E68" s="3"/>
      <c r="G68" s="3">
        <v>2.597</v>
      </c>
      <c r="H68" s="3">
        <v>1.298</v>
      </c>
      <c r="I68" s="3">
        <v>1.105</v>
      </c>
      <c r="J68" s="3">
        <v>1.4019999999999999</v>
      </c>
    </row>
    <row r="69" spans="1:10">
      <c r="A69" s="1">
        <v>64</v>
      </c>
      <c r="B69" s="3"/>
      <c r="C69" s="3">
        <v>1.099</v>
      </c>
      <c r="D69" s="3"/>
      <c r="E69" s="3"/>
      <c r="G69" s="3">
        <v>0.92800000000000005</v>
      </c>
      <c r="H69" s="3">
        <v>43.999000000000002</v>
      </c>
      <c r="I69" s="3">
        <v>1.1990000000000001</v>
      </c>
      <c r="J69" s="3">
        <v>4</v>
      </c>
    </row>
    <row r="70" spans="1:10">
      <c r="A70" s="1">
        <v>65</v>
      </c>
      <c r="B70" s="3"/>
      <c r="C70" s="3">
        <v>3.3980000000000001</v>
      </c>
      <c r="D70" s="3"/>
      <c r="E70" s="3"/>
      <c r="G70" s="3">
        <v>1.998</v>
      </c>
      <c r="H70" s="3">
        <v>12.403</v>
      </c>
      <c r="I70" s="3">
        <v>2</v>
      </c>
      <c r="J70" s="3">
        <v>5.4020000000000001</v>
      </c>
    </row>
    <row r="71" spans="1:10">
      <c r="A71" s="1">
        <v>66</v>
      </c>
      <c r="B71" s="3"/>
      <c r="C71" s="3">
        <v>0.60199999999999998</v>
      </c>
      <c r="D71" s="3"/>
      <c r="E71" s="3"/>
      <c r="G71" s="3">
        <v>1.302</v>
      </c>
      <c r="H71" s="3">
        <v>16.602</v>
      </c>
      <c r="I71" s="3">
        <v>1.4</v>
      </c>
      <c r="J71" s="3">
        <v>1.704</v>
      </c>
    </row>
    <row r="72" spans="1:10">
      <c r="A72" s="1">
        <v>67</v>
      </c>
      <c r="B72" s="3"/>
      <c r="C72" s="3">
        <v>5.4</v>
      </c>
      <c r="D72" s="3"/>
      <c r="E72" s="3"/>
      <c r="G72" s="3">
        <v>4.2990000000000004</v>
      </c>
      <c r="H72" s="3"/>
      <c r="I72" s="3">
        <v>0.7</v>
      </c>
      <c r="J72" s="3">
        <v>2.7</v>
      </c>
    </row>
    <row r="73" spans="1:10" ht="20" customHeight="1">
      <c r="A73" s="1">
        <v>68</v>
      </c>
      <c r="B73" s="3"/>
      <c r="C73" s="3">
        <v>0.997</v>
      </c>
      <c r="D73" s="3"/>
      <c r="E73" s="3"/>
      <c r="G73" s="3">
        <v>0.80400000000000005</v>
      </c>
      <c r="H73" s="3"/>
      <c r="I73" s="3">
        <v>0.505</v>
      </c>
      <c r="J73" s="3">
        <v>2.702</v>
      </c>
    </row>
    <row r="74" spans="1:10" ht="20" customHeight="1">
      <c r="A74" s="1">
        <v>69</v>
      </c>
      <c r="B74" s="3"/>
      <c r="C74" s="3">
        <v>2.2010000000000001</v>
      </c>
      <c r="D74" s="3"/>
      <c r="E74" s="3"/>
      <c r="G74" s="3">
        <v>2.4</v>
      </c>
      <c r="H74" s="3"/>
      <c r="I74" s="3">
        <v>2.9980000000000002</v>
      </c>
      <c r="J74" s="3">
        <v>1.494</v>
      </c>
    </row>
    <row r="75" spans="1:10" ht="20" customHeight="1">
      <c r="A75" s="1">
        <v>70</v>
      </c>
      <c r="B75" s="3"/>
      <c r="C75" s="3">
        <v>2.6949999999999998</v>
      </c>
      <c r="D75" s="3"/>
      <c r="E75" s="3"/>
      <c r="G75" s="3">
        <v>1.0009999999999999</v>
      </c>
      <c r="H75" s="3"/>
      <c r="I75" s="3">
        <v>1.101</v>
      </c>
      <c r="J75" s="3">
        <v>1.46</v>
      </c>
    </row>
    <row r="78" spans="1:10" ht="20" customHeight="1">
      <c r="A78" s="1" t="s">
        <v>7</v>
      </c>
      <c r="B78" s="1">
        <v>44</v>
      </c>
      <c r="C78" s="1">
        <v>70</v>
      </c>
      <c r="D78" s="1">
        <v>29</v>
      </c>
      <c r="E78" s="1">
        <v>61</v>
      </c>
      <c r="F78" s="1" t="s">
        <v>7</v>
      </c>
      <c r="G78" s="3">
        <v>70</v>
      </c>
      <c r="H78" s="3">
        <v>66</v>
      </c>
      <c r="I78" s="3">
        <v>70</v>
      </c>
      <c r="J78" s="3">
        <v>70</v>
      </c>
    </row>
    <row r="79" spans="1:10" ht="20" customHeight="1">
      <c r="G79" s="3"/>
      <c r="H79" s="3"/>
      <c r="I79" s="3"/>
      <c r="J79" s="3"/>
    </row>
    <row r="80" spans="1:10" ht="20" customHeight="1">
      <c r="A80" s="1" t="s">
        <v>8</v>
      </c>
      <c r="B80" s="1">
        <v>1.099</v>
      </c>
      <c r="C80" s="1">
        <v>2.1760000000000002</v>
      </c>
      <c r="D80" s="1">
        <v>1.1479999999999999</v>
      </c>
      <c r="E80" s="1">
        <v>2.0990000000000002</v>
      </c>
      <c r="F80" s="1" t="s">
        <v>8</v>
      </c>
      <c r="G80" s="3">
        <v>1.2</v>
      </c>
      <c r="H80" s="3">
        <v>2.6739999999999999</v>
      </c>
      <c r="I80" s="3">
        <v>1.0009999999999999</v>
      </c>
      <c r="J80" s="3">
        <v>1.486</v>
      </c>
    </row>
    <row r="81" spans="1:10" ht="20" customHeight="1">
      <c r="A81" s="1" t="s">
        <v>9</v>
      </c>
      <c r="B81" s="1">
        <v>1.75</v>
      </c>
      <c r="C81" s="1">
        <v>2.899</v>
      </c>
      <c r="D81" s="1">
        <v>1.792</v>
      </c>
      <c r="E81" s="1">
        <v>3.6970000000000001</v>
      </c>
      <c r="F81" s="1" t="s">
        <v>9</v>
      </c>
      <c r="G81" s="3">
        <v>1.4530000000000001</v>
      </c>
      <c r="H81" s="3">
        <v>4.3010000000000002</v>
      </c>
      <c r="I81" s="3">
        <v>1.3640000000000001</v>
      </c>
      <c r="J81" s="3">
        <v>2.7010000000000001</v>
      </c>
    </row>
    <row r="82" spans="1:10" ht="20" customHeight="1">
      <c r="A82" s="1" t="s">
        <v>10</v>
      </c>
      <c r="B82" s="1">
        <v>2.7749999999999999</v>
      </c>
      <c r="C82" s="1">
        <v>4.6509999999999998</v>
      </c>
      <c r="D82" s="1">
        <v>2.6509999999999998</v>
      </c>
      <c r="E82" s="1">
        <v>6.1890000000000001</v>
      </c>
      <c r="F82" s="1" t="s">
        <v>10</v>
      </c>
      <c r="G82" s="3">
        <v>2.0259999999999998</v>
      </c>
      <c r="H82" s="3">
        <v>7.6280000000000001</v>
      </c>
      <c r="I82" s="3">
        <v>2.2240000000000002</v>
      </c>
      <c r="J82" s="3">
        <v>3.899</v>
      </c>
    </row>
    <row r="85" spans="1:10" ht="20" customHeight="1">
      <c r="A85" s="1" t="s">
        <v>175</v>
      </c>
      <c r="B85" s="1" t="s">
        <v>185</v>
      </c>
      <c r="F85" s="1" t="s">
        <v>175</v>
      </c>
      <c r="G85" s="1" t="s">
        <v>185</v>
      </c>
    </row>
    <row r="86" spans="1:10" ht="20" customHeight="1">
      <c r="A86" s="1" t="s">
        <v>22</v>
      </c>
      <c r="B86" s="1" t="s">
        <v>18</v>
      </c>
      <c r="F86" s="1" t="s">
        <v>25</v>
      </c>
      <c r="G86" s="1" t="s">
        <v>18</v>
      </c>
    </row>
    <row r="87" spans="1:10">
      <c r="A87" s="1" t="s">
        <v>17</v>
      </c>
      <c r="B87" s="1" t="s">
        <v>18</v>
      </c>
      <c r="F87" s="1" t="s">
        <v>26</v>
      </c>
      <c r="G87" s="1" t="s">
        <v>18</v>
      </c>
    </row>
    <row r="88" spans="1:10">
      <c r="A88" s="1" t="s">
        <v>16</v>
      </c>
      <c r="B88" s="3">
        <f>0.9153</f>
        <v>0.9153</v>
      </c>
      <c r="F88" s="1" t="s">
        <v>38</v>
      </c>
      <c r="G88" s="1" t="s">
        <v>18</v>
      </c>
    </row>
  </sheetData>
  <mergeCells count="7">
    <mergeCell ref="B1:J1"/>
    <mergeCell ref="B3:E3"/>
    <mergeCell ref="G3:J3"/>
    <mergeCell ref="B4:C4"/>
    <mergeCell ref="D4:E4"/>
    <mergeCell ref="G4:H4"/>
    <mergeCell ref="I4:J4"/>
  </mergeCells>
  <phoneticPr fontId="1"/>
  <pageMargins left="0.7" right="0.7" top="0.75" bottom="0.75" header="0.3" footer="0.3"/>
  <pageSetup paperSize="9" orientation="portrait" horizontalDpi="0" verticalDpi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64E28-F3AE-664C-A7A6-6B5B66CC29EA}">
  <dimension ref="A1:R89"/>
  <sheetViews>
    <sheetView workbookViewId="0">
      <selection activeCell="E2" sqref="E2:F2"/>
    </sheetView>
  </sheetViews>
  <sheetFormatPr baseColWidth="10" defaultRowHeight="16"/>
  <cols>
    <col min="1" max="1" width="15.42578125" style="1" customWidth="1"/>
    <col min="2" max="2" width="20" style="1" bestFit="1" customWidth="1"/>
    <col min="3" max="3" width="26.140625" style="1" bestFit="1" customWidth="1"/>
    <col min="4" max="4" width="15.42578125" style="1" customWidth="1"/>
    <col min="5" max="5" width="20" style="1" bestFit="1" customWidth="1"/>
    <col min="6" max="6" width="26.140625" style="1" bestFit="1" customWidth="1"/>
    <col min="7" max="16384" width="10.7109375" style="1"/>
  </cols>
  <sheetData>
    <row r="1" spans="1:18">
      <c r="A1" s="15" t="s">
        <v>373</v>
      </c>
      <c r="B1" s="36" t="s">
        <v>54</v>
      </c>
      <c r="C1" s="36"/>
      <c r="D1" s="36"/>
      <c r="E1" s="36"/>
      <c r="F1" s="36"/>
    </row>
    <row r="2" spans="1:18">
      <c r="B2" s="42" t="s">
        <v>335</v>
      </c>
      <c r="C2" s="42"/>
      <c r="E2" s="42" t="s">
        <v>336</v>
      </c>
      <c r="F2" s="42"/>
    </row>
    <row r="3" spans="1:18" ht="18">
      <c r="A3" s="1" t="s">
        <v>53</v>
      </c>
      <c r="B3" s="18" t="s">
        <v>348</v>
      </c>
      <c r="C3" s="18" t="s">
        <v>349</v>
      </c>
      <c r="D3" s="9"/>
      <c r="E3" s="18" t="s">
        <v>348</v>
      </c>
      <c r="F3" s="18" t="s">
        <v>349</v>
      </c>
      <c r="Q3" s="14"/>
      <c r="R3" s="14"/>
    </row>
    <row r="4" spans="1:18" ht="17" customHeight="1">
      <c r="A4" s="1">
        <v>1</v>
      </c>
      <c r="B4" s="3">
        <v>0.999</v>
      </c>
      <c r="C4" s="3">
        <v>4.1050000000000004</v>
      </c>
      <c r="E4" s="3">
        <v>2.2000000000000002</v>
      </c>
      <c r="F4" s="3">
        <v>4.4009999999999998</v>
      </c>
      <c r="Q4" s="10"/>
      <c r="R4" s="10"/>
    </row>
    <row r="5" spans="1:18">
      <c r="A5" s="1">
        <v>2</v>
      </c>
      <c r="B5" s="3">
        <v>2.4</v>
      </c>
      <c r="C5" s="3">
        <v>3.3050000000000002</v>
      </c>
      <c r="E5" s="3">
        <v>1.5029999999999999</v>
      </c>
      <c r="F5" s="3">
        <v>7</v>
      </c>
      <c r="Q5" s="10"/>
      <c r="R5" s="10"/>
    </row>
    <row r="6" spans="1:18">
      <c r="A6" s="1">
        <v>3</v>
      </c>
      <c r="B6" s="3">
        <v>1.7010000000000001</v>
      </c>
      <c r="C6" s="3">
        <v>2.5950000000000002</v>
      </c>
      <c r="E6" s="3">
        <v>2.302</v>
      </c>
      <c r="F6" s="3">
        <v>14</v>
      </c>
      <c r="Q6" s="10"/>
      <c r="R6" s="10"/>
    </row>
    <row r="7" spans="1:18">
      <c r="A7" s="1">
        <v>4</v>
      </c>
      <c r="B7" s="3">
        <v>1.3</v>
      </c>
      <c r="C7" s="3">
        <v>1</v>
      </c>
      <c r="E7" s="3">
        <v>1.6990000000000001</v>
      </c>
      <c r="F7" s="3">
        <v>5.601</v>
      </c>
      <c r="Q7" s="10"/>
      <c r="R7" s="10"/>
    </row>
    <row r="8" spans="1:18">
      <c r="A8" s="1">
        <v>5</v>
      </c>
      <c r="B8" s="3">
        <v>2.2010000000000001</v>
      </c>
      <c r="C8" s="3">
        <v>2.7</v>
      </c>
      <c r="E8" s="3">
        <v>2.4969999999999999</v>
      </c>
      <c r="F8" s="3">
        <v>9.6999999999999993</v>
      </c>
      <c r="Q8" s="10"/>
      <c r="R8" s="10"/>
    </row>
    <row r="9" spans="1:18">
      <c r="A9" s="1">
        <v>6</v>
      </c>
      <c r="B9" s="3">
        <v>1.6970000000000001</v>
      </c>
      <c r="C9" s="3">
        <v>1.234</v>
      </c>
      <c r="E9" s="3">
        <v>1.9</v>
      </c>
      <c r="F9" s="3">
        <v>7.3</v>
      </c>
      <c r="Q9" s="10"/>
      <c r="R9" s="10"/>
    </row>
    <row r="10" spans="1:18">
      <c r="A10" s="1">
        <v>7</v>
      </c>
      <c r="B10" s="3">
        <v>2.6709999999999998</v>
      </c>
      <c r="C10" s="3">
        <v>0.80200000000000005</v>
      </c>
      <c r="E10" s="3">
        <v>0.79900000000000004</v>
      </c>
      <c r="F10" s="3">
        <v>6.2</v>
      </c>
      <c r="Q10" s="10"/>
      <c r="R10" s="10"/>
    </row>
    <row r="11" spans="1:18">
      <c r="A11" s="1">
        <v>8</v>
      </c>
      <c r="B11" s="3">
        <v>2.2040000000000002</v>
      </c>
      <c r="C11" s="3">
        <v>3.7949999999999999</v>
      </c>
      <c r="E11" s="3">
        <v>1.2010000000000001</v>
      </c>
      <c r="F11" s="3">
        <v>24.901</v>
      </c>
      <c r="Q11" s="10"/>
      <c r="R11" s="10"/>
    </row>
    <row r="12" spans="1:18">
      <c r="A12" s="1">
        <v>9</v>
      </c>
      <c r="B12" s="3">
        <v>2.8010000000000002</v>
      </c>
      <c r="C12" s="3">
        <v>1.9350000000000001</v>
      </c>
      <c r="E12" s="3">
        <v>0.501</v>
      </c>
      <c r="F12" s="3">
        <v>2.4980000000000002</v>
      </c>
      <c r="Q12" s="10"/>
      <c r="R12" s="10"/>
    </row>
    <row r="13" spans="1:18">
      <c r="A13" s="1">
        <v>10</v>
      </c>
      <c r="B13" s="3">
        <v>1.4990000000000001</v>
      </c>
      <c r="C13" s="3">
        <v>1.2969999999999999</v>
      </c>
      <c r="E13" s="3">
        <v>5.5019999999999998</v>
      </c>
      <c r="F13" s="3">
        <v>3.9</v>
      </c>
      <c r="Q13" s="10"/>
      <c r="R13" s="10"/>
    </row>
    <row r="14" spans="1:18">
      <c r="A14" s="1">
        <v>11</v>
      </c>
      <c r="B14" s="3">
        <v>1.7989999999999999</v>
      </c>
      <c r="C14" s="3">
        <v>0.7</v>
      </c>
      <c r="E14" s="3">
        <v>2.0019999999999998</v>
      </c>
      <c r="F14" s="3">
        <v>0.80400000000000005</v>
      </c>
      <c r="Q14" s="10"/>
      <c r="R14" s="10"/>
    </row>
    <row r="15" spans="1:18">
      <c r="A15" s="1">
        <v>12</v>
      </c>
      <c r="B15" s="3">
        <v>1.3089999999999999</v>
      </c>
      <c r="C15" s="3">
        <v>2.1989999999999998</v>
      </c>
      <c r="E15" s="3">
        <v>2.702</v>
      </c>
      <c r="F15" s="3">
        <v>2.8010000000000002</v>
      </c>
      <c r="Q15" s="10"/>
      <c r="R15" s="10"/>
    </row>
    <row r="16" spans="1:18">
      <c r="A16" s="1">
        <v>13</v>
      </c>
      <c r="B16" s="3">
        <v>6.8970000000000002</v>
      </c>
      <c r="C16" s="3">
        <v>1.5029999999999999</v>
      </c>
      <c r="E16" s="3">
        <v>2.1</v>
      </c>
      <c r="F16" s="3">
        <v>6.5990000000000002</v>
      </c>
      <c r="Q16" s="10"/>
      <c r="R16" s="10"/>
    </row>
    <row r="17" spans="1:18">
      <c r="A17" s="1">
        <v>14</v>
      </c>
      <c r="B17" s="3">
        <v>1.2989999999999999</v>
      </c>
      <c r="C17" s="3">
        <v>5.09</v>
      </c>
      <c r="E17" s="3">
        <v>3.7970000000000002</v>
      </c>
      <c r="F17" s="3">
        <v>1.4</v>
      </c>
      <c r="Q17" s="10"/>
      <c r="R17" s="10"/>
    </row>
    <row r="18" spans="1:18">
      <c r="A18" s="1">
        <v>15</v>
      </c>
      <c r="B18" s="3">
        <v>0.9</v>
      </c>
      <c r="C18" s="3">
        <v>1.2989999999999999</v>
      </c>
      <c r="E18" s="3">
        <v>2.7010000000000001</v>
      </c>
      <c r="F18" s="3">
        <v>7.399</v>
      </c>
      <c r="Q18" s="10"/>
      <c r="R18" s="10"/>
    </row>
    <row r="19" spans="1:18">
      <c r="A19" s="1">
        <v>16</v>
      </c>
      <c r="B19" s="3">
        <v>2</v>
      </c>
      <c r="C19" s="3">
        <v>0.999</v>
      </c>
      <c r="E19" s="3">
        <v>2.2010000000000001</v>
      </c>
      <c r="F19" s="3">
        <v>6.202</v>
      </c>
      <c r="Q19" s="10"/>
      <c r="R19" s="10"/>
    </row>
    <row r="20" spans="1:18">
      <c r="A20" s="1">
        <v>17</v>
      </c>
      <c r="B20" s="3">
        <v>1.7969999999999999</v>
      </c>
      <c r="C20" s="3">
        <v>2.7029999999999998</v>
      </c>
      <c r="E20" s="3">
        <v>0.90100000000000002</v>
      </c>
      <c r="F20" s="3">
        <v>4.1989999999999998</v>
      </c>
      <c r="Q20" s="10"/>
      <c r="R20" s="10"/>
    </row>
    <row r="21" spans="1:18">
      <c r="A21" s="1">
        <v>18</v>
      </c>
      <c r="B21" s="3">
        <v>2.7010000000000001</v>
      </c>
      <c r="C21" s="3">
        <v>1.1970000000000001</v>
      </c>
      <c r="E21" s="3">
        <v>2.3980000000000001</v>
      </c>
      <c r="F21" s="3">
        <v>1.3979999999999999</v>
      </c>
      <c r="Q21" s="10"/>
      <c r="R21" s="10"/>
    </row>
    <row r="22" spans="1:18">
      <c r="A22" s="1">
        <v>19</v>
      </c>
      <c r="B22" s="3">
        <v>2.4009999999999998</v>
      </c>
      <c r="C22" s="3">
        <v>0.79700000000000004</v>
      </c>
      <c r="E22" s="3">
        <v>1.698</v>
      </c>
      <c r="F22" s="3">
        <v>3.2989999999999999</v>
      </c>
      <c r="Q22" s="10"/>
      <c r="R22" s="10"/>
    </row>
    <row r="23" spans="1:18">
      <c r="A23" s="1">
        <v>20</v>
      </c>
      <c r="B23" s="3">
        <v>1.903</v>
      </c>
      <c r="C23" s="3">
        <v>2.1989999999999998</v>
      </c>
      <c r="E23" s="3">
        <v>3.4980000000000002</v>
      </c>
      <c r="F23" s="3">
        <v>1.2969999999999999</v>
      </c>
      <c r="Q23" s="10"/>
      <c r="R23" s="10"/>
    </row>
    <row r="24" spans="1:18">
      <c r="A24" s="1">
        <v>21</v>
      </c>
      <c r="B24" s="3">
        <v>1.7030000000000001</v>
      </c>
      <c r="C24" s="3">
        <v>1.403</v>
      </c>
      <c r="E24" s="3">
        <v>0.69899999999999995</v>
      </c>
      <c r="F24" s="3">
        <v>1.5029999999999999</v>
      </c>
      <c r="Q24" s="10"/>
      <c r="R24" s="10"/>
    </row>
    <row r="25" spans="1:18">
      <c r="A25" s="1">
        <v>22</v>
      </c>
      <c r="B25" s="3">
        <v>1.6020000000000001</v>
      </c>
      <c r="C25" s="3">
        <v>0.39700000000000002</v>
      </c>
      <c r="E25" s="3">
        <v>2.4009999999999998</v>
      </c>
      <c r="F25" s="3">
        <v>2.6</v>
      </c>
      <c r="Q25" s="10"/>
      <c r="R25" s="10"/>
    </row>
    <row r="26" spans="1:18">
      <c r="A26" s="1">
        <v>23</v>
      </c>
      <c r="B26" s="3">
        <v>3.4020000000000001</v>
      </c>
      <c r="C26" s="3">
        <v>0.8</v>
      </c>
      <c r="E26" s="3">
        <v>1.599</v>
      </c>
      <c r="F26" s="3">
        <v>3.601</v>
      </c>
      <c r="Q26" s="10"/>
      <c r="R26" s="10"/>
    </row>
    <row r="27" spans="1:18">
      <c r="A27" s="1">
        <v>24</v>
      </c>
      <c r="B27" s="3">
        <v>3.2</v>
      </c>
      <c r="C27" s="3">
        <v>1</v>
      </c>
      <c r="E27" s="3">
        <v>0.79900000000000004</v>
      </c>
      <c r="F27" s="3">
        <v>4.0999999999999996</v>
      </c>
      <c r="Q27" s="10"/>
      <c r="R27" s="10"/>
    </row>
    <row r="28" spans="1:18">
      <c r="A28" s="1">
        <v>25</v>
      </c>
      <c r="B28" s="3">
        <v>1.0980000000000001</v>
      </c>
      <c r="C28" s="3">
        <v>1.5980000000000001</v>
      </c>
      <c r="E28" s="3">
        <v>1.6020000000000001</v>
      </c>
      <c r="F28" s="3">
        <v>5.702</v>
      </c>
      <c r="Q28" s="10"/>
      <c r="R28" s="10"/>
    </row>
    <row r="29" spans="1:18">
      <c r="A29" s="1">
        <v>26</v>
      </c>
      <c r="B29" s="3">
        <v>1.702</v>
      </c>
      <c r="C29" s="3">
        <v>3.5030000000000001</v>
      </c>
      <c r="E29" s="3">
        <v>0.29899999999999999</v>
      </c>
      <c r="F29" s="3">
        <v>8.0020000000000007</v>
      </c>
      <c r="Q29" s="10"/>
      <c r="R29" s="10"/>
    </row>
    <row r="30" spans="1:18">
      <c r="A30" s="1">
        <v>27</v>
      </c>
      <c r="B30" s="3">
        <v>0.79900000000000004</v>
      </c>
      <c r="C30" s="3">
        <v>2.2959999999999998</v>
      </c>
      <c r="E30" s="3">
        <v>1.4990000000000001</v>
      </c>
      <c r="F30" s="3">
        <v>6.1980000000000004</v>
      </c>
      <c r="Q30" s="10"/>
      <c r="R30" s="10"/>
    </row>
    <row r="31" spans="1:18">
      <c r="A31" s="1">
        <v>28</v>
      </c>
      <c r="B31" s="3">
        <v>1.3</v>
      </c>
      <c r="C31" s="3">
        <v>2.302</v>
      </c>
      <c r="E31" s="3">
        <v>0.80300000000000005</v>
      </c>
      <c r="F31" s="3">
        <v>3.802</v>
      </c>
      <c r="Q31" s="10"/>
      <c r="R31" s="10"/>
    </row>
    <row r="32" spans="1:18">
      <c r="A32" s="1">
        <v>29</v>
      </c>
      <c r="B32" s="3">
        <v>0.69799999999999995</v>
      </c>
      <c r="C32" s="3">
        <v>2.0950000000000002</v>
      </c>
      <c r="E32" s="3">
        <v>2.0990000000000002</v>
      </c>
      <c r="F32" s="3">
        <v>3.9980000000000002</v>
      </c>
      <c r="Q32" s="10"/>
      <c r="R32" s="10"/>
    </row>
    <row r="33" spans="1:18">
      <c r="A33" s="1">
        <v>30</v>
      </c>
      <c r="B33" s="3">
        <v>1.2030000000000001</v>
      </c>
      <c r="C33" s="3">
        <v>0.90300000000000002</v>
      </c>
      <c r="E33" s="3">
        <v>0.90100000000000002</v>
      </c>
      <c r="F33" s="3">
        <v>10.497</v>
      </c>
      <c r="Q33" s="10"/>
      <c r="R33" s="10"/>
    </row>
    <row r="34" spans="1:18">
      <c r="A34" s="1">
        <v>31</v>
      </c>
      <c r="B34" s="3">
        <v>2.4020000000000001</v>
      </c>
      <c r="C34" s="3">
        <v>1.395</v>
      </c>
      <c r="E34" s="3">
        <v>2</v>
      </c>
      <c r="F34" s="3">
        <v>2.9990000000000001</v>
      </c>
      <c r="Q34" s="10"/>
      <c r="R34" s="10"/>
    </row>
    <row r="35" spans="1:18">
      <c r="A35" s="1">
        <v>32</v>
      </c>
      <c r="B35" s="3">
        <v>2.1070000000000002</v>
      </c>
      <c r="C35" s="3">
        <v>1.7030000000000001</v>
      </c>
      <c r="E35" s="3">
        <v>1.7</v>
      </c>
      <c r="F35" s="3">
        <v>7.1360000000000001</v>
      </c>
      <c r="Q35" s="10"/>
      <c r="R35" s="10"/>
    </row>
    <row r="36" spans="1:18">
      <c r="A36" s="1">
        <v>33</v>
      </c>
      <c r="B36" s="3">
        <v>1.7989999999999999</v>
      </c>
      <c r="C36" s="3">
        <v>2.6019999999999999</v>
      </c>
      <c r="E36" s="3">
        <v>1.6990000000000001</v>
      </c>
      <c r="F36" s="3">
        <v>1.4</v>
      </c>
      <c r="Q36" s="10"/>
      <c r="R36" s="10"/>
    </row>
    <row r="37" spans="1:18">
      <c r="A37" s="1">
        <v>34</v>
      </c>
      <c r="B37" s="3">
        <v>1.099</v>
      </c>
      <c r="C37" s="3">
        <v>1.7</v>
      </c>
      <c r="E37" s="3">
        <v>1.8</v>
      </c>
      <c r="F37" s="3">
        <v>5.8979999999999997</v>
      </c>
      <c r="Q37" s="10"/>
      <c r="R37" s="10"/>
    </row>
    <row r="38" spans="1:18">
      <c r="A38" s="1">
        <v>35</v>
      </c>
      <c r="B38" s="3">
        <v>8.3989999999999991</v>
      </c>
      <c r="C38" s="3">
        <v>1.002</v>
      </c>
      <c r="E38" s="3">
        <v>2.8010000000000002</v>
      </c>
      <c r="F38" s="3">
        <v>10.999000000000001</v>
      </c>
      <c r="Q38" s="10"/>
      <c r="R38" s="10"/>
    </row>
    <row r="39" spans="1:18">
      <c r="A39" s="1">
        <v>36</v>
      </c>
      <c r="B39" s="3">
        <v>1.5</v>
      </c>
      <c r="C39" s="3">
        <v>1.9970000000000001</v>
      </c>
      <c r="E39" s="3">
        <v>4.1029999999999998</v>
      </c>
      <c r="F39" s="3">
        <v>5.5990000000000002</v>
      </c>
      <c r="Q39" s="10"/>
      <c r="R39" s="10"/>
    </row>
    <row r="40" spans="1:18">
      <c r="A40" s="1">
        <v>37</v>
      </c>
      <c r="B40" s="3">
        <v>1.1990000000000001</v>
      </c>
      <c r="C40" s="3">
        <v>1.998</v>
      </c>
      <c r="E40" s="3">
        <v>3.101</v>
      </c>
      <c r="F40" s="3">
        <v>14.898</v>
      </c>
      <c r="Q40" s="10"/>
      <c r="R40" s="10"/>
    </row>
    <row r="41" spans="1:18">
      <c r="A41" s="1">
        <v>38</v>
      </c>
      <c r="B41" s="3">
        <v>3.694</v>
      </c>
      <c r="C41" s="3">
        <v>2.0979999999999999</v>
      </c>
      <c r="E41" s="3">
        <v>2.8029999999999999</v>
      </c>
      <c r="F41" s="3">
        <v>11.599</v>
      </c>
      <c r="Q41" s="10"/>
      <c r="R41" s="10"/>
    </row>
    <row r="42" spans="1:18">
      <c r="A42" s="1">
        <v>39</v>
      </c>
      <c r="B42" s="3">
        <v>1.7010000000000001</v>
      </c>
      <c r="C42" s="3">
        <v>2.8969999999999998</v>
      </c>
      <c r="E42" s="3">
        <v>1.702</v>
      </c>
      <c r="F42" s="3">
        <v>1.1020000000000001</v>
      </c>
      <c r="Q42" s="10"/>
      <c r="R42" s="10"/>
    </row>
    <row r="43" spans="1:18">
      <c r="A43" s="1">
        <v>40</v>
      </c>
      <c r="B43" s="3">
        <v>1.375</v>
      </c>
      <c r="C43" s="3">
        <v>1.395</v>
      </c>
      <c r="E43" s="3">
        <v>2.198</v>
      </c>
      <c r="F43" s="3">
        <v>12.301</v>
      </c>
      <c r="Q43" s="10"/>
      <c r="R43" s="10"/>
    </row>
    <row r="44" spans="1:18">
      <c r="A44" s="1">
        <v>41</v>
      </c>
      <c r="B44" s="3">
        <v>2.8010000000000002</v>
      </c>
      <c r="C44" s="3">
        <v>1.097</v>
      </c>
      <c r="E44" s="3">
        <v>4.6959999999999997</v>
      </c>
      <c r="F44" s="3">
        <v>1.6990000000000001</v>
      </c>
      <c r="Q44" s="10"/>
      <c r="R44" s="10"/>
    </row>
    <row r="45" spans="1:18">
      <c r="A45" s="1">
        <v>42</v>
      </c>
      <c r="B45" s="3">
        <v>1.5029999999999999</v>
      </c>
      <c r="C45" s="3">
        <v>1.994</v>
      </c>
      <c r="E45" s="3">
        <v>4</v>
      </c>
      <c r="F45" s="3">
        <v>4.0990000000000002</v>
      </c>
      <c r="Q45" s="10"/>
      <c r="R45" s="10"/>
    </row>
    <row r="46" spans="1:18">
      <c r="A46" s="1">
        <v>43</v>
      </c>
      <c r="B46" s="3">
        <v>1.6</v>
      </c>
      <c r="C46" s="3">
        <v>5.6989999999999998</v>
      </c>
      <c r="E46" s="3">
        <v>1.8979999999999999</v>
      </c>
      <c r="F46" s="3">
        <v>1.9019999999999999</v>
      </c>
      <c r="Q46" s="10"/>
      <c r="R46" s="10"/>
    </row>
    <row r="47" spans="1:18">
      <c r="A47" s="1">
        <v>44</v>
      </c>
      <c r="B47" s="3">
        <v>1.397</v>
      </c>
      <c r="C47" s="3">
        <v>1.1000000000000001</v>
      </c>
      <c r="E47" s="3">
        <v>5.6020000000000003</v>
      </c>
      <c r="F47" s="3">
        <v>3.9990000000000001</v>
      </c>
      <c r="Q47" s="10"/>
      <c r="R47" s="10"/>
    </row>
    <row r="48" spans="1:18">
      <c r="A48" s="1">
        <v>45</v>
      </c>
      <c r="B48" s="3">
        <v>2.7010000000000001</v>
      </c>
      <c r="C48" s="3">
        <v>4.5990000000000002</v>
      </c>
      <c r="E48" s="3">
        <v>1.702</v>
      </c>
      <c r="F48" s="3">
        <v>2.6970000000000001</v>
      </c>
      <c r="Q48" s="10"/>
      <c r="R48" s="10"/>
    </row>
    <row r="49" spans="1:18">
      <c r="A49" s="1">
        <v>46</v>
      </c>
      <c r="B49" s="3">
        <v>1.1000000000000001</v>
      </c>
      <c r="C49" s="3">
        <v>5.3</v>
      </c>
      <c r="E49" s="3">
        <v>1.2989999999999999</v>
      </c>
      <c r="F49" s="3">
        <v>7.1989999999999998</v>
      </c>
      <c r="Q49" s="10"/>
      <c r="R49" s="10"/>
    </row>
    <row r="50" spans="1:18">
      <c r="A50" s="1">
        <v>47</v>
      </c>
      <c r="B50" s="3">
        <v>0.59799999999999998</v>
      </c>
      <c r="C50" s="3">
        <v>4.6989999999999998</v>
      </c>
      <c r="E50" s="3">
        <v>3.2989999999999999</v>
      </c>
      <c r="F50" s="3">
        <v>1.7989999999999999</v>
      </c>
      <c r="Q50" s="10"/>
      <c r="R50" s="10"/>
    </row>
    <row r="51" spans="1:18">
      <c r="A51" s="1">
        <v>48</v>
      </c>
      <c r="B51" s="3">
        <v>1.2</v>
      </c>
      <c r="C51" s="3">
        <v>1.3069999999999999</v>
      </c>
      <c r="E51" s="3">
        <v>2.4020000000000001</v>
      </c>
      <c r="F51" s="3">
        <v>6.7009999999999996</v>
      </c>
      <c r="Q51" s="10"/>
      <c r="R51" s="10"/>
    </row>
    <row r="52" spans="1:18">
      <c r="A52" s="1">
        <v>49</v>
      </c>
      <c r="B52" s="3">
        <v>1.8</v>
      </c>
      <c r="C52" s="3">
        <v>0.99299999999999999</v>
      </c>
      <c r="E52" s="3">
        <v>2.8</v>
      </c>
      <c r="F52" s="3">
        <v>9.3000000000000007</v>
      </c>
      <c r="Q52" s="10"/>
      <c r="R52" s="10"/>
    </row>
    <row r="53" spans="1:18">
      <c r="A53" s="1">
        <v>50</v>
      </c>
      <c r="B53" s="3">
        <v>3.1</v>
      </c>
      <c r="C53" s="3">
        <v>1</v>
      </c>
      <c r="E53" s="3">
        <v>2.8010000000000002</v>
      </c>
      <c r="F53" s="3">
        <v>5.2969999999999997</v>
      </c>
      <c r="Q53" s="10"/>
      <c r="R53" s="10"/>
    </row>
    <row r="54" spans="1:18">
      <c r="A54" s="1">
        <v>51</v>
      </c>
      <c r="B54" s="3">
        <v>2.903</v>
      </c>
      <c r="C54" s="3">
        <v>2.0009999999999999</v>
      </c>
      <c r="E54" s="3">
        <v>0.60099999999999998</v>
      </c>
      <c r="F54" s="3">
        <v>2.1030000000000002</v>
      </c>
      <c r="Q54" s="10"/>
      <c r="R54" s="10"/>
    </row>
    <row r="55" spans="1:18">
      <c r="A55" s="1">
        <v>52</v>
      </c>
      <c r="B55" s="3">
        <v>2.0009999999999999</v>
      </c>
      <c r="C55" s="3">
        <v>1.8049999999999999</v>
      </c>
      <c r="E55" s="3">
        <v>1.6</v>
      </c>
      <c r="F55" s="3">
        <v>5.0010000000000003</v>
      </c>
      <c r="Q55" s="10"/>
      <c r="R55" s="10"/>
    </row>
    <row r="56" spans="1:18">
      <c r="A56" s="1">
        <v>53</v>
      </c>
      <c r="B56" s="3">
        <v>2.4009999999999998</v>
      </c>
      <c r="C56" s="3">
        <v>2.3039999999999998</v>
      </c>
      <c r="E56" s="3">
        <v>1.2989999999999999</v>
      </c>
      <c r="F56" s="3">
        <v>5.7990000000000004</v>
      </c>
      <c r="Q56" s="10"/>
      <c r="R56" s="10"/>
    </row>
    <row r="57" spans="1:18">
      <c r="A57" s="1">
        <v>54</v>
      </c>
      <c r="B57" s="3">
        <v>4.702</v>
      </c>
      <c r="C57" s="3">
        <v>1.1040000000000001</v>
      </c>
      <c r="E57" s="3">
        <v>0.90200000000000002</v>
      </c>
      <c r="F57" s="3">
        <v>3.698</v>
      </c>
      <c r="Q57" s="10"/>
      <c r="R57" s="10"/>
    </row>
    <row r="58" spans="1:18">
      <c r="A58" s="1">
        <v>55</v>
      </c>
      <c r="B58" s="3">
        <v>0.89600000000000002</v>
      </c>
      <c r="C58" s="3">
        <v>5.2990000000000004</v>
      </c>
      <c r="E58" s="3">
        <v>0.9</v>
      </c>
      <c r="F58" s="3">
        <v>7.2990000000000004</v>
      </c>
      <c r="Q58" s="10"/>
      <c r="R58" s="10"/>
    </row>
    <row r="59" spans="1:18">
      <c r="A59" s="1">
        <v>56</v>
      </c>
      <c r="B59" s="3">
        <v>2.903</v>
      </c>
      <c r="C59" s="3">
        <v>2.097</v>
      </c>
      <c r="E59" s="3">
        <v>0.80400000000000005</v>
      </c>
      <c r="F59" s="3">
        <v>11.3</v>
      </c>
      <c r="Q59" s="10"/>
      <c r="R59" s="10"/>
    </row>
    <row r="60" spans="1:18">
      <c r="A60" s="1">
        <v>57</v>
      </c>
      <c r="B60" s="3">
        <v>1.9019999999999999</v>
      </c>
      <c r="C60" s="3">
        <v>1.431</v>
      </c>
      <c r="E60" s="3">
        <v>3.8</v>
      </c>
      <c r="F60" s="3">
        <v>4.0010000000000003</v>
      </c>
      <c r="Q60" s="10"/>
      <c r="R60" s="10"/>
    </row>
    <row r="61" spans="1:18">
      <c r="A61" s="1">
        <v>58</v>
      </c>
      <c r="B61" s="3">
        <v>2.0019999999999998</v>
      </c>
      <c r="C61" s="3">
        <v>2.2040000000000002</v>
      </c>
      <c r="E61" s="3">
        <v>1.4</v>
      </c>
      <c r="F61" s="3">
        <v>2.8</v>
      </c>
      <c r="Q61" s="10"/>
      <c r="R61" s="10"/>
    </row>
    <row r="62" spans="1:18">
      <c r="A62" s="1">
        <v>59</v>
      </c>
      <c r="B62" s="3">
        <v>5.4029999999999996</v>
      </c>
      <c r="C62" s="3">
        <v>2.0990000000000002</v>
      </c>
      <c r="E62" s="3">
        <v>0.79900000000000004</v>
      </c>
      <c r="F62" s="3">
        <v>6.9009999999999998</v>
      </c>
      <c r="Q62" s="10"/>
      <c r="R62" s="10"/>
    </row>
    <row r="63" spans="1:18">
      <c r="A63" s="1">
        <v>60</v>
      </c>
      <c r="B63" s="3">
        <v>4.5010000000000003</v>
      </c>
      <c r="C63" s="3">
        <v>4.101</v>
      </c>
      <c r="E63" s="3">
        <v>3.8029999999999999</v>
      </c>
      <c r="F63" s="3">
        <v>4.2</v>
      </c>
      <c r="Q63" s="10"/>
      <c r="R63" s="10"/>
    </row>
    <row r="64" spans="1:18">
      <c r="A64" s="1">
        <v>61</v>
      </c>
      <c r="B64" s="3">
        <v>2.9009999999999998</v>
      </c>
      <c r="C64" s="3">
        <v>3.802</v>
      </c>
      <c r="E64" s="3">
        <v>1.502</v>
      </c>
      <c r="F64" s="3">
        <v>3.504</v>
      </c>
      <c r="Q64" s="10"/>
      <c r="R64" s="10"/>
    </row>
    <row r="65" spans="1:18">
      <c r="A65" s="1">
        <v>62</v>
      </c>
      <c r="B65" s="3">
        <v>2.903</v>
      </c>
      <c r="C65" s="3">
        <v>1.601</v>
      </c>
      <c r="E65" s="3">
        <v>1.5009999999999999</v>
      </c>
      <c r="F65" s="3">
        <v>8.8010000000000002</v>
      </c>
      <c r="Q65" s="10"/>
      <c r="R65" s="10"/>
    </row>
    <row r="66" spans="1:18">
      <c r="A66" s="1">
        <v>63</v>
      </c>
      <c r="B66" s="3">
        <v>2.198</v>
      </c>
      <c r="C66" s="3">
        <v>3.8980000000000001</v>
      </c>
      <c r="E66" s="3">
        <v>1.1990000000000001</v>
      </c>
      <c r="F66" s="3">
        <v>2.3010000000000002</v>
      </c>
      <c r="Q66" s="10"/>
      <c r="R66" s="10"/>
    </row>
    <row r="67" spans="1:18">
      <c r="A67" s="1">
        <v>64</v>
      </c>
      <c r="B67" s="3">
        <v>1.601</v>
      </c>
      <c r="C67" s="3">
        <v>3.9990000000000001</v>
      </c>
      <c r="E67" s="3">
        <v>3.8980000000000001</v>
      </c>
      <c r="F67" s="3">
        <v>22.931999999999999</v>
      </c>
      <c r="Q67" s="10"/>
      <c r="R67" s="10"/>
    </row>
    <row r="68" spans="1:18">
      <c r="A68" s="1">
        <v>65</v>
      </c>
      <c r="B68" s="3">
        <v>1.3009999999999999</v>
      </c>
      <c r="C68" s="3">
        <v>3.198</v>
      </c>
      <c r="E68" s="3">
        <v>0.499</v>
      </c>
      <c r="F68" s="3">
        <v>4.5039999999999996</v>
      </c>
      <c r="Q68" s="10"/>
      <c r="R68" s="10"/>
    </row>
    <row r="69" spans="1:18">
      <c r="A69" s="1">
        <v>66</v>
      </c>
      <c r="B69" s="3">
        <v>1.304</v>
      </c>
      <c r="C69" s="3">
        <v>5.0060000000000002</v>
      </c>
      <c r="E69" s="3">
        <v>1.6970000000000001</v>
      </c>
      <c r="F69" s="3">
        <v>7.8</v>
      </c>
      <c r="Q69" s="10"/>
      <c r="R69" s="10"/>
    </row>
    <row r="70" spans="1:18">
      <c r="A70" s="1">
        <v>67</v>
      </c>
      <c r="B70" s="3">
        <v>4.0030000000000001</v>
      </c>
      <c r="C70" s="3">
        <v>3.2</v>
      </c>
      <c r="E70" s="3">
        <v>1.099</v>
      </c>
      <c r="F70" s="3">
        <v>9.7989999999999995</v>
      </c>
      <c r="Q70" s="10"/>
      <c r="R70" s="10"/>
    </row>
    <row r="71" spans="1:18">
      <c r="A71" s="1">
        <v>68</v>
      </c>
      <c r="B71" s="3">
        <v>4.9950000000000001</v>
      </c>
      <c r="C71" s="3">
        <v>2.6</v>
      </c>
      <c r="E71" s="3">
        <v>1.8009999999999999</v>
      </c>
      <c r="F71" s="3">
        <v>9.1010000000000009</v>
      </c>
      <c r="Q71" s="10"/>
      <c r="R71" s="10"/>
    </row>
    <row r="72" spans="1:18" ht="20" customHeight="1">
      <c r="A72" s="1">
        <v>69</v>
      </c>
      <c r="B72" s="3">
        <v>2.097</v>
      </c>
      <c r="C72" s="3">
        <v>3.1970000000000001</v>
      </c>
      <c r="E72" s="3">
        <v>4.0019999999999998</v>
      </c>
      <c r="F72" s="3"/>
      <c r="Q72" s="10"/>
      <c r="R72" s="10"/>
    </row>
    <row r="73" spans="1:18" ht="20" customHeight="1">
      <c r="A73" s="1">
        <v>70</v>
      </c>
      <c r="B73" s="3">
        <v>2.5019999999999998</v>
      </c>
      <c r="C73" s="3">
        <v>1.498</v>
      </c>
      <c r="E73" s="3">
        <v>0.80200000000000005</v>
      </c>
      <c r="F73" s="3"/>
      <c r="Q73" s="10"/>
      <c r="R73" s="10"/>
    </row>
    <row r="78" spans="1:18">
      <c r="J78" s="10"/>
      <c r="K78" s="10"/>
      <c r="L78" s="10"/>
      <c r="M78" s="10"/>
    </row>
    <row r="79" spans="1:18">
      <c r="A79" s="1" t="s">
        <v>7</v>
      </c>
      <c r="B79" s="3">
        <v>70</v>
      </c>
      <c r="C79" s="3">
        <v>70</v>
      </c>
      <c r="D79" s="1" t="s">
        <v>7</v>
      </c>
      <c r="E79" s="3">
        <v>70</v>
      </c>
      <c r="F79" s="3">
        <v>68</v>
      </c>
      <c r="J79" s="10"/>
      <c r="K79" s="10"/>
      <c r="L79" s="10"/>
      <c r="M79" s="10"/>
    </row>
    <row r="80" spans="1:18">
      <c r="B80" s="3"/>
      <c r="C80" s="3"/>
      <c r="E80" s="3"/>
      <c r="F80" s="3"/>
      <c r="J80" s="10"/>
      <c r="K80" s="10"/>
      <c r="L80" s="10"/>
      <c r="M80" s="10"/>
    </row>
    <row r="81" spans="1:13">
      <c r="A81" s="1" t="s">
        <v>8</v>
      </c>
      <c r="B81" s="3">
        <v>1.3080000000000001</v>
      </c>
      <c r="C81" s="3">
        <v>1.2809999999999999</v>
      </c>
      <c r="D81" s="1" t="s">
        <v>8</v>
      </c>
      <c r="E81" s="3">
        <v>1.2010000000000001</v>
      </c>
      <c r="F81" s="3">
        <v>2.851</v>
      </c>
      <c r="J81" s="10"/>
      <c r="K81" s="10"/>
      <c r="L81" s="10"/>
      <c r="M81" s="10"/>
    </row>
    <row r="82" spans="1:13">
      <c r="A82" s="1" t="s">
        <v>9</v>
      </c>
      <c r="B82" s="3">
        <v>1.851</v>
      </c>
      <c r="C82" s="3">
        <v>2</v>
      </c>
      <c r="D82" s="1" t="s">
        <v>9</v>
      </c>
      <c r="E82" s="3">
        <v>1.7509999999999999</v>
      </c>
      <c r="F82" s="3">
        <v>5.149</v>
      </c>
      <c r="J82" s="10"/>
      <c r="K82" s="10"/>
      <c r="L82" s="10"/>
      <c r="M82" s="10"/>
    </row>
    <row r="83" spans="1:13">
      <c r="A83" s="1" t="s">
        <v>10</v>
      </c>
      <c r="B83" s="3">
        <v>2.726</v>
      </c>
      <c r="C83" s="3">
        <v>3.1970000000000001</v>
      </c>
      <c r="D83" s="1" t="s">
        <v>10</v>
      </c>
      <c r="E83" s="3">
        <v>2.7269999999999999</v>
      </c>
      <c r="F83" s="3">
        <v>7.3739999999999997</v>
      </c>
    </row>
    <row r="86" spans="1:13">
      <c r="A86" s="1" t="s">
        <v>337</v>
      </c>
      <c r="B86" s="1" t="s">
        <v>185</v>
      </c>
      <c r="D86" s="1" t="s">
        <v>56</v>
      </c>
      <c r="E86" s="1" t="s">
        <v>185</v>
      </c>
    </row>
    <row r="87" spans="1:13">
      <c r="B87" s="3">
        <v>0.93789999999999996</v>
      </c>
      <c r="E87" s="3" t="s">
        <v>12</v>
      </c>
    </row>
    <row r="88" spans="1:13">
      <c r="E88" s="3"/>
    </row>
    <row r="89" spans="1:13">
      <c r="B89" s="3"/>
    </row>
  </sheetData>
  <mergeCells count="3">
    <mergeCell ref="B1:F1"/>
    <mergeCell ref="B2:C2"/>
    <mergeCell ref="E2:F2"/>
  </mergeCells>
  <phoneticPr fontId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61</vt:i4>
      </vt:variant>
    </vt:vector>
  </HeadingPairs>
  <TitlesOfParts>
    <vt:vector size="61" baseType="lpstr">
      <vt:lpstr>Fig.2a</vt:lpstr>
      <vt:lpstr>Fig.2b</vt:lpstr>
      <vt:lpstr>Fig.2c</vt:lpstr>
      <vt:lpstr>Fig.2d</vt:lpstr>
      <vt:lpstr>Fig.2e</vt:lpstr>
      <vt:lpstr>Fig.2f</vt:lpstr>
      <vt:lpstr>Fig.2g</vt:lpstr>
      <vt:lpstr>Fig.2h</vt:lpstr>
      <vt:lpstr>Suppl Fig.2a</vt:lpstr>
      <vt:lpstr>Suppl Fig.2b</vt:lpstr>
      <vt:lpstr>Suppl Fig.2c</vt:lpstr>
      <vt:lpstr>Suppl Fig.2d</vt:lpstr>
      <vt:lpstr>Suppl Fig.2e</vt:lpstr>
      <vt:lpstr>Suppl Fig.2f</vt:lpstr>
      <vt:lpstr>Fig.3b</vt:lpstr>
      <vt:lpstr>Fig.3c</vt:lpstr>
      <vt:lpstr>Fig.3d</vt:lpstr>
      <vt:lpstr>Fig.3f</vt:lpstr>
      <vt:lpstr>Fig.3g and Suppl Fig.3k</vt:lpstr>
      <vt:lpstr>Fig.3h and Suppl Fig.3n</vt:lpstr>
      <vt:lpstr>Suppl Fig.3d</vt:lpstr>
      <vt:lpstr>Suppl Fig.3e</vt:lpstr>
      <vt:lpstr>Suppl Fig.3f</vt:lpstr>
      <vt:lpstr>Suppl Fig.3g</vt:lpstr>
      <vt:lpstr>Suppl Fig.3i</vt:lpstr>
      <vt:lpstr>Suppl Fig.3j</vt:lpstr>
      <vt:lpstr>Suppl Fig.3l</vt:lpstr>
      <vt:lpstr>Suppl Fig.3m</vt:lpstr>
      <vt:lpstr>Fig.4a</vt:lpstr>
      <vt:lpstr>Fig.4b</vt:lpstr>
      <vt:lpstr>Fig.4d</vt:lpstr>
      <vt:lpstr>Fig.4e</vt:lpstr>
      <vt:lpstr>Fig.4f</vt:lpstr>
      <vt:lpstr>Fig.4g</vt:lpstr>
      <vt:lpstr>Fig.5b</vt:lpstr>
      <vt:lpstr>Fig.5c</vt:lpstr>
      <vt:lpstr>Fig.5d</vt:lpstr>
      <vt:lpstr>Fig.5e</vt:lpstr>
      <vt:lpstr>Fig.5g</vt:lpstr>
      <vt:lpstr>Fig.5h</vt:lpstr>
      <vt:lpstr>Suppl Fig.4a</vt:lpstr>
      <vt:lpstr>Suppl Fig.4b</vt:lpstr>
      <vt:lpstr>Suppl Fig.4c</vt:lpstr>
      <vt:lpstr>Suppl Fig.4d</vt:lpstr>
      <vt:lpstr>Suppl Fig.4e</vt:lpstr>
      <vt:lpstr>Fig.6a</vt:lpstr>
      <vt:lpstr>Fig.6b</vt:lpstr>
      <vt:lpstr>Fig.6c</vt:lpstr>
      <vt:lpstr>Fig.6d</vt:lpstr>
      <vt:lpstr>Fig.6e</vt:lpstr>
      <vt:lpstr>Fig.6g</vt:lpstr>
      <vt:lpstr>Fig.6h</vt:lpstr>
      <vt:lpstr>Fig.7a</vt:lpstr>
      <vt:lpstr>Fig.7b</vt:lpstr>
      <vt:lpstr>Fig.7c</vt:lpstr>
      <vt:lpstr>Fig.7d</vt:lpstr>
      <vt:lpstr>Fig.7e</vt:lpstr>
      <vt:lpstr>Fig.7f</vt:lpstr>
      <vt:lpstr>Suppl Fig.5a</vt:lpstr>
      <vt:lpstr>Suppl Fig.5b</vt:lpstr>
      <vt:lpstr>Suppl Fig.5c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中溝　真未</dc:creator>
  <cp:lastModifiedBy>Kenichi Ishii</cp:lastModifiedBy>
  <cp:lastPrinted>2023-08-01T02:50:35Z</cp:lastPrinted>
  <dcterms:created xsi:type="dcterms:W3CDTF">2022-08-24T21:58:02Z</dcterms:created>
  <dcterms:modified xsi:type="dcterms:W3CDTF">2023-09-21T17:11:35Z</dcterms:modified>
</cp:coreProperties>
</file>