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teinberger_Lab/Alle/People/Maxi/Biosenors Project/Manuscript/Manuscript/Manuscript 2nd revision/"/>
    </mc:Choice>
  </mc:AlternateContent>
  <xr:revisionPtr revIDLastSave="0" documentId="13_ncr:1_{DCD2E7CD-0BCD-0546-A793-A64F8B3EDC01}" xr6:coauthVersionLast="47" xr6:coauthVersionMax="47" xr10:uidLastSave="{00000000-0000-0000-0000-000000000000}"/>
  <bookViews>
    <workbookView xWindow="160" yWindow="500" windowWidth="28240" windowHeight="16020" activeTab="1" xr2:uid="{CECD417A-755D-A348-BD8A-2F5815D9C9B4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S1" sheetId="11" r:id="rId8"/>
    <sheet name="Figure S2" sheetId="8" r:id="rId9"/>
    <sheet name="Figure S3" sheetId="9" r:id="rId10"/>
    <sheet name="Figure S4" sheetId="10" r:id="rId11"/>
    <sheet name="Figure S5" sheetId="12" r:id="rId12"/>
    <sheet name="Figure S6" sheetId="13" r:id="rId13"/>
    <sheet name="Figure S7" sheetId="14" r:id="rId14"/>
    <sheet name="Figure S8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02" i="3" l="1"/>
  <c r="T202" i="3"/>
  <c r="S202" i="3"/>
  <c r="R202" i="3"/>
  <c r="Q202" i="3"/>
  <c r="P202" i="3"/>
  <c r="O202" i="3"/>
  <c r="N202" i="3"/>
  <c r="M202" i="3"/>
  <c r="L202" i="3"/>
  <c r="K202" i="3"/>
  <c r="J202" i="3"/>
  <c r="I202" i="3"/>
  <c r="F202" i="3"/>
  <c r="E202" i="3"/>
  <c r="D202" i="3"/>
  <c r="C202" i="3"/>
  <c r="B202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U200" i="3"/>
  <c r="T200" i="3"/>
  <c r="S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U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U184" i="3"/>
  <c r="T184" i="3"/>
  <c r="S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U183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F168" i="3"/>
  <c r="E168" i="3"/>
  <c r="D168" i="3"/>
  <c r="C168" i="3"/>
  <c r="B168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G151" i="3"/>
  <c r="F151" i="3"/>
  <c r="E151" i="3"/>
  <c r="D151" i="3"/>
  <c r="C151" i="3"/>
  <c r="B151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F134" i="3"/>
  <c r="E134" i="3"/>
  <c r="D134" i="3"/>
  <c r="C134" i="3"/>
  <c r="B134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G117" i="3"/>
  <c r="F117" i="3"/>
  <c r="E117" i="3"/>
  <c r="D117" i="3"/>
  <c r="C117" i="3"/>
  <c r="B117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F100" i="3"/>
  <c r="E100" i="3"/>
  <c r="D100" i="3"/>
  <c r="C100" i="3"/>
  <c r="B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G99" i="3"/>
  <c r="F99" i="3"/>
  <c r="E99" i="3"/>
  <c r="D99" i="3"/>
  <c r="C99" i="3"/>
  <c r="B99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F83" i="3"/>
  <c r="E83" i="3"/>
  <c r="D83" i="3"/>
  <c r="C83" i="3"/>
  <c r="B83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AS46" i="3"/>
  <c r="AR46" i="3"/>
  <c r="AQ46" i="3"/>
  <c r="AP46" i="3"/>
  <c r="AO46" i="3"/>
  <c r="AN46" i="3"/>
  <c r="AM46" i="3"/>
  <c r="AL46" i="3"/>
  <c r="AK46" i="3"/>
  <c r="AJ46" i="3"/>
  <c r="AI46" i="3"/>
  <c r="AH46" i="3"/>
  <c r="AG46" i="3"/>
  <c r="AF46" i="3"/>
  <c r="AE46" i="3"/>
  <c r="AS45" i="3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S43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R74" i="11"/>
  <c r="S74" i="11" s="1"/>
  <c r="R66" i="11"/>
  <c r="S67" i="11" s="1"/>
  <c r="V30" i="11"/>
  <c r="W32" i="11" s="1"/>
  <c r="T22" i="11"/>
  <c r="U22" i="11" s="1"/>
  <c r="T18" i="11"/>
  <c r="U18" i="11" s="1"/>
  <c r="T14" i="11"/>
  <c r="U17" i="11" s="1"/>
  <c r="T10" i="11"/>
  <c r="U11" i="11" s="1"/>
  <c r="C11" i="6"/>
  <c r="D11" i="6"/>
  <c r="E11" i="6"/>
  <c r="F11" i="6"/>
  <c r="G11" i="6"/>
  <c r="C12" i="6"/>
  <c r="D12" i="6"/>
  <c r="E12" i="6"/>
  <c r="F12" i="6"/>
  <c r="G12" i="6"/>
  <c r="C13" i="6"/>
  <c r="D13" i="6"/>
  <c r="E13" i="6"/>
  <c r="F13" i="6"/>
  <c r="G13" i="6"/>
  <c r="B12" i="6"/>
  <c r="B13" i="6"/>
  <c r="B11" i="6"/>
  <c r="V74" i="11" l="1"/>
  <c r="W76" i="11"/>
  <c r="V75" i="11"/>
  <c r="U74" i="11"/>
  <c r="W77" i="11"/>
  <c r="U76" i="11"/>
  <c r="T75" i="11"/>
  <c r="T76" i="11"/>
  <c r="X77" i="11"/>
  <c r="V77" i="11"/>
  <c r="Y74" i="11"/>
  <c r="Y75" i="11"/>
  <c r="X74" i="11"/>
  <c r="Y76" i="11"/>
  <c r="W74" i="11"/>
  <c r="S76" i="11"/>
  <c r="S77" i="11"/>
  <c r="S75" i="11"/>
  <c r="Y77" i="11" s="1"/>
  <c r="S66" i="11"/>
  <c r="S69" i="11"/>
  <c r="S68" i="11"/>
  <c r="U68" i="11" s="1"/>
  <c r="U13" i="11"/>
  <c r="W33" i="11"/>
  <c r="U20" i="11"/>
  <c r="W30" i="11"/>
  <c r="W31" i="11"/>
  <c r="U16" i="11"/>
  <c r="U12" i="11"/>
  <c r="U10" i="11"/>
  <c r="X12" i="11" s="1"/>
  <c r="U24" i="11"/>
  <c r="U25" i="11"/>
  <c r="Y11" i="11"/>
  <c r="Z11" i="11"/>
  <c r="U15" i="11"/>
  <c r="U23" i="11"/>
  <c r="U21" i="11"/>
  <c r="U14" i="11"/>
  <c r="U19" i="11"/>
  <c r="T77" i="11" l="1"/>
  <c r="T74" i="11"/>
  <c r="W75" i="11"/>
  <c r="U77" i="11"/>
  <c r="U75" i="11"/>
  <c r="X76" i="11"/>
  <c r="X75" i="11"/>
  <c r="V76" i="11"/>
  <c r="U66" i="11"/>
  <c r="Y67" i="11"/>
  <c r="T69" i="11"/>
  <c r="Y69" i="11"/>
  <c r="W67" i="11"/>
  <c r="V68" i="11"/>
  <c r="U67" i="11"/>
  <c r="W66" i="11"/>
  <c r="T67" i="11"/>
  <c r="X66" i="11"/>
  <c r="X69" i="11"/>
  <c r="W68" i="11"/>
  <c r="U69" i="11"/>
  <c r="X68" i="11"/>
  <c r="W69" i="11"/>
  <c r="Y68" i="11"/>
  <c r="Y66" i="11"/>
  <c r="X67" i="11"/>
  <c r="T66" i="11"/>
  <c r="V69" i="11"/>
  <c r="V67" i="11"/>
  <c r="T68" i="11"/>
  <c r="V66" i="11"/>
  <c r="AA12" i="11"/>
  <c r="AA10" i="11"/>
  <c r="W13" i="11"/>
  <c r="AA13" i="11"/>
  <c r="Y18" i="11"/>
  <c r="Y31" i="11"/>
  <c r="AD33" i="11"/>
  <c r="AE32" i="11"/>
  <c r="X31" i="11"/>
  <c r="Y30" i="11"/>
  <c r="X30" i="11"/>
  <c r="AC31" i="11"/>
  <c r="AE33" i="11"/>
  <c r="X32" i="11"/>
  <c r="Z30" i="11"/>
  <c r="AC33" i="11"/>
  <c r="AD32" i="11"/>
  <c r="AE31" i="11"/>
  <c r="AB33" i="11"/>
  <c r="AC32" i="11"/>
  <c r="AD31" i="11"/>
  <c r="AE30" i="11"/>
  <c r="AA33" i="11"/>
  <c r="AB32" i="11"/>
  <c r="AD30" i="11"/>
  <c r="Z33" i="11"/>
  <c r="AA32" i="11"/>
  <c r="AB31" i="11"/>
  <c r="AC30" i="11"/>
  <c r="Y33" i="11"/>
  <c r="Z32" i="11"/>
  <c r="AA31" i="11"/>
  <c r="AB30" i="11"/>
  <c r="X33" i="11"/>
  <c r="Y32" i="11"/>
  <c r="Z31" i="11"/>
  <c r="AA30" i="11"/>
  <c r="X11" i="11"/>
  <c r="V12" i="11"/>
  <c r="W10" i="11"/>
  <c r="W25" i="11"/>
  <c r="AA22" i="11"/>
  <c r="V24" i="11"/>
  <c r="W11" i="11"/>
  <c r="Y12" i="11"/>
  <c r="V10" i="11"/>
  <c r="X10" i="11"/>
  <c r="W23" i="11"/>
  <c r="Y10" i="11"/>
  <c r="Z12" i="11"/>
  <c r="Y13" i="11"/>
  <c r="V13" i="11"/>
  <c r="AA11" i="11"/>
  <c r="AA21" i="11"/>
  <c r="V20" i="11"/>
  <c r="X24" i="11"/>
  <c r="Z25" i="11"/>
  <c r="W22" i="11"/>
  <c r="X21" i="11"/>
  <c r="X13" i="11"/>
  <c r="Z13" i="11"/>
  <c r="X23" i="11"/>
  <c r="Z10" i="11"/>
  <c r="W12" i="11"/>
  <c r="V11" i="11"/>
  <c r="Z22" i="11"/>
  <c r="Y24" i="11"/>
  <c r="AA15" i="11"/>
  <c r="Z14" i="11"/>
  <c r="Z16" i="11"/>
  <c r="X14" i="11"/>
  <c r="V14" i="11"/>
  <c r="X17" i="11"/>
  <c r="V16" i="11"/>
  <c r="V17" i="11"/>
  <c r="AA16" i="11"/>
  <c r="Z15" i="11"/>
  <c r="Y14" i="11"/>
  <c r="AA17" i="11"/>
  <c r="Y15" i="11"/>
  <c r="W16" i="11"/>
  <c r="AA14" i="11"/>
  <c r="Z17" i="11"/>
  <c r="Y16" i="11"/>
  <c r="X15" i="11"/>
  <c r="W14" i="11"/>
  <c r="Y17" i="11"/>
  <c r="X16" i="11"/>
  <c r="W15" i="11"/>
  <c r="V15" i="11"/>
  <c r="W17" i="11"/>
  <c r="X20" i="11"/>
  <c r="AA23" i="11"/>
  <c r="Z20" i="11"/>
  <c r="X19" i="11"/>
  <c r="W21" i="11"/>
  <c r="Z18" i="11"/>
  <c r="AA19" i="11"/>
  <c r="V19" i="11"/>
  <c r="V18" i="11"/>
  <c r="W18" i="11"/>
  <c r="V23" i="11"/>
  <c r="AA24" i="11"/>
  <c r="X22" i="11"/>
  <c r="X18" i="11"/>
  <c r="AA18" i="11"/>
  <c r="Y22" i="11"/>
  <c r="V22" i="11"/>
  <c r="AA25" i="11"/>
  <c r="Z19" i="11"/>
  <c r="V21" i="11"/>
  <c r="W20" i="11"/>
  <c r="Z21" i="11"/>
  <c r="Y19" i="11"/>
  <c r="Y20" i="11"/>
  <c r="Y21" i="11"/>
  <c r="W24" i="11"/>
  <c r="Y23" i="11"/>
  <c r="X25" i="11"/>
  <c r="V25" i="11"/>
  <c r="Z24" i="11"/>
  <c r="Z23" i="11"/>
  <c r="Y25" i="11"/>
  <c r="AA20" i="11"/>
  <c r="W19" i="11"/>
</calcChain>
</file>

<file path=xl/sharedStrings.xml><?xml version="1.0" encoding="utf-8"?>
<sst xmlns="http://schemas.openxmlformats.org/spreadsheetml/2006/main" count="5761" uniqueCount="1272">
  <si>
    <t>BW</t>
  </si>
  <si>
    <t>JE6.1 NFκB-eGFP</t>
  </si>
  <si>
    <t>JE6.1 NFκB-eGFP PD1-ζ</t>
  </si>
  <si>
    <t>unstimulated</t>
  </si>
  <si>
    <t>BW PD-L1</t>
  </si>
  <si>
    <t>Figure 1c- two experiments in duplicates (4 technical replicates)- data presented as gMFI NFκB-eGFP</t>
  </si>
  <si>
    <t>Figure 1d 2 experiments in duplicates (4 technichal replicates)- data presented as gMFI NFκB-eGFP</t>
  </si>
  <si>
    <t>measured on LSRFortessa</t>
  </si>
  <si>
    <t>measured on FACS Calibur</t>
  </si>
  <si>
    <t>Figure 1e 2 experiments in duplicates (4 technichal replicates)- data presented as gMFI NFκB-eGFP</t>
  </si>
  <si>
    <t>measured on FACS Calibur-controls match Figure 1d</t>
  </si>
  <si>
    <t>Avelumab 3000ng/ml</t>
  </si>
  <si>
    <t>1000ng/ml</t>
  </si>
  <si>
    <t>300ng/ml</t>
  </si>
  <si>
    <t>100ng/ml</t>
  </si>
  <si>
    <t>30ng/ml</t>
  </si>
  <si>
    <t>10ng/ml</t>
  </si>
  <si>
    <t>3ng/ml</t>
  </si>
  <si>
    <t>1ng/ml</t>
  </si>
  <si>
    <t>0,3ng/ml</t>
  </si>
  <si>
    <t>0,1ng/ml</t>
  </si>
  <si>
    <t>0,03ng/ml</t>
  </si>
  <si>
    <t>0,01ng/ml</t>
  </si>
  <si>
    <t>Atezolizumab 3000ng/ml</t>
  </si>
  <si>
    <t>K562</t>
  </si>
  <si>
    <t>K562 PD1</t>
  </si>
  <si>
    <t>K562 CD80</t>
  </si>
  <si>
    <t>K562 CD86</t>
  </si>
  <si>
    <t>JE6.1 NFκB-eGFP PD-L1-ζ</t>
  </si>
  <si>
    <t>BW PD1</t>
  </si>
  <si>
    <t>Nivolumab 3000ng/ml</t>
  </si>
  <si>
    <t>BW mCD32b</t>
  </si>
  <si>
    <t>isotyp</t>
  </si>
  <si>
    <t>anti-PD-L1</t>
  </si>
  <si>
    <t>F</t>
  </si>
  <si>
    <t>Figure 2e- 2 experiments in triplictes (1st experiment shown in figure) - data presented as gMFI NFκB-eCFP</t>
  </si>
  <si>
    <t>K562 anti-CD3</t>
  </si>
  <si>
    <t>K562 4-1BB</t>
  </si>
  <si>
    <t>TPR</t>
  </si>
  <si>
    <t>TPR 4-1BBL</t>
  </si>
  <si>
    <t>TPR 4-1BBL-ζ</t>
  </si>
  <si>
    <t>shown in figure</t>
  </si>
  <si>
    <t>repeat</t>
  </si>
  <si>
    <t>Figure 2f- 2 experiments in triplictes (1st experiment shown in figure) - data presented as gMFI NFκB-eCFP</t>
  </si>
  <si>
    <t>1.200 cells</t>
  </si>
  <si>
    <t>600 cells</t>
  </si>
  <si>
    <t>300 cells</t>
  </si>
  <si>
    <t>150 cells</t>
  </si>
  <si>
    <t xml:space="preserve">shown in figure </t>
  </si>
  <si>
    <t>K562 4-1BB 19.200 cells</t>
  </si>
  <si>
    <t>9.600 cells</t>
  </si>
  <si>
    <t>4.800 cells</t>
  </si>
  <si>
    <t>2.400 cells</t>
  </si>
  <si>
    <t>activated MNC</t>
  </si>
  <si>
    <t xml:space="preserve">JE6.1 Nur77-mKO2 </t>
  </si>
  <si>
    <t>+ Nivolumab</t>
  </si>
  <si>
    <t>JE6.1 Nur77-mKO2 PD-L1-ζ</t>
  </si>
  <si>
    <t>JE6.1 Nur77-mKO2 PD1-ζ</t>
  </si>
  <si>
    <t>+ Avelumab</t>
  </si>
  <si>
    <t>JE6.1 Nur77-mKO2 4-1BBL-ζ</t>
  </si>
  <si>
    <t>Figure 4f- 3 technical replicates- data presented as gMFI NFκB-eCFP</t>
  </si>
  <si>
    <t>+ 13C 1:10</t>
  </si>
  <si>
    <t>K562 hemagglutinin</t>
  </si>
  <si>
    <t>+ serum 13C 1:10</t>
  </si>
  <si>
    <t>K562 hemagglutinin ∆CD46</t>
  </si>
  <si>
    <t>K562 hemagglutinin ∆CD150</t>
  </si>
  <si>
    <r>
      <t>JE6.1 TPR CD46</t>
    </r>
    <r>
      <rPr>
        <vertAlign val="subscript"/>
        <sz val="8"/>
        <rFont val="Arial"/>
        <family val="2"/>
      </rPr>
      <t>KO</t>
    </r>
  </si>
  <si>
    <t>JE6.1 TPR CD46-ζ</t>
  </si>
  <si>
    <t>JE6.1 TPR CD46-ctrl</t>
  </si>
  <si>
    <t>JE6.1 NFκB-GFP CD46-ζ</t>
  </si>
  <si>
    <t>Figure 4g- 3 experiments in triplicates, triplicate mean gMFI NFκB-eGFP normalized to unstimulated condition</t>
  </si>
  <si>
    <t>Shapiro-Wilk test</t>
  </si>
  <si>
    <t>W</t>
  </si>
  <si>
    <t>P value</t>
  </si>
  <si>
    <t>Passed normality test (alpha=0.05)?</t>
  </si>
  <si>
    <t>Yes</t>
  </si>
  <si>
    <t>P value summary</t>
  </si>
  <si>
    <t>ns</t>
  </si>
  <si>
    <t>ANOVA summary</t>
  </si>
  <si>
    <t>***</t>
  </si>
  <si>
    <t>Significant diff. among means (P &lt; 0.05)?</t>
  </si>
  <si>
    <t>R squared</t>
  </si>
  <si>
    <t>Brown-Forsythe test</t>
  </si>
  <si>
    <t>F (DFn, DFd)</t>
  </si>
  <si>
    <t>1,857 (4, 10)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</si>
  <si>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</si>
  <si>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</si>
  <si>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</si>
  <si>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</si>
  <si>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</si>
  <si>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</si>
  <si>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</si>
  <si>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</si>
  <si>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</si>
  <si>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(4, 10) = 13,87</t>
  </si>
  <si>
    <t>P=0,0004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</si>
  <si>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</si>
  <si>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</si>
  <si>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</si>
  <si>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</si>
  <si>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</si>
  <si>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</si>
  <si>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</si>
  <si>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</si>
  <si>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Dunnett's multiple comparisons test</t>
  </si>
  <si>
    <t>Mean Diff,</t>
  </si>
  <si>
    <t>95,00% CI of diff,</t>
  </si>
  <si>
    <t>Below threshold?</t>
  </si>
  <si>
    <t>Summary</t>
  </si>
  <si>
    <t>Adjusted P Value</t>
  </si>
  <si>
    <t>B-?</t>
  </si>
  <si>
    <t>4,997 to 14,07</t>
  </si>
  <si>
    <t>A</t>
  </si>
  <si>
    <t>3,791 to 12,86</t>
  </si>
  <si>
    <t>**</t>
  </si>
  <si>
    <t>C</t>
  </si>
  <si>
    <t>2,632 to 11,70</t>
  </si>
  <si>
    <t>D</t>
  </si>
  <si>
    <t>-2,354 to 6,717</t>
  </si>
  <si>
    <t>E</t>
  </si>
  <si>
    <t>Test details</t>
  </si>
  <si>
    <t>Mean 1</t>
  </si>
  <si>
    <t>Mean 2</t>
  </si>
  <si>
    <t>SE of diff,</t>
  </si>
  <si>
    <t>n1</t>
  </si>
  <si>
    <t>n2</t>
  </si>
  <si>
    <t>q</t>
  </si>
  <si>
    <t>measured on LSR Fortessa</t>
  </si>
  <si>
    <t>10 mg/ml</t>
  </si>
  <si>
    <t>5 mg/ml</t>
  </si>
  <si>
    <t>2,5 mg/ml</t>
  </si>
  <si>
    <t>1,25 mg/ml</t>
  </si>
  <si>
    <t>625 µg/ml</t>
  </si>
  <si>
    <t>312,5 µg/ml</t>
  </si>
  <si>
    <t>156,25 µg/ml</t>
  </si>
  <si>
    <t>Figure 4i- 3 technical replicates- data presented as gMFI NFκB-eCFP</t>
  </si>
  <si>
    <t>IVIG 1 20 mg/ml</t>
  </si>
  <si>
    <t>IVIG 2 20 mg/ml</t>
  </si>
  <si>
    <t>IVIG 3 20 mg/ml</t>
  </si>
  <si>
    <t>IVIG 4 20 mg/ml</t>
  </si>
  <si>
    <t>K562 gp160</t>
  </si>
  <si>
    <t>+ anti-CD4 (3µg/ml)</t>
  </si>
  <si>
    <t>JE6.1 Nur77-mKO2</t>
  </si>
  <si>
    <t>JE6.1 Nur77-mKO2 CD4-ζ</t>
  </si>
  <si>
    <t>JE6.1 TPR CD46::ζ</t>
  </si>
  <si>
    <t>10 µg/ml</t>
  </si>
  <si>
    <t>3µg/ml</t>
  </si>
  <si>
    <t>1µg/ml</t>
  </si>
  <si>
    <t>0,3µg/ml</t>
  </si>
  <si>
    <t>0,1µg/ml</t>
  </si>
  <si>
    <t>0,03µg/ml</t>
  </si>
  <si>
    <t>0,01µg/ml</t>
  </si>
  <si>
    <t>0,003µg/ml</t>
  </si>
  <si>
    <t>0,001µg/ml</t>
  </si>
  <si>
    <t>SIM.2 30 µg/ml</t>
  </si>
  <si>
    <t>NIH45-46 G54W 30µg/ml</t>
  </si>
  <si>
    <t>VRC-CH31 30µg/ml</t>
  </si>
  <si>
    <t>65,4*</t>
  </si>
  <si>
    <t>10,6*</t>
  </si>
  <si>
    <t>45,5*</t>
  </si>
  <si>
    <t>30,8*</t>
  </si>
  <si>
    <t>4,3*</t>
  </si>
  <si>
    <t>51,1*</t>
  </si>
  <si>
    <t>83,4*</t>
  </si>
  <si>
    <t>*excluded due to measuring error</t>
  </si>
  <si>
    <t>Figure 5g- 2 experiments in triplicates, one shown in figure- data presented as gMFI Nur77-mKO2</t>
  </si>
  <si>
    <t>Figure 5f- 4 experiments in triplicates, one shown in figure- data presented as gMFI Nur77-mKO2</t>
  </si>
  <si>
    <t>-</t>
  </si>
  <si>
    <t>baseline</t>
  </si>
  <si>
    <t>full-stimulation</t>
  </si>
  <si>
    <t>serum 1:3</t>
  </si>
  <si>
    <t>1:10</t>
  </si>
  <si>
    <t>1:30</t>
  </si>
  <si>
    <t>1:100</t>
  </si>
  <si>
    <t>1:300</t>
  </si>
  <si>
    <t>1:1000</t>
  </si>
  <si>
    <t>pre-immune</t>
  </si>
  <si>
    <t>1st dose ChAdOX1</t>
  </si>
  <si>
    <t>2nd dose ChAdOX1</t>
  </si>
  <si>
    <t>JE6.1 NFκB-eGFP ACE2-ζ</t>
  </si>
  <si>
    <t xml:space="preserve">no serum </t>
  </si>
  <si>
    <t>-log10(serum)</t>
  </si>
  <si>
    <t>preimmune</t>
  </si>
  <si>
    <t>1st dose</t>
  </si>
  <si>
    <t>2nd dose</t>
  </si>
  <si>
    <t>Sigmoidal, 4PL, X is log(concentration)</t>
  </si>
  <si>
    <t>Best-fit values</t>
  </si>
  <si>
    <t>Top</t>
  </si>
  <si>
    <t>= 1,000</t>
  </si>
  <si>
    <t>Bottom</t>
  </si>
  <si>
    <t>= 0,000</t>
  </si>
  <si>
    <t>LogIC50</t>
  </si>
  <si>
    <t>HillSlope</t>
  </si>
  <si>
    <t>IC50</t>
  </si>
  <si>
    <t>Span</t>
  </si>
  <si>
    <t>95% CI (profile likelihood)</t>
  </si>
  <si>
    <t>???</t>
  </si>
  <si>
    <t>??? to -0,9299</t>
  </si>
  <si>
    <t>0,9749 to 1,311</t>
  </si>
  <si>
    <t>-0,1973 to 0,4292</t>
  </si>
  <si>
    <t>0,8757 to 3,817</t>
  </si>
  <si>
    <t>??? to 0,1175</t>
  </si>
  <si>
    <t>9,438 to 20,48</t>
  </si>
  <si>
    <t>Goodness of Fit</t>
  </si>
  <si>
    <t>Degrees of Freedom</t>
  </si>
  <si>
    <t>Sum of Squares</t>
  </si>
  <si>
    <t>Sy.x</t>
  </si>
  <si>
    <t>Constraints</t>
  </si>
  <si>
    <t>Top = 1</t>
  </si>
  <si>
    <t>Bottom = 0</t>
  </si>
  <si>
    <t>Number of points</t>
  </si>
  <si>
    <t># of X values</t>
  </si>
  <si>
    <t># Y values analyzed</t>
  </si>
  <si>
    <t>Elecsys® Anti-SARS-CoV-2 COI</t>
  </si>
  <si>
    <t>SC51</t>
  </si>
  <si>
    <t>SC61</t>
  </si>
  <si>
    <t>SC67</t>
  </si>
  <si>
    <t>SC68</t>
  </si>
  <si>
    <t>SC69</t>
  </si>
  <si>
    <t>SC70</t>
  </si>
  <si>
    <t>SC71</t>
  </si>
  <si>
    <t>SC73</t>
  </si>
  <si>
    <t>SC76</t>
  </si>
  <si>
    <t>SC77</t>
  </si>
  <si>
    <t>SC82</t>
  </si>
  <si>
    <t>SC90</t>
  </si>
  <si>
    <t>SC99</t>
  </si>
  <si>
    <t>SC100</t>
  </si>
  <si>
    <t>SC101</t>
  </si>
  <si>
    <t>SC106</t>
  </si>
  <si>
    <t>SC108</t>
  </si>
  <si>
    <t>SC110</t>
  </si>
  <si>
    <t>SC111</t>
  </si>
  <si>
    <t>SC112</t>
  </si>
  <si>
    <t>SC114</t>
  </si>
  <si>
    <t>SC117</t>
  </si>
  <si>
    <t>SC132</t>
  </si>
  <si>
    <t>SC133</t>
  </si>
  <si>
    <t>SC134</t>
  </si>
  <si>
    <t>SC136</t>
  </si>
  <si>
    <t>SC139</t>
  </si>
  <si>
    <t>SC140</t>
  </si>
  <si>
    <t>SC141</t>
  </si>
  <si>
    <t>SC142</t>
  </si>
  <si>
    <t>SC143</t>
  </si>
  <si>
    <t>SC144</t>
  </si>
  <si>
    <t>SC145</t>
  </si>
  <si>
    <t>SC146</t>
  </si>
  <si>
    <t>SC147</t>
  </si>
  <si>
    <t>SC148</t>
  </si>
  <si>
    <t>SC149</t>
  </si>
  <si>
    <t>SC150</t>
  </si>
  <si>
    <t>SC151</t>
  </si>
  <si>
    <t>SC152</t>
  </si>
  <si>
    <t>SC153</t>
  </si>
  <si>
    <t>SC154</t>
  </si>
  <si>
    <t>SC156</t>
  </si>
  <si>
    <t>SC157</t>
  </si>
  <si>
    <t>SC159</t>
  </si>
  <si>
    <t>SC160</t>
  </si>
  <si>
    <t>SC161</t>
  </si>
  <si>
    <t>SC162</t>
  </si>
  <si>
    <t>SC163</t>
  </si>
  <si>
    <t>SC165</t>
  </si>
  <si>
    <t>SC166</t>
  </si>
  <si>
    <t>SC167</t>
  </si>
  <si>
    <t>SC168</t>
  </si>
  <si>
    <t>SC169</t>
  </si>
  <si>
    <t>SC170</t>
  </si>
  <si>
    <t>SC171</t>
  </si>
  <si>
    <t>SC172</t>
  </si>
  <si>
    <t>SC173</t>
  </si>
  <si>
    <t>SC177</t>
  </si>
  <si>
    <t>SC178</t>
  </si>
  <si>
    <t>SC179</t>
  </si>
  <si>
    <t>SC181</t>
  </si>
  <si>
    <t>SC182</t>
  </si>
  <si>
    <t>SC183</t>
  </si>
  <si>
    <t>SC185</t>
  </si>
  <si>
    <t>SC186</t>
  </si>
  <si>
    <t>SC187</t>
  </si>
  <si>
    <t>SC188</t>
  </si>
  <si>
    <t>SC189</t>
  </si>
  <si>
    <t>SC191</t>
  </si>
  <si>
    <t>SC192</t>
  </si>
  <si>
    <t>SC193</t>
  </si>
  <si>
    <t>SC194</t>
  </si>
  <si>
    <t>SC195</t>
  </si>
  <si>
    <t>SC196</t>
  </si>
  <si>
    <t>SC197</t>
  </si>
  <si>
    <t>SC199</t>
  </si>
  <si>
    <t>SC200</t>
  </si>
  <si>
    <t>IC50 [dilution factor]</t>
  </si>
  <si>
    <t>~ 0,1295</t>
  </si>
  <si>
    <t>log10(titer)</t>
  </si>
  <si>
    <t>Ambiguous</t>
  </si>
  <si>
    <t>~ -2,035</t>
  </si>
  <si>
    <t>~ -23229</t>
  </si>
  <si>
    <t>~ -0,8876</t>
  </si>
  <si>
    <t>~ -12,69</t>
  </si>
  <si>
    <t>~ 1,134e-005</t>
  </si>
  <si>
    <t>~ -10,11</t>
  </si>
  <si>
    <t>~ 0,009218</t>
  </si>
  <si>
    <t>~ 0,000</t>
  </si>
  <si>
    <t>Std. Error</t>
  </si>
  <si>
    <t>~ 65,43</t>
  </si>
  <si>
    <t>~ 286062244</t>
  </si>
  <si>
    <t>~ 2393</t>
  </si>
  <si>
    <t>~ 23494</t>
  </si>
  <si>
    <t>~ 0,1396</t>
  </si>
  <si>
    <t>~ 215422</t>
  </si>
  <si>
    <t>-2,390 to -1,413</t>
  </si>
  <si>
    <t>-1,946 to -1,647</t>
  </si>
  <si>
    <t>-2,030 to -1,806</t>
  </si>
  <si>
    <t>-1,708 to -1,110</t>
  </si>
  <si>
    <t>-2,512 to -1,541</t>
  </si>
  <si>
    <t>-2,135 to -1,974</t>
  </si>
  <si>
    <t>-3,033 to -2,355</t>
  </si>
  <si>
    <t>(Very wide)</t>
  </si>
  <si>
    <t>-3,035 to -2,821</t>
  </si>
  <si>
    <t>-2,243 to -1,371</t>
  </si>
  <si>
    <t>-2,552 to -2,325</t>
  </si>
  <si>
    <t>-1,945 to -1,331</t>
  </si>
  <si>
    <t>-1,616 to ???</t>
  </si>
  <si>
    <t>-2,111 to -1,343</t>
  </si>
  <si>
    <t>-2,343 to -1,624</t>
  </si>
  <si>
    <t>-1,266 to 0,8638</t>
  </si>
  <si>
    <t>-2,273 to -1,607</t>
  </si>
  <si>
    <t>-2,217 to -0,9651</t>
  </si>
  <si>
    <t>-1,768 to -0,8837</t>
  </si>
  <si>
    <t>-3,713 to -2,751</t>
  </si>
  <si>
    <t>-2,094 to -1,101</t>
  </si>
  <si>
    <t>-3,243 to -2,739</t>
  </si>
  <si>
    <t>-2,209 to -0,5907</t>
  </si>
  <si>
    <t>-2,704 to -2,333</t>
  </si>
  <si>
    <t>-2,876 to -1,955</t>
  </si>
  <si>
    <t>-3,322 to -2,790</t>
  </si>
  <si>
    <t>-3,556 to -3,275</t>
  </si>
  <si>
    <t>-2,378 to -1,588</t>
  </si>
  <si>
    <t>-3,160 to ???</t>
  </si>
  <si>
    <t>-1,892 to -1,357</t>
  </si>
  <si>
    <t>-1,957 to -0,8574</t>
  </si>
  <si>
    <t>-1,626 to -1,450</t>
  </si>
  <si>
    <t>-2,240 to -1,706</t>
  </si>
  <si>
    <t>-2,043 to -1,780</t>
  </si>
  <si>
    <t>-2,481 to -2,295</t>
  </si>
  <si>
    <t>-2,393 to -2,206</t>
  </si>
  <si>
    <t>-1,692 to 3,867</t>
  </si>
  <si>
    <t>-2,648 to -1,132</t>
  </si>
  <si>
    <t>-1,922 to -1,643</t>
  </si>
  <si>
    <t>-2,294 to -1,971</t>
  </si>
  <si>
    <t>-2,808 to -1,606</t>
  </si>
  <si>
    <t>-2,285 to 0,7282</t>
  </si>
  <si>
    <t>-1,668 to -0,4094</t>
  </si>
  <si>
    <t>-2,793 to -1,814</t>
  </si>
  <si>
    <t>-1,398 to ???</t>
  </si>
  <si>
    <t>-2,218 to ???</t>
  </si>
  <si>
    <t>-4,247 to -3,886</t>
  </si>
  <si>
    <t>-3,556 to -2,631</t>
  </si>
  <si>
    <t>-1,551 to 2,831</t>
  </si>
  <si>
    <t>-4,191 to -3,714</t>
  </si>
  <si>
    <t>-2,618 to -2,441</t>
  </si>
  <si>
    <t>-1,864 to 202,1</t>
  </si>
  <si>
    <t>-2,608 to -2,436</t>
  </si>
  <si>
    <t>-2,204 to -1,371</t>
  </si>
  <si>
    <t>-2,138 to -1,822</t>
  </si>
  <si>
    <t>-1,002 to ???</t>
  </si>
  <si>
    <t>-2,257 to -1,191</t>
  </si>
  <si>
    <t>-1,987 to -1,622</t>
  </si>
  <si>
    <t>-2,639 to -2,458</t>
  </si>
  <si>
    <t>-1,616 to -0,1261</t>
  </si>
  <si>
    <t>-6,185 to -2,241</t>
  </si>
  <si>
    <t>-3,061 to -2,166</t>
  </si>
  <si>
    <t>-3,727 to -2,027</t>
  </si>
  <si>
    <t>-3,299 to -1,554</t>
  </si>
  <si>
    <t>-2,649 to -1,930</t>
  </si>
  <si>
    <t>-14,37 to ???</t>
  </si>
  <si>
    <t>-3,379 to -2,590</t>
  </si>
  <si>
    <t>-3,477 to -1,498</t>
  </si>
  <si>
    <t>-4,008 to -1,712</t>
  </si>
  <si>
    <t>-2,122 to -1,088</t>
  </si>
  <si>
    <t>-2,597 to -2,478</t>
  </si>
  <si>
    <t>-5,940 to ???</t>
  </si>
  <si>
    <t>-3,006 to -2,857</t>
  </si>
  <si>
    <t>??? to -0,3582</t>
  </si>
  <si>
    <t>-2,110 to -0,9405</t>
  </si>
  <si>
    <t>-1,773 to -0,9757</t>
  </si>
  <si>
    <t>-1,615 to -0,4302</t>
  </si>
  <si>
    <t>-1,850 to -0,2879</t>
  </si>
  <si>
    <t>-1,098 to -0,7833</t>
  </si>
  <si>
    <t>-1,920 to -0,5163</t>
  </si>
  <si>
    <t>??? to -1,391</t>
  </si>
  <si>
    <t>??? to -0,6461</t>
  </si>
  <si>
    <t>-1,560 to -0,8406</t>
  </si>
  <si>
    <t>-1,157 to -0,3740</t>
  </si>
  <si>
    <t>-0,5675 to 0,04144</t>
  </si>
  <si>
    <t>-0,8347 to -0,2535</t>
  </si>
  <si>
    <t>-0,4260 to -0,1538</t>
  </si>
  <si>
    <t>-0,3596 to -0,09685</t>
  </si>
  <si>
    <t>-2,140 to -0,5001</t>
  </si>
  <si>
    <t>-1,540 to -0,1910</t>
  </si>
  <si>
    <t>-0,8726 to -0,2597</t>
  </si>
  <si>
    <t>-2,084 to -0,4442</t>
  </si>
  <si>
    <t>-2,301 to -0,3409</t>
  </si>
  <si>
    <t>-1,909 to -0,6446</t>
  </si>
  <si>
    <t>-1,111 to -0,1260</t>
  </si>
  <si>
    <t>-2,218 to -0,7664</t>
  </si>
  <si>
    <t>-1,704 to -0,4137</t>
  </si>
  <si>
    <t>??? to -0,7635</t>
  </si>
  <si>
    <t>??? to -1,219</t>
  </si>
  <si>
    <t>-1,947 to -0,3524</t>
  </si>
  <si>
    <t>??? to -1,871</t>
  </si>
  <si>
    <t>-1,446 to -0,5170</t>
  </si>
  <si>
    <t>-1,541 to -0,2801</t>
  </si>
  <si>
    <t>-1,566 to -0,9956</t>
  </si>
  <si>
    <t>-1,086 to -0,4157</t>
  </si>
  <si>
    <t>-1,624 to -0,8278</t>
  </si>
  <si>
    <t>-1,459 to -0,9196</t>
  </si>
  <si>
    <t>-0,9312 to -0,6578</t>
  </si>
  <si>
    <t>-0,8025 to -0,05226</t>
  </si>
  <si>
    <t>-0,9507 to -0,1096</t>
  </si>
  <si>
    <t>-1,074 to -0,6267</t>
  </si>
  <si>
    <t>-1,597 to -0,7626</t>
  </si>
  <si>
    <t>??? to -0,3175</t>
  </si>
  <si>
    <t>??? to -0,09301</t>
  </si>
  <si>
    <t>-4,687 to -0,3456</t>
  </si>
  <si>
    <t>-1,415 to -0,2807</t>
  </si>
  <si>
    <t>??? to 0,3499</t>
  </si>
  <si>
    <t>-3,247 to 0,2200</t>
  </si>
  <si>
    <t>-1,647 to -0,7315</t>
  </si>
  <si>
    <t>-0,3077 to -0,1319</t>
  </si>
  <si>
    <t>??? to -0,1503</t>
  </si>
  <si>
    <t>-1,071 to -0,5169</t>
  </si>
  <si>
    <t>??? to -1,540</t>
  </si>
  <si>
    <t>-2,443 to -1,252</t>
  </si>
  <si>
    <t>??? to -0,004445</t>
  </si>
  <si>
    <t>-2,126 to -1,171</t>
  </si>
  <si>
    <t>-1,554 to -0,3558</t>
  </si>
  <si>
    <t>-2,937 to -0,9234</t>
  </si>
  <si>
    <t>-6,912 to 0,3594</t>
  </si>
  <si>
    <t>-2,054 to -0,2445</t>
  </si>
  <si>
    <t>??? to 0,5593</t>
  </si>
  <si>
    <t>-1,496 to -0,6959</t>
  </si>
  <si>
    <t>-2,388 to -1,248</t>
  </si>
  <si>
    <t>-3,852 to -0,2695</t>
  </si>
  <si>
    <t>-1,022 to -0,08676</t>
  </si>
  <si>
    <t>-0,8843 to -0,2670</t>
  </si>
  <si>
    <t>-0,6010 to -0,1097</t>
  </si>
  <si>
    <t>-0,6228 to -0,07671</t>
  </si>
  <si>
    <t>-1,325 to -0,3838</t>
  </si>
  <si>
    <t>??? to -0,1489</t>
  </si>
  <si>
    <t>-1,663 to -0,4559</t>
  </si>
  <si>
    <t>-0,6313 to -0,06594</t>
  </si>
  <si>
    <t>-1,490 to -0,1072</t>
  </si>
  <si>
    <t>-0,4798 to -0,1260</t>
  </si>
  <si>
    <t>-1,269 to -0,9489</t>
  </si>
  <si>
    <t>??? to -0,3271</t>
  </si>
  <si>
    <t>-1,752 to -1,078</t>
  </si>
  <si>
    <t>0,004072 to 0,03861</t>
  </si>
  <si>
    <t>0,01133 to 0,02252</t>
  </si>
  <si>
    <t>0,009342 to 0,01562</t>
  </si>
  <si>
    <t>0,01959 to 0,07764</t>
  </si>
  <si>
    <t>0,003077 to 0,02876</t>
  </si>
  <si>
    <t>0,007336 to 0,01061</t>
  </si>
  <si>
    <t>0,0009276 to 0,004416</t>
  </si>
  <si>
    <t>0,0009225 to 0,001512</t>
  </si>
  <si>
    <t>0,005713 to 0,04257</t>
  </si>
  <si>
    <t>0,002803 to 0,004731</t>
  </si>
  <si>
    <t>0,01136 to 0,04669</t>
  </si>
  <si>
    <t>0,02423 to ???</t>
  </si>
  <si>
    <t>0,007746 to 0,04542</t>
  </si>
  <si>
    <t>0,004543 to 0,02379</t>
  </si>
  <si>
    <t>0,05425 to 7,309</t>
  </si>
  <si>
    <t>0,005335 to 0,02471</t>
  </si>
  <si>
    <t>0,006071 to 0,1084</t>
  </si>
  <si>
    <t>0,01706 to 0,1307</t>
  </si>
  <si>
    <t>0,0001934 to 0,001773</t>
  </si>
  <si>
    <t>0,008046 to 0,07919</t>
  </si>
  <si>
    <t>0,0005710 to 0,001824</t>
  </si>
  <si>
    <t>0,006177 to 0,2566</t>
  </si>
  <si>
    <t>0,001978 to 0,004645</t>
  </si>
  <si>
    <t>0,001332 to 0,01108</t>
  </si>
  <si>
    <t>0,0004764 to 0,001620</t>
  </si>
  <si>
    <t>0,0002782 to 0,0005313</t>
  </si>
  <si>
    <t>0,004186 to 0,02585</t>
  </si>
  <si>
    <t>0,0006916 to ???</t>
  </si>
  <si>
    <t>0,01282 to 0,04396</t>
  </si>
  <si>
    <t>0,01103 to 0,1389</t>
  </si>
  <si>
    <t>0,02367 to 0,03552</t>
  </si>
  <si>
    <t>0,005752 to 0,01967</t>
  </si>
  <si>
    <t>0,009061 to 0,01661</t>
  </si>
  <si>
    <t>0,003304 to 0,005069</t>
  </si>
  <si>
    <t>0,004043 to 0,006217</t>
  </si>
  <si>
    <t>0,02032 to 7361</t>
  </si>
  <si>
    <t>0,002248 to 0,07372</t>
  </si>
  <si>
    <t>0,01196 to 0,02275</t>
  </si>
  <si>
    <t>0,005082 to 0,01070</t>
  </si>
  <si>
    <t>0,001557 to 0,02477</t>
  </si>
  <si>
    <t>0,005193 to 5,348</t>
  </si>
  <si>
    <t>0,02150 to 0,3896</t>
  </si>
  <si>
    <t>0,001609 to 0,01534</t>
  </si>
  <si>
    <t>0,04000 to ???</t>
  </si>
  <si>
    <t>0,006051 to ???</t>
  </si>
  <si>
    <t>5,665e-005 to 0,0001300</t>
  </si>
  <si>
    <t>0,0002777 to 0,002338</t>
  </si>
  <si>
    <t>0,02814 to 677,1</t>
  </si>
  <si>
    <t>6,438e-005 to 0,0001933</t>
  </si>
  <si>
    <t>0,002410 to 0,003618</t>
  </si>
  <si>
    <t>0,01368 to 1,407e+202</t>
  </si>
  <si>
    <t>0,002464 to 0,003667</t>
  </si>
  <si>
    <t>0,006250 to 0,04258</t>
  </si>
  <si>
    <t>0,007278 to 0,01507</t>
  </si>
  <si>
    <t>0,09953 to ???</t>
  </si>
  <si>
    <t>0,005531 to 0,06448</t>
  </si>
  <si>
    <t>0,01031 to 0,02388</t>
  </si>
  <si>
    <t>0,002296 to 0,003482</t>
  </si>
  <si>
    <t>0,02423 to 0,7480</t>
  </si>
  <si>
    <t>6,528e-007 to 0,005740</t>
  </si>
  <si>
    <t>0,0008687 to 0,006826</t>
  </si>
  <si>
    <t>0,0001874 to 0,009397</t>
  </si>
  <si>
    <t>0,0005024 to 0,02792</t>
  </si>
  <si>
    <t>0,002242 to 0,01175</t>
  </si>
  <si>
    <t>4,233e-015 to ???</t>
  </si>
  <si>
    <t>0,0004182 to 0,002568</t>
  </si>
  <si>
    <t>0,0003332 to 0,03174</t>
  </si>
  <si>
    <t>9,819e-005 to 0,01941</t>
  </si>
  <si>
    <t>0,007543 to 0,08170</t>
  </si>
  <si>
    <t>0,002527 to 0,003328</t>
  </si>
  <si>
    <t>1,147e-006 to ???</t>
  </si>
  <si>
    <t>0,0009863 to 0,001391</t>
  </si>
  <si>
    <t>0*</t>
  </si>
  <si>
    <t xml:space="preserve">*excluded because not plotable </t>
  </si>
  <si>
    <t>IC50 of gMFI reduction
vs.
Elecsys® Anti-SARS-CoV-2 COI</t>
  </si>
  <si>
    <t>Spearman r</t>
  </si>
  <si>
    <t>r</t>
  </si>
  <si>
    <t>95% confidence interval</t>
  </si>
  <si>
    <t>P (two-tailed)</t>
  </si>
  <si>
    <t>&lt;0,0001</t>
  </si>
  <si>
    <t>****</t>
  </si>
  <si>
    <t>Exact or approximate P value?</t>
  </si>
  <si>
    <t>Approximate</t>
  </si>
  <si>
    <t>Significant? (alpha = 0.05)</t>
  </si>
  <si>
    <t>Number of XY Pairs</t>
  </si>
  <si>
    <t>NT titer</t>
  </si>
  <si>
    <t>log10(IC50)</t>
  </si>
  <si>
    <t>14C</t>
  </si>
  <si>
    <t>17C</t>
  </si>
  <si>
    <t>19C</t>
  </si>
  <si>
    <t>21C</t>
  </si>
  <si>
    <t>22C</t>
  </si>
  <si>
    <t>23C</t>
  </si>
  <si>
    <t>25C</t>
  </si>
  <si>
    <t>NT titer
vs.
log10(IC50)</t>
  </si>
  <si>
    <t>-0,9466 to -0,4241</t>
  </si>
  <si>
    <t>Exact</t>
  </si>
  <si>
    <t>Figure 6i- data of 12 seroconverted donors analyzed with biosensor assay and live virus neutralization test</t>
  </si>
  <si>
    <t>wild-type</t>
  </si>
  <si>
    <t>B,1,617.2</t>
  </si>
  <si>
    <t>AY.4.2</t>
  </si>
  <si>
    <t>BA.1</t>
  </si>
  <si>
    <t>BA.2</t>
  </si>
  <si>
    <t>BA.5</t>
  </si>
  <si>
    <t>Figure 7c- 2 experiments in duplicates (4 technical replicates)- data presented as gMFI NFκB-eGFP</t>
  </si>
  <si>
    <t>Wild-type (Wuhan)</t>
  </si>
  <si>
    <t>B.1.617.2</t>
  </si>
  <si>
    <t>log10(iC50)</t>
  </si>
  <si>
    <t>Table Analyzed</t>
  </si>
  <si>
    <t>Repeated measures ANOVA summary</t>
  </si>
  <si>
    <t>Assume sphericity?</t>
  </si>
  <si>
    <t>Statistically significant (P &lt; 0.05)?</t>
  </si>
  <si>
    <t>Geisser-Greenhouse's epsilon</t>
  </si>
  <si>
    <t>Was the matching effective?</t>
  </si>
  <si>
    <t>Is there significant matching (P &lt; 0.05)?</t>
  </si>
  <si>
    <t>F (1,903, 7,612) = 34,36</t>
  </si>
  <si>
    <t>P=0,0002</t>
  </si>
  <si>
    <t>Individual (between rows)</t>
  </si>
  <si>
    <t>F (4, 8) = 3,676</t>
  </si>
  <si>
    <t>P=0,0553</t>
  </si>
  <si>
    <t>Residual (random)</t>
  </si>
  <si>
    <t>Number of subjects (rows)</t>
  </si>
  <si>
    <t>Number of missing values</t>
  </si>
  <si>
    <t>Wild-type (Wuhan) vs. B.1.617.2</t>
  </si>
  <si>
    <t>A-B</t>
  </si>
  <si>
    <t>Wild-type (Wuhan) vs. AY.4.2</t>
  </si>
  <si>
    <t>A-C</t>
  </si>
  <si>
    <t>B.1.617.2 vs. AY.4.2</t>
  </si>
  <si>
    <t>B-C</t>
  </si>
  <si>
    <t>t</t>
  </si>
  <si>
    <t>Figure 7d- 5 experiments each performed in duplicates, IC50 values were calculated as described in Fig 6g</t>
  </si>
  <si>
    <t>regdanvimab titration</t>
  </si>
  <si>
    <t>B.1.1.529 BA.1</t>
  </si>
  <si>
    <t>B.1.1.529 BA.2</t>
  </si>
  <si>
    <t>B.1.1.529 BA.5</t>
  </si>
  <si>
    <t xml:space="preserve">representative experiment: </t>
  </si>
  <si>
    <t>100µg/ml</t>
  </si>
  <si>
    <t>30µg/ml</t>
  </si>
  <si>
    <t>10µg/ml</t>
  </si>
  <si>
    <t>0,0003µg/ml</t>
  </si>
  <si>
    <t>0,0001µg/ml</t>
  </si>
  <si>
    <t>log10(conc.)</t>
  </si>
  <si>
    <t>~ 30402</t>
  </si>
  <si>
    <t>~ 78121</t>
  </si>
  <si>
    <t>~ -3,272e-005</t>
  </si>
  <si>
    <t>~ -6,763</t>
  </si>
  <si>
    <t>~ +infinity</t>
  </si>
  <si>
    <t>~ 115312739</t>
  </si>
  <si>
    <t>~</t>
  </si>
  <si>
    <t>~ 0,1241</t>
  </si>
  <si>
    <t>-5,163 to -4,565</t>
  </si>
  <si>
    <t>-3,593 to -2,704</t>
  </si>
  <si>
    <t>-3,757 to -3,139</t>
  </si>
  <si>
    <t>-3,062 to -0,5705</t>
  </si>
  <si>
    <t>-0,5824 to -0,2520</t>
  </si>
  <si>
    <t>-0,5027 to -0,2896</t>
  </si>
  <si>
    <t>6,876e-006 to 2,720e-005</t>
  </si>
  <si>
    <t>0,0002553 to 0,001977</t>
  </si>
  <si>
    <t>0,0001750 to 0,0007264</t>
  </si>
  <si>
    <t>Mixed-effects model (REML)</t>
  </si>
  <si>
    <t>Matching: Across row</t>
  </si>
  <si>
    <t>Fixed effect (type III)</t>
  </si>
  <si>
    <t>Statistically significant (P &lt; 0,05)?</t>
  </si>
  <si>
    <t>*</t>
  </si>
  <si>
    <t>F (1,228, 2,701) = 34,26</t>
  </si>
  <si>
    <t>Random effects</t>
  </si>
  <si>
    <t>SD</t>
  </si>
  <si>
    <t>Variance</t>
  </si>
  <si>
    <t>Residual</t>
  </si>
  <si>
    <t>Chi-square, df</t>
  </si>
  <si>
    <t>Tukey's multiple comparisons test</t>
  </si>
  <si>
    <t>-0,8967 to -0,07059</t>
  </si>
  <si>
    <t>-0,7387 to 0,3453</t>
  </si>
  <si>
    <t>Wild-type (Wuhan) vs. B.1.1.529 BA.1</t>
  </si>
  <si>
    <t>-3,470 to -1,673</t>
  </si>
  <si>
    <t>A-D</t>
  </si>
  <si>
    <t>Wild-type (Wuhan) vs. B.1.1.529 BA.2</t>
  </si>
  <si>
    <t>-3,578 to 0,8663</t>
  </si>
  <si>
    <t>A-E</t>
  </si>
  <si>
    <t>Wild-type (Wuhan) vs. B.1.1.529 BA.5</t>
  </si>
  <si>
    <t>-27,48 to 18,83</t>
  </si>
  <si>
    <t>A-F</t>
  </si>
  <si>
    <t>-0,09451 to 0,6685</t>
  </si>
  <si>
    <t>B.1.617.2 vs. B.1.1.529 BA.1</t>
  </si>
  <si>
    <t>-2,898 to -1,277</t>
  </si>
  <si>
    <t>B-D</t>
  </si>
  <si>
    <t>B.1.617.2 vs. B.1.1.529 BA.2</t>
  </si>
  <si>
    <t>-3,264 to 1,519</t>
  </si>
  <si>
    <t>B-E</t>
  </si>
  <si>
    <t>B.1.617.2 vs. B.1.1.529 BA.5</t>
  </si>
  <si>
    <t>-24,92 to 17,24</t>
  </si>
  <si>
    <t>B-F</t>
  </si>
  <si>
    <t>AY.4.2 vs. B.1.1.529 BA.1</t>
  </si>
  <si>
    <t>-2,804 to -1,945</t>
  </si>
  <si>
    <t>C-D</t>
  </si>
  <si>
    <t>AY.4.2 vs. B.1.1.529 BA.2</t>
  </si>
  <si>
    <t>-3,879 to 1,561</t>
  </si>
  <si>
    <t>C-E</t>
  </si>
  <si>
    <t>AY.4.2 vs. B.1.1.529 BA.5</t>
  </si>
  <si>
    <t>-25,47 to 17,21</t>
  </si>
  <si>
    <t>C-F</t>
  </si>
  <si>
    <t>B.1.1.529 BA.1 vs. B.1.1.529 BA.2</t>
  </si>
  <si>
    <t>-1,902 to 4,333</t>
  </si>
  <si>
    <t>D-E</t>
  </si>
  <si>
    <t>B.1.1.529 BA.1 vs. B.1.1.529 BA.5</t>
  </si>
  <si>
    <t>-23,29 to 19,78</t>
  </si>
  <si>
    <t>D-F</t>
  </si>
  <si>
    <t>B.1.1.529 BA.2 vs. B.1.1.529 BA.5</t>
  </si>
  <si>
    <t>-30,00 to 24,06</t>
  </si>
  <si>
    <t>E-F</t>
  </si>
  <si>
    <t>representative experiment</t>
  </si>
  <si>
    <t>Figure 7e- 3 experiments each performed in duplicates, IC50 values were calculated as described in Fig 6g</t>
  </si>
  <si>
    <t>~ -1,536</t>
  </si>
  <si>
    <t>~ 3,237e+038</t>
  </si>
  <si>
    <t>~ -15,90</t>
  </si>
  <si>
    <t>~ -5,274e+035</t>
  </si>
  <si>
    <t>~ 0,02911</t>
  </si>
  <si>
    <t>-4,403 to -4,217</t>
  </si>
  <si>
    <t>-4,157 to -3,885</t>
  </si>
  <si>
    <t>-4,080 to -2,920</t>
  </si>
  <si>
    <t>-1,823 to -1,047</t>
  </si>
  <si>
    <t>??? to -1,499</t>
  </si>
  <si>
    <t>??? to -1,569</t>
  </si>
  <si>
    <t>-0,7115 to -0,2434</t>
  </si>
  <si>
    <t>3,950e-005 to 6,065e-005</t>
  </si>
  <si>
    <t>6,960e-005 to 0,0001304</t>
  </si>
  <si>
    <t>8,315e-005 to 0,001203</t>
  </si>
  <si>
    <t>Figure 7d IC50 regdanvimab</t>
  </si>
  <si>
    <t>Figure 7e IC50 tixagevimab</t>
  </si>
  <si>
    <t>tixagevimab titration</t>
  </si>
  <si>
    <t>Figure 7f- 3 experiments each performed in duplicates, IC50 values were calculated as described in Fig 6g</t>
  </si>
  <si>
    <t>cilgavimab titration</t>
  </si>
  <si>
    <t>F (1,114, 2,229) = 153,9</t>
  </si>
  <si>
    <t>P=0,0042</t>
  </si>
  <si>
    <t>F (2, 10) = 9,524</t>
  </si>
  <si>
    <t>P=0,0048</t>
  </si>
  <si>
    <t>-1,519 to -0,3294</t>
  </si>
  <si>
    <t>-1,513 to -0,05257</t>
  </si>
  <si>
    <t>-2,536 to -0,4629</t>
  </si>
  <si>
    <t>0,6511 to 0,9303</t>
  </si>
  <si>
    <t>-2,005 to -1,442</t>
  </si>
  <si>
    <t>-0,3141 to 0,5961</t>
  </si>
  <si>
    <t>-2,199 to 1,047</t>
  </si>
  <si>
    <t>1,108 to 2,321</t>
  </si>
  <si>
    <t>-1,150 to -0,4483</t>
  </si>
  <si>
    <t>-2,439 to 1,005</t>
  </si>
  <si>
    <t>0,9246 to 2,223</t>
  </si>
  <si>
    <t>-1,407 to -0,4733</t>
  </si>
  <si>
    <t>1,211 to 3,369</t>
  </si>
  <si>
    <t>-1,538 to 1,091</t>
  </si>
  <si>
    <t>-2,772 to -2,256</t>
  </si>
  <si>
    <t>-4,483 to -4,350</t>
  </si>
  <si>
    <t>-3,748 to -3,535</t>
  </si>
  <si>
    <t>-4,042 to -3,486</t>
  </si>
  <si>
    <t>-3,014 to -2,339</t>
  </si>
  <si>
    <t>-5,268 to -5,155</t>
  </si>
  <si>
    <t>-3,069 to -2,439</t>
  </si>
  <si>
    <t>-2,212 to -1,393</t>
  </si>
  <si>
    <t>??? to -1,551</t>
  </si>
  <si>
    <t>??? to -1,069</t>
  </si>
  <si>
    <t>-3,698 to -0,6064</t>
  </si>
  <si>
    <t>-1,278 to -0,9948</t>
  </si>
  <si>
    <t>-5,122 to -0,7095</t>
  </si>
  <si>
    <t>3,292e-005 to 4,466e-005</t>
  </si>
  <si>
    <t>0,0001787 to 0,0002915</t>
  </si>
  <si>
    <t>9,080e-005 to 0,0003266</t>
  </si>
  <si>
    <t>0,0009674 to 0,004577</t>
  </si>
  <si>
    <t>5,393e-006 to 6,993e-006</t>
  </si>
  <si>
    <t>0,0008536 to 0,003642</t>
  </si>
  <si>
    <t>Figure 7g- 3 experiments each performed in duplicates, IC50 values were calculated as described in Fig 6g</t>
  </si>
  <si>
    <t>F (1,542, 3,084) = 37,75</t>
  </si>
  <si>
    <t>P=0,0072</t>
  </si>
  <si>
    <t>F (2, 10) = 11,74</t>
  </si>
  <si>
    <t>P=0,0024</t>
  </si>
  <si>
    <t>-2,674 to 3,674</t>
  </si>
  <si>
    <t>-2,464 to 3,930</t>
  </si>
  <si>
    <t>-4,614 to 0,7110</t>
  </si>
  <si>
    <t>-1,786 to 2,369</t>
  </si>
  <si>
    <t>-5,930 to 2,460</t>
  </si>
  <si>
    <t>-0,2569 to 0,7236</t>
  </si>
  <si>
    <t>-3,117 to -1,786</t>
  </si>
  <si>
    <t>-1,537 to 1,119</t>
  </si>
  <si>
    <t>-4,421 to -0,04936</t>
  </si>
  <si>
    <t>-3,709 to -1,661</t>
  </si>
  <si>
    <t>-1,617 to 0,7328</t>
  </si>
  <si>
    <t>-4,180 to -0,7563</t>
  </si>
  <si>
    <t>1,063 to 3,423</t>
  </si>
  <si>
    <t>-2,495 to 2,928</t>
  </si>
  <si>
    <t>-4,262 to 0,2093</t>
  </si>
  <si>
    <t>-5,094 to -4,918</t>
  </si>
  <si>
    <t>-5,352 to -5,276</t>
  </si>
  <si>
    <t>??? to -5,344</t>
  </si>
  <si>
    <t>-3,216 to -2,767</t>
  </si>
  <si>
    <t>-5,158 to -4,912</t>
  </si>
  <si>
    <t>-2,852 to -2,225</t>
  </si>
  <si>
    <t>-2,352 to -1,209</t>
  </si>
  <si>
    <t>-2,603 to -1,895</t>
  </si>
  <si>
    <t>??? to -2,063</t>
  </si>
  <si>
    <t>-1,807 to -0,6646</t>
  </si>
  <si>
    <t>-2,259 to -0,9779</t>
  </si>
  <si>
    <t>??? to -0,6013</t>
  </si>
  <si>
    <t>8,047e-006 to 1,207e-005</t>
  </si>
  <si>
    <t>4,444e-006 to 5,302e-006</t>
  </si>
  <si>
    <t>??? to 4,533e-006</t>
  </si>
  <si>
    <t>0,0006075 to 0,001709</t>
  </si>
  <si>
    <t>6,958e-006 to 1,225e-005</t>
  </si>
  <si>
    <t>0,001406 to 0,005962</t>
  </si>
  <si>
    <t xml:space="preserve">Figure 7f IC50 cilgavimab </t>
  </si>
  <si>
    <t xml:space="preserve">Figure 7g IC50 Evusheld </t>
  </si>
  <si>
    <t>Figure 7h- 3 experiments each performed in duplicates, IC50 values were calculated as described in Fig 6g</t>
  </si>
  <si>
    <t>IVIG P100426756 titration</t>
  </si>
  <si>
    <t>Data sets analyzed</t>
  </si>
  <si>
    <t>&gt;0,9999</t>
  </si>
  <si>
    <t>78,13 µg/ml</t>
  </si>
  <si>
    <t>39,06 µg/ml</t>
  </si>
  <si>
    <t>19,53 µg/ml</t>
  </si>
  <si>
    <t>-0,5256 to -0,3439</t>
  </si>
  <si>
    <t>-0,9077 to -0,8279</t>
  </si>
  <si>
    <t>-1,304 to -1,212</t>
  </si>
  <si>
    <t>-0,7069 to -0,2557</t>
  </si>
  <si>
    <t>-0,5272 to 0,1233</t>
  </si>
  <si>
    <t>-0,6998 to -0,3423</t>
  </si>
  <si>
    <t>-2,150 to -1,159</t>
  </si>
  <si>
    <t>-3,065 to -2,043</t>
  </si>
  <si>
    <t>-1,598 to -1,212</t>
  </si>
  <si>
    <t>-3,677 to -0,7246</t>
  </si>
  <si>
    <t>-6,342 to -0,5330</t>
  </si>
  <si>
    <t>-1,067 to -0,5996</t>
  </si>
  <si>
    <t>0,2981 to 0,4530</t>
  </si>
  <si>
    <t>0,1237 to 0,1486</t>
  </si>
  <si>
    <t>0,04966 to 0,06142</t>
  </si>
  <si>
    <t>0,1964 to 0,5550</t>
  </si>
  <si>
    <t>0,2971 to 1,328</t>
  </si>
  <si>
    <t>0,1996 to 0,4547</t>
  </si>
  <si>
    <t>Figure 7i- 3 experiments each performed in duplicates, IC50 values were calculated as described in Fig 6g</t>
  </si>
  <si>
    <t>IVIG K218A8542 titration</t>
  </si>
  <si>
    <t>F (1,724, 3,449) = 33,60</t>
  </si>
  <si>
    <t>P=0,0057</t>
  </si>
  <si>
    <t>F (2, 10) = 16,88</t>
  </si>
  <si>
    <t>P=0,0006</t>
  </si>
  <si>
    <t>0,1611 to 1,038</t>
  </si>
  <si>
    <t>-0,1674 to 1,419</t>
  </si>
  <si>
    <t>-0,3964 to 0,9684</t>
  </si>
  <si>
    <t>-1,377 to 0,9149</t>
  </si>
  <si>
    <t>-1,251 to 0,7795</t>
  </si>
  <si>
    <t>-0,5862 to 0,6382</t>
  </si>
  <si>
    <t>-1,225 to 0,5974</t>
  </si>
  <si>
    <t>-2,051 to 0,3897</t>
  </si>
  <si>
    <t>-1,721 to 0,05023</t>
  </si>
  <si>
    <t>-1,046 to 0,3672</t>
  </si>
  <si>
    <t>-1,585 to -0,1288</t>
  </si>
  <si>
    <t>-1,137 to -0,5859</t>
  </si>
  <si>
    <t>-1,054 to 0,02008</t>
  </si>
  <si>
    <t>-1,255 to 0,2117</t>
  </si>
  <si>
    <t>-0,5531 to 0,5438</t>
  </si>
  <si>
    <t>Figure 7i IC50 K218A8542</t>
  </si>
  <si>
    <t>-0,6250 to -0,5292</t>
  </si>
  <si>
    <t>-1,316 to -1,143</t>
  </si>
  <si>
    <t>-1,422 to -1,357</t>
  </si>
  <si>
    <t>-1,137 to -0,8341</t>
  </si>
  <si>
    <t>-0,7521 to -0,4405</t>
  </si>
  <si>
    <t>-0,6828 to -0,4907</t>
  </si>
  <si>
    <t>-2,681 to -1,708</t>
  </si>
  <si>
    <t>-1,805 to -1,079</t>
  </si>
  <si>
    <t>-2,275 to -1,718</t>
  </si>
  <si>
    <t>-1,343 to -0,7191</t>
  </si>
  <si>
    <t>-3,790 to -1,011</t>
  </si>
  <si>
    <t>-1,425 to -0,9091</t>
  </si>
  <si>
    <t>0,2372 to 0,2957</t>
  </si>
  <si>
    <t>0,04829 to 0,07188</t>
  </si>
  <si>
    <t>0,03786 to 0,04391</t>
  </si>
  <si>
    <t>0,07299 to 0,1465</t>
  </si>
  <si>
    <t>0,1770 to 0,3627</t>
  </si>
  <si>
    <t>0,2076 to 0,3231</t>
  </si>
  <si>
    <t>K562 CD45 KO</t>
  </si>
  <si>
    <r>
      <t>TPR CD45</t>
    </r>
    <r>
      <rPr>
        <vertAlign val="superscript"/>
        <sz val="8"/>
        <rFont val="Arial"/>
        <family val="2"/>
      </rPr>
      <t>KO</t>
    </r>
  </si>
  <si>
    <t>TPR UL11-ζ</t>
  </si>
  <si>
    <t>TPR UL11-ctrl</t>
  </si>
  <si>
    <r>
      <t>JE6.1 TPR CD45</t>
    </r>
    <r>
      <rPr>
        <vertAlign val="superscript"/>
        <sz val="8"/>
        <rFont val="Arial"/>
        <family val="2"/>
      </rPr>
      <t>KO</t>
    </r>
  </si>
  <si>
    <t>JE6.1 TPR UL11-ctrl</t>
  </si>
  <si>
    <t>JE6.1 TPR UL11-ζ</t>
  </si>
  <si>
    <t>Figure S3e - 3 experiments in triplicates/ triplicate means were normalized to unstimulated</t>
  </si>
  <si>
    <t>Two-way ANOVA</t>
  </si>
  <si>
    <t>Ordinary</t>
  </si>
  <si>
    <t>Source of Variation</t>
  </si>
  <si>
    <t>% of total variation</t>
  </si>
  <si>
    <t>Significant?</t>
  </si>
  <si>
    <t>Interaction</t>
  </si>
  <si>
    <t>constructs</t>
  </si>
  <si>
    <t>target cell</t>
  </si>
  <si>
    <t>F (4, 18) = 10,78</t>
  </si>
  <si>
    <t>P=0,0001</t>
  </si>
  <si>
    <t>F (2, 18) = 12,46</t>
  </si>
  <si>
    <t>F (2, 18) = 6,409</t>
  </si>
  <si>
    <t>P=0,0079</t>
  </si>
  <si>
    <t>Number of columns (target cell)</t>
  </si>
  <si>
    <t>Number of rows (constructs)</t>
  </si>
  <si>
    <t>Number of values</t>
  </si>
  <si>
    <t>Figure S3e</t>
  </si>
  <si>
    <t>Within each row, compare columns (simple effects within rows)</t>
  </si>
  <si>
    <t>unstimulated vs. K562</t>
  </si>
  <si>
    <t>unstimulated vs. K562 CD45 KO</t>
  </si>
  <si>
    <t>N1</t>
  </si>
  <si>
    <t>N2</t>
  </si>
  <si>
    <t>Figure S1d 1 experiments in duplicates (4 technichal replicates)- data presented as gMFI NFκB-eGFP</t>
  </si>
  <si>
    <t>3000 ng/ml</t>
  </si>
  <si>
    <t>1000 ng/ml</t>
  </si>
  <si>
    <t>300 ng/ml</t>
  </si>
  <si>
    <t>100 ng/ml</t>
  </si>
  <si>
    <t>30 ng/ml</t>
  </si>
  <si>
    <t>10 ng/ml</t>
  </si>
  <si>
    <t>3 ng/ml</t>
  </si>
  <si>
    <t>1 ng/ml</t>
  </si>
  <si>
    <t>0,3 ng/ml</t>
  </si>
  <si>
    <t>0,1 ng/ml</t>
  </si>
  <si>
    <t>0,03 ng/ml</t>
  </si>
  <si>
    <t>0,01 ng/ml</t>
  </si>
  <si>
    <t>measured on Beckman Coulter CytoFLEX</t>
  </si>
  <si>
    <t>Figure S1e 4 experiments (4 technichal replicates)- data normalized to K562 PD-L1</t>
  </si>
  <si>
    <t>100 nM</t>
  </si>
  <si>
    <t>30 nM</t>
  </si>
  <si>
    <t>10 nM</t>
  </si>
  <si>
    <t>3 nM</t>
  </si>
  <si>
    <t>1 nM</t>
  </si>
  <si>
    <t>300 pM</t>
  </si>
  <si>
    <t>conc. INCB</t>
  </si>
  <si>
    <t>K562 PD-L1</t>
  </si>
  <si>
    <t>300pM</t>
  </si>
  <si>
    <t>1nM</t>
  </si>
  <si>
    <t>3nM</t>
  </si>
  <si>
    <t>10nM</t>
  </si>
  <si>
    <t>30nM</t>
  </si>
  <si>
    <t>100nM</t>
  </si>
  <si>
    <t>experiment 1</t>
  </si>
  <si>
    <t>experiment 2</t>
  </si>
  <si>
    <t>experiment 3</t>
  </si>
  <si>
    <t>experiment 4</t>
  </si>
  <si>
    <t>unstim. Mean</t>
  </si>
  <si>
    <t xml:space="preserve">K562 PD-L1 - unstim. </t>
  </si>
  <si>
    <t>normalization</t>
  </si>
  <si>
    <t>conc. I3</t>
  </si>
  <si>
    <t>300nM</t>
  </si>
  <si>
    <t>1uM</t>
  </si>
  <si>
    <t>3uM</t>
  </si>
  <si>
    <t>10uM</t>
  </si>
  <si>
    <t>10 uM</t>
  </si>
  <si>
    <t>3 uM</t>
  </si>
  <si>
    <t>1 uM</t>
  </si>
  <si>
    <t>300 nM</t>
  </si>
  <si>
    <t>Figure S1f 1 experiment (4 technichal replicates)- data normalized to K562 PD-L1</t>
  </si>
  <si>
    <t>INCB</t>
  </si>
  <si>
    <t>I3</t>
  </si>
  <si>
    <t>Figure S1g data combined from S1e and S1f</t>
  </si>
  <si>
    <t>conc.</t>
  </si>
  <si>
    <t>log10 (conc.)</t>
  </si>
  <si>
    <t>Mean</t>
  </si>
  <si>
    <t>N</t>
  </si>
  <si>
    <t>0,2963 to 0,4234</t>
  </si>
  <si>
    <t>2,136 to 2,286</t>
  </si>
  <si>
    <t>-1,440 to -1,027</t>
  </si>
  <si>
    <t>-2,506 to -1,475</t>
  </si>
  <si>
    <t>1,979 to 2,651</t>
  </si>
  <si>
    <t>136,9 to 193,3</t>
  </si>
  <si>
    <t>nonlinear regression</t>
  </si>
  <si>
    <t>Figure S1h 1 experiment (4 technichal replicates)- data normalized to K562 PD-L1</t>
  </si>
  <si>
    <t>Figure S1j 1 experiment (4 technichal replicates)- data normalized to K562 PD-L1</t>
  </si>
  <si>
    <t>conc. BMS1</t>
  </si>
  <si>
    <t>conc. BMS202</t>
  </si>
  <si>
    <t>100 uM</t>
  </si>
  <si>
    <t>30 uM</t>
  </si>
  <si>
    <t>30uM</t>
  </si>
  <si>
    <t>100uM</t>
  </si>
  <si>
    <t>Figure S2h experiment in duplicate (2 technical replicates)- data presented as gMFI NFκB-eGFP</t>
  </si>
  <si>
    <t>JE6.1 NFκB-eGFP PD-1L-ζ</t>
  </si>
  <si>
    <t>BW PD-1</t>
  </si>
  <si>
    <t>3000 ng/µl</t>
  </si>
  <si>
    <t>1000 ng/µl</t>
  </si>
  <si>
    <t>300 ng/µl</t>
  </si>
  <si>
    <t>100 ng/µl</t>
  </si>
  <si>
    <t>30 ng/µl</t>
  </si>
  <si>
    <t>10 ng/µl</t>
  </si>
  <si>
    <t>3 ng/µl</t>
  </si>
  <si>
    <t>1 ng/µl</t>
  </si>
  <si>
    <t>0.3 ng/µl</t>
  </si>
  <si>
    <t>0.1 ng/µl</t>
  </si>
  <si>
    <t>0.03 ng/µl</t>
  </si>
  <si>
    <t>0.01 ng/µl</t>
  </si>
  <si>
    <t>30ug/ml</t>
  </si>
  <si>
    <t>10ug/ml</t>
  </si>
  <si>
    <t>3ug/ml</t>
  </si>
  <si>
    <t>1ug/ml</t>
  </si>
  <si>
    <t>0.3ug/ml</t>
  </si>
  <si>
    <t>+Utomilomab</t>
  </si>
  <si>
    <t>+Urelomab</t>
  </si>
  <si>
    <t>+polyclonal 41BB</t>
  </si>
  <si>
    <t>Figure 2g- 1 experiments in triplictes - data presented as gMFI NFκB-eCFP</t>
  </si>
  <si>
    <t>measrued on Beckman Coulter CytoFLEX</t>
  </si>
  <si>
    <t>Figure 3c- 2 donors (unstimulated 2 technical replicates each, activated MNC 3(donor 1)/4(donor 2) technical replicates) - data presented as gMFI Nur77-mKO2</t>
  </si>
  <si>
    <t>Figure 3d 3 donors (unstimulated 2 technical replicates each, rest 4 technichal replicates each)- data presented as gMFI Nur77-mKO2</t>
  </si>
  <si>
    <t>Figure 3e- 2 donors (unstimulated 2 technical replicates each, rest 3 technichal replicates each)- data presented as gMFI Nur77-mKO2</t>
  </si>
  <si>
    <t>Figure 3f- 2 donors (unstimulated 2 technical replicates each, activated MNC 4 technichal replicates each)- data presented as gMFI Nur77-mKO2</t>
  </si>
  <si>
    <t>gMFI values Nur77-mKO2 TCR KO</t>
  </si>
  <si>
    <t>Days</t>
  </si>
  <si>
    <t>Donor B1</t>
  </si>
  <si>
    <t>Donor B2</t>
  </si>
  <si>
    <t>Donor B5</t>
  </si>
  <si>
    <t>technical repeat 1</t>
  </si>
  <si>
    <t>technical repeat 2</t>
  </si>
  <si>
    <t>technical repeat 3</t>
  </si>
  <si>
    <t xml:space="preserve">normalized to unstimulated </t>
  </si>
  <si>
    <t>Figure 3j- 3 donors, 5 timepoints- data presented normalized to unstimulated</t>
  </si>
  <si>
    <t>gMFI values Nur77-mKO2 mGITR-ζ</t>
  </si>
  <si>
    <t>gMFI values Nur77-mKO2 PD1-ζ</t>
  </si>
  <si>
    <t>gMFI values Nur77-mKO2 4-1BB-L-ζ</t>
  </si>
  <si>
    <t>gMFI values Nur77-mKO2 B7-H3-ζ</t>
  </si>
  <si>
    <t>gMFI values Nur77-mKO2 B7-H4</t>
  </si>
  <si>
    <t>gMFI values Nur77-mKO2 CD5-ζ</t>
  </si>
  <si>
    <t>Figure S4c- 3 donors, 5 timepoints- data presented normalized to isotype PE</t>
  </si>
  <si>
    <t>human PBMCs</t>
  </si>
  <si>
    <t>Expression of PBMC surface markers</t>
  </si>
  <si>
    <t xml:space="preserve">Day </t>
  </si>
  <si>
    <t>unstained</t>
  </si>
  <si>
    <t>Iso-PE</t>
  </si>
  <si>
    <t>PDL1-PE</t>
  </si>
  <si>
    <t>41BB-PE</t>
  </si>
  <si>
    <t>CD25-PE</t>
  </si>
  <si>
    <t>CD69-PE</t>
  </si>
  <si>
    <t>normalized to isotype-PE</t>
  </si>
  <si>
    <t>Figure S4e - 1 experiment in triplicates</t>
  </si>
  <si>
    <t>neg ctrl</t>
  </si>
  <si>
    <t>3.16 ug/ml</t>
  </si>
  <si>
    <t>1 ug/ml</t>
  </si>
  <si>
    <t>0.316 ug/ml</t>
  </si>
  <si>
    <t>0.1 ug/ml</t>
  </si>
  <si>
    <t>31.6 ng/ml</t>
  </si>
  <si>
    <t>3.16 ng/ml</t>
  </si>
  <si>
    <t>0.316 ng/ml</t>
  </si>
  <si>
    <t>0.1 ng/ml</t>
  </si>
  <si>
    <t>31.6 pg/ml</t>
  </si>
  <si>
    <t>10 pg/ml</t>
  </si>
  <si>
    <t>3.16 pg/ml</t>
  </si>
  <si>
    <t>K562 mCD32b</t>
  </si>
  <si>
    <t>replicate</t>
  </si>
  <si>
    <t>anti-B7-H3</t>
  </si>
  <si>
    <t>Figure S4f - 1 experiment in triplicates</t>
  </si>
  <si>
    <t>anti-B7-H4</t>
  </si>
  <si>
    <t>Figure S4g - 1 experiment in triplicates</t>
  </si>
  <si>
    <t>anti-CD5</t>
  </si>
  <si>
    <t>gMFI values Nur77-mKO2 BTN3A1-ζ</t>
  </si>
  <si>
    <t>anti-BTN3A1</t>
  </si>
  <si>
    <t>Figure S5e - 1 experiment (6 technical replicates)</t>
  </si>
  <si>
    <t>mGITRL</t>
  </si>
  <si>
    <t>hGITRL</t>
  </si>
  <si>
    <t>hGITRL + AB 5ug/ml</t>
  </si>
  <si>
    <t>Figure mGITR-z K562</t>
  </si>
  <si>
    <t>3,152 (4, 25)</t>
  </si>
  <si>
    <t>F (4, 25) = 16413</t>
  </si>
  <si>
    <t>P&lt;0,0001</t>
  </si>
  <si>
    <t>K562 vs. neg ctrl</t>
  </si>
  <si>
    <t>-573,5 to 633,8</t>
  </si>
  <si>
    <t>K562 vs. mGITRL</t>
  </si>
  <si>
    <t>-47579 to -46372</t>
  </si>
  <si>
    <t>K562 vs. hGITRL</t>
  </si>
  <si>
    <t>-1502 to -294,7</t>
  </si>
  <si>
    <t>K562 vs. hGITRL + AB 5ug/ml</t>
  </si>
  <si>
    <t>-79,99 to 1127</t>
  </si>
  <si>
    <t>Figure S5f - 1 donor (2-3 technical replicates)</t>
  </si>
  <si>
    <t>mGITR-ζ</t>
  </si>
  <si>
    <t>+PBMC</t>
  </si>
  <si>
    <t>+hGITRL-mAb (8µg/ml)</t>
  </si>
  <si>
    <t>Figure mGITR-z PBMCs</t>
  </si>
  <si>
    <t>+PBMC vs. mGITR-ζ</t>
  </si>
  <si>
    <t>+PBMC vs. +hGITRL-mAb (8µg/ml)</t>
  </si>
  <si>
    <t>JE6.1 TPR</t>
  </si>
  <si>
    <t>JE6.1 TPR CD4-41BBζ</t>
  </si>
  <si>
    <t>JE6.1 TPR CD4-ctrl</t>
  </si>
  <si>
    <r>
      <t>MHCII</t>
    </r>
    <r>
      <rPr>
        <b/>
        <sz val="8"/>
        <rFont val="Arial"/>
        <family val="2"/>
      </rPr>
      <t>-</t>
    </r>
    <r>
      <rPr>
        <sz val="8"/>
        <rFont val="Arial"/>
        <family val="2"/>
      </rPr>
      <t>/ CD86</t>
    </r>
    <r>
      <rPr>
        <b/>
        <sz val="8"/>
        <rFont val="Arial"/>
        <family val="2"/>
      </rPr>
      <t>-</t>
    </r>
  </si>
  <si>
    <r>
      <t>HLA DR1</t>
    </r>
    <r>
      <rPr>
        <b/>
        <sz val="8"/>
        <rFont val="Arial"/>
        <family val="2"/>
      </rPr>
      <t>+</t>
    </r>
    <r>
      <rPr>
        <sz val="8"/>
        <rFont val="Arial"/>
        <family val="2"/>
      </rPr>
      <t>/ CD86</t>
    </r>
    <r>
      <rPr>
        <b/>
        <sz val="8"/>
        <rFont val="Arial"/>
        <family val="2"/>
      </rPr>
      <t>+</t>
    </r>
  </si>
  <si>
    <r>
      <t>HLA DR10</t>
    </r>
    <r>
      <rPr>
        <b/>
        <sz val="8"/>
        <rFont val="Arial"/>
        <family val="2"/>
      </rPr>
      <t>+</t>
    </r>
    <r>
      <rPr>
        <sz val="8"/>
        <rFont val="Arial"/>
        <family val="2"/>
      </rPr>
      <t>/ CD86</t>
    </r>
    <r>
      <rPr>
        <b/>
        <sz val="8"/>
        <rFont val="Arial"/>
        <family val="2"/>
      </rPr>
      <t>+</t>
    </r>
  </si>
  <si>
    <r>
      <t>gp160</t>
    </r>
    <r>
      <rPr>
        <b/>
        <sz val="8"/>
        <rFont val="Arial"/>
        <family val="2"/>
      </rPr>
      <t>+</t>
    </r>
    <r>
      <rPr>
        <sz val="8"/>
        <rFont val="Arial"/>
        <family val="2"/>
      </rPr>
      <t>/ CD86</t>
    </r>
    <r>
      <rPr>
        <b/>
        <sz val="8"/>
        <rFont val="Arial"/>
        <family val="2"/>
      </rPr>
      <t>+</t>
    </r>
  </si>
  <si>
    <t>Figure S6e- 4 experiments (for each experiment mean of triplicate gMFI NFκB-eCFP values was calculated)</t>
  </si>
  <si>
    <t>Figure S6h- 3 experiments (for each experiment mean of triplicate gMFI NFκB-eCFP was calculated)</t>
  </si>
  <si>
    <t>stimulator cell</t>
  </si>
  <si>
    <t>construct</t>
  </si>
  <si>
    <t>F (4, 20) = 29,33</t>
  </si>
  <si>
    <t>F (4, 20) = 39,85</t>
  </si>
  <si>
    <t>F (1, 20) = 75,69</t>
  </si>
  <si>
    <t>Difference between column means</t>
  </si>
  <si>
    <t>Mean of CD4-41BBζ</t>
  </si>
  <si>
    <t>Mean of CD4-ctrl</t>
  </si>
  <si>
    <t>Difference between means</t>
  </si>
  <si>
    <t>SE of difference</t>
  </si>
  <si>
    <t>95% CI of difference</t>
  </si>
  <si>
    <t>24,31 to 39,64</t>
  </si>
  <si>
    <t>Number of columns (construct)</t>
  </si>
  <si>
    <t>Number of rows (stimulator cell)</t>
  </si>
  <si>
    <t>Figure S6h MHCII (220118, 220201, 220211)</t>
  </si>
  <si>
    <t>Compare each cell mean with the other cell mean in that row</t>
  </si>
  <si>
    <t>Šídák's multiple comparisons test</t>
  </si>
  <si>
    <t>CD4-41BBζ - CD4-ctrl</t>
  </si>
  <si>
    <t>-28,16 to 18,45</t>
  </si>
  <si>
    <t>-23,10 to 23,52</t>
  </si>
  <si>
    <t>6,014 to 52,63</t>
  </si>
  <si>
    <t>5,481 to 52,10</t>
  </si>
  <si>
    <t>83,10 to 129,7</t>
  </si>
  <si>
    <t xml:space="preserve">gMFI values Nur77-mKO2 </t>
  </si>
  <si>
    <t>JE6.1 Nur77-mKO2 mGITR-ζ</t>
  </si>
  <si>
    <t>JE6.1 Nur77-mKO2 Β7/Η3-ζ</t>
  </si>
  <si>
    <t>JE6.1 Nur77-mKO2 Β7-H4-ζ</t>
  </si>
  <si>
    <t>JE6.1 Nur77-mKO2 CD5-ζ</t>
  </si>
  <si>
    <t>JE6.1 Nur77-mKO2 BTN3A1-ζ</t>
  </si>
  <si>
    <t xml:space="preserve">raw data (gMFI NFκB-eGFP): </t>
  </si>
  <si>
    <t>Figure S7d 2 experiments in triplicates- data presented as gMFI NFκB-eGFP</t>
  </si>
  <si>
    <t>no stimulator cells</t>
  </si>
  <si>
    <t>+45C 1:10</t>
  </si>
  <si>
    <t>untransduced</t>
  </si>
  <si>
    <t>B7-H3</t>
  </si>
  <si>
    <t>SARS-CoV2</t>
  </si>
  <si>
    <t>JE6-1 NFκB-eGFP</t>
  </si>
  <si>
    <t>Figure S8a- 3 experiments each performed in duplicates, IC50 values were calculated as described in Fig 6g</t>
  </si>
  <si>
    <t>1:20</t>
  </si>
  <si>
    <t>1:40</t>
  </si>
  <si>
    <t>1:80</t>
  </si>
  <si>
    <t>1:160</t>
  </si>
  <si>
    <t>1:320</t>
  </si>
  <si>
    <t>1:640</t>
  </si>
  <si>
    <t>1:1280</t>
  </si>
  <si>
    <t>1:2560</t>
  </si>
  <si>
    <t>1:5120</t>
  </si>
  <si>
    <t>log10(dilution)</t>
  </si>
  <si>
    <t>dilution</t>
  </si>
  <si>
    <t>-1,665 to -1,338</t>
  </si>
  <si>
    <t>-2,813 to -2,360</t>
  </si>
  <si>
    <t>-2,933 to -2,749</t>
  </si>
  <si>
    <t>-2,705 to -2,208</t>
  </si>
  <si>
    <t>-2,046 to -1,828</t>
  </si>
  <si>
    <t>-2,257 to -1,816</t>
  </si>
  <si>
    <t>-5,023 to -0,8868</t>
  </si>
  <si>
    <t>-1,131 to -0,5193</t>
  </si>
  <si>
    <t>-1,153 to -0,7929</t>
  </si>
  <si>
    <t>-1,705 to -0,5905</t>
  </si>
  <si>
    <t>-2,507 to -1,140</t>
  </si>
  <si>
    <t>-3,123 to -0,8062</t>
  </si>
  <si>
    <t>0,02162 to 0,04592</t>
  </si>
  <si>
    <t>0,001539 to 0,004365</t>
  </si>
  <si>
    <t>0,001166 to 0,001783</t>
  </si>
  <si>
    <t>0,001974 to 0,006200</t>
  </si>
  <si>
    <t>0,009005 to 0,01485</t>
  </si>
  <si>
    <t>0,005539 to 0,01526</t>
  </si>
  <si>
    <t xml:space="preserve">log10 (IC50) </t>
  </si>
  <si>
    <t>Friedman test</t>
  </si>
  <si>
    <t>Are means signif. different? (P &lt; 0.05)</t>
  </si>
  <si>
    <t>Number of groups</t>
  </si>
  <si>
    <t>Friedman statistic</t>
  </si>
  <si>
    <t xml:space="preserve">IC50 44C </t>
  </si>
  <si>
    <t>Dunn's multiple comparisons test</t>
  </si>
  <si>
    <t>Rank sum diff,</t>
  </si>
  <si>
    <t>Rank sum 1</t>
  </si>
  <si>
    <t>Rank sum 2</t>
  </si>
  <si>
    <t>Z</t>
  </si>
  <si>
    <t>Figure S8b- 3 experiments each performed in duplicates, IC50 values were calculated as described in Fig 6g</t>
  </si>
  <si>
    <t>Figure S8c- 3 experiments each performed in duplicates, IC50 values were calculated as described in Fig 6g</t>
  </si>
  <si>
    <t>-2,206 to -2,122</t>
  </si>
  <si>
    <t>-2,845 to -2,566</t>
  </si>
  <si>
    <t>-2,966 to -2,707</t>
  </si>
  <si>
    <t>-2,325 to -2,160</t>
  </si>
  <si>
    <t>-2,176 to -1,952</t>
  </si>
  <si>
    <t>-2,227 to -1,781</t>
  </si>
  <si>
    <t>??? to -2,911</t>
  </si>
  <si>
    <t>-2,648 to -0,9565</t>
  </si>
  <si>
    <t>-3,782 to -1,392</t>
  </si>
  <si>
    <t>-3,171 to -1,614</t>
  </si>
  <si>
    <t>-3,145 to -1,327</t>
  </si>
  <si>
    <t>-2,220 to -0,7423</t>
  </si>
  <si>
    <t>0,006230 to 0,007546</t>
  </si>
  <si>
    <t>0,001430 to 0,002717</t>
  </si>
  <si>
    <t>0,001081 to 0,001962</t>
  </si>
  <si>
    <t>0,004735 to 0,006924</t>
  </si>
  <si>
    <t>0,006669 to 0,01117</t>
  </si>
  <si>
    <t>0,005929 to 0,01657</t>
  </si>
  <si>
    <t>Sigmoidal, 4PL, X is log(concentration) [2]</t>
  </si>
  <si>
    <t>-2,350 to -2,050</t>
  </si>
  <si>
    <t>-2,615 to -2,468</t>
  </si>
  <si>
    <t>-2,357 to -2,043</t>
  </si>
  <si>
    <t>-2,263 to -2,003</t>
  </si>
  <si>
    <t>-2,370 to -1,983</t>
  </si>
  <si>
    <t>??? to -2,082</t>
  </si>
  <si>
    <t>??? to -1,379</t>
  </si>
  <si>
    <t>-1,962 to -1,249</t>
  </si>
  <si>
    <t>-4,564 to -0,9588</t>
  </si>
  <si>
    <t>-3,549 to -1,108</t>
  </si>
  <si>
    <t>-4,776 to -1,036</t>
  </si>
  <si>
    <t>0,004471 to 0,008921</t>
  </si>
  <si>
    <t>0,002425 to 0,003400</t>
  </si>
  <si>
    <t>0,004391 to 0,009059</t>
  </si>
  <si>
    <t>0,005451 to 0,009925</t>
  </si>
  <si>
    <t>0,004264 to 0,01041</t>
  </si>
  <si>
    <t>F (1,157, 2,314) = 3,619</t>
  </si>
  <si>
    <t>P=0,1835</t>
  </si>
  <si>
    <t>F (2, 10) = 4,639</t>
  </si>
  <si>
    <t>P=0,0376</t>
  </si>
  <si>
    <t xml:space="preserve">Figure IC50 45C </t>
  </si>
  <si>
    <t>-0,2629 to 1,091</t>
  </si>
  <si>
    <t>0,4526 to 0,8094</t>
  </si>
  <si>
    <t>-1,458 to 1,971</t>
  </si>
  <si>
    <t>-2,221 to 2,498</t>
  </si>
  <si>
    <t>-2,102 to 1,729</t>
  </si>
  <si>
    <t>-0,3439 to 0,7779</t>
  </si>
  <si>
    <t>-2,520 to 2,205</t>
  </si>
  <si>
    <t>-3,278 to 2,727</t>
  </si>
  <si>
    <t>-3,020 to 1,819</t>
  </si>
  <si>
    <t>-2,177 to 1,428</t>
  </si>
  <si>
    <t>-2,935 to 1,950</t>
  </si>
  <si>
    <t>-2,736 to 1,101</t>
  </si>
  <si>
    <t>-0,7647 to 0,5280</t>
  </si>
  <si>
    <t>-1,358 to 0,4717</t>
  </si>
  <si>
    <t>-1,427 to 0,7768</t>
  </si>
  <si>
    <t>F (1,667, 3,335) = 5,402</t>
  </si>
  <si>
    <t>P=0,0912</t>
  </si>
  <si>
    <t>F (2, 10) = 7,676</t>
  </si>
  <si>
    <t>P=0,0095</t>
  </si>
  <si>
    <t>-0,6101 to 1,205</t>
  </si>
  <si>
    <t>-0,8522 to 2,054</t>
  </si>
  <si>
    <t>-0,7501 to 1,620</t>
  </si>
  <si>
    <t>-0,05762 to 1,202</t>
  </si>
  <si>
    <t>-0,9816 to 1,480</t>
  </si>
  <si>
    <t>-0,6035 to 1,209</t>
  </si>
  <si>
    <t>-1,081 to 1,356</t>
  </si>
  <si>
    <t>-1,190 to 1,739</t>
  </si>
  <si>
    <t>-0,6886 to 0,5913</t>
  </si>
  <si>
    <t>-0,9578 to 0,6265</t>
  </si>
  <si>
    <t>-1,774 to 1,718</t>
  </si>
  <si>
    <t>-0,6201 to -0,08319</t>
  </si>
  <si>
    <t>-1,044 to 1,318</t>
  </si>
  <si>
    <t>-1,003 to 0,6307</t>
  </si>
  <si>
    <t>-1,915 to 1,268</t>
  </si>
  <si>
    <t xml:space="preserve">Figure IC50 46C </t>
  </si>
  <si>
    <t>experiment1</t>
  </si>
  <si>
    <t>experiment2</t>
  </si>
  <si>
    <t>experiment3</t>
  </si>
  <si>
    <t>Shapiro-Wilk normality test</t>
  </si>
  <si>
    <t>Kruskal-Wallis test</t>
  </si>
  <si>
    <t>Do the medians vary signif. (P &lt; 0.05)?</t>
  </si>
  <si>
    <t>Kruskal-Wallis statistic</t>
  </si>
  <si>
    <t>Mean rank diff,</t>
  </si>
  <si>
    <t>Mean rank 1</t>
  </si>
  <si>
    <t>Mean rank 2</t>
  </si>
  <si>
    <t>raw gMFI NFκB-eGFP values</t>
  </si>
  <si>
    <t xml:space="preserve">Figure 4g </t>
  </si>
  <si>
    <t>K562 Hemagglutinin vs. K562</t>
  </si>
  <si>
    <t>K562 Hemagglutinin vs. + 13C 1:10</t>
  </si>
  <si>
    <t>K562 Hemagglutinin vs. K562 Hemagglutinin ?CD46</t>
  </si>
  <si>
    <t>K562 Hemagglutinin ?CD46</t>
  </si>
  <si>
    <t>K562 Hemagglutinin vs. K562 Hemagglutinin ?CD150</t>
  </si>
  <si>
    <t>K562 Hemagglutinin ?CD150</t>
  </si>
  <si>
    <t>JE6.1 TPR ACE2-ζ</t>
  </si>
  <si>
    <t>Figure 6g- 3 technical replicates- data presented as gMFI NFκB-eCFP</t>
  </si>
  <si>
    <t>-3,373 to -1,296</t>
  </si>
  <si>
    <t>-2,990 to -0,9839</t>
  </si>
  <si>
    <t>-0,8504 to 1,546</t>
  </si>
  <si>
    <t>K562 strep-spike</t>
  </si>
  <si>
    <t>+ regdanvimab 100µg/ml</t>
  </si>
  <si>
    <t>raw data (gMFI NFκB-eGFP)</t>
  </si>
  <si>
    <t xml:space="preserve">BA.5 </t>
  </si>
  <si>
    <t>experiment 5</t>
  </si>
  <si>
    <t>N too small</t>
  </si>
  <si>
    <t>+ tixagevimab 100µg/ml</t>
  </si>
  <si>
    <t>+ cilgavimab 100µg/ml</t>
  </si>
  <si>
    <t>+ Evusheld 100µg/ml</t>
  </si>
  <si>
    <t xml:space="preserve">Evusheld titration </t>
  </si>
  <si>
    <t>F (1,760, 3,519) = 6,275</t>
  </si>
  <si>
    <t>P=0,0702</t>
  </si>
  <si>
    <t>F (2, 10) = 2,994</t>
  </si>
  <si>
    <t>P=0,0957</t>
  </si>
  <si>
    <t xml:space="preserve">Figure 7h IC50 P100426756 </t>
  </si>
  <si>
    <t>-0,4266 to 1,298</t>
  </si>
  <si>
    <t>-0,2929 to 1,545</t>
  </si>
  <si>
    <t>-0,4928 to 0,3695</t>
  </si>
  <si>
    <t>-1,337 to 1,107</t>
  </si>
  <si>
    <t>-1,873 to 1,593</t>
  </si>
  <si>
    <t>-0,7488 to 1,129</t>
  </si>
  <si>
    <t>-1,251 to 0,2563</t>
  </si>
  <si>
    <t>-2,543 to 1,443</t>
  </si>
  <si>
    <t>-3,080 to 1,929</t>
  </si>
  <si>
    <t>-1,176 to -0,1991</t>
  </si>
  <si>
    <t>-2,815 to 1,333</t>
  </si>
  <si>
    <t>-2,642 to 1,111</t>
  </si>
  <si>
    <t>-1,673 to 1,567</t>
  </si>
  <si>
    <t>-1,840 to 1,684</t>
  </si>
  <si>
    <t>-1,709 to 1,659</t>
  </si>
  <si>
    <t>+IVIG 1:10</t>
  </si>
  <si>
    <t>raw data (gMFI NFκB-eCFP)</t>
  </si>
  <si>
    <t>K562 RFP CD45 KO</t>
  </si>
  <si>
    <t>K562 RFP</t>
  </si>
  <si>
    <t>Test for normal distribution</t>
  </si>
  <si>
    <t>-0,3017 to 0,4819</t>
  </si>
  <si>
    <t>-0,4066 to 0,3770</t>
  </si>
  <si>
    <t>-1,438 to -0,6548</t>
  </si>
  <si>
    <t>-0,4222 to 0,3615</t>
  </si>
  <si>
    <t>-0,2872 to 0,4964</t>
  </si>
  <si>
    <t>-0,3251 to 0,4585</t>
  </si>
  <si>
    <t>Figure 1h 2 experiments in duplicates (4 technichal replicates)- data presented as gMFI NFκB-eGFP</t>
  </si>
  <si>
    <t xml:space="preserve">Figure 1i 3 experiments, 4 replicates each (12 technical replicates)- data normalized to unstimulated </t>
  </si>
  <si>
    <t>Figure3i- 3 donors, 5 timepoints- data presented normalized to isotype PE</t>
  </si>
  <si>
    <t>Figure S2c 1 experiments in duplicates (4 technichal replicates)- data presented as gMFI NFκB-eGFP</t>
  </si>
  <si>
    <t>Figure S4d - 1 experiment in triplicates</t>
  </si>
  <si>
    <t>Figure 1i</t>
  </si>
  <si>
    <t>A-?</t>
  </si>
  <si>
    <t>K562 vs. K562 PD1</t>
  </si>
  <si>
    <t>B</t>
  </si>
  <si>
    <t>K562 vs. K562 CD80</t>
  </si>
  <si>
    <t>K562 vs. K562 CD86</t>
  </si>
  <si>
    <t xml:space="preserve">Figure 6h- data of 78 seroconverted donors analyzed with biosensor assay and Elecsys® Anti-SARS-CoV-2 </t>
  </si>
  <si>
    <t>-0,7997 to -0,5572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</si>
</sst>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i/>
      <sz val="8"/>
      <color rgb="FF0000FF"/>
      <name val="Arial"/>
      <family val="2"/>
    </font>
    <font>
      <vertAlign val="subscript"/>
      <sz val="8"/>
      <name val="Arial"/>
      <family val="2"/>
    </font>
    <font>
      <sz val="8"/>
      <name val="Calibri"/>
      <family val="2"/>
      <scheme val="minor"/>
    </font>
    <font>
      <i/>
      <sz val="12"/>
      <color rgb="FF0711F0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000000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 applyAlignment="1">
      <alignment horizontal="center"/>
    </xf>
    <xf numFmtId="0" fontId="1" fillId="0" borderId="0" xfId="0" applyFont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0" xfId="0" applyFont="1" applyBorder="1"/>
    <xf numFmtId="0" fontId="3" fillId="0" borderId="21" xfId="0" applyFont="1" applyBorder="1"/>
    <xf numFmtId="49" fontId="0" fillId="0" borderId="22" xfId="0" applyNumberForma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3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20" xfId="0" applyBorder="1"/>
    <xf numFmtId="0" fontId="5" fillId="0" borderId="7" xfId="0" applyFont="1" applyBorder="1"/>
    <xf numFmtId="0" fontId="3" fillId="0" borderId="24" xfId="0" applyFont="1" applyBorder="1"/>
    <xf numFmtId="0" fontId="3" fillId="0" borderId="19" xfId="0" applyFont="1" applyBorder="1" applyAlignment="1">
      <alignment horizontal="center"/>
    </xf>
    <xf numFmtId="0" fontId="3" fillId="0" borderId="25" xfId="0" applyFont="1" applyBorder="1"/>
    <xf numFmtId="0" fontId="0" fillId="0" borderId="23" xfId="0" applyBorder="1"/>
    <xf numFmtId="0" fontId="3" fillId="0" borderId="26" xfId="0" applyFont="1" applyBorder="1"/>
    <xf numFmtId="0" fontId="3" fillId="0" borderId="12" xfId="0" applyFont="1" applyBorder="1"/>
    <xf numFmtId="49" fontId="0" fillId="0" borderId="0" xfId="0" applyNumberForma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quotePrefix="1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4" fillId="0" borderId="26" xfId="0" applyFont="1" applyBorder="1"/>
    <xf numFmtId="0" fontId="4" fillId="0" borderId="24" xfId="0" applyFont="1" applyBorder="1"/>
    <xf numFmtId="0" fontId="4" fillId="0" borderId="12" xfId="0" applyFont="1" applyBorder="1"/>
    <xf numFmtId="0" fontId="3" fillId="0" borderId="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5" xfId="0" applyFont="1" applyBorder="1"/>
    <xf numFmtId="0" fontId="8" fillId="0" borderId="0" xfId="0" applyFont="1"/>
    <xf numFmtId="0" fontId="0" fillId="0" borderId="3" xfId="0" applyBorder="1"/>
    <xf numFmtId="0" fontId="3" fillId="0" borderId="1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20" xfId="0" applyFont="1" applyBorder="1"/>
    <xf numFmtId="0" fontId="9" fillId="0" borderId="1" xfId="0" applyFont="1" applyBorder="1"/>
    <xf numFmtId="0" fontId="9" fillId="0" borderId="21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3" fillId="0" borderId="33" xfId="0" applyFont="1" applyBorder="1" applyAlignment="1">
      <alignment horizontal="left"/>
    </xf>
    <xf numFmtId="0" fontId="3" fillId="0" borderId="3" xfId="0" applyFont="1" applyBorder="1"/>
    <xf numFmtId="0" fontId="5" fillId="0" borderId="1" xfId="0" applyFont="1" applyBorder="1" applyAlignment="1">
      <alignment horizontal="right"/>
    </xf>
    <xf numFmtId="0" fontId="8" fillId="0" borderId="1" xfId="0" applyFont="1" applyBorder="1"/>
    <xf numFmtId="0" fontId="3" fillId="0" borderId="2" xfId="0" applyFont="1" applyBorder="1"/>
    <xf numFmtId="0" fontId="0" fillId="0" borderId="35" xfId="0" applyBorder="1"/>
    <xf numFmtId="0" fontId="0" fillId="0" borderId="24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21" xfId="0" applyBorder="1"/>
    <xf numFmtId="0" fontId="0" fillId="0" borderId="9" xfId="0" applyBorder="1"/>
    <xf numFmtId="49" fontId="0" fillId="0" borderId="1" xfId="0" applyNumberFormat="1" applyBorder="1"/>
    <xf numFmtId="49" fontId="0" fillId="0" borderId="36" xfId="0" applyNumberFormat="1" applyBorder="1"/>
    <xf numFmtId="49" fontId="0" fillId="0" borderId="37" xfId="0" applyNumberFormat="1" applyBorder="1"/>
    <xf numFmtId="49" fontId="0" fillId="0" borderId="38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0" xfId="0" applyNumberFormat="1"/>
    <xf numFmtId="0" fontId="0" fillId="0" borderId="4" xfId="0" applyBorder="1"/>
    <xf numFmtId="2" fontId="0" fillId="0" borderId="1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20" xfId="0" applyNumberFormat="1" applyBorder="1"/>
    <xf numFmtId="2" fontId="0" fillId="0" borderId="2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6" xfId="0" applyFont="1" applyBorder="1"/>
    <xf numFmtId="0" fontId="2" fillId="0" borderId="42" xfId="0" applyFont="1" applyBorder="1"/>
    <xf numFmtId="0" fontId="2" fillId="0" borderId="20" xfId="0" applyFont="1" applyBorder="1"/>
    <xf numFmtId="0" fontId="2" fillId="0" borderId="1" xfId="0" applyFont="1" applyBorder="1"/>
    <xf numFmtId="0" fontId="2" fillId="0" borderId="21" xfId="0" applyFont="1" applyBorder="1"/>
    <xf numFmtId="0" fontId="2" fillId="0" borderId="24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10" xfId="0" applyFont="1" applyBorder="1"/>
    <xf numFmtId="0" fontId="0" fillId="0" borderId="34" xfId="0" applyBorder="1"/>
    <xf numFmtId="0" fontId="11" fillId="0" borderId="2" xfId="0" applyFont="1" applyBorder="1"/>
    <xf numFmtId="0" fontId="0" fillId="0" borderId="42" xfId="0" applyBorder="1"/>
    <xf numFmtId="0" fontId="0" fillId="0" borderId="26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0" fontId="11" fillId="0" borderId="1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" xfId="0" applyFont="1" applyBorder="1" applyAlignment="1">
      <alignment horizontal="left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2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35" xfId="0" applyFont="1" applyBorder="1"/>
    <xf numFmtId="0" fontId="3" fillId="0" borderId="43" xfId="0" applyFont="1" applyBorder="1"/>
    <xf numFmtId="0" fontId="0" fillId="0" borderId="25" xfId="0" applyBorder="1"/>
    <xf numFmtId="0" fontId="0" fillId="0" borderId="43" xfId="0" applyBorder="1"/>
    <xf numFmtId="0" fontId="2" fillId="0" borderId="0" xfId="0" applyFon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49" fontId="0" fillId="0" borderId="18" xfId="0" applyNumberForma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3" xfId="0" applyFont="1" applyBorder="1"/>
    <xf numFmtId="0" fontId="3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71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2132-8945-A346-B769-0542ED5B370A}">
  <dimension ref="A1:BI61"/>
  <sheetViews>
    <sheetView topLeftCell="G15" zoomScale="75" zoomScaleNormal="93" workbookViewId="0">
      <selection activeCell="AK51" sqref="AK51"/>
    </sheetView>
  </sheetViews>
  <sheetFormatPr baseColWidth="10" defaultRowHeight="16" x14ac:dyDescent="0.2"/>
  <cols>
    <col min="1" max="1" width="24" customWidth="1"/>
    <col min="2" max="2" width="11.6640625" bestFit="1" customWidth="1"/>
    <col min="3" max="3" width="12.5" bestFit="1" customWidth="1"/>
    <col min="4" max="4" width="11.1640625" bestFit="1" customWidth="1"/>
    <col min="5" max="5" width="17.33203125" bestFit="1" customWidth="1"/>
    <col min="6" max="6" width="18.1640625" bestFit="1" customWidth="1"/>
    <col min="7" max="7" width="18.83203125" bestFit="1" customWidth="1"/>
    <col min="8" max="8" width="8.33203125" bestFit="1" customWidth="1"/>
    <col min="9" max="9" width="32.6640625" bestFit="1" customWidth="1"/>
    <col min="10" max="10" width="6.83203125" bestFit="1" customWidth="1"/>
    <col min="11" max="11" width="12.6640625" bestFit="1" customWidth="1"/>
    <col min="12" max="12" width="11" bestFit="1" customWidth="1"/>
    <col min="13" max="13" width="9.1640625" customWidth="1"/>
    <col min="14" max="15" width="3.83203125" bestFit="1" customWidth="1"/>
    <col min="16" max="16" width="17.83203125" bestFit="1" customWidth="1"/>
    <col min="17" max="17" width="10.5" customWidth="1"/>
    <col min="18" max="18" width="4.5" bestFit="1" customWidth="1"/>
    <col min="19" max="19" width="3.83203125" bestFit="1" customWidth="1"/>
    <col min="20" max="20" width="23.83203125" bestFit="1" customWidth="1"/>
    <col min="21" max="21" width="33.5" bestFit="1" customWidth="1"/>
    <col min="22" max="22" width="4.83203125" customWidth="1"/>
    <col min="23" max="23" width="21" bestFit="1" customWidth="1"/>
    <col min="24" max="24" width="9.5" bestFit="1" customWidth="1"/>
    <col min="25" max="25" width="8" bestFit="1" customWidth="1"/>
    <col min="26" max="26" width="9.5" bestFit="1" customWidth="1"/>
    <col min="27" max="27" width="11.1640625" bestFit="1" customWidth="1"/>
    <col min="28" max="28" width="3.83203125" bestFit="1" customWidth="1"/>
    <col min="29" max="29" width="7.5" bestFit="1" customWidth="1"/>
    <col min="30" max="32" width="3.83203125" bestFit="1" customWidth="1"/>
    <col min="33" max="33" width="3" bestFit="1" customWidth="1"/>
    <col min="34" max="35" width="3.83203125" bestFit="1" customWidth="1"/>
    <col min="36" max="37" width="3" bestFit="1" customWidth="1"/>
    <col min="38" max="41" width="3.83203125" bestFit="1" customWidth="1"/>
    <col min="42" max="42" width="2.33203125" bestFit="1" customWidth="1"/>
    <col min="43" max="44" width="3.83203125" bestFit="1" customWidth="1"/>
    <col min="45" max="45" width="2.33203125" bestFit="1" customWidth="1"/>
    <col min="46" max="47" width="3.83203125" bestFit="1" customWidth="1"/>
    <col min="48" max="48" width="2.33203125" bestFit="1" customWidth="1"/>
    <col min="49" max="58" width="3.83203125" bestFit="1" customWidth="1"/>
    <col min="59" max="59" width="2.33203125" bestFit="1" customWidth="1"/>
    <col min="60" max="60" width="3.83203125" bestFit="1" customWidth="1"/>
    <col min="61" max="61" width="2.33203125" bestFit="1" customWidth="1"/>
  </cols>
  <sheetData>
    <row r="1" spans="1:61" ht="17" customHeight="1" x14ac:dyDescent="0.2">
      <c r="A1" s="188" t="s">
        <v>5</v>
      </c>
      <c r="B1" s="188"/>
      <c r="C1" s="188"/>
      <c r="D1" s="188"/>
      <c r="E1" s="188"/>
    </row>
    <row r="2" spans="1:61" ht="17" thickBot="1" x14ac:dyDescent="0.25">
      <c r="A2" s="6"/>
      <c r="B2" s="185" t="s">
        <v>3</v>
      </c>
      <c r="C2" s="186"/>
      <c r="D2" s="186"/>
      <c r="E2" s="187"/>
      <c r="F2" s="185" t="s">
        <v>0</v>
      </c>
      <c r="G2" s="186"/>
      <c r="H2" s="186"/>
      <c r="I2" s="187"/>
      <c r="J2" s="185" t="s">
        <v>4</v>
      </c>
      <c r="K2" s="186"/>
      <c r="L2" s="186"/>
      <c r="M2" s="187"/>
    </row>
    <row r="3" spans="1:61" x14ac:dyDescent="0.2">
      <c r="A3" s="8" t="s">
        <v>1</v>
      </c>
      <c r="B3" s="9">
        <v>152</v>
      </c>
      <c r="C3" s="10">
        <v>147</v>
      </c>
      <c r="D3" s="10">
        <v>165</v>
      </c>
      <c r="E3" s="10">
        <v>178</v>
      </c>
      <c r="F3" s="10">
        <v>153</v>
      </c>
      <c r="G3" s="10">
        <v>150</v>
      </c>
      <c r="H3" s="10">
        <v>161</v>
      </c>
      <c r="I3" s="10">
        <v>176</v>
      </c>
      <c r="J3" s="10">
        <v>152</v>
      </c>
      <c r="K3" s="10">
        <v>150</v>
      </c>
      <c r="L3" s="10">
        <v>168</v>
      </c>
      <c r="M3" s="11">
        <v>175</v>
      </c>
    </row>
    <row r="4" spans="1:61" ht="17" thickBot="1" x14ac:dyDescent="0.25">
      <c r="A4" s="8" t="s">
        <v>2</v>
      </c>
      <c r="B4" s="12">
        <v>236</v>
      </c>
      <c r="C4" s="13">
        <v>217</v>
      </c>
      <c r="D4" s="13">
        <v>267</v>
      </c>
      <c r="E4" s="13">
        <v>270</v>
      </c>
      <c r="F4" s="13">
        <v>226</v>
      </c>
      <c r="G4" s="13">
        <v>222</v>
      </c>
      <c r="H4" s="13">
        <v>243</v>
      </c>
      <c r="I4" s="13">
        <v>260</v>
      </c>
      <c r="J4" s="13">
        <v>1025</v>
      </c>
      <c r="K4" s="13">
        <v>1062</v>
      </c>
      <c r="L4" s="13">
        <v>1425</v>
      </c>
      <c r="M4" s="14">
        <v>1433</v>
      </c>
    </row>
    <row r="5" spans="1:61" ht="17" x14ac:dyDescent="0.2">
      <c r="A5" s="3" t="s">
        <v>7</v>
      </c>
      <c r="C5" s="2"/>
    </row>
    <row r="6" spans="1:61" x14ac:dyDescent="0.2">
      <c r="A6" s="16"/>
      <c r="B6" s="16"/>
      <c r="C6" s="16"/>
      <c r="D6" s="16"/>
      <c r="E6" s="1"/>
    </row>
    <row r="7" spans="1:61" x14ac:dyDescent="0.2">
      <c r="A7" s="16" t="s">
        <v>6</v>
      </c>
      <c r="B7" s="16"/>
      <c r="C7" s="16"/>
      <c r="D7" s="16"/>
      <c r="E7" s="1"/>
    </row>
    <row r="8" spans="1:61" ht="17" thickBot="1" x14ac:dyDescent="0.25">
      <c r="A8" s="20"/>
      <c r="B8" s="183" t="s">
        <v>3</v>
      </c>
      <c r="C8" s="183"/>
      <c r="D8" s="183"/>
      <c r="E8" s="183"/>
      <c r="F8" s="183" t="s">
        <v>0</v>
      </c>
      <c r="G8" s="183"/>
      <c r="H8" s="183"/>
      <c r="I8" s="183"/>
      <c r="J8" s="183" t="s">
        <v>4</v>
      </c>
      <c r="K8" s="183"/>
      <c r="L8" s="183"/>
      <c r="M8" s="183"/>
      <c r="N8" s="184" t="s">
        <v>11</v>
      </c>
      <c r="O8" s="184"/>
      <c r="P8" s="184"/>
      <c r="Q8" s="184"/>
      <c r="R8" s="184" t="s">
        <v>12</v>
      </c>
      <c r="S8" s="184"/>
      <c r="T8" s="184"/>
      <c r="U8" s="184"/>
      <c r="V8" s="184" t="s">
        <v>13</v>
      </c>
      <c r="W8" s="184"/>
      <c r="X8" s="184"/>
      <c r="Y8" s="184"/>
      <c r="Z8" s="184" t="s">
        <v>14</v>
      </c>
      <c r="AA8" s="184"/>
      <c r="AB8" s="184"/>
      <c r="AC8" s="184"/>
      <c r="AD8" s="178" t="s">
        <v>15</v>
      </c>
      <c r="AE8" s="179"/>
      <c r="AF8" s="179"/>
      <c r="AG8" s="180"/>
      <c r="AH8" s="178" t="s">
        <v>16</v>
      </c>
      <c r="AI8" s="179"/>
      <c r="AJ8" s="179"/>
      <c r="AK8" s="180"/>
      <c r="AL8" s="178" t="s">
        <v>17</v>
      </c>
      <c r="AM8" s="179"/>
      <c r="AN8" s="179"/>
      <c r="AO8" s="180"/>
      <c r="AP8" s="178" t="s">
        <v>18</v>
      </c>
      <c r="AQ8" s="179"/>
      <c r="AR8" s="179"/>
      <c r="AS8" s="180"/>
      <c r="AT8" s="178" t="s">
        <v>19</v>
      </c>
      <c r="AU8" s="179"/>
      <c r="AV8" s="179"/>
      <c r="AW8" s="180"/>
      <c r="AX8" s="178" t="s">
        <v>20</v>
      </c>
      <c r="AY8" s="179"/>
      <c r="AZ8" s="179"/>
      <c r="BA8" s="180"/>
      <c r="BB8" s="178" t="s">
        <v>21</v>
      </c>
      <c r="BC8" s="179"/>
      <c r="BD8" s="179"/>
      <c r="BE8" s="180"/>
      <c r="BF8" s="178" t="s">
        <v>22</v>
      </c>
      <c r="BG8" s="179"/>
      <c r="BH8" s="179"/>
      <c r="BI8" s="180"/>
    </row>
    <row r="9" spans="1:61" ht="17" thickBot="1" x14ac:dyDescent="0.25">
      <c r="A9" s="21" t="s">
        <v>2</v>
      </c>
      <c r="B9" s="17">
        <v>3.53</v>
      </c>
      <c r="C9" s="18">
        <v>3.58</v>
      </c>
      <c r="D9" s="18">
        <v>5.23</v>
      </c>
      <c r="E9" s="18">
        <v>5.28</v>
      </c>
      <c r="F9" s="18">
        <v>3.5</v>
      </c>
      <c r="G9" s="18">
        <v>3.6</v>
      </c>
      <c r="H9" s="18">
        <v>4.79</v>
      </c>
      <c r="I9" s="18">
        <v>4.9800000000000004</v>
      </c>
      <c r="J9" s="18">
        <v>30.1</v>
      </c>
      <c r="K9" s="18">
        <v>24</v>
      </c>
      <c r="L9" s="18">
        <v>24.9</v>
      </c>
      <c r="M9" s="18">
        <v>27.4</v>
      </c>
      <c r="N9" s="18">
        <v>3.63</v>
      </c>
      <c r="O9" s="18">
        <v>3.64</v>
      </c>
      <c r="P9" s="18">
        <v>5.16</v>
      </c>
      <c r="Q9" s="18">
        <v>4.91</v>
      </c>
      <c r="R9" s="18">
        <v>3.84</v>
      </c>
      <c r="S9" s="18">
        <v>3.6</v>
      </c>
      <c r="T9" s="18">
        <v>4.8099999999999996</v>
      </c>
      <c r="U9" s="18">
        <v>4.7300000000000004</v>
      </c>
      <c r="V9" s="18">
        <v>3.58</v>
      </c>
      <c r="W9" s="18">
        <v>3.63</v>
      </c>
      <c r="X9" s="18">
        <v>4.97</v>
      </c>
      <c r="Y9" s="18">
        <v>4.83</v>
      </c>
      <c r="Z9" s="18">
        <v>3.62</v>
      </c>
      <c r="AA9" s="18">
        <v>3.55</v>
      </c>
      <c r="AB9" s="18">
        <v>4.8899999999999997</v>
      </c>
      <c r="AC9" s="18">
        <v>4.87</v>
      </c>
      <c r="AD9" s="18">
        <v>3.62</v>
      </c>
      <c r="AE9" s="18">
        <v>3.62</v>
      </c>
      <c r="AF9" s="18">
        <v>4.92</v>
      </c>
      <c r="AG9" s="18">
        <v>4.9000000000000004</v>
      </c>
      <c r="AH9" s="18">
        <v>3.82</v>
      </c>
      <c r="AI9" s="18">
        <v>4.05</v>
      </c>
      <c r="AJ9" s="18">
        <v>6.2</v>
      </c>
      <c r="AK9" s="18">
        <v>5.9</v>
      </c>
      <c r="AL9" s="18">
        <v>9.16</v>
      </c>
      <c r="AM9" s="18">
        <v>9.25</v>
      </c>
      <c r="AN9" s="18">
        <v>9.9499999999999993</v>
      </c>
      <c r="AO9" s="18">
        <v>9.59</v>
      </c>
      <c r="AP9" s="18">
        <v>12</v>
      </c>
      <c r="AQ9" s="18">
        <v>14.3</v>
      </c>
      <c r="AR9" s="18">
        <v>13.8</v>
      </c>
      <c r="AS9" s="18">
        <v>13</v>
      </c>
      <c r="AT9" s="18">
        <v>15.3</v>
      </c>
      <c r="AU9" s="18">
        <v>14.9</v>
      </c>
      <c r="AV9" s="18">
        <v>15</v>
      </c>
      <c r="AW9" s="18">
        <v>14.9</v>
      </c>
      <c r="AX9" s="18">
        <v>18.100000000000001</v>
      </c>
      <c r="AY9" s="18">
        <v>17.7</v>
      </c>
      <c r="AZ9" s="18">
        <v>20.5</v>
      </c>
      <c r="BA9" s="18">
        <v>21.1</v>
      </c>
      <c r="BB9" s="18">
        <v>23.1</v>
      </c>
      <c r="BC9" s="18">
        <v>21.2</v>
      </c>
      <c r="BD9" s="18">
        <v>21.2</v>
      </c>
      <c r="BE9" s="18">
        <v>23.4</v>
      </c>
      <c r="BF9" s="18">
        <v>26.6</v>
      </c>
      <c r="BG9" s="18">
        <v>30</v>
      </c>
      <c r="BH9" s="18">
        <v>23.2</v>
      </c>
      <c r="BI9" s="19">
        <v>19</v>
      </c>
    </row>
    <row r="10" spans="1:61" ht="17" x14ac:dyDescent="0.2">
      <c r="A10" s="3" t="s">
        <v>8</v>
      </c>
      <c r="C10" s="2"/>
    </row>
    <row r="11" spans="1:61" x14ac:dyDescent="0.2">
      <c r="A11" s="3"/>
      <c r="C11" s="2"/>
      <c r="D11" s="4"/>
      <c r="E11" s="4"/>
    </row>
    <row r="13" spans="1:61" x14ac:dyDescent="0.2">
      <c r="A13" s="16" t="s">
        <v>9</v>
      </c>
      <c r="B13" s="16"/>
      <c r="C13" s="16"/>
      <c r="D13" s="16"/>
      <c r="E13" s="1"/>
      <c r="AV13" s="5"/>
      <c r="AW13" s="5"/>
      <c r="AX13" s="5"/>
      <c r="AY13" s="5"/>
    </row>
    <row r="14" spans="1:61" ht="17" thickBot="1" x14ac:dyDescent="0.25">
      <c r="A14" s="6"/>
      <c r="B14" s="183" t="s">
        <v>3</v>
      </c>
      <c r="C14" s="183"/>
      <c r="D14" s="183"/>
      <c r="E14" s="183"/>
      <c r="F14" s="183" t="s">
        <v>0</v>
      </c>
      <c r="G14" s="183"/>
      <c r="H14" s="183"/>
      <c r="I14" s="183"/>
      <c r="J14" s="183" t="s">
        <v>4</v>
      </c>
      <c r="K14" s="183"/>
      <c r="L14" s="183"/>
      <c r="M14" s="183"/>
      <c r="N14" s="184" t="s">
        <v>23</v>
      </c>
      <c r="O14" s="184"/>
      <c r="P14" s="184"/>
      <c r="Q14" s="184"/>
      <c r="R14" s="184" t="s">
        <v>12</v>
      </c>
      <c r="S14" s="184"/>
      <c r="T14" s="184"/>
      <c r="U14" s="184"/>
      <c r="V14" s="184" t="s">
        <v>13</v>
      </c>
      <c r="W14" s="184"/>
      <c r="X14" s="184"/>
      <c r="Y14" s="184"/>
      <c r="Z14" s="184" t="s">
        <v>14</v>
      </c>
      <c r="AA14" s="184"/>
      <c r="AB14" s="184"/>
      <c r="AC14" s="184"/>
      <c r="AD14" s="178" t="s">
        <v>15</v>
      </c>
      <c r="AE14" s="179"/>
      <c r="AF14" s="179"/>
      <c r="AG14" s="180"/>
      <c r="AH14" s="178" t="s">
        <v>16</v>
      </c>
      <c r="AI14" s="179"/>
      <c r="AJ14" s="179"/>
      <c r="AK14" s="180"/>
      <c r="AL14" s="178" t="s">
        <v>17</v>
      </c>
      <c r="AM14" s="179"/>
      <c r="AN14" s="179"/>
      <c r="AO14" s="180"/>
      <c r="AP14" s="178" t="s">
        <v>18</v>
      </c>
      <c r="AQ14" s="179"/>
      <c r="AR14" s="179"/>
      <c r="AS14" s="180"/>
      <c r="AT14" s="178" t="s">
        <v>19</v>
      </c>
      <c r="AU14" s="179"/>
      <c r="AV14" s="179"/>
      <c r="AW14" s="180"/>
      <c r="AX14" s="178" t="s">
        <v>20</v>
      </c>
      <c r="AY14" s="179"/>
      <c r="AZ14" s="179"/>
      <c r="BA14" s="180"/>
      <c r="BB14" s="178" t="s">
        <v>21</v>
      </c>
      <c r="BC14" s="179"/>
      <c r="BD14" s="179"/>
      <c r="BE14" s="180"/>
      <c r="BF14" s="178" t="s">
        <v>22</v>
      </c>
      <c r="BG14" s="179"/>
      <c r="BH14" s="179"/>
      <c r="BI14" s="180"/>
    </row>
    <row r="15" spans="1:61" ht="17" thickBot="1" x14ac:dyDescent="0.25">
      <c r="A15" s="21" t="s">
        <v>2</v>
      </c>
      <c r="B15" s="17">
        <v>3.53</v>
      </c>
      <c r="C15" s="18">
        <v>3.58</v>
      </c>
      <c r="D15" s="18">
        <v>5.23</v>
      </c>
      <c r="E15" s="18">
        <v>5.28</v>
      </c>
      <c r="F15" s="18">
        <v>3.5</v>
      </c>
      <c r="G15" s="18">
        <v>3.6</v>
      </c>
      <c r="H15" s="18">
        <v>4.79</v>
      </c>
      <c r="I15" s="18">
        <v>4.9800000000000004</v>
      </c>
      <c r="J15" s="18">
        <v>30.1</v>
      </c>
      <c r="K15" s="18">
        <v>24</v>
      </c>
      <c r="L15" s="18">
        <v>24.9</v>
      </c>
      <c r="M15" s="18">
        <v>27.4</v>
      </c>
      <c r="N15" s="18">
        <v>3.4</v>
      </c>
      <c r="O15" s="18">
        <v>3.58</v>
      </c>
      <c r="P15" s="18">
        <v>4.82</v>
      </c>
      <c r="Q15" s="18">
        <v>4.87</v>
      </c>
      <c r="R15" s="18">
        <v>3.51</v>
      </c>
      <c r="S15" s="18">
        <v>3.63</v>
      </c>
      <c r="T15" s="18">
        <v>4.9800000000000004</v>
      </c>
      <c r="U15" s="18">
        <v>4.8099999999999996</v>
      </c>
      <c r="V15" s="18">
        <v>3.51</v>
      </c>
      <c r="W15" s="18">
        <v>3.44</v>
      </c>
      <c r="X15" s="18">
        <v>4.79</v>
      </c>
      <c r="Y15" s="18">
        <v>4.9400000000000004</v>
      </c>
      <c r="Z15" s="18">
        <v>3.45</v>
      </c>
      <c r="AA15" s="18">
        <v>3.45</v>
      </c>
      <c r="AB15" s="18">
        <v>4.6500000000000004</v>
      </c>
      <c r="AC15" s="18">
        <v>4.62</v>
      </c>
      <c r="AD15" s="18">
        <v>3.45</v>
      </c>
      <c r="AE15" s="18">
        <v>3.46</v>
      </c>
      <c r="AF15" s="18">
        <v>4.93</v>
      </c>
      <c r="AG15" s="18">
        <v>4.8099999999999996</v>
      </c>
      <c r="AH15" s="18">
        <v>3.56</v>
      </c>
      <c r="AI15" s="18">
        <v>3.61</v>
      </c>
      <c r="AJ15" s="18">
        <v>4.87</v>
      </c>
      <c r="AK15" s="18">
        <v>4.74</v>
      </c>
      <c r="AL15" s="18">
        <v>4.54</v>
      </c>
      <c r="AM15" s="18">
        <v>5.38</v>
      </c>
      <c r="AN15" s="18">
        <v>7.34</v>
      </c>
      <c r="AO15" s="18">
        <v>8.0299999999999994</v>
      </c>
      <c r="AP15" s="18">
        <v>7.73</v>
      </c>
      <c r="AQ15" s="18">
        <v>7.85</v>
      </c>
      <c r="AR15" s="18">
        <v>12.3</v>
      </c>
      <c r="AS15" s="18">
        <v>11.2</v>
      </c>
      <c r="AT15" s="18">
        <v>12.4</v>
      </c>
      <c r="AU15" s="18">
        <v>12.6</v>
      </c>
      <c r="AV15" s="18">
        <v>12.8</v>
      </c>
      <c r="AW15" s="18">
        <v>12.4</v>
      </c>
      <c r="AX15" s="18">
        <v>16.600000000000001</v>
      </c>
      <c r="AY15" s="18">
        <v>14.3</v>
      </c>
      <c r="AZ15" s="18">
        <v>14.3</v>
      </c>
      <c r="BA15" s="18">
        <v>15.6</v>
      </c>
      <c r="BB15" s="18">
        <v>17</v>
      </c>
      <c r="BC15" s="18">
        <v>22.6</v>
      </c>
      <c r="BD15" s="18">
        <v>15.5</v>
      </c>
      <c r="BE15" s="18">
        <v>17.100000000000001</v>
      </c>
      <c r="BF15" s="18">
        <v>24.9</v>
      </c>
      <c r="BG15" s="18">
        <v>19.7</v>
      </c>
      <c r="BH15" s="18">
        <v>15.7</v>
      </c>
      <c r="BI15" s="19">
        <v>18.8</v>
      </c>
    </row>
    <row r="16" spans="1:61" ht="41" customHeight="1" x14ac:dyDescent="0.2">
      <c r="A16" s="181" t="s">
        <v>10</v>
      </c>
      <c r="C16" s="2"/>
    </row>
    <row r="17" spans="1:61" ht="16" hidden="1" customHeight="1" x14ac:dyDescent="0.2">
      <c r="A17" s="182"/>
    </row>
    <row r="18" spans="1:61" ht="6" customHeight="1" x14ac:dyDescent="0.2">
      <c r="A18" s="182"/>
      <c r="AX18" s="5"/>
      <c r="AY18" s="5"/>
    </row>
    <row r="19" spans="1:61" x14ac:dyDescent="0.2">
      <c r="AV19" s="5"/>
      <c r="AW19" s="5"/>
      <c r="AX19" s="5"/>
      <c r="AY19" s="5"/>
    </row>
    <row r="20" spans="1:61" x14ac:dyDescent="0.2">
      <c r="A20" s="16" t="s">
        <v>1259</v>
      </c>
      <c r="B20" s="16"/>
      <c r="C20" s="16"/>
      <c r="D20" s="16"/>
      <c r="E20" s="1"/>
      <c r="AV20" s="5"/>
      <c r="AW20" s="5"/>
      <c r="AX20" s="5"/>
      <c r="AY20" s="5"/>
    </row>
    <row r="21" spans="1:61" ht="17" thickBot="1" x14ac:dyDescent="0.25">
      <c r="A21" s="6"/>
      <c r="B21" s="167" t="s">
        <v>3</v>
      </c>
      <c r="C21" s="168"/>
      <c r="D21" s="168"/>
      <c r="E21" s="169"/>
      <c r="F21" s="167" t="s">
        <v>29</v>
      </c>
      <c r="G21" s="168"/>
      <c r="H21" s="168"/>
      <c r="I21" s="169"/>
      <c r="J21" s="170" t="s">
        <v>30</v>
      </c>
      <c r="K21" s="171"/>
      <c r="L21" s="171"/>
      <c r="M21" s="172"/>
      <c r="N21" s="170" t="s">
        <v>12</v>
      </c>
      <c r="O21" s="171"/>
      <c r="P21" s="171"/>
      <c r="Q21" s="172"/>
      <c r="R21" s="170" t="s">
        <v>13</v>
      </c>
      <c r="S21" s="171"/>
      <c r="T21" s="171"/>
      <c r="U21" s="172"/>
      <c r="V21" s="170" t="s">
        <v>14</v>
      </c>
      <c r="W21" s="171"/>
      <c r="X21" s="171"/>
      <c r="Y21" s="172"/>
      <c r="Z21" s="170" t="s">
        <v>15</v>
      </c>
      <c r="AA21" s="171"/>
      <c r="AB21" s="171"/>
      <c r="AC21" s="172"/>
      <c r="AD21" s="170" t="s">
        <v>16</v>
      </c>
      <c r="AE21" s="171"/>
      <c r="AF21" s="171"/>
      <c r="AG21" s="172"/>
      <c r="AH21" s="170" t="s">
        <v>17</v>
      </c>
      <c r="AI21" s="171"/>
      <c r="AJ21" s="171"/>
      <c r="AK21" s="172"/>
      <c r="AL21" s="170" t="s">
        <v>18</v>
      </c>
      <c r="AM21" s="171"/>
      <c r="AN21" s="171"/>
      <c r="AO21" s="172"/>
      <c r="AP21" s="170" t="s">
        <v>19</v>
      </c>
      <c r="AQ21" s="171"/>
      <c r="AR21" s="171"/>
      <c r="AS21" s="172"/>
      <c r="AT21" s="170" t="s">
        <v>20</v>
      </c>
      <c r="AU21" s="171"/>
      <c r="AV21" s="171"/>
      <c r="AW21" s="172"/>
      <c r="AX21" s="170" t="s">
        <v>21</v>
      </c>
      <c r="AY21" s="171"/>
      <c r="AZ21" s="171"/>
      <c r="BA21" s="172"/>
      <c r="BB21" s="170" t="s">
        <v>22</v>
      </c>
      <c r="BC21" s="171"/>
      <c r="BD21" s="171"/>
      <c r="BE21" s="172"/>
    </row>
    <row r="22" spans="1:61" ht="17" thickBot="1" x14ac:dyDescent="0.25">
      <c r="A22" s="21" t="s">
        <v>28</v>
      </c>
      <c r="B22" s="17">
        <v>5.5</v>
      </c>
      <c r="C22" s="18">
        <v>4.75</v>
      </c>
      <c r="D22" s="18">
        <v>4.5</v>
      </c>
      <c r="E22" s="18">
        <v>4.59</v>
      </c>
      <c r="F22" s="18">
        <v>138</v>
      </c>
      <c r="G22" s="18">
        <v>107</v>
      </c>
      <c r="H22" s="18">
        <v>162</v>
      </c>
      <c r="I22" s="18">
        <v>143</v>
      </c>
      <c r="J22" s="18">
        <v>15.6</v>
      </c>
      <c r="K22" s="18">
        <v>15.8</v>
      </c>
      <c r="L22" s="18">
        <v>19.399999999999999</v>
      </c>
      <c r="M22" s="18">
        <v>12</v>
      </c>
      <c r="N22" s="18">
        <v>14.9</v>
      </c>
      <c r="O22" s="18">
        <v>12.3</v>
      </c>
      <c r="P22" s="18">
        <v>16.5</v>
      </c>
      <c r="Q22" s="18">
        <v>17</v>
      </c>
      <c r="R22" s="18">
        <v>17.3</v>
      </c>
      <c r="S22" s="18">
        <v>15.3</v>
      </c>
      <c r="T22" s="18">
        <v>19.399999999999999</v>
      </c>
      <c r="U22" s="18">
        <v>15</v>
      </c>
      <c r="V22" s="18">
        <v>26</v>
      </c>
      <c r="W22" s="18">
        <v>27.3</v>
      </c>
      <c r="X22" s="18">
        <v>34.4</v>
      </c>
      <c r="Y22" s="18">
        <v>20.8</v>
      </c>
      <c r="Z22" s="18">
        <v>42.6</v>
      </c>
      <c r="AA22" s="18">
        <v>43.3</v>
      </c>
      <c r="AB22" s="18">
        <v>51.7</v>
      </c>
      <c r="AC22" s="18">
        <v>53.1</v>
      </c>
      <c r="AD22" s="18">
        <v>88.6</v>
      </c>
      <c r="AE22" s="18">
        <v>68.7</v>
      </c>
      <c r="AF22" s="18">
        <v>84.5</v>
      </c>
      <c r="AG22" s="18">
        <v>101</v>
      </c>
      <c r="AH22" s="18">
        <v>124</v>
      </c>
      <c r="AI22" s="18">
        <v>137</v>
      </c>
      <c r="AJ22" s="18">
        <v>134</v>
      </c>
      <c r="AK22" s="18">
        <v>112</v>
      </c>
      <c r="AL22" s="18">
        <v>81.7</v>
      </c>
      <c r="AM22" s="18">
        <v>142</v>
      </c>
      <c r="AN22" s="18">
        <v>129</v>
      </c>
      <c r="AO22" s="18">
        <v>139</v>
      </c>
      <c r="AP22" s="18">
        <v>158</v>
      </c>
      <c r="AQ22" s="18">
        <v>121</v>
      </c>
      <c r="AR22" s="18">
        <v>94.2</v>
      </c>
      <c r="AS22" s="18">
        <v>128</v>
      </c>
      <c r="AT22" s="18">
        <v>101</v>
      </c>
      <c r="AU22" s="18">
        <v>111</v>
      </c>
      <c r="AV22" s="18">
        <v>124</v>
      </c>
      <c r="AW22" s="18">
        <v>142</v>
      </c>
      <c r="AX22" s="18">
        <v>135</v>
      </c>
      <c r="AY22" s="18">
        <v>159</v>
      </c>
      <c r="AZ22" s="18">
        <v>170</v>
      </c>
      <c r="BA22" s="18">
        <v>124</v>
      </c>
      <c r="BB22" s="18">
        <v>135</v>
      </c>
      <c r="BC22" s="18">
        <v>120</v>
      </c>
      <c r="BD22" s="18">
        <v>127</v>
      </c>
      <c r="BE22" s="19">
        <v>146</v>
      </c>
      <c r="BF22" s="5"/>
      <c r="BG22" s="5"/>
      <c r="BH22" s="5"/>
      <c r="BI22" s="5"/>
    </row>
    <row r="23" spans="1:61" x14ac:dyDescent="0.2">
      <c r="A23" s="57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x14ac:dyDescent="0.2">
      <c r="A24" s="5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  <row r="25" spans="1:61" x14ac:dyDescent="0.2">
      <c r="A25" s="16" t="s">
        <v>1260</v>
      </c>
      <c r="T25" s="45"/>
      <c r="U25" s="45"/>
      <c r="AV25" s="5"/>
      <c r="AW25" s="5"/>
      <c r="AX25" s="5"/>
      <c r="AY25" s="5"/>
    </row>
    <row r="26" spans="1:61" ht="16" customHeight="1" thickBot="1" x14ac:dyDescent="0.25">
      <c r="A26" s="28"/>
      <c r="B26" s="15" t="s">
        <v>24</v>
      </c>
      <c r="C26" s="15" t="s">
        <v>25</v>
      </c>
      <c r="D26" s="15" t="s">
        <v>26</v>
      </c>
      <c r="E26" s="15" t="s">
        <v>27</v>
      </c>
      <c r="G26" s="6" t="s">
        <v>1069</v>
      </c>
      <c r="H26" s="15" t="s">
        <v>3</v>
      </c>
      <c r="I26" s="15" t="s">
        <v>24</v>
      </c>
      <c r="J26" s="15" t="s">
        <v>25</v>
      </c>
      <c r="K26" s="15" t="s">
        <v>26</v>
      </c>
      <c r="L26" s="15" t="s">
        <v>27</v>
      </c>
      <c r="N26" s="75" t="s">
        <v>1198</v>
      </c>
      <c r="O26" s="6" t="s">
        <v>24</v>
      </c>
      <c r="P26" s="6" t="s">
        <v>25</v>
      </c>
      <c r="Q26" s="6" t="s">
        <v>26</v>
      </c>
      <c r="R26" s="6" t="s">
        <v>27</v>
      </c>
      <c r="T26" s="75" t="s">
        <v>566</v>
      </c>
      <c r="U26" s="7" t="s">
        <v>1264</v>
      </c>
      <c r="W26" s="75" t="s">
        <v>101</v>
      </c>
      <c r="X26" s="7">
        <v>1</v>
      </c>
      <c r="Y26" s="7"/>
      <c r="Z26" s="7"/>
      <c r="AA26" s="7"/>
      <c r="AB26" s="7"/>
      <c r="AC26" s="7"/>
      <c r="AV26" s="5"/>
      <c r="AW26" s="5"/>
      <c r="AX26" s="5"/>
      <c r="AY26" s="5"/>
    </row>
    <row r="27" spans="1:61" ht="16" customHeight="1" x14ac:dyDescent="0.2">
      <c r="A27" s="28" t="s">
        <v>28</v>
      </c>
      <c r="B27" s="9">
        <v>0.93223140000000004</v>
      </c>
      <c r="C27" s="10">
        <v>5.56694215</v>
      </c>
      <c r="D27" s="10">
        <v>1.4280991700000001</v>
      </c>
      <c r="E27" s="11">
        <v>1.1371900800000001</v>
      </c>
      <c r="G27" s="47" t="s">
        <v>1195</v>
      </c>
      <c r="H27" s="9">
        <v>14</v>
      </c>
      <c r="I27" s="10">
        <v>14.1</v>
      </c>
      <c r="J27" s="10">
        <v>84.2</v>
      </c>
      <c r="K27" s="10">
        <v>21.6</v>
      </c>
      <c r="L27" s="11">
        <v>17.2</v>
      </c>
      <c r="N27" s="8" t="s">
        <v>72</v>
      </c>
      <c r="O27" s="52">
        <v>0.77349999999999997</v>
      </c>
      <c r="P27" s="173">
        <v>0.80859999999999999</v>
      </c>
      <c r="Q27" s="173">
        <v>0.73419999999999996</v>
      </c>
      <c r="R27" s="174">
        <v>0.80789999999999995</v>
      </c>
      <c r="T27" s="75"/>
      <c r="U27" s="7"/>
      <c r="W27" s="75" t="s">
        <v>102</v>
      </c>
      <c r="X27" s="7">
        <v>3</v>
      </c>
      <c r="Y27" s="7"/>
      <c r="Z27" s="7"/>
      <c r="AA27" s="7"/>
      <c r="AB27" s="7"/>
      <c r="AC27" s="7"/>
      <c r="AV27" s="5"/>
      <c r="AW27" s="5"/>
      <c r="AX27" s="5"/>
      <c r="AY27" s="5"/>
    </row>
    <row r="28" spans="1:61" ht="17" customHeight="1" x14ac:dyDescent="0.2">
      <c r="A28" s="24" t="s">
        <v>8</v>
      </c>
      <c r="B28" s="22">
        <v>0.98512396999999996</v>
      </c>
      <c r="C28" s="7">
        <v>5.0710743799999998</v>
      </c>
      <c r="D28" s="7">
        <v>1.3421487599999999</v>
      </c>
      <c r="E28" s="23">
        <v>1.07768595</v>
      </c>
      <c r="G28" s="47"/>
      <c r="H28" s="22">
        <v>15.6</v>
      </c>
      <c r="I28" s="7">
        <v>14.9</v>
      </c>
      <c r="J28" s="7">
        <v>76.7</v>
      </c>
      <c r="K28" s="7">
        <v>20.3</v>
      </c>
      <c r="L28" s="23">
        <v>16.3</v>
      </c>
      <c r="N28" s="8" t="s">
        <v>73</v>
      </c>
      <c r="O28" s="22">
        <v>4.7999999999999996E-3</v>
      </c>
      <c r="P28" s="7">
        <v>1.18E-2</v>
      </c>
      <c r="Q28" s="7">
        <v>1.8E-3</v>
      </c>
      <c r="R28" s="23">
        <v>1.15E-2</v>
      </c>
      <c r="T28" s="75" t="s">
        <v>1199</v>
      </c>
      <c r="U28" s="7"/>
      <c r="W28" s="75" t="s">
        <v>103</v>
      </c>
      <c r="X28" s="7">
        <v>0.05</v>
      </c>
      <c r="Y28" s="7"/>
      <c r="Z28" s="7"/>
      <c r="AA28" s="7"/>
      <c r="AB28" s="7"/>
      <c r="AC28" s="7"/>
    </row>
    <row r="29" spans="1:61" x14ac:dyDescent="0.2">
      <c r="A29" s="24"/>
      <c r="B29" s="22">
        <v>0.99173553999999997</v>
      </c>
      <c r="C29" s="7">
        <v>5.2231405000000004</v>
      </c>
      <c r="D29" s="7">
        <v>1.3553719</v>
      </c>
      <c r="E29" s="23">
        <v>1.1504132199999999</v>
      </c>
      <c r="G29" s="47"/>
      <c r="H29" s="22">
        <v>16.100000000000001</v>
      </c>
      <c r="I29" s="7">
        <v>15</v>
      </c>
      <c r="J29" s="7">
        <v>79</v>
      </c>
      <c r="K29" s="7">
        <v>20.5</v>
      </c>
      <c r="L29" s="23">
        <v>17.399999999999999</v>
      </c>
      <c r="N29" s="8" t="s">
        <v>74</v>
      </c>
      <c r="O29" s="22" t="s">
        <v>86</v>
      </c>
      <c r="P29" s="7" t="s">
        <v>86</v>
      </c>
      <c r="Q29" s="7" t="s">
        <v>86</v>
      </c>
      <c r="R29" s="23" t="s">
        <v>86</v>
      </c>
      <c r="T29" s="75" t="s">
        <v>73</v>
      </c>
      <c r="U29" s="7" t="s">
        <v>537</v>
      </c>
      <c r="W29" s="75"/>
      <c r="X29" s="7"/>
      <c r="Y29" s="7"/>
      <c r="Z29" s="7"/>
      <c r="AA29" s="7"/>
      <c r="AB29" s="7"/>
      <c r="AC29" s="7"/>
    </row>
    <row r="30" spans="1:61" ht="17" thickBot="1" x14ac:dyDescent="0.25">
      <c r="B30" s="22">
        <v>0.93223140000000004</v>
      </c>
      <c r="C30" s="7">
        <v>5.7785124000000003</v>
      </c>
      <c r="D30" s="7">
        <v>1.26942149</v>
      </c>
      <c r="E30" s="23">
        <v>1.1371900800000001</v>
      </c>
      <c r="G30" s="47"/>
      <c r="H30" s="22">
        <v>14.8</v>
      </c>
      <c r="I30" s="7">
        <v>14.1</v>
      </c>
      <c r="J30" s="7">
        <v>87.4</v>
      </c>
      <c r="K30" s="7">
        <v>19.2</v>
      </c>
      <c r="L30" s="23">
        <v>17.2</v>
      </c>
      <c r="N30" s="8" t="s">
        <v>76</v>
      </c>
      <c r="O30" s="12" t="s">
        <v>114</v>
      </c>
      <c r="P30" s="13" t="s">
        <v>621</v>
      </c>
      <c r="Q30" s="13" t="s">
        <v>114</v>
      </c>
      <c r="R30" s="14" t="s">
        <v>621</v>
      </c>
      <c r="T30" s="75" t="s">
        <v>539</v>
      </c>
      <c r="U30" s="7" t="s">
        <v>540</v>
      </c>
      <c r="W30" s="75" t="s">
        <v>1113</v>
      </c>
      <c r="X30" s="7" t="s">
        <v>1202</v>
      </c>
      <c r="Y30" s="7" t="s">
        <v>844</v>
      </c>
      <c r="Z30" s="7" t="s">
        <v>108</v>
      </c>
      <c r="AA30" s="7" t="s">
        <v>109</v>
      </c>
      <c r="AB30" s="7" t="s">
        <v>1265</v>
      </c>
      <c r="AC30" s="7"/>
    </row>
    <row r="31" spans="1:61" x14ac:dyDescent="0.2">
      <c r="B31" s="22">
        <v>1.32997481</v>
      </c>
      <c r="C31" s="7">
        <v>12.2921914</v>
      </c>
      <c r="D31" s="7">
        <v>2.6095717899999999</v>
      </c>
      <c r="E31" s="23">
        <v>1.4206549100000001</v>
      </c>
      <c r="G31" s="47" t="s">
        <v>1196</v>
      </c>
      <c r="H31" s="22">
        <v>5.93</v>
      </c>
      <c r="I31" s="7">
        <v>5.33</v>
      </c>
      <c r="J31" s="7">
        <v>59.5</v>
      </c>
      <c r="K31" s="7">
        <v>6.78</v>
      </c>
      <c r="L31" s="23">
        <v>6.11</v>
      </c>
      <c r="T31" s="75" t="s">
        <v>76</v>
      </c>
      <c r="U31" s="7" t="s">
        <v>538</v>
      </c>
      <c r="W31" s="75" t="s">
        <v>1266</v>
      </c>
      <c r="X31" s="7">
        <v>-31.75</v>
      </c>
      <c r="Y31" s="7" t="s">
        <v>75</v>
      </c>
      <c r="Z31" s="7" t="s">
        <v>538</v>
      </c>
      <c r="AA31" s="7" t="s">
        <v>537</v>
      </c>
      <c r="AB31" s="7" t="s">
        <v>1267</v>
      </c>
      <c r="AC31" s="7" t="s">
        <v>25</v>
      </c>
    </row>
    <row r="32" spans="1:61" x14ac:dyDescent="0.2">
      <c r="B32" s="22">
        <v>1.27959698</v>
      </c>
      <c r="C32" s="7">
        <v>11.8891688</v>
      </c>
      <c r="D32" s="7">
        <v>2.4987405499999999</v>
      </c>
      <c r="E32" s="23">
        <v>1.47103275</v>
      </c>
      <c r="G32" s="47"/>
      <c r="H32" s="22">
        <v>5.69</v>
      </c>
      <c r="I32" s="7">
        <v>5.26</v>
      </c>
      <c r="J32" s="7">
        <v>57.6</v>
      </c>
      <c r="K32" s="7">
        <v>7</v>
      </c>
      <c r="L32" s="23">
        <v>6.24</v>
      </c>
      <c r="T32" s="75" t="s">
        <v>1200</v>
      </c>
      <c r="U32" s="7" t="s">
        <v>75</v>
      </c>
      <c r="W32" s="75" t="s">
        <v>1268</v>
      </c>
      <c r="X32" s="7">
        <v>-15.67</v>
      </c>
      <c r="Y32" s="7" t="s">
        <v>75</v>
      </c>
      <c r="Z32" s="7" t="s">
        <v>621</v>
      </c>
      <c r="AA32" s="7">
        <v>1.84E-2</v>
      </c>
      <c r="AB32" s="7" t="s">
        <v>115</v>
      </c>
      <c r="AC32" s="7" t="s">
        <v>26</v>
      </c>
    </row>
    <row r="33" spans="1:61" x14ac:dyDescent="0.2">
      <c r="B33" s="22">
        <v>1.2594458399999999</v>
      </c>
      <c r="C33" s="7">
        <v>11.8891688</v>
      </c>
      <c r="D33" s="7">
        <v>2.39798489</v>
      </c>
      <c r="E33" s="23">
        <v>1.4105793499999999</v>
      </c>
      <c r="G33" s="47"/>
      <c r="H33" s="22">
        <v>5.82</v>
      </c>
      <c r="I33" s="7">
        <v>5.45</v>
      </c>
      <c r="J33" s="7">
        <v>59</v>
      </c>
      <c r="K33" s="7">
        <v>7.05</v>
      </c>
      <c r="L33" s="23">
        <v>6.11</v>
      </c>
      <c r="T33" s="75" t="s">
        <v>1110</v>
      </c>
      <c r="U33" s="7">
        <v>4</v>
      </c>
      <c r="W33" s="75" t="s">
        <v>1269</v>
      </c>
      <c r="X33" s="7">
        <v>-7.5830000000000002</v>
      </c>
      <c r="Y33" s="7" t="s">
        <v>86</v>
      </c>
      <c r="Z33" s="7" t="s">
        <v>77</v>
      </c>
      <c r="AA33" s="7">
        <v>0.55359999999999998</v>
      </c>
      <c r="AB33" s="7" t="s">
        <v>117</v>
      </c>
      <c r="AC33" s="7" t="s">
        <v>27</v>
      </c>
    </row>
    <row r="34" spans="1:61" x14ac:dyDescent="0.2">
      <c r="B34" s="22">
        <v>1.2695214100000001</v>
      </c>
      <c r="C34" s="7">
        <v>12.191435800000001</v>
      </c>
      <c r="D34" s="7">
        <v>2.4382871499999998</v>
      </c>
      <c r="E34" s="23">
        <v>1.4609571800000001</v>
      </c>
      <c r="G34" s="47"/>
      <c r="H34" s="22">
        <v>5.77</v>
      </c>
      <c r="I34" s="7">
        <v>5.12</v>
      </c>
      <c r="J34" s="7">
        <v>63.1</v>
      </c>
      <c r="K34" s="7">
        <v>6.83</v>
      </c>
      <c r="L34" s="23">
        <v>5.84</v>
      </c>
      <c r="T34" s="75" t="s">
        <v>1201</v>
      </c>
      <c r="U34" s="7">
        <v>33.97</v>
      </c>
      <c r="W34" s="75"/>
      <c r="X34" s="7"/>
      <c r="Y34" s="7"/>
      <c r="Z34" s="7"/>
      <c r="AA34" s="7"/>
      <c r="AB34" s="7"/>
      <c r="AC34" s="7"/>
    </row>
    <row r="35" spans="1:61" x14ac:dyDescent="0.2">
      <c r="B35" s="22">
        <v>0.91856958</v>
      </c>
      <c r="C35" s="7">
        <v>10.2542008</v>
      </c>
      <c r="D35" s="7">
        <v>1.16846187</v>
      </c>
      <c r="E35" s="23">
        <v>1.0529944</v>
      </c>
      <c r="G35" s="47" t="s">
        <v>1197</v>
      </c>
      <c r="H35" s="22">
        <v>5.54</v>
      </c>
      <c r="I35" s="7">
        <v>4.6900000000000004</v>
      </c>
      <c r="J35" s="7">
        <v>58</v>
      </c>
      <c r="K35" s="7">
        <v>6.24</v>
      </c>
      <c r="L35" s="23">
        <v>5.21</v>
      </c>
      <c r="T35" s="75"/>
      <c r="U35" s="7"/>
      <c r="W35" s="75" t="s">
        <v>120</v>
      </c>
      <c r="X35" s="7" t="s">
        <v>1203</v>
      </c>
      <c r="Y35" s="7" t="s">
        <v>1204</v>
      </c>
      <c r="Z35" s="7" t="s">
        <v>1202</v>
      </c>
      <c r="AA35" s="7" t="s">
        <v>124</v>
      </c>
      <c r="AB35" s="7" t="s">
        <v>125</v>
      </c>
      <c r="AC35" s="7" t="s">
        <v>1117</v>
      </c>
    </row>
    <row r="36" spans="1:61" x14ac:dyDescent="0.2">
      <c r="B36" s="22">
        <v>0.90650582000000002</v>
      </c>
      <c r="C36" s="7">
        <v>9.9267557100000001</v>
      </c>
      <c r="D36" s="7">
        <v>1.20637656</v>
      </c>
      <c r="E36" s="23">
        <v>1.0753985399999999</v>
      </c>
      <c r="G36" s="47"/>
      <c r="H36" s="22">
        <v>4.8099999999999996</v>
      </c>
      <c r="I36" s="7">
        <v>4.63</v>
      </c>
      <c r="J36" s="7">
        <v>68.5</v>
      </c>
      <c r="K36" s="7">
        <v>5.49</v>
      </c>
      <c r="L36" s="23">
        <v>4.91</v>
      </c>
      <c r="T36" s="75" t="s">
        <v>98</v>
      </c>
      <c r="U36" s="7"/>
      <c r="W36" s="75" t="s">
        <v>1266</v>
      </c>
      <c r="X36" s="7">
        <v>10.75</v>
      </c>
      <c r="Y36" s="7">
        <v>42.5</v>
      </c>
      <c r="Z36" s="7">
        <v>-31.75</v>
      </c>
      <c r="AA36" s="7">
        <v>12</v>
      </c>
      <c r="AB36" s="7">
        <v>12</v>
      </c>
      <c r="AC36" s="7">
        <v>5.556</v>
      </c>
    </row>
    <row r="37" spans="1:61" x14ac:dyDescent="0.2">
      <c r="B37" s="22">
        <v>0.93925031999999997</v>
      </c>
      <c r="C37" s="7">
        <v>10.168030999999999</v>
      </c>
      <c r="D37" s="7">
        <v>1.21499354</v>
      </c>
      <c r="E37" s="23">
        <v>1.0529944</v>
      </c>
      <c r="G37" s="47"/>
      <c r="H37" s="22">
        <v>4.62</v>
      </c>
      <c r="I37" s="7">
        <v>4.58</v>
      </c>
      <c r="J37" s="7">
        <v>73.7</v>
      </c>
      <c r="K37" s="7">
        <v>6.26</v>
      </c>
      <c r="L37" s="23">
        <v>4.9400000000000004</v>
      </c>
      <c r="T37" s="75" t="s">
        <v>99</v>
      </c>
      <c r="U37" s="7">
        <v>4</v>
      </c>
      <c r="W37" s="75" t="s">
        <v>1268</v>
      </c>
      <c r="X37" s="7">
        <v>10.75</v>
      </c>
      <c r="Y37" s="7">
        <v>26.42</v>
      </c>
      <c r="Z37" s="7">
        <v>-15.67</v>
      </c>
      <c r="AA37" s="7">
        <v>12</v>
      </c>
      <c r="AB37" s="7">
        <v>12</v>
      </c>
      <c r="AC37" s="7">
        <v>2.7410000000000001</v>
      </c>
    </row>
    <row r="38" spans="1:61" ht="17" thickBot="1" x14ac:dyDescent="0.25">
      <c r="B38" s="12">
        <v>0.88237829000000001</v>
      </c>
      <c r="C38" s="13">
        <v>10.874623</v>
      </c>
      <c r="D38" s="13">
        <v>1.17707885</v>
      </c>
      <c r="E38" s="14">
        <v>1.00646273</v>
      </c>
      <c r="G38" s="47"/>
      <c r="H38" s="78"/>
      <c r="I38" s="13">
        <v>4.78</v>
      </c>
      <c r="J38" s="13">
        <v>72.599999999999994</v>
      </c>
      <c r="K38" s="13">
        <v>5.76</v>
      </c>
      <c r="L38" s="14">
        <v>4.8600000000000003</v>
      </c>
      <c r="T38" s="75" t="s">
        <v>100</v>
      </c>
      <c r="U38" s="7">
        <v>48</v>
      </c>
      <c r="W38" s="75" t="s">
        <v>1269</v>
      </c>
      <c r="X38" s="7">
        <v>10.75</v>
      </c>
      <c r="Y38" s="7">
        <v>18.329999999999998</v>
      </c>
      <c r="Z38" s="7">
        <v>-7.5830000000000002</v>
      </c>
      <c r="AA38" s="7">
        <v>12</v>
      </c>
      <c r="AB38" s="7">
        <v>12</v>
      </c>
      <c r="AC38" s="7">
        <v>1.327</v>
      </c>
    </row>
    <row r="39" spans="1:61" x14ac:dyDescent="0.2">
      <c r="A39" s="5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1" x14ac:dyDescent="0.2">
      <c r="A40" s="16"/>
      <c r="T40" s="45"/>
      <c r="U40" s="45"/>
      <c r="V40" s="45"/>
      <c r="W40" s="45"/>
      <c r="X40" s="45"/>
      <c r="Y40" s="45"/>
      <c r="Z40" s="45"/>
      <c r="AV40" s="5"/>
      <c r="AW40" s="5"/>
      <c r="AX40" s="5"/>
      <c r="AY40" s="5"/>
    </row>
    <row r="41" spans="1:61" ht="16" customHeight="1" x14ac:dyDescent="0.2">
      <c r="B41" s="45"/>
      <c r="C41" s="45"/>
      <c r="D41" s="45"/>
      <c r="E41" s="45"/>
      <c r="G41" s="45"/>
      <c r="H41" s="45"/>
      <c r="I41" s="45"/>
      <c r="J41" s="45"/>
      <c r="K41" s="45"/>
      <c r="L41" s="45"/>
      <c r="N41" s="58"/>
      <c r="O41" s="5"/>
      <c r="P41" s="5"/>
      <c r="Q41" s="5"/>
      <c r="R41" s="5"/>
      <c r="AA41" s="5"/>
      <c r="AB41" s="5"/>
      <c r="AC41" s="5"/>
      <c r="AV41" s="5"/>
      <c r="AW41" s="5"/>
      <c r="AX41" s="5"/>
      <c r="AY41" s="5"/>
    </row>
    <row r="42" spans="1:61" ht="16" customHeight="1" x14ac:dyDescent="0.2">
      <c r="B42" s="5"/>
      <c r="C42" s="5"/>
      <c r="D42" s="5"/>
      <c r="E42" s="5"/>
      <c r="H42" s="5"/>
      <c r="I42" s="5"/>
      <c r="J42" s="5"/>
      <c r="K42" s="5"/>
      <c r="L42" s="5"/>
      <c r="N42" s="58"/>
      <c r="O42" s="5"/>
      <c r="P42" s="5"/>
      <c r="Q42" s="5"/>
      <c r="R42" s="5"/>
      <c r="AA42" s="5"/>
      <c r="AB42" s="5"/>
      <c r="AC42" s="5"/>
      <c r="AV42" s="5"/>
      <c r="AW42" s="5"/>
      <c r="AX42" s="5"/>
      <c r="AY42" s="5"/>
    </row>
    <row r="43" spans="1:61" ht="17" customHeight="1" x14ac:dyDescent="0.2">
      <c r="A43" s="56"/>
      <c r="B43" s="5"/>
      <c r="C43" s="5"/>
      <c r="D43" s="5"/>
      <c r="E43" s="5"/>
      <c r="H43" s="5"/>
      <c r="I43" s="5"/>
      <c r="J43" s="5"/>
      <c r="K43" s="5"/>
      <c r="L43" s="5"/>
      <c r="N43" s="58"/>
      <c r="O43" s="5"/>
      <c r="P43" s="5"/>
      <c r="Q43" s="5"/>
      <c r="R43" s="5"/>
      <c r="AA43" s="5"/>
      <c r="AB43" s="5"/>
      <c r="AC43" s="5"/>
    </row>
    <row r="44" spans="1:61" x14ac:dyDescent="0.2">
      <c r="A44" s="56"/>
      <c r="B44" s="5"/>
      <c r="C44" s="5"/>
      <c r="D44" s="5"/>
      <c r="E44" s="5"/>
      <c r="H44" s="5"/>
      <c r="I44" s="5"/>
      <c r="J44" s="5"/>
      <c r="K44" s="5"/>
      <c r="L44" s="5"/>
      <c r="N44" s="58"/>
      <c r="O44" s="5"/>
      <c r="P44" s="5"/>
      <c r="Q44" s="5"/>
      <c r="R44" s="5"/>
      <c r="AA44" s="5"/>
      <c r="AB44" s="5"/>
      <c r="AC44" s="5"/>
    </row>
    <row r="45" spans="1:61" x14ac:dyDescent="0.2">
      <c r="B45" s="5"/>
      <c r="C45" s="5"/>
      <c r="D45" s="5"/>
      <c r="E45" s="5"/>
      <c r="H45" s="5"/>
      <c r="I45" s="5"/>
      <c r="J45" s="5"/>
      <c r="K45" s="5"/>
      <c r="L45" s="5"/>
      <c r="N45" s="58"/>
      <c r="O45" s="5"/>
      <c r="P45" s="5"/>
      <c r="Q45" s="5"/>
      <c r="R45" s="5"/>
      <c r="AA45" s="5"/>
      <c r="AB45" s="5"/>
      <c r="AC45" s="5"/>
    </row>
    <row r="46" spans="1:61" x14ac:dyDescent="0.2">
      <c r="B46" s="5"/>
      <c r="C46" s="5"/>
      <c r="D46" s="5"/>
      <c r="E46" s="5"/>
      <c r="H46" s="5"/>
      <c r="I46" s="5"/>
      <c r="J46" s="5"/>
      <c r="K46" s="5"/>
      <c r="L46" s="5"/>
      <c r="AA46" s="5"/>
      <c r="AB46" s="5"/>
      <c r="AC46" s="5"/>
    </row>
    <row r="47" spans="1:61" x14ac:dyDescent="0.2">
      <c r="B47" s="5"/>
      <c r="C47" s="5"/>
      <c r="D47" s="5"/>
      <c r="E47" s="5"/>
      <c r="H47" s="5"/>
      <c r="I47" s="5"/>
      <c r="J47" s="5"/>
      <c r="K47" s="5"/>
      <c r="L47" s="5"/>
      <c r="AA47" s="5"/>
      <c r="AB47" s="5"/>
      <c r="AC47" s="5"/>
    </row>
    <row r="48" spans="1:61" x14ac:dyDescent="0.2">
      <c r="B48" s="5"/>
      <c r="C48" s="5"/>
      <c r="D48" s="5"/>
      <c r="E48" s="5"/>
      <c r="H48" s="5"/>
      <c r="I48" s="5"/>
      <c r="J48" s="5"/>
      <c r="K48" s="5"/>
      <c r="L48" s="5"/>
      <c r="AA48" s="5"/>
      <c r="AB48" s="5"/>
      <c r="AC48" s="5"/>
    </row>
    <row r="49" spans="2:29" x14ac:dyDescent="0.2">
      <c r="B49" s="5"/>
      <c r="C49" s="5"/>
      <c r="D49" s="5"/>
      <c r="E49" s="5"/>
      <c r="H49" s="5"/>
      <c r="I49" s="5"/>
      <c r="J49" s="5"/>
      <c r="K49" s="5"/>
      <c r="L49" s="5"/>
      <c r="AA49" s="5"/>
      <c r="AB49" s="5"/>
      <c r="AC49" s="5"/>
    </row>
    <row r="50" spans="2:29" x14ac:dyDescent="0.2">
      <c r="B50" s="5"/>
      <c r="C50" s="5"/>
      <c r="D50" s="5"/>
      <c r="E50" s="5"/>
      <c r="H50" s="5"/>
      <c r="I50" s="5"/>
      <c r="J50" s="5"/>
      <c r="K50" s="5"/>
      <c r="L50" s="5"/>
      <c r="AA50" s="5"/>
      <c r="AB50" s="5"/>
      <c r="AC50" s="5"/>
    </row>
    <row r="51" spans="2:29" x14ac:dyDescent="0.2">
      <c r="B51" s="5"/>
      <c r="C51" s="5"/>
      <c r="D51" s="5"/>
      <c r="E51" s="5"/>
      <c r="H51" s="5"/>
      <c r="I51" s="5"/>
      <c r="J51" s="5"/>
      <c r="K51" s="5"/>
      <c r="L51" s="5"/>
      <c r="AA51" s="5"/>
      <c r="AB51" s="5"/>
      <c r="AC51" s="5"/>
    </row>
    <row r="52" spans="2:29" x14ac:dyDescent="0.2">
      <c r="B52" s="5"/>
      <c r="C52" s="5"/>
      <c r="D52" s="5"/>
      <c r="E52" s="5"/>
      <c r="H52" s="5"/>
      <c r="I52" s="5"/>
      <c r="J52" s="5"/>
      <c r="K52" s="5"/>
      <c r="L52" s="5"/>
      <c r="AA52" s="5"/>
      <c r="AB52" s="5"/>
      <c r="AC52" s="5"/>
    </row>
    <row r="53" spans="2:29" x14ac:dyDescent="0.2">
      <c r="B53" s="5"/>
      <c r="C53" s="5"/>
      <c r="D53" s="5"/>
      <c r="E53" s="5"/>
      <c r="I53" s="5"/>
      <c r="J53" s="5"/>
      <c r="K53" s="5"/>
      <c r="L53" s="5"/>
      <c r="AA53" s="5"/>
      <c r="AB53" s="5"/>
      <c r="AC53" s="5"/>
    </row>
    <row r="61" spans="2:29" ht="16" customHeight="1" x14ac:dyDescent="0.2"/>
  </sheetData>
  <mergeCells count="35">
    <mergeCell ref="A1:E1"/>
    <mergeCell ref="B14:E14"/>
    <mergeCell ref="F14:I14"/>
    <mergeCell ref="B2:E2"/>
    <mergeCell ref="F2:I2"/>
    <mergeCell ref="J2:M2"/>
    <mergeCell ref="AL8:AO8"/>
    <mergeCell ref="AH14:AK14"/>
    <mergeCell ref="N14:Q14"/>
    <mergeCell ref="R14:U14"/>
    <mergeCell ref="V14:Y14"/>
    <mergeCell ref="Z14:AC14"/>
    <mergeCell ref="AD14:AG14"/>
    <mergeCell ref="AL14:AO14"/>
    <mergeCell ref="AP8:AS8"/>
    <mergeCell ref="N8:Q8"/>
    <mergeCell ref="Z8:AC8"/>
    <mergeCell ref="B8:E8"/>
    <mergeCell ref="F8:I8"/>
    <mergeCell ref="J8:M8"/>
    <mergeCell ref="V8:Y8"/>
    <mergeCell ref="R8:U8"/>
    <mergeCell ref="AD8:AG8"/>
    <mergeCell ref="AH8:AK8"/>
    <mergeCell ref="BF14:BI14"/>
    <mergeCell ref="AT8:AW8"/>
    <mergeCell ref="AX8:BA8"/>
    <mergeCell ref="BB8:BE8"/>
    <mergeCell ref="BF8:BI8"/>
    <mergeCell ref="AP14:AS14"/>
    <mergeCell ref="AT14:AW14"/>
    <mergeCell ref="AX14:BA14"/>
    <mergeCell ref="BB14:BE14"/>
    <mergeCell ref="A16:A18"/>
    <mergeCell ref="J14:M14"/>
  </mergeCells>
  <phoneticPr fontId="7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CFBB-0A3C-D645-BA9C-2F8512E68CC6}">
  <dimension ref="A1:AB26"/>
  <sheetViews>
    <sheetView tabSelected="1" workbookViewId="0">
      <selection activeCell="G30" sqref="G30"/>
    </sheetView>
  </sheetViews>
  <sheetFormatPr baseColWidth="10" defaultRowHeight="16" x14ac:dyDescent="0.2"/>
  <cols>
    <col min="1" max="1" width="23" customWidth="1"/>
  </cols>
  <sheetData>
    <row r="1" spans="1:28" x14ac:dyDescent="0.2">
      <c r="A1" s="16" t="s">
        <v>35</v>
      </c>
      <c r="B1" s="16"/>
      <c r="C1" s="16"/>
      <c r="D1" s="16"/>
      <c r="E1" s="16"/>
    </row>
    <row r="2" spans="1:28" ht="17" thickBot="1" x14ac:dyDescent="0.25">
      <c r="A2" s="29" t="s">
        <v>41</v>
      </c>
      <c r="B2" s="190" t="s">
        <v>3</v>
      </c>
      <c r="C2" s="191"/>
      <c r="D2" s="192"/>
      <c r="E2" s="190" t="s">
        <v>36</v>
      </c>
      <c r="F2" s="191"/>
      <c r="G2" s="192"/>
      <c r="H2" s="190" t="s">
        <v>37</v>
      </c>
      <c r="I2" s="191"/>
      <c r="J2" s="192"/>
    </row>
    <row r="3" spans="1:28" x14ac:dyDescent="0.2">
      <c r="A3" s="32" t="s">
        <v>38</v>
      </c>
      <c r="B3" s="33">
        <v>73</v>
      </c>
      <c r="C3" s="34">
        <v>67.5</v>
      </c>
      <c r="D3" s="34">
        <v>67.3</v>
      </c>
      <c r="E3" s="34">
        <v>707</v>
      </c>
      <c r="F3" s="34">
        <v>749</v>
      </c>
      <c r="G3" s="34">
        <v>680</v>
      </c>
      <c r="H3" s="34">
        <v>68.2</v>
      </c>
      <c r="I3" s="34">
        <v>69.900000000000006</v>
      </c>
      <c r="J3" s="35">
        <v>70.3</v>
      </c>
    </row>
    <row r="4" spans="1:28" x14ac:dyDescent="0.2">
      <c r="A4" s="32" t="s">
        <v>39</v>
      </c>
      <c r="B4" s="36">
        <v>77</v>
      </c>
      <c r="C4" s="31">
        <v>84</v>
      </c>
      <c r="D4" s="31">
        <v>87.3</v>
      </c>
      <c r="E4" s="31">
        <v>684</v>
      </c>
      <c r="F4" s="31">
        <v>602</v>
      </c>
      <c r="G4" s="31">
        <v>576</v>
      </c>
      <c r="H4" s="31">
        <v>77.099999999999994</v>
      </c>
      <c r="I4" s="31">
        <v>80.099999999999994</v>
      </c>
      <c r="J4" s="37">
        <v>79.5</v>
      </c>
    </row>
    <row r="5" spans="1:28" ht="17" thickBot="1" x14ac:dyDescent="0.25">
      <c r="A5" s="32" t="s">
        <v>40</v>
      </c>
      <c r="B5" s="38">
        <v>91.8</v>
      </c>
      <c r="C5" s="39">
        <v>85.5</v>
      </c>
      <c r="D5" s="39">
        <v>84.1</v>
      </c>
      <c r="E5" s="39">
        <v>753</v>
      </c>
      <c r="F5" s="39">
        <v>753</v>
      </c>
      <c r="G5" s="39">
        <v>785</v>
      </c>
      <c r="H5" s="39">
        <v>707</v>
      </c>
      <c r="I5" s="39">
        <v>761</v>
      </c>
      <c r="J5" s="40">
        <v>798</v>
      </c>
    </row>
    <row r="7" spans="1:28" ht="17" thickBot="1" x14ac:dyDescent="0.25">
      <c r="A7" s="29" t="s">
        <v>42</v>
      </c>
      <c r="B7" s="190" t="s">
        <v>3</v>
      </c>
      <c r="C7" s="191"/>
      <c r="D7" s="192"/>
      <c r="E7" s="190" t="s">
        <v>36</v>
      </c>
      <c r="F7" s="191"/>
      <c r="G7" s="192"/>
      <c r="H7" s="190" t="s">
        <v>37</v>
      </c>
      <c r="I7" s="191"/>
      <c r="J7" s="192"/>
    </row>
    <row r="8" spans="1:28" x14ac:dyDescent="0.2">
      <c r="A8" s="30" t="s">
        <v>38</v>
      </c>
      <c r="B8" s="66">
        <v>128</v>
      </c>
      <c r="C8" s="34">
        <v>121</v>
      </c>
      <c r="D8" s="34">
        <v>121</v>
      </c>
      <c r="E8" s="34">
        <v>586</v>
      </c>
      <c r="F8" s="34">
        <v>601</v>
      </c>
      <c r="G8" s="34">
        <v>592</v>
      </c>
      <c r="H8" s="34">
        <v>116</v>
      </c>
      <c r="I8" s="34">
        <v>112</v>
      </c>
      <c r="J8" s="35">
        <v>113</v>
      </c>
    </row>
    <row r="9" spans="1:28" x14ac:dyDescent="0.2">
      <c r="A9" s="30" t="s">
        <v>39</v>
      </c>
      <c r="B9" s="67">
        <v>82.6</v>
      </c>
      <c r="C9" s="31">
        <v>84.6</v>
      </c>
      <c r="D9" s="31">
        <v>106</v>
      </c>
      <c r="E9" s="31">
        <v>407</v>
      </c>
      <c r="F9" s="31">
        <v>360</v>
      </c>
      <c r="G9" s="31">
        <v>363</v>
      </c>
      <c r="H9" s="31">
        <v>91.7</v>
      </c>
      <c r="I9" s="31">
        <v>85.2</v>
      </c>
      <c r="J9" s="37">
        <v>81.5</v>
      </c>
    </row>
    <row r="10" spans="1:28" ht="17" thickBot="1" x14ac:dyDescent="0.25">
      <c r="A10" s="30" t="s">
        <v>40</v>
      </c>
      <c r="B10" s="68">
        <v>78.3</v>
      </c>
      <c r="C10" s="39">
        <v>80.5</v>
      </c>
      <c r="D10" s="39">
        <v>79.599999999999994</v>
      </c>
      <c r="E10" s="39">
        <v>387</v>
      </c>
      <c r="F10" s="39">
        <v>388</v>
      </c>
      <c r="G10" s="39">
        <v>425</v>
      </c>
      <c r="H10" s="39">
        <v>455</v>
      </c>
      <c r="I10" s="39">
        <v>363</v>
      </c>
      <c r="J10" s="40">
        <v>353</v>
      </c>
    </row>
    <row r="11" spans="1:28" ht="17" customHeight="1" x14ac:dyDescent="0.2">
      <c r="A11" s="56" t="s">
        <v>127</v>
      </c>
    </row>
    <row r="13" spans="1:28" x14ac:dyDescent="0.2">
      <c r="A13" s="16" t="s">
        <v>43</v>
      </c>
      <c r="B13" s="16"/>
      <c r="C13" s="16"/>
      <c r="D13" s="16"/>
      <c r="E13" s="16"/>
    </row>
    <row r="14" spans="1:28" ht="17" thickBot="1" x14ac:dyDescent="0.25">
      <c r="A14" s="159" t="s">
        <v>48</v>
      </c>
      <c r="B14" s="196" t="s">
        <v>3</v>
      </c>
      <c r="C14" s="196"/>
      <c r="D14" s="196"/>
      <c r="E14" s="158"/>
      <c r="F14" s="44" t="s">
        <v>49</v>
      </c>
      <c r="G14" s="44"/>
      <c r="H14" s="190" t="s">
        <v>50</v>
      </c>
      <c r="I14" s="191"/>
      <c r="J14" s="192"/>
      <c r="K14" s="190" t="s">
        <v>51</v>
      </c>
      <c r="L14" s="191"/>
      <c r="M14" s="192"/>
      <c r="N14" s="190" t="s">
        <v>52</v>
      </c>
      <c r="O14" s="191"/>
      <c r="P14" s="192"/>
      <c r="Q14" s="190" t="s">
        <v>44</v>
      </c>
      <c r="R14" s="191"/>
      <c r="S14" s="192"/>
      <c r="T14" s="190" t="s">
        <v>45</v>
      </c>
      <c r="U14" s="191"/>
      <c r="V14" s="192"/>
      <c r="W14" s="190" t="s">
        <v>46</v>
      </c>
      <c r="X14" s="191"/>
      <c r="Y14" s="192"/>
      <c r="Z14" s="190" t="s">
        <v>47</v>
      </c>
      <c r="AA14" s="191"/>
      <c r="AB14" s="192"/>
    </row>
    <row r="15" spans="1:28" ht="17" thickBot="1" x14ac:dyDescent="0.25">
      <c r="A15" s="32" t="s">
        <v>40</v>
      </c>
      <c r="B15" s="41">
        <v>78.099999999999994</v>
      </c>
      <c r="C15" s="42">
        <v>80.900000000000006</v>
      </c>
      <c r="D15" s="42">
        <v>77.7</v>
      </c>
      <c r="E15" s="42">
        <v>380</v>
      </c>
      <c r="F15" s="42">
        <v>379</v>
      </c>
      <c r="G15" s="42">
        <v>388</v>
      </c>
      <c r="H15" s="42">
        <v>316</v>
      </c>
      <c r="I15" s="42">
        <v>304</v>
      </c>
      <c r="J15" s="42">
        <v>374</v>
      </c>
      <c r="K15" s="42">
        <v>319</v>
      </c>
      <c r="L15" s="42">
        <v>247</v>
      </c>
      <c r="M15" s="42">
        <v>234</v>
      </c>
      <c r="N15" s="42">
        <v>163</v>
      </c>
      <c r="O15" s="42">
        <v>172</v>
      </c>
      <c r="P15" s="42">
        <v>183</v>
      </c>
      <c r="Q15" s="42">
        <v>146</v>
      </c>
      <c r="R15" s="42">
        <v>153</v>
      </c>
      <c r="S15" s="42">
        <v>154</v>
      </c>
      <c r="T15" s="42">
        <v>114</v>
      </c>
      <c r="U15" s="42">
        <v>114</v>
      </c>
      <c r="V15" s="42">
        <v>122</v>
      </c>
      <c r="W15" s="42">
        <v>96.9</v>
      </c>
      <c r="X15" s="42">
        <v>100</v>
      </c>
      <c r="Y15" s="42">
        <v>104</v>
      </c>
      <c r="Z15" s="42">
        <v>89.5</v>
      </c>
      <c r="AA15" s="42">
        <v>83</v>
      </c>
      <c r="AB15" s="43">
        <v>91.5</v>
      </c>
    </row>
    <row r="17" spans="1:28" ht="17" thickBot="1" x14ac:dyDescent="0.25">
      <c r="A17" s="29" t="s">
        <v>42</v>
      </c>
      <c r="B17" s="196" t="s">
        <v>3</v>
      </c>
      <c r="C17" s="196"/>
      <c r="D17" s="196"/>
      <c r="E17" s="44"/>
      <c r="F17" s="44" t="s">
        <v>49</v>
      </c>
      <c r="G17" s="44"/>
      <c r="H17" s="193" t="s">
        <v>50</v>
      </c>
      <c r="I17" s="194"/>
      <c r="J17" s="195"/>
      <c r="K17" s="193" t="s">
        <v>51</v>
      </c>
      <c r="L17" s="194"/>
      <c r="M17" s="195"/>
      <c r="N17" s="193" t="s">
        <v>52</v>
      </c>
      <c r="O17" s="194"/>
      <c r="P17" s="195"/>
      <c r="Q17" s="193" t="s">
        <v>44</v>
      </c>
      <c r="R17" s="194"/>
      <c r="S17" s="195"/>
      <c r="T17" s="193" t="s">
        <v>45</v>
      </c>
      <c r="U17" s="194"/>
      <c r="V17" s="195"/>
      <c r="W17" s="193" t="s">
        <v>46</v>
      </c>
      <c r="X17" s="194"/>
      <c r="Y17" s="195"/>
      <c r="Z17" s="193" t="s">
        <v>47</v>
      </c>
      <c r="AA17" s="194"/>
      <c r="AB17" s="195"/>
    </row>
    <row r="18" spans="1:28" ht="17" thickBot="1" x14ac:dyDescent="0.25">
      <c r="A18" s="32" t="s">
        <v>40</v>
      </c>
      <c r="B18" s="41">
        <v>87.2</v>
      </c>
      <c r="C18" s="42">
        <v>78.900000000000006</v>
      </c>
      <c r="D18" s="42">
        <v>81</v>
      </c>
      <c r="E18" s="42">
        <v>436</v>
      </c>
      <c r="F18" s="42">
        <v>452</v>
      </c>
      <c r="G18" s="42">
        <v>439</v>
      </c>
      <c r="H18" s="42">
        <v>425</v>
      </c>
      <c r="I18" s="42">
        <v>406</v>
      </c>
      <c r="J18" s="42">
        <v>538</v>
      </c>
      <c r="K18" s="42">
        <v>396</v>
      </c>
      <c r="L18" s="42">
        <v>329</v>
      </c>
      <c r="M18" s="42">
        <v>290</v>
      </c>
      <c r="N18" s="42">
        <v>191</v>
      </c>
      <c r="O18" s="42">
        <v>202</v>
      </c>
      <c r="P18" s="42">
        <v>207</v>
      </c>
      <c r="Q18" s="42">
        <v>157</v>
      </c>
      <c r="R18" s="42">
        <v>161</v>
      </c>
      <c r="S18" s="42">
        <v>174</v>
      </c>
      <c r="T18" s="42">
        <v>149</v>
      </c>
      <c r="U18" s="42">
        <v>139</v>
      </c>
      <c r="V18" s="42">
        <v>164</v>
      </c>
      <c r="W18" s="42">
        <v>128</v>
      </c>
      <c r="X18" s="42">
        <v>105</v>
      </c>
      <c r="Y18" s="42">
        <v>111</v>
      </c>
      <c r="Z18" s="42">
        <v>96.8</v>
      </c>
      <c r="AA18" s="42">
        <v>100</v>
      </c>
      <c r="AB18" s="43">
        <v>91.7</v>
      </c>
    </row>
    <row r="19" spans="1:28" ht="14" customHeight="1" x14ac:dyDescent="0.2">
      <c r="A19" s="56" t="s">
        <v>127</v>
      </c>
    </row>
    <row r="21" spans="1:28" x14ac:dyDescent="0.2">
      <c r="A21" s="16" t="s">
        <v>953</v>
      </c>
    </row>
    <row r="22" spans="1:28" ht="17" thickBot="1" x14ac:dyDescent="0.25">
      <c r="A22" s="6"/>
      <c r="B22" s="189" t="s">
        <v>3</v>
      </c>
      <c r="C22" s="189"/>
      <c r="D22" s="189"/>
      <c r="E22" s="189" t="s">
        <v>37</v>
      </c>
      <c r="F22" s="189"/>
      <c r="G22" s="189"/>
      <c r="H22" s="189" t="s">
        <v>945</v>
      </c>
      <c r="I22" s="189"/>
      <c r="J22" s="189"/>
      <c r="K22" s="189" t="s">
        <v>946</v>
      </c>
      <c r="L22" s="189"/>
      <c r="M22" s="189"/>
      <c r="N22" s="189" t="s">
        <v>947</v>
      </c>
      <c r="O22" s="189"/>
      <c r="P22" s="189"/>
      <c r="Q22" s="189" t="s">
        <v>948</v>
      </c>
      <c r="R22" s="189"/>
      <c r="S22" s="189"/>
      <c r="T22" s="189" t="s">
        <v>949</v>
      </c>
      <c r="U22" s="189"/>
      <c r="V22" s="189"/>
    </row>
    <row r="23" spans="1:28" x14ac:dyDescent="0.2">
      <c r="A23" s="8" t="s">
        <v>950</v>
      </c>
      <c r="B23" s="9">
        <v>139</v>
      </c>
      <c r="C23" s="10">
        <v>141</v>
      </c>
      <c r="D23" s="10">
        <v>133</v>
      </c>
      <c r="E23" s="10">
        <v>1141</v>
      </c>
      <c r="F23" s="10">
        <v>1138</v>
      </c>
      <c r="G23" s="10">
        <v>1162</v>
      </c>
      <c r="H23" s="10">
        <v>1192</v>
      </c>
      <c r="I23" s="10">
        <v>1201</v>
      </c>
      <c r="J23" s="10">
        <v>1223</v>
      </c>
      <c r="K23" s="10">
        <v>1201</v>
      </c>
      <c r="L23" s="10">
        <v>1198</v>
      </c>
      <c r="M23" s="10">
        <v>1176</v>
      </c>
      <c r="N23" s="10">
        <v>1164</v>
      </c>
      <c r="O23" s="10">
        <v>1187</v>
      </c>
      <c r="P23" s="10">
        <v>1155</v>
      </c>
      <c r="Q23" s="10">
        <v>1202</v>
      </c>
      <c r="R23" s="10">
        <v>1191</v>
      </c>
      <c r="S23" s="10">
        <v>1231</v>
      </c>
      <c r="T23" s="10">
        <v>985</v>
      </c>
      <c r="U23" s="10">
        <v>1197</v>
      </c>
      <c r="V23" s="11">
        <v>1235</v>
      </c>
    </row>
    <row r="24" spans="1:28" x14ac:dyDescent="0.2">
      <c r="A24" s="8" t="s">
        <v>951</v>
      </c>
      <c r="B24" s="22">
        <v>139</v>
      </c>
      <c r="C24" s="7">
        <v>141</v>
      </c>
      <c r="D24" s="7">
        <v>133</v>
      </c>
      <c r="E24" s="7">
        <v>1202</v>
      </c>
      <c r="F24" s="7">
        <v>1174</v>
      </c>
      <c r="G24" s="7">
        <v>1155</v>
      </c>
      <c r="H24" s="7">
        <v>1223</v>
      </c>
      <c r="I24" s="7">
        <v>1258</v>
      </c>
      <c r="J24" s="7">
        <v>1257</v>
      </c>
      <c r="K24" s="7">
        <v>1179</v>
      </c>
      <c r="L24" s="7">
        <v>1228</v>
      </c>
      <c r="M24" s="7">
        <v>1195</v>
      </c>
      <c r="N24" s="7">
        <v>1191</v>
      </c>
      <c r="O24" s="7">
        <v>1235</v>
      </c>
      <c r="P24" s="7">
        <v>1204</v>
      </c>
      <c r="Q24" s="7">
        <v>1209</v>
      </c>
      <c r="R24" s="7">
        <v>1210</v>
      </c>
      <c r="S24" s="7">
        <v>1252</v>
      </c>
      <c r="T24" s="7">
        <v>1198</v>
      </c>
      <c r="U24" s="7">
        <v>1164</v>
      </c>
      <c r="V24" s="23">
        <v>1184</v>
      </c>
    </row>
    <row r="25" spans="1:28" ht="17" thickBot="1" x14ac:dyDescent="0.25">
      <c r="A25" s="8" t="s">
        <v>952</v>
      </c>
      <c r="B25" s="12">
        <v>139</v>
      </c>
      <c r="C25" s="13">
        <v>141</v>
      </c>
      <c r="D25" s="13">
        <v>133</v>
      </c>
      <c r="E25" s="13">
        <v>1183</v>
      </c>
      <c r="F25" s="13">
        <v>1160</v>
      </c>
      <c r="G25" s="13">
        <v>1221</v>
      </c>
      <c r="H25" s="13">
        <v>965</v>
      </c>
      <c r="I25" s="13">
        <v>968</v>
      </c>
      <c r="J25" s="13">
        <v>991</v>
      </c>
      <c r="K25" s="13">
        <v>1083</v>
      </c>
      <c r="L25" s="13">
        <v>1065</v>
      </c>
      <c r="M25" s="13">
        <v>989</v>
      </c>
      <c r="N25" s="13">
        <v>1183</v>
      </c>
      <c r="O25" s="13">
        <v>1113</v>
      </c>
      <c r="P25" s="13">
        <v>1065</v>
      </c>
      <c r="Q25" s="13">
        <v>1158</v>
      </c>
      <c r="R25" s="13">
        <v>1167</v>
      </c>
      <c r="S25" s="13">
        <v>1174</v>
      </c>
      <c r="T25" s="13">
        <v>1101</v>
      </c>
      <c r="U25" s="13">
        <v>1148</v>
      </c>
      <c r="V25" s="14">
        <v>1178</v>
      </c>
    </row>
    <row r="26" spans="1:28" x14ac:dyDescent="0.2">
      <c r="A26" s="58" t="s">
        <v>954</v>
      </c>
    </row>
  </sheetData>
  <mergeCells count="29">
    <mergeCell ref="T17:V17"/>
    <mergeCell ref="W17:Y17"/>
    <mergeCell ref="Z17:AB17"/>
    <mergeCell ref="B2:D2"/>
    <mergeCell ref="E2:G2"/>
    <mergeCell ref="H2:J2"/>
    <mergeCell ref="B7:D7"/>
    <mergeCell ref="E7:G7"/>
    <mergeCell ref="H7:J7"/>
    <mergeCell ref="B17:D17"/>
    <mergeCell ref="H17:J17"/>
    <mergeCell ref="K17:M17"/>
    <mergeCell ref="N17:P17"/>
    <mergeCell ref="Q17:S17"/>
    <mergeCell ref="B14:D14"/>
    <mergeCell ref="H14:J14"/>
    <mergeCell ref="K14:M14"/>
    <mergeCell ref="N14:P14"/>
    <mergeCell ref="Z14:AB14"/>
    <mergeCell ref="W14:Y14"/>
    <mergeCell ref="T14:V14"/>
    <mergeCell ref="Q14:S14"/>
    <mergeCell ref="T22:V22"/>
    <mergeCell ref="B22:D22"/>
    <mergeCell ref="E22:G22"/>
    <mergeCell ref="H22:J22"/>
    <mergeCell ref="K22:M22"/>
    <mergeCell ref="N22:P22"/>
    <mergeCell ref="Q22:S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CF8B-0FB0-5C40-A168-451CCACE8195}">
  <dimension ref="A1:AS211"/>
  <sheetViews>
    <sheetView topLeftCell="A175" zoomScale="75" workbookViewId="0">
      <selection activeCell="F214" sqref="F214"/>
    </sheetView>
  </sheetViews>
  <sheetFormatPr baseColWidth="10" defaultRowHeight="16" x14ac:dyDescent="0.2"/>
  <cols>
    <col min="1" max="1" width="23" customWidth="1"/>
  </cols>
  <sheetData>
    <row r="1" spans="1:4" x14ac:dyDescent="0.2">
      <c r="A1" s="16" t="s">
        <v>955</v>
      </c>
    </row>
    <row r="3" spans="1:4" ht="17" thickBot="1" x14ac:dyDescent="0.25">
      <c r="A3" s="28"/>
      <c r="B3" s="51" t="s">
        <v>3</v>
      </c>
      <c r="C3" s="15" t="s">
        <v>53</v>
      </c>
    </row>
    <row r="4" spans="1:4" x14ac:dyDescent="0.2">
      <c r="A4" s="47" t="s">
        <v>54</v>
      </c>
      <c r="B4" s="9">
        <v>2302</v>
      </c>
      <c r="C4" s="11">
        <v>2283</v>
      </c>
    </row>
    <row r="5" spans="1:4" ht="18" customHeight="1" x14ac:dyDescent="0.2">
      <c r="A5" s="3" t="s">
        <v>7</v>
      </c>
      <c r="B5" s="22">
        <v>2207</v>
      </c>
      <c r="C5" s="23">
        <v>2343</v>
      </c>
    </row>
    <row r="6" spans="1:4" x14ac:dyDescent="0.2">
      <c r="B6" s="53"/>
      <c r="C6" s="23">
        <v>2609</v>
      </c>
    </row>
    <row r="7" spans="1:4" x14ac:dyDescent="0.2">
      <c r="B7" s="22">
        <v>1972</v>
      </c>
      <c r="C7" s="23">
        <v>2568</v>
      </c>
    </row>
    <row r="8" spans="1:4" x14ac:dyDescent="0.2">
      <c r="B8" s="22">
        <v>2063</v>
      </c>
      <c r="C8" s="23">
        <v>1861</v>
      </c>
    </row>
    <row r="9" spans="1:4" x14ac:dyDescent="0.2">
      <c r="B9" s="48"/>
      <c r="C9" s="23">
        <v>2019</v>
      </c>
    </row>
    <row r="10" spans="1:4" ht="17" thickBot="1" x14ac:dyDescent="0.25">
      <c r="B10" s="49"/>
      <c r="C10" s="14">
        <v>1944</v>
      </c>
    </row>
    <row r="12" spans="1:4" x14ac:dyDescent="0.2">
      <c r="A12" s="16" t="s">
        <v>956</v>
      </c>
    </row>
    <row r="14" spans="1:4" ht="17" thickBot="1" x14ac:dyDescent="0.25">
      <c r="A14" s="28"/>
      <c r="B14" s="15" t="s">
        <v>3</v>
      </c>
      <c r="C14" s="15" t="s">
        <v>53</v>
      </c>
      <c r="D14" s="15" t="s">
        <v>58</v>
      </c>
    </row>
    <row r="15" spans="1:4" x14ac:dyDescent="0.2">
      <c r="A15" s="47" t="s">
        <v>57</v>
      </c>
      <c r="B15" s="9">
        <v>3369</v>
      </c>
      <c r="C15" s="54">
        <v>14928</v>
      </c>
      <c r="D15" s="11">
        <v>4981</v>
      </c>
    </row>
    <row r="16" spans="1:4" ht="19" customHeight="1" x14ac:dyDescent="0.2">
      <c r="A16" s="3" t="s">
        <v>7</v>
      </c>
      <c r="B16" s="22">
        <v>3312</v>
      </c>
      <c r="C16" s="50">
        <v>12132</v>
      </c>
      <c r="D16" s="23">
        <v>3988</v>
      </c>
    </row>
    <row r="17" spans="1:45" x14ac:dyDescent="0.2">
      <c r="B17" s="52"/>
      <c r="C17" s="50">
        <v>12901</v>
      </c>
      <c r="D17" s="23">
        <v>6614</v>
      </c>
    </row>
    <row r="18" spans="1:45" x14ac:dyDescent="0.2">
      <c r="B18" s="22"/>
      <c r="C18" s="50">
        <v>18366</v>
      </c>
      <c r="D18" s="23">
        <v>6855</v>
      </c>
    </row>
    <row r="19" spans="1:45" x14ac:dyDescent="0.2">
      <c r="B19" s="22">
        <v>3530</v>
      </c>
      <c r="C19" s="50">
        <v>41911</v>
      </c>
      <c r="D19" s="23">
        <v>6564</v>
      </c>
    </row>
    <row r="20" spans="1:45" x14ac:dyDescent="0.2">
      <c r="B20" s="22">
        <v>3543</v>
      </c>
      <c r="C20" s="50">
        <v>45409</v>
      </c>
      <c r="D20" s="23">
        <v>6205</v>
      </c>
    </row>
    <row r="21" spans="1:45" x14ac:dyDescent="0.2">
      <c r="B21" s="22"/>
      <c r="C21" s="50">
        <v>47327</v>
      </c>
      <c r="D21" s="23">
        <v>6660</v>
      </c>
    </row>
    <row r="22" spans="1:45" x14ac:dyDescent="0.2">
      <c r="B22" s="22"/>
      <c r="C22" s="50">
        <v>44302</v>
      </c>
      <c r="D22" s="23">
        <v>7125</v>
      </c>
    </row>
    <row r="23" spans="1:45" x14ac:dyDescent="0.2">
      <c r="B23" s="22">
        <v>3195</v>
      </c>
      <c r="C23" s="50">
        <v>29286</v>
      </c>
      <c r="D23" s="23">
        <v>4113</v>
      </c>
    </row>
    <row r="24" spans="1:45" x14ac:dyDescent="0.2">
      <c r="B24" s="22">
        <v>3218</v>
      </c>
      <c r="C24" s="50">
        <v>28333</v>
      </c>
      <c r="D24" s="23">
        <v>3929</v>
      </c>
    </row>
    <row r="25" spans="1:45" x14ac:dyDescent="0.2">
      <c r="B25" s="22"/>
      <c r="C25" s="50">
        <v>54553</v>
      </c>
      <c r="D25" s="23">
        <v>3372</v>
      </c>
    </row>
    <row r="26" spans="1:45" ht="17" thickBot="1" x14ac:dyDescent="0.25">
      <c r="B26" s="12"/>
      <c r="C26" s="55">
        <v>50982</v>
      </c>
      <c r="D26" s="14">
        <v>3468</v>
      </c>
    </row>
    <row r="28" spans="1:45" x14ac:dyDescent="0.2">
      <c r="A28" s="16" t="s">
        <v>957</v>
      </c>
      <c r="B28" s="5"/>
    </row>
    <row r="29" spans="1:45" x14ac:dyDescent="0.2">
      <c r="AC29" s="16" t="s">
        <v>975</v>
      </c>
    </row>
    <row r="30" spans="1:45" ht="17" thickBot="1" x14ac:dyDescent="0.25">
      <c r="A30" s="28"/>
      <c r="B30" s="51" t="s">
        <v>3</v>
      </c>
      <c r="C30" s="15" t="s">
        <v>53</v>
      </c>
      <c r="D30" s="15" t="s">
        <v>55</v>
      </c>
      <c r="AC30" t="s">
        <v>976</v>
      </c>
    </row>
    <row r="31" spans="1:45" x14ac:dyDescent="0.2">
      <c r="A31" s="47" t="s">
        <v>56</v>
      </c>
      <c r="B31" s="9">
        <v>675</v>
      </c>
      <c r="C31" s="10">
        <v>32074</v>
      </c>
      <c r="D31" s="11">
        <v>629</v>
      </c>
      <c r="AC31" t="s">
        <v>977</v>
      </c>
      <c r="AD31" s="28" t="s">
        <v>978</v>
      </c>
      <c r="AE31" s="197">
        <v>0</v>
      </c>
      <c r="AF31" s="197"/>
      <c r="AG31" s="197"/>
      <c r="AH31" s="197">
        <v>1</v>
      </c>
      <c r="AI31" s="197"/>
      <c r="AJ31" s="197"/>
      <c r="AK31" s="197">
        <v>2</v>
      </c>
      <c r="AL31" s="197"/>
      <c r="AM31" s="197"/>
      <c r="AN31" s="197">
        <v>3</v>
      </c>
      <c r="AO31" s="197"/>
      <c r="AP31" s="197"/>
      <c r="AQ31" s="197">
        <v>6</v>
      </c>
      <c r="AR31" s="197"/>
      <c r="AS31" s="197"/>
    </row>
    <row r="32" spans="1:45" ht="18" thickBot="1" x14ac:dyDescent="0.25">
      <c r="A32" s="3" t="s">
        <v>7</v>
      </c>
      <c r="B32" s="22">
        <v>688</v>
      </c>
      <c r="C32" s="7">
        <v>31911</v>
      </c>
      <c r="D32" s="23">
        <v>706</v>
      </c>
      <c r="AD32" s="28"/>
      <c r="AE32" s="74" t="s">
        <v>961</v>
      </c>
      <c r="AF32" s="74" t="s">
        <v>962</v>
      </c>
      <c r="AG32" s="74" t="s">
        <v>963</v>
      </c>
      <c r="AH32" s="74" t="s">
        <v>961</v>
      </c>
      <c r="AI32" s="74" t="s">
        <v>962</v>
      </c>
      <c r="AJ32" s="74" t="s">
        <v>963</v>
      </c>
      <c r="AK32" s="74" t="s">
        <v>961</v>
      </c>
      <c r="AL32" s="74" t="s">
        <v>962</v>
      </c>
      <c r="AM32" s="74" t="s">
        <v>963</v>
      </c>
      <c r="AN32" s="74" t="s">
        <v>961</v>
      </c>
      <c r="AO32" s="74" t="s">
        <v>962</v>
      </c>
      <c r="AP32" s="74" t="s">
        <v>963</v>
      </c>
      <c r="AQ32" s="74" t="s">
        <v>961</v>
      </c>
      <c r="AR32" s="74" t="s">
        <v>962</v>
      </c>
      <c r="AS32" s="74" t="s">
        <v>963</v>
      </c>
    </row>
    <row r="33" spans="1:45" x14ac:dyDescent="0.2">
      <c r="B33" s="53"/>
      <c r="C33" s="7">
        <v>33068</v>
      </c>
      <c r="D33" s="23">
        <v>6619</v>
      </c>
      <c r="AD33" s="147" t="s">
        <v>979</v>
      </c>
      <c r="AE33" s="120">
        <v>73.599999999999994</v>
      </c>
      <c r="AF33" s="76">
        <v>107</v>
      </c>
      <c r="AG33" s="77">
        <v>97.1</v>
      </c>
      <c r="AH33" s="120">
        <v>93.4</v>
      </c>
      <c r="AI33" s="76">
        <v>137</v>
      </c>
      <c r="AJ33" s="148">
        <v>126</v>
      </c>
      <c r="AK33" s="120">
        <v>441</v>
      </c>
      <c r="AL33" s="76">
        <v>536</v>
      </c>
      <c r="AM33" s="77">
        <v>435</v>
      </c>
      <c r="AN33" s="149">
        <v>460</v>
      </c>
      <c r="AO33" s="76">
        <v>587</v>
      </c>
      <c r="AP33" s="148">
        <v>490</v>
      </c>
      <c r="AQ33" s="120">
        <v>358</v>
      </c>
      <c r="AR33" s="76">
        <v>300</v>
      </c>
      <c r="AS33" s="77">
        <v>228</v>
      </c>
    </row>
    <row r="34" spans="1:45" x14ac:dyDescent="0.2">
      <c r="B34" s="22">
        <v>7519</v>
      </c>
      <c r="C34" s="7">
        <v>32638</v>
      </c>
      <c r="D34" s="23">
        <v>6495</v>
      </c>
      <c r="AD34" s="147" t="s">
        <v>980</v>
      </c>
      <c r="AE34" s="48">
        <v>76.099999999999994</v>
      </c>
      <c r="AF34" s="28">
        <v>94.5</v>
      </c>
      <c r="AG34" s="105">
        <v>101</v>
      </c>
      <c r="AH34" s="48">
        <v>109</v>
      </c>
      <c r="AI34" s="28">
        <v>129</v>
      </c>
      <c r="AJ34" s="47">
        <v>133</v>
      </c>
      <c r="AK34" s="48">
        <v>1272</v>
      </c>
      <c r="AL34" s="28">
        <v>896</v>
      </c>
      <c r="AM34" s="105">
        <v>902</v>
      </c>
      <c r="AN34" s="95">
        <v>1639</v>
      </c>
      <c r="AO34" s="28">
        <v>2476</v>
      </c>
      <c r="AP34" s="147">
        <v>2767</v>
      </c>
      <c r="AQ34" s="48">
        <v>1027</v>
      </c>
      <c r="AR34" s="28">
        <v>953</v>
      </c>
      <c r="AS34" s="105">
        <v>935</v>
      </c>
    </row>
    <row r="35" spans="1:45" x14ac:dyDescent="0.2">
      <c r="B35" s="22">
        <v>6276</v>
      </c>
      <c r="C35" s="7">
        <v>65153</v>
      </c>
      <c r="D35" s="23">
        <v>7794</v>
      </c>
      <c r="AD35" s="147" t="s">
        <v>981</v>
      </c>
      <c r="AE35" s="48">
        <v>1320</v>
      </c>
      <c r="AF35" s="28">
        <v>799</v>
      </c>
      <c r="AG35" s="105">
        <v>491</v>
      </c>
      <c r="AH35" s="48">
        <v>22029</v>
      </c>
      <c r="AI35" s="28">
        <v>10643</v>
      </c>
      <c r="AJ35" s="47">
        <v>13037</v>
      </c>
      <c r="AK35" s="48">
        <v>67551</v>
      </c>
      <c r="AL35" s="28">
        <v>60118</v>
      </c>
      <c r="AM35" s="105">
        <v>66261</v>
      </c>
      <c r="AN35" s="95">
        <v>38986</v>
      </c>
      <c r="AO35" s="28">
        <v>42539</v>
      </c>
      <c r="AP35" s="47">
        <v>21573</v>
      </c>
      <c r="AQ35" s="48">
        <v>19711</v>
      </c>
      <c r="AR35" s="28">
        <v>10350</v>
      </c>
      <c r="AS35" s="105">
        <v>6181</v>
      </c>
    </row>
    <row r="36" spans="1:45" ht="17" thickBot="1" x14ac:dyDescent="0.25">
      <c r="B36" s="12"/>
      <c r="C36" s="13">
        <v>64551</v>
      </c>
      <c r="D36" s="14">
        <v>8032</v>
      </c>
      <c r="AD36" s="147" t="s">
        <v>982</v>
      </c>
      <c r="AE36" s="48">
        <v>94.3</v>
      </c>
      <c r="AF36" s="28">
        <v>106</v>
      </c>
      <c r="AG36" s="105">
        <v>114</v>
      </c>
      <c r="AH36" s="48">
        <v>921</v>
      </c>
      <c r="AI36" s="28">
        <v>780</v>
      </c>
      <c r="AJ36" s="47">
        <v>1198</v>
      </c>
      <c r="AK36" s="48">
        <v>13340</v>
      </c>
      <c r="AL36" s="28">
        <v>12517</v>
      </c>
      <c r="AM36" s="105">
        <v>10100</v>
      </c>
      <c r="AN36" s="95">
        <v>6773</v>
      </c>
      <c r="AO36" s="28">
        <v>13437</v>
      </c>
      <c r="AP36" s="47">
        <v>8580</v>
      </c>
      <c r="AQ36" s="48">
        <v>3452</v>
      </c>
      <c r="AR36" s="28">
        <v>2124</v>
      </c>
      <c r="AS36" s="105">
        <v>1139</v>
      </c>
    </row>
    <row r="37" spans="1:45" x14ac:dyDescent="0.2">
      <c r="AD37" s="147" t="s">
        <v>983</v>
      </c>
      <c r="AE37" s="48">
        <v>276</v>
      </c>
      <c r="AF37" s="28">
        <v>272</v>
      </c>
      <c r="AG37" s="105">
        <v>397</v>
      </c>
      <c r="AH37" s="48">
        <v>7636</v>
      </c>
      <c r="AI37" s="28">
        <v>2977</v>
      </c>
      <c r="AJ37" s="47">
        <v>10232</v>
      </c>
      <c r="AK37" s="48">
        <v>342481</v>
      </c>
      <c r="AL37" s="28">
        <v>126649</v>
      </c>
      <c r="AM37" s="105">
        <v>140656</v>
      </c>
      <c r="AN37" s="95">
        <v>155748</v>
      </c>
      <c r="AO37" s="28">
        <v>271367</v>
      </c>
      <c r="AP37" s="47">
        <v>232655</v>
      </c>
      <c r="AQ37" s="48">
        <v>31149</v>
      </c>
      <c r="AR37" s="28">
        <v>33210</v>
      </c>
      <c r="AS37" s="105">
        <v>12246</v>
      </c>
    </row>
    <row r="38" spans="1:45" ht="17" thickBot="1" x14ac:dyDescent="0.25">
      <c r="A38" s="16" t="s">
        <v>958</v>
      </c>
      <c r="AD38" s="147" t="s">
        <v>984</v>
      </c>
      <c r="AE38" s="78">
        <v>125</v>
      </c>
      <c r="AF38" s="79">
        <v>156</v>
      </c>
      <c r="AG38" s="106">
        <v>139</v>
      </c>
      <c r="AH38" s="78">
        <v>18842</v>
      </c>
      <c r="AI38" s="79">
        <v>8413</v>
      </c>
      <c r="AJ38" s="150">
        <v>10408</v>
      </c>
      <c r="AK38" s="78">
        <v>14964</v>
      </c>
      <c r="AL38" s="79">
        <v>25728</v>
      </c>
      <c r="AM38" s="106">
        <v>15054</v>
      </c>
      <c r="AN38" s="151">
        <v>8464</v>
      </c>
      <c r="AO38" s="79">
        <v>9450</v>
      </c>
      <c r="AP38" s="150">
        <v>4060</v>
      </c>
      <c r="AQ38" s="78">
        <v>4264</v>
      </c>
      <c r="AR38" s="79">
        <v>2051</v>
      </c>
      <c r="AS38" s="106">
        <v>1352</v>
      </c>
    </row>
    <row r="40" spans="1:45" ht="17" thickBot="1" x14ac:dyDescent="0.25">
      <c r="A40" s="47"/>
      <c r="B40" s="15" t="s">
        <v>3</v>
      </c>
      <c r="C40" s="15" t="s">
        <v>53</v>
      </c>
      <c r="AD40" s="152" t="s">
        <v>985</v>
      </c>
    </row>
    <row r="41" spans="1:45" x14ac:dyDescent="0.2">
      <c r="A41" s="47" t="s">
        <v>59</v>
      </c>
      <c r="B41" s="9">
        <v>5115</v>
      </c>
      <c r="C41" s="11">
        <v>67225</v>
      </c>
      <c r="AD41" s="28" t="s">
        <v>978</v>
      </c>
      <c r="AE41" s="197">
        <v>0</v>
      </c>
      <c r="AF41" s="197"/>
      <c r="AG41" s="197"/>
      <c r="AH41" s="197">
        <v>1</v>
      </c>
      <c r="AI41" s="197"/>
      <c r="AJ41" s="197"/>
      <c r="AK41" s="197">
        <v>2</v>
      </c>
      <c r="AL41" s="197"/>
      <c r="AM41" s="197"/>
      <c r="AN41" s="197">
        <v>3</v>
      </c>
      <c r="AO41" s="197"/>
      <c r="AP41" s="197"/>
      <c r="AQ41" s="197">
        <v>6</v>
      </c>
      <c r="AR41" s="197"/>
      <c r="AS41" s="197"/>
    </row>
    <row r="42" spans="1:45" ht="18" thickBot="1" x14ac:dyDescent="0.25">
      <c r="A42" s="3" t="s">
        <v>7</v>
      </c>
      <c r="B42" s="22">
        <v>4772</v>
      </c>
      <c r="C42" s="23">
        <v>70917</v>
      </c>
      <c r="AD42" s="28"/>
      <c r="AE42" s="74" t="s">
        <v>961</v>
      </c>
      <c r="AF42" s="74" t="s">
        <v>962</v>
      </c>
      <c r="AG42" s="74" t="s">
        <v>963</v>
      </c>
      <c r="AH42" s="74" t="s">
        <v>961</v>
      </c>
      <c r="AI42" s="74" t="s">
        <v>962</v>
      </c>
      <c r="AJ42" s="74" t="s">
        <v>963</v>
      </c>
      <c r="AK42" s="74" t="s">
        <v>961</v>
      </c>
      <c r="AL42" s="74" t="s">
        <v>962</v>
      </c>
      <c r="AM42" s="74" t="s">
        <v>963</v>
      </c>
      <c r="AN42" s="74" t="s">
        <v>961</v>
      </c>
      <c r="AO42" s="74" t="s">
        <v>962</v>
      </c>
      <c r="AP42" s="74" t="s">
        <v>963</v>
      </c>
      <c r="AQ42" s="74" t="s">
        <v>961</v>
      </c>
      <c r="AR42" s="74" t="s">
        <v>962</v>
      </c>
      <c r="AS42" s="74" t="s">
        <v>963</v>
      </c>
    </row>
    <row r="43" spans="1:45" x14ac:dyDescent="0.2">
      <c r="B43" s="22"/>
      <c r="C43" s="23">
        <v>57753</v>
      </c>
      <c r="AD43" s="147" t="s">
        <v>981</v>
      </c>
      <c r="AE43" s="120">
        <f t="shared" ref="AE43:AS43" si="0">AE35/AE34</f>
        <v>17.345597897503286</v>
      </c>
      <c r="AF43" s="76">
        <f t="shared" si="0"/>
        <v>8.4550264550264558</v>
      </c>
      <c r="AG43" s="77">
        <f t="shared" si="0"/>
        <v>4.8613861386138613</v>
      </c>
      <c r="AH43" s="120">
        <f t="shared" si="0"/>
        <v>202.10091743119267</v>
      </c>
      <c r="AI43" s="76">
        <f t="shared" si="0"/>
        <v>82.503875968992247</v>
      </c>
      <c r="AJ43" s="77">
        <f t="shared" si="0"/>
        <v>98.022556390977442</v>
      </c>
      <c r="AK43" s="120">
        <f t="shared" si="0"/>
        <v>53.106132075471699</v>
      </c>
      <c r="AL43" s="76">
        <f t="shared" si="0"/>
        <v>67.095982142857139</v>
      </c>
      <c r="AM43" s="148">
        <f t="shared" si="0"/>
        <v>73.460088691796003</v>
      </c>
      <c r="AN43" s="120">
        <f t="shared" si="0"/>
        <v>23.786455155582672</v>
      </c>
      <c r="AO43" s="76">
        <f t="shared" si="0"/>
        <v>17.18053311793215</v>
      </c>
      <c r="AP43" s="77">
        <f t="shared" si="0"/>
        <v>7.7965305384893382</v>
      </c>
      <c r="AQ43" s="149">
        <f t="shared" si="0"/>
        <v>19.192794547224928</v>
      </c>
      <c r="AR43" s="76">
        <f t="shared" si="0"/>
        <v>10.860440713536201</v>
      </c>
      <c r="AS43" s="77">
        <f t="shared" si="0"/>
        <v>6.6106951871657751</v>
      </c>
    </row>
    <row r="44" spans="1:45" x14ac:dyDescent="0.2">
      <c r="B44" s="22"/>
      <c r="C44" s="23">
        <v>44267</v>
      </c>
      <c r="AD44" s="147" t="s">
        <v>982</v>
      </c>
      <c r="AE44" s="48">
        <f t="shared" ref="AE44:AS44" si="1">AE36/AE34</f>
        <v>1.2391590013140605</v>
      </c>
      <c r="AF44" s="28">
        <f t="shared" si="1"/>
        <v>1.1216931216931216</v>
      </c>
      <c r="AG44" s="105">
        <f t="shared" si="1"/>
        <v>1.1287128712871286</v>
      </c>
      <c r="AH44" s="48">
        <f t="shared" si="1"/>
        <v>8.4495412844036704</v>
      </c>
      <c r="AI44" s="28">
        <f t="shared" si="1"/>
        <v>6.0465116279069768</v>
      </c>
      <c r="AJ44" s="105">
        <f t="shared" si="1"/>
        <v>9.0075187969924819</v>
      </c>
      <c r="AK44" s="48">
        <f t="shared" si="1"/>
        <v>10.487421383647799</v>
      </c>
      <c r="AL44" s="28">
        <f t="shared" si="1"/>
        <v>13.969866071428571</v>
      </c>
      <c r="AM44" s="47">
        <f t="shared" si="1"/>
        <v>11.197339246119734</v>
      </c>
      <c r="AN44" s="48">
        <f t="shared" si="1"/>
        <v>4.1323978035387432</v>
      </c>
      <c r="AO44" s="28">
        <f t="shared" si="1"/>
        <v>5.4268982229402258</v>
      </c>
      <c r="AP44" s="105">
        <f t="shared" si="1"/>
        <v>3.1008312251535961</v>
      </c>
      <c r="AQ44" s="95">
        <f t="shared" si="1"/>
        <v>3.3612463485881205</v>
      </c>
      <c r="AR44" s="28">
        <f t="shared" si="1"/>
        <v>2.2287513116474291</v>
      </c>
      <c r="AS44" s="105">
        <f t="shared" si="1"/>
        <v>1.2181818181818183</v>
      </c>
    </row>
    <row r="45" spans="1:45" x14ac:dyDescent="0.2">
      <c r="B45" s="22">
        <v>6529</v>
      </c>
      <c r="C45" s="23">
        <v>74504</v>
      </c>
      <c r="AD45" s="147" t="s">
        <v>983</v>
      </c>
      <c r="AE45" s="48">
        <f t="shared" ref="AE45:AS45" si="2">AE37/AE34</f>
        <v>3.6268068331143235</v>
      </c>
      <c r="AF45" s="28">
        <f t="shared" si="2"/>
        <v>2.8783068783068781</v>
      </c>
      <c r="AG45" s="105">
        <f t="shared" si="2"/>
        <v>3.9306930693069306</v>
      </c>
      <c r="AH45" s="48">
        <f t="shared" si="2"/>
        <v>70.055045871559628</v>
      </c>
      <c r="AI45" s="28">
        <f t="shared" si="2"/>
        <v>23.077519379844961</v>
      </c>
      <c r="AJ45" s="105">
        <f t="shared" si="2"/>
        <v>76.932330827067673</v>
      </c>
      <c r="AK45" s="48">
        <f t="shared" si="2"/>
        <v>269.24606918238993</v>
      </c>
      <c r="AL45" s="28">
        <f t="shared" si="2"/>
        <v>141.34933035714286</v>
      </c>
      <c r="AM45" s="47">
        <f t="shared" si="2"/>
        <v>155.93791574279379</v>
      </c>
      <c r="AN45" s="48">
        <f t="shared" si="2"/>
        <v>95.026235509456981</v>
      </c>
      <c r="AO45" s="28">
        <f t="shared" si="2"/>
        <v>109.59894991922455</v>
      </c>
      <c r="AP45" s="105">
        <f t="shared" si="2"/>
        <v>84.082038308637507</v>
      </c>
      <c r="AQ45" s="95">
        <f t="shared" si="2"/>
        <v>30.330087633885103</v>
      </c>
      <c r="AR45" s="28">
        <f t="shared" si="2"/>
        <v>34.847848898216156</v>
      </c>
      <c r="AS45" s="105">
        <f t="shared" si="2"/>
        <v>13.097326203208556</v>
      </c>
    </row>
    <row r="46" spans="1:45" ht="17" thickBot="1" x14ac:dyDescent="0.25">
      <c r="B46" s="22">
        <v>6552</v>
      </c>
      <c r="C46" s="23">
        <v>67029</v>
      </c>
      <c r="AD46" s="147" t="s">
        <v>984</v>
      </c>
      <c r="AE46" s="78">
        <f t="shared" ref="AE46:AS46" si="3">AE38/AE34</f>
        <v>1.64257555847569</v>
      </c>
      <c r="AF46" s="79">
        <f t="shared" si="3"/>
        <v>1.6507936507936507</v>
      </c>
      <c r="AG46" s="106">
        <f t="shared" si="3"/>
        <v>1.3762376237623761</v>
      </c>
      <c r="AH46" s="78">
        <f t="shared" si="3"/>
        <v>172.86238532110093</v>
      </c>
      <c r="AI46" s="79">
        <f t="shared" si="3"/>
        <v>65.217054263565885</v>
      </c>
      <c r="AJ46" s="106">
        <f t="shared" si="3"/>
        <v>78.255639097744364</v>
      </c>
      <c r="AK46" s="78">
        <f t="shared" si="3"/>
        <v>11.764150943396226</v>
      </c>
      <c r="AL46" s="79">
        <f t="shared" si="3"/>
        <v>28.714285714285715</v>
      </c>
      <c r="AM46" s="150">
        <f t="shared" si="3"/>
        <v>16.68957871396896</v>
      </c>
      <c r="AN46" s="78">
        <f t="shared" si="3"/>
        <v>5.1641244661378893</v>
      </c>
      <c r="AO46" s="79">
        <f t="shared" si="3"/>
        <v>3.8166397415185784</v>
      </c>
      <c r="AP46" s="106">
        <f t="shared" si="3"/>
        <v>1.4672930972172027</v>
      </c>
      <c r="AQ46" s="151">
        <f t="shared" si="3"/>
        <v>4.1518987341772151</v>
      </c>
      <c r="AR46" s="79">
        <f t="shared" si="3"/>
        <v>2.1521511017838404</v>
      </c>
      <c r="AS46" s="106">
        <f t="shared" si="3"/>
        <v>1.4459893048128343</v>
      </c>
    </row>
    <row r="47" spans="1:45" x14ac:dyDescent="0.2">
      <c r="B47" s="22"/>
      <c r="C47" s="23">
        <v>99283</v>
      </c>
      <c r="AC47" t="s">
        <v>875</v>
      </c>
    </row>
    <row r="48" spans="1:45" ht="17" thickBot="1" x14ac:dyDescent="0.25">
      <c r="B48" s="12"/>
      <c r="C48" s="14">
        <v>109553</v>
      </c>
    </row>
    <row r="50" spans="1:21" x14ac:dyDescent="0.2">
      <c r="A50" s="16" t="s">
        <v>1261</v>
      </c>
    </row>
    <row r="51" spans="1:21" x14ac:dyDescent="0.2">
      <c r="A51" t="s">
        <v>976</v>
      </c>
    </row>
    <row r="52" spans="1:21" x14ac:dyDescent="0.2">
      <c r="A52" t="s">
        <v>977</v>
      </c>
      <c r="B52" s="28" t="s">
        <v>978</v>
      </c>
      <c r="C52" s="197">
        <v>0</v>
      </c>
      <c r="D52" s="197"/>
      <c r="E52" s="197"/>
      <c r="F52" s="197">
        <v>1</v>
      </c>
      <c r="G52" s="197"/>
      <c r="H52" s="197"/>
      <c r="I52" s="197">
        <v>2</v>
      </c>
      <c r="J52" s="197"/>
      <c r="K52" s="197"/>
      <c r="L52" s="197">
        <v>3</v>
      </c>
      <c r="M52" s="197"/>
      <c r="N52" s="197"/>
      <c r="O52" s="197">
        <v>6</v>
      </c>
      <c r="P52" s="197"/>
      <c r="Q52" s="197"/>
      <c r="R52" s="198"/>
      <c r="S52" s="198"/>
      <c r="T52" s="198"/>
      <c r="U52" s="198"/>
    </row>
    <row r="53" spans="1:21" ht="17" thickBot="1" x14ac:dyDescent="0.25">
      <c r="B53" s="28"/>
      <c r="C53" s="74" t="s">
        <v>961</v>
      </c>
      <c r="D53" s="74" t="s">
        <v>962</v>
      </c>
      <c r="E53" s="74" t="s">
        <v>963</v>
      </c>
      <c r="F53" s="74" t="s">
        <v>961</v>
      </c>
      <c r="G53" s="74" t="s">
        <v>962</v>
      </c>
      <c r="H53" s="74" t="s">
        <v>963</v>
      </c>
      <c r="I53" s="74" t="s">
        <v>961</v>
      </c>
      <c r="J53" s="74" t="s">
        <v>962</v>
      </c>
      <c r="K53" s="74" t="s">
        <v>963</v>
      </c>
      <c r="L53" s="74" t="s">
        <v>961</v>
      </c>
      <c r="M53" s="74" t="s">
        <v>962</v>
      </c>
      <c r="N53" s="74" t="s">
        <v>963</v>
      </c>
      <c r="O53" s="74" t="s">
        <v>961</v>
      </c>
      <c r="P53" s="74" t="s">
        <v>962</v>
      </c>
      <c r="Q53" s="74" t="s">
        <v>963</v>
      </c>
    </row>
    <row r="54" spans="1:21" x14ac:dyDescent="0.2">
      <c r="B54" s="147" t="s">
        <v>979</v>
      </c>
      <c r="C54" s="120">
        <v>73.599999999999994</v>
      </c>
      <c r="D54" s="76">
        <v>107</v>
      </c>
      <c r="E54" s="77">
        <v>97.1</v>
      </c>
      <c r="F54" s="120">
        <v>93.4</v>
      </c>
      <c r="G54" s="76">
        <v>137</v>
      </c>
      <c r="H54" s="148">
        <v>126</v>
      </c>
      <c r="I54" s="120">
        <v>441</v>
      </c>
      <c r="J54" s="76">
        <v>536</v>
      </c>
      <c r="K54" s="77">
        <v>435</v>
      </c>
      <c r="L54" s="149">
        <v>460</v>
      </c>
      <c r="M54" s="76">
        <v>587</v>
      </c>
      <c r="N54" s="148">
        <v>490</v>
      </c>
      <c r="O54" s="120">
        <v>358</v>
      </c>
      <c r="P54" s="76">
        <v>300</v>
      </c>
      <c r="Q54" s="77">
        <v>228</v>
      </c>
      <c r="R54" s="4"/>
      <c r="S54" s="4"/>
      <c r="T54" s="4"/>
      <c r="U54" s="4"/>
    </row>
    <row r="55" spans="1:21" x14ac:dyDescent="0.2">
      <c r="B55" s="147" t="s">
        <v>980</v>
      </c>
      <c r="C55" s="48">
        <v>76.099999999999994</v>
      </c>
      <c r="D55" s="28">
        <v>94.5</v>
      </c>
      <c r="E55" s="105">
        <v>101</v>
      </c>
      <c r="F55" s="48">
        <v>109</v>
      </c>
      <c r="G55" s="28">
        <v>129</v>
      </c>
      <c r="H55" s="47">
        <v>133</v>
      </c>
      <c r="I55" s="48">
        <v>1272</v>
      </c>
      <c r="J55" s="28">
        <v>896</v>
      </c>
      <c r="K55" s="105">
        <v>902</v>
      </c>
      <c r="L55" s="95">
        <v>1639</v>
      </c>
      <c r="M55" s="28">
        <v>2476</v>
      </c>
      <c r="N55" s="147">
        <v>2767</v>
      </c>
      <c r="O55" s="48">
        <v>1027</v>
      </c>
      <c r="P55" s="28">
        <v>953</v>
      </c>
      <c r="Q55" s="105">
        <v>935</v>
      </c>
      <c r="R55" s="4"/>
      <c r="S55" s="4"/>
      <c r="T55" s="4"/>
      <c r="U55" s="4"/>
    </row>
    <row r="56" spans="1:21" x14ac:dyDescent="0.2">
      <c r="B56" s="147" t="s">
        <v>981</v>
      </c>
      <c r="C56" s="48">
        <v>1320</v>
      </c>
      <c r="D56" s="28">
        <v>799</v>
      </c>
      <c r="E56" s="105">
        <v>491</v>
      </c>
      <c r="F56" s="48">
        <v>22029</v>
      </c>
      <c r="G56" s="28">
        <v>10643</v>
      </c>
      <c r="H56" s="47">
        <v>13037</v>
      </c>
      <c r="I56" s="48">
        <v>67551</v>
      </c>
      <c r="J56" s="28">
        <v>60118</v>
      </c>
      <c r="K56" s="105">
        <v>66261</v>
      </c>
      <c r="L56" s="95">
        <v>38986</v>
      </c>
      <c r="M56" s="28">
        <v>42539</v>
      </c>
      <c r="N56" s="47">
        <v>21573</v>
      </c>
      <c r="O56" s="48">
        <v>19711</v>
      </c>
      <c r="P56" s="28">
        <v>10350</v>
      </c>
      <c r="Q56" s="105">
        <v>6181</v>
      </c>
      <c r="R56" s="4"/>
      <c r="S56" s="4"/>
      <c r="T56" s="4"/>
      <c r="U56" s="4"/>
    </row>
    <row r="57" spans="1:21" x14ac:dyDescent="0.2">
      <c r="B57" s="147" t="s">
        <v>982</v>
      </c>
      <c r="C57" s="48">
        <v>94.3</v>
      </c>
      <c r="D57" s="28">
        <v>106</v>
      </c>
      <c r="E57" s="105">
        <v>114</v>
      </c>
      <c r="F57" s="48">
        <v>921</v>
      </c>
      <c r="G57" s="28">
        <v>780</v>
      </c>
      <c r="H57" s="47">
        <v>1198</v>
      </c>
      <c r="I57" s="48">
        <v>13340</v>
      </c>
      <c r="J57" s="28">
        <v>12517</v>
      </c>
      <c r="K57" s="105">
        <v>10100</v>
      </c>
      <c r="L57" s="95">
        <v>6773</v>
      </c>
      <c r="M57" s="28">
        <v>13437</v>
      </c>
      <c r="N57" s="47">
        <v>8580</v>
      </c>
      <c r="O57" s="48">
        <v>3452</v>
      </c>
      <c r="P57" s="28">
        <v>2124</v>
      </c>
      <c r="Q57" s="105">
        <v>1139</v>
      </c>
    </row>
    <row r="58" spans="1:21" x14ac:dyDescent="0.2">
      <c r="B58" s="147" t="s">
        <v>983</v>
      </c>
      <c r="C58" s="48">
        <v>276</v>
      </c>
      <c r="D58" s="28">
        <v>272</v>
      </c>
      <c r="E58" s="105">
        <v>397</v>
      </c>
      <c r="F58" s="48">
        <v>7636</v>
      </c>
      <c r="G58" s="28">
        <v>2977</v>
      </c>
      <c r="H58" s="47">
        <v>10232</v>
      </c>
      <c r="I58" s="48">
        <v>342481</v>
      </c>
      <c r="J58" s="28">
        <v>126649</v>
      </c>
      <c r="K58" s="105">
        <v>140656</v>
      </c>
      <c r="L58" s="95">
        <v>155748</v>
      </c>
      <c r="M58" s="28">
        <v>271367</v>
      </c>
      <c r="N58" s="47">
        <v>232655</v>
      </c>
      <c r="O58" s="48">
        <v>31149</v>
      </c>
      <c r="P58" s="28">
        <v>33210</v>
      </c>
      <c r="Q58" s="105">
        <v>12246</v>
      </c>
    </row>
    <row r="59" spans="1:21" ht="17" thickBot="1" x14ac:dyDescent="0.25">
      <c r="B59" s="147" t="s">
        <v>984</v>
      </c>
      <c r="C59" s="78">
        <v>125</v>
      </c>
      <c r="D59" s="79">
        <v>156</v>
      </c>
      <c r="E59" s="106">
        <v>139</v>
      </c>
      <c r="F59" s="78">
        <v>18842</v>
      </c>
      <c r="G59" s="79">
        <v>8413</v>
      </c>
      <c r="H59" s="150">
        <v>10408</v>
      </c>
      <c r="I59" s="78">
        <v>14964</v>
      </c>
      <c r="J59" s="79">
        <v>25728</v>
      </c>
      <c r="K59" s="106">
        <v>15054</v>
      </c>
      <c r="L59" s="151">
        <v>8464</v>
      </c>
      <c r="M59" s="79">
        <v>9450</v>
      </c>
      <c r="N59" s="150">
        <v>4060</v>
      </c>
      <c r="O59" s="78">
        <v>4264</v>
      </c>
      <c r="P59" s="79">
        <v>2051</v>
      </c>
      <c r="Q59" s="106">
        <v>1352</v>
      </c>
      <c r="R59" s="198"/>
      <c r="S59" s="198"/>
      <c r="T59" s="198"/>
      <c r="U59" s="198"/>
    </row>
    <row r="61" spans="1:21" x14ac:dyDescent="0.2">
      <c r="B61" s="152" t="s">
        <v>985</v>
      </c>
      <c r="R61" s="4"/>
      <c r="S61" s="4"/>
      <c r="T61" s="4"/>
      <c r="U61" s="4"/>
    </row>
    <row r="62" spans="1:21" x14ac:dyDescent="0.2">
      <c r="B62" s="28" t="s">
        <v>978</v>
      </c>
      <c r="C62" s="197">
        <v>0</v>
      </c>
      <c r="D62" s="197"/>
      <c r="E62" s="197"/>
      <c r="F62" s="197">
        <v>1</v>
      </c>
      <c r="G62" s="197"/>
      <c r="H62" s="197"/>
      <c r="I62" s="197">
        <v>2</v>
      </c>
      <c r="J62" s="197"/>
      <c r="K62" s="197"/>
      <c r="L62" s="197">
        <v>3</v>
      </c>
      <c r="M62" s="197"/>
      <c r="N62" s="197"/>
      <c r="O62" s="197">
        <v>6</v>
      </c>
      <c r="P62" s="197"/>
      <c r="Q62" s="197"/>
      <c r="R62" s="4"/>
      <c r="S62" s="4"/>
      <c r="T62" s="4"/>
      <c r="U62" s="4"/>
    </row>
    <row r="63" spans="1:21" ht="17" thickBot="1" x14ac:dyDescent="0.25">
      <c r="B63" s="28"/>
      <c r="C63" s="74" t="s">
        <v>961</v>
      </c>
      <c r="D63" s="74" t="s">
        <v>962</v>
      </c>
      <c r="E63" s="74" t="s">
        <v>963</v>
      </c>
      <c r="F63" s="74" t="s">
        <v>961</v>
      </c>
      <c r="G63" s="74" t="s">
        <v>962</v>
      </c>
      <c r="H63" s="74" t="s">
        <v>963</v>
      </c>
      <c r="I63" s="74" t="s">
        <v>961</v>
      </c>
      <c r="J63" s="74" t="s">
        <v>962</v>
      </c>
      <c r="K63" s="74" t="s">
        <v>963</v>
      </c>
      <c r="L63" s="74" t="s">
        <v>961</v>
      </c>
      <c r="M63" s="74" t="s">
        <v>962</v>
      </c>
      <c r="N63" s="74" t="s">
        <v>963</v>
      </c>
      <c r="O63" s="28" t="s">
        <v>961</v>
      </c>
      <c r="P63" s="28" t="s">
        <v>962</v>
      </c>
      <c r="Q63" s="28" t="s">
        <v>963</v>
      </c>
      <c r="R63" s="4"/>
      <c r="S63" s="4"/>
      <c r="T63" s="4"/>
      <c r="U63" s="4"/>
    </row>
    <row r="64" spans="1:21" x14ac:dyDescent="0.2">
      <c r="B64" s="147" t="s">
        <v>981</v>
      </c>
      <c r="C64" s="120">
        <f t="shared" ref="C64:Q64" si="4">C56/C55</f>
        <v>17.345597897503286</v>
      </c>
      <c r="D64" s="76">
        <f t="shared" si="4"/>
        <v>8.4550264550264558</v>
      </c>
      <c r="E64" s="77">
        <f t="shared" si="4"/>
        <v>4.8613861386138613</v>
      </c>
      <c r="F64" s="120">
        <f t="shared" si="4"/>
        <v>202.10091743119267</v>
      </c>
      <c r="G64" s="76">
        <f t="shared" si="4"/>
        <v>82.503875968992247</v>
      </c>
      <c r="H64" s="77">
        <f t="shared" si="4"/>
        <v>98.022556390977442</v>
      </c>
      <c r="I64" s="120">
        <f t="shared" si="4"/>
        <v>53.106132075471699</v>
      </c>
      <c r="J64" s="76">
        <f t="shared" si="4"/>
        <v>67.095982142857139</v>
      </c>
      <c r="K64" s="148">
        <f t="shared" si="4"/>
        <v>73.460088691796003</v>
      </c>
      <c r="L64" s="120">
        <f t="shared" si="4"/>
        <v>23.786455155582672</v>
      </c>
      <c r="M64" s="76">
        <f t="shared" si="4"/>
        <v>17.18053311793215</v>
      </c>
      <c r="N64" s="77">
        <f t="shared" si="4"/>
        <v>7.7965305384893382</v>
      </c>
      <c r="O64" s="175">
        <f t="shared" si="4"/>
        <v>19.192794547224928</v>
      </c>
      <c r="P64" s="94">
        <f t="shared" si="4"/>
        <v>10.860440713536201</v>
      </c>
      <c r="Q64" s="176">
        <f t="shared" si="4"/>
        <v>6.6106951871657751</v>
      </c>
    </row>
    <row r="65" spans="1:21" x14ac:dyDescent="0.2">
      <c r="B65" s="147" t="s">
        <v>982</v>
      </c>
      <c r="C65" s="48">
        <f t="shared" ref="C65:Q65" si="5">C57/C55</f>
        <v>1.2391590013140605</v>
      </c>
      <c r="D65" s="28">
        <f t="shared" si="5"/>
        <v>1.1216931216931216</v>
      </c>
      <c r="E65" s="105">
        <f t="shared" si="5"/>
        <v>1.1287128712871286</v>
      </c>
      <c r="F65" s="48">
        <f t="shared" si="5"/>
        <v>8.4495412844036704</v>
      </c>
      <c r="G65" s="28">
        <f t="shared" si="5"/>
        <v>6.0465116279069768</v>
      </c>
      <c r="H65" s="105">
        <f t="shared" si="5"/>
        <v>9.0075187969924819</v>
      </c>
      <c r="I65" s="48">
        <f t="shared" si="5"/>
        <v>10.487421383647799</v>
      </c>
      <c r="J65" s="28">
        <f t="shared" si="5"/>
        <v>13.969866071428571</v>
      </c>
      <c r="K65" s="47">
        <f t="shared" si="5"/>
        <v>11.197339246119734</v>
      </c>
      <c r="L65" s="48">
        <f t="shared" si="5"/>
        <v>4.1323978035387432</v>
      </c>
      <c r="M65" s="28">
        <f t="shared" si="5"/>
        <v>5.4268982229402258</v>
      </c>
      <c r="N65" s="105">
        <f t="shared" si="5"/>
        <v>3.1008312251535961</v>
      </c>
      <c r="O65" s="48">
        <f t="shared" si="5"/>
        <v>3.3612463485881205</v>
      </c>
      <c r="P65" s="28">
        <f t="shared" si="5"/>
        <v>2.2287513116474291</v>
      </c>
      <c r="Q65" s="105">
        <f t="shared" si="5"/>
        <v>1.2181818181818183</v>
      </c>
    </row>
    <row r="66" spans="1:21" x14ac:dyDescent="0.2">
      <c r="B66" s="147" t="s">
        <v>983</v>
      </c>
      <c r="C66" s="48">
        <f t="shared" ref="C66:Q66" si="6">C58/C55</f>
        <v>3.6268068331143235</v>
      </c>
      <c r="D66" s="28">
        <f t="shared" si="6"/>
        <v>2.8783068783068781</v>
      </c>
      <c r="E66" s="105">
        <f t="shared" si="6"/>
        <v>3.9306930693069306</v>
      </c>
      <c r="F66" s="48">
        <f t="shared" si="6"/>
        <v>70.055045871559628</v>
      </c>
      <c r="G66" s="28">
        <f t="shared" si="6"/>
        <v>23.077519379844961</v>
      </c>
      <c r="H66" s="105">
        <f t="shared" si="6"/>
        <v>76.932330827067673</v>
      </c>
      <c r="I66" s="48">
        <f t="shared" si="6"/>
        <v>269.24606918238993</v>
      </c>
      <c r="J66" s="28">
        <f t="shared" si="6"/>
        <v>141.34933035714286</v>
      </c>
      <c r="K66" s="47">
        <f t="shared" si="6"/>
        <v>155.93791574279379</v>
      </c>
      <c r="L66" s="48">
        <f t="shared" si="6"/>
        <v>95.026235509456981</v>
      </c>
      <c r="M66" s="28">
        <f t="shared" si="6"/>
        <v>109.59894991922455</v>
      </c>
      <c r="N66" s="105">
        <f t="shared" si="6"/>
        <v>84.082038308637507</v>
      </c>
      <c r="O66" s="48">
        <f t="shared" si="6"/>
        <v>30.330087633885103</v>
      </c>
      <c r="P66" s="28">
        <f t="shared" si="6"/>
        <v>34.847848898216156</v>
      </c>
      <c r="Q66" s="105">
        <f t="shared" si="6"/>
        <v>13.097326203208556</v>
      </c>
    </row>
    <row r="67" spans="1:21" ht="17" thickBot="1" x14ac:dyDescent="0.25">
      <c r="B67" s="147" t="s">
        <v>984</v>
      </c>
      <c r="C67" s="78">
        <f t="shared" ref="C67:Q67" si="7">C59/C55</f>
        <v>1.64257555847569</v>
      </c>
      <c r="D67" s="79">
        <f t="shared" si="7"/>
        <v>1.6507936507936507</v>
      </c>
      <c r="E67" s="106">
        <f t="shared" si="7"/>
        <v>1.3762376237623761</v>
      </c>
      <c r="F67" s="78">
        <f t="shared" si="7"/>
        <v>172.86238532110093</v>
      </c>
      <c r="G67" s="79">
        <f t="shared" si="7"/>
        <v>65.217054263565885</v>
      </c>
      <c r="H67" s="106">
        <f t="shared" si="7"/>
        <v>78.255639097744364</v>
      </c>
      <c r="I67" s="78">
        <f t="shared" si="7"/>
        <v>11.764150943396226</v>
      </c>
      <c r="J67" s="79">
        <f t="shared" si="7"/>
        <v>28.714285714285715</v>
      </c>
      <c r="K67" s="150">
        <f t="shared" si="7"/>
        <v>16.68957871396896</v>
      </c>
      <c r="L67" s="78">
        <f t="shared" si="7"/>
        <v>5.1641244661378893</v>
      </c>
      <c r="M67" s="79">
        <f t="shared" si="7"/>
        <v>3.8166397415185784</v>
      </c>
      <c r="N67" s="106">
        <f t="shared" si="7"/>
        <v>1.4672930972172027</v>
      </c>
      <c r="O67" s="78">
        <f t="shared" si="7"/>
        <v>4.1518987341772151</v>
      </c>
      <c r="P67" s="79">
        <f t="shared" si="7"/>
        <v>2.1521511017838404</v>
      </c>
      <c r="Q67" s="106">
        <f t="shared" si="7"/>
        <v>1.4459893048128343</v>
      </c>
    </row>
    <row r="68" spans="1:21" x14ac:dyDescent="0.2">
      <c r="A68" t="s">
        <v>875</v>
      </c>
    </row>
    <row r="69" spans="1:21" x14ac:dyDescent="0.2">
      <c r="A69" s="177"/>
      <c r="B69" s="198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</row>
    <row r="70" spans="1:21" x14ac:dyDescent="0.2">
      <c r="A70" s="16" t="s">
        <v>968</v>
      </c>
    </row>
    <row r="71" spans="1:21" x14ac:dyDescent="0.2">
      <c r="A71" t="s">
        <v>959</v>
      </c>
    </row>
    <row r="72" spans="1:21" x14ac:dyDescent="0.2">
      <c r="A72" s="130" t="s">
        <v>960</v>
      </c>
      <c r="B72" s="166">
        <v>0</v>
      </c>
      <c r="C72" s="166"/>
      <c r="D72" s="166"/>
      <c r="E72" s="166"/>
      <c r="F72" s="166">
        <v>1</v>
      </c>
      <c r="G72" s="166"/>
      <c r="H72" s="166"/>
      <c r="I72" s="166"/>
      <c r="J72" s="166">
        <v>2</v>
      </c>
      <c r="K72" s="166"/>
      <c r="L72" s="166"/>
      <c r="M72" s="166"/>
      <c r="N72" s="166">
        <v>3</v>
      </c>
      <c r="O72" s="166"/>
      <c r="P72" s="166"/>
      <c r="Q72" s="166"/>
      <c r="R72" s="166">
        <v>6</v>
      </c>
      <c r="S72" s="166"/>
      <c r="T72" s="166"/>
      <c r="U72" s="166"/>
    </row>
    <row r="73" spans="1:21" ht="17" thickBot="1" x14ac:dyDescent="0.25">
      <c r="A73" s="130"/>
      <c r="B73" s="74" t="s">
        <v>961</v>
      </c>
      <c r="C73" s="74" t="s">
        <v>962</v>
      </c>
      <c r="D73" s="74" t="s">
        <v>963</v>
      </c>
      <c r="E73" s="74" t="s">
        <v>3</v>
      </c>
      <c r="F73" s="74" t="s">
        <v>961</v>
      </c>
      <c r="G73" s="74" t="s">
        <v>962</v>
      </c>
      <c r="H73" s="74" t="s">
        <v>963</v>
      </c>
      <c r="I73" s="74" t="s">
        <v>3</v>
      </c>
      <c r="J73" s="74" t="s">
        <v>961</v>
      </c>
      <c r="K73" s="74" t="s">
        <v>962</v>
      </c>
      <c r="L73" s="74" t="s">
        <v>963</v>
      </c>
      <c r="M73" s="74" t="s">
        <v>3</v>
      </c>
      <c r="N73" s="74" t="s">
        <v>961</v>
      </c>
      <c r="O73" s="74" t="s">
        <v>962</v>
      </c>
      <c r="P73" s="74" t="s">
        <v>963</v>
      </c>
      <c r="Q73" s="74" t="s">
        <v>3</v>
      </c>
      <c r="R73" s="74" t="s">
        <v>961</v>
      </c>
      <c r="S73" s="74" t="s">
        <v>962</v>
      </c>
      <c r="T73" s="74" t="s">
        <v>963</v>
      </c>
      <c r="U73" s="74" t="s">
        <v>3</v>
      </c>
    </row>
    <row r="74" spans="1:21" x14ac:dyDescent="0.2">
      <c r="A74" s="47" t="s">
        <v>964</v>
      </c>
      <c r="B74" s="131">
        <v>1365</v>
      </c>
      <c r="C74" s="132">
        <v>1170</v>
      </c>
      <c r="D74" s="132">
        <v>1187</v>
      </c>
      <c r="E74" s="133">
        <v>1325</v>
      </c>
      <c r="F74" s="134">
        <v>1419</v>
      </c>
      <c r="G74" s="132">
        <v>1224</v>
      </c>
      <c r="H74" s="132">
        <v>1060</v>
      </c>
      <c r="I74" s="135">
        <v>1325</v>
      </c>
      <c r="J74" s="131">
        <v>1635</v>
      </c>
      <c r="K74" s="132">
        <v>1683</v>
      </c>
      <c r="L74" s="132">
        <v>1623</v>
      </c>
      <c r="M74" s="133">
        <v>1796</v>
      </c>
      <c r="N74" s="134">
        <v>1316</v>
      </c>
      <c r="O74" s="132">
        <v>1100</v>
      </c>
      <c r="P74" s="132">
        <v>1039</v>
      </c>
      <c r="Q74" s="135">
        <v>1325</v>
      </c>
      <c r="R74" s="131">
        <v>1263</v>
      </c>
      <c r="S74" s="132">
        <v>1055</v>
      </c>
      <c r="T74" s="132">
        <v>1081</v>
      </c>
      <c r="U74" s="133">
        <v>1305</v>
      </c>
    </row>
    <row r="75" spans="1:21" x14ac:dyDescent="0.2">
      <c r="A75" s="47" t="s">
        <v>965</v>
      </c>
      <c r="B75" s="136">
        <v>1536</v>
      </c>
      <c r="C75" s="137">
        <v>1174</v>
      </c>
      <c r="D75" s="137">
        <v>1158</v>
      </c>
      <c r="E75" s="138">
        <v>1256</v>
      </c>
      <c r="F75" s="139">
        <v>1391</v>
      </c>
      <c r="G75" s="137">
        <v>1160</v>
      </c>
      <c r="H75" s="137">
        <v>1052</v>
      </c>
      <c r="I75" s="140">
        <v>1256</v>
      </c>
      <c r="J75" s="136">
        <v>1556</v>
      </c>
      <c r="K75" s="137">
        <v>1617</v>
      </c>
      <c r="L75" s="137">
        <v>1709</v>
      </c>
      <c r="M75" s="138">
        <v>1605</v>
      </c>
      <c r="N75" s="139">
        <v>1110</v>
      </c>
      <c r="O75" s="137">
        <v>1097</v>
      </c>
      <c r="P75" s="137">
        <v>1112</v>
      </c>
      <c r="Q75" s="140">
        <v>1168</v>
      </c>
      <c r="R75" s="136">
        <v>1213</v>
      </c>
      <c r="S75" s="137">
        <v>1144</v>
      </c>
      <c r="T75" s="137">
        <v>1110</v>
      </c>
      <c r="U75" s="138">
        <v>1292</v>
      </c>
    </row>
    <row r="76" spans="1:21" ht="17" thickBot="1" x14ac:dyDescent="0.25">
      <c r="A76" s="47" t="s">
        <v>966</v>
      </c>
      <c r="B76" s="141">
        <v>1202</v>
      </c>
      <c r="C76" s="142">
        <v>1179</v>
      </c>
      <c r="D76" s="142">
        <v>1150</v>
      </c>
      <c r="E76" s="143">
        <v>1207</v>
      </c>
      <c r="F76" s="144">
        <v>1392</v>
      </c>
      <c r="G76" s="142"/>
      <c r="H76" s="142"/>
      <c r="I76" s="145">
        <v>1207</v>
      </c>
      <c r="J76" s="141">
        <v>1640</v>
      </c>
      <c r="K76" s="142">
        <v>1619</v>
      </c>
      <c r="L76" s="142">
        <v>1906</v>
      </c>
      <c r="M76" s="143">
        <v>1684</v>
      </c>
      <c r="N76" s="144">
        <v>1098</v>
      </c>
      <c r="O76" s="142">
        <v>1093</v>
      </c>
      <c r="P76" s="142">
        <v>1119</v>
      </c>
      <c r="Q76" s="145">
        <v>1175</v>
      </c>
      <c r="R76" s="141">
        <v>1200</v>
      </c>
      <c r="S76" s="142">
        <v>1102</v>
      </c>
      <c r="T76" s="142">
        <v>1116</v>
      </c>
      <c r="U76" s="143">
        <v>1236</v>
      </c>
    </row>
    <row r="77" spans="1:21" x14ac:dyDescent="0.2">
      <c r="A77" s="5"/>
      <c r="B77" s="5"/>
      <c r="C77" s="5"/>
      <c r="D77" s="5"/>
      <c r="E77" s="5"/>
      <c r="F77" s="5"/>
      <c r="G77" s="5"/>
    </row>
    <row r="78" spans="1:21" x14ac:dyDescent="0.2">
      <c r="A78" t="s">
        <v>967</v>
      </c>
    </row>
    <row r="79" spans="1:21" x14ac:dyDescent="0.2">
      <c r="A79" s="130" t="s">
        <v>960</v>
      </c>
      <c r="B79" s="166">
        <v>0</v>
      </c>
      <c r="C79" s="166"/>
      <c r="D79" s="166"/>
      <c r="E79" s="166"/>
      <c r="F79" s="166">
        <v>1</v>
      </c>
      <c r="G79" s="166"/>
      <c r="H79" s="166"/>
      <c r="I79" s="166"/>
      <c r="J79" s="166">
        <v>2</v>
      </c>
      <c r="K79" s="166"/>
      <c r="L79" s="166"/>
      <c r="M79" s="166"/>
      <c r="N79" s="166">
        <v>3</v>
      </c>
      <c r="O79" s="166"/>
      <c r="P79" s="166"/>
      <c r="Q79" s="166"/>
      <c r="R79" s="166">
        <v>6</v>
      </c>
      <c r="S79" s="166"/>
      <c r="T79" s="166"/>
      <c r="U79" s="166"/>
    </row>
    <row r="80" spans="1:21" ht="17" thickBot="1" x14ac:dyDescent="0.25">
      <c r="A80" s="28"/>
      <c r="B80" s="74" t="s">
        <v>961</v>
      </c>
      <c r="C80" s="74" t="s">
        <v>962</v>
      </c>
      <c r="D80" s="74" t="s">
        <v>963</v>
      </c>
      <c r="E80" s="74" t="s">
        <v>3</v>
      </c>
      <c r="F80" s="74" t="s">
        <v>961</v>
      </c>
      <c r="G80" s="74" t="s">
        <v>962</v>
      </c>
      <c r="H80" s="74" t="s">
        <v>963</v>
      </c>
      <c r="I80" s="74" t="s">
        <v>3</v>
      </c>
      <c r="J80" s="74" t="s">
        <v>961</v>
      </c>
      <c r="K80" s="74" t="s">
        <v>962</v>
      </c>
      <c r="L80" s="74" t="s">
        <v>963</v>
      </c>
      <c r="M80" s="74" t="s">
        <v>3</v>
      </c>
      <c r="N80" s="74" t="s">
        <v>961</v>
      </c>
      <c r="O80" s="74" t="s">
        <v>962</v>
      </c>
      <c r="P80" s="74" t="s">
        <v>963</v>
      </c>
      <c r="Q80" s="74" t="s">
        <v>3</v>
      </c>
      <c r="R80" s="74" t="s">
        <v>961</v>
      </c>
      <c r="S80" s="74" t="s">
        <v>962</v>
      </c>
      <c r="T80" s="74" t="s">
        <v>963</v>
      </c>
      <c r="U80" s="74" t="s">
        <v>3</v>
      </c>
    </row>
    <row r="81" spans="1:25" x14ac:dyDescent="0.2">
      <c r="A81" s="47" t="s">
        <v>964</v>
      </c>
      <c r="B81" s="131">
        <f>B74/((E74+E75+E76)/3)</f>
        <v>1.0810454065469903</v>
      </c>
      <c r="C81" s="132">
        <f>C74/((E74+E75+E76)/3)</f>
        <v>0.92661034846884893</v>
      </c>
      <c r="D81" s="132">
        <f>D74/((E74+E75+E76)/3)</f>
        <v>0.94007391763463566</v>
      </c>
      <c r="E81" s="133">
        <f>E74/((E74+E75+E76)/3)</f>
        <v>1.0493664202745512</v>
      </c>
      <c r="F81" s="134">
        <f>F74/((I74+I75+I76)/3)</f>
        <v>1.1238120380147834</v>
      </c>
      <c r="G81" s="132">
        <f>G74/((I74+I75+I76)/3)</f>
        <v>0.96937697993664196</v>
      </c>
      <c r="H81" s="132">
        <f>H74/((I74+I75+I76)/3)</f>
        <v>0.83949313621964095</v>
      </c>
      <c r="I81" s="135">
        <f>I74/((I74+I75+I76)/3)</f>
        <v>1.0493664202745512</v>
      </c>
      <c r="J81" s="131">
        <f t="shared" ref="J81" si="8">J74/((M74+M75+M76)/3)</f>
        <v>0.96460176991150437</v>
      </c>
      <c r="K81" s="132">
        <f t="shared" ref="K81" si="9">K74/((M74+M75+M76)/3)</f>
        <v>0.99292035398230083</v>
      </c>
      <c r="L81" s="132">
        <f t="shared" ref="L81" si="10">L74/((M74+M75+M76)/3)</f>
        <v>0.95752212389380531</v>
      </c>
      <c r="M81" s="133">
        <f t="shared" ref="M81" si="11">M74/((M74+M75+M76)/3)</f>
        <v>1.0595870206489675</v>
      </c>
      <c r="N81" s="134">
        <f t="shared" ref="N81" si="12">N74/((Q74+Q75+Q76)/3)</f>
        <v>1.0763358778625953</v>
      </c>
      <c r="O81" s="132">
        <f t="shared" ref="O81" si="13">O74/((Q74+Q75+Q76)/3)</f>
        <v>0.89967284623773169</v>
      </c>
      <c r="P81" s="132">
        <f t="shared" ref="P81" si="14">P74/((Q74+Q75+Q76)/3)</f>
        <v>0.84978189749182109</v>
      </c>
      <c r="Q81" s="132">
        <f t="shared" ref="Q81" si="15">Q74/((Q74+Q75+Q76)/3)</f>
        <v>1.0836968375136313</v>
      </c>
      <c r="R81" s="132">
        <f t="shared" ref="R81" si="16">R74/((U74+U75+U76)/3)</f>
        <v>0.98852074093399422</v>
      </c>
      <c r="S81" s="132">
        <f t="shared" ref="S81" si="17">S74/((U74+U75+U76)/3)</f>
        <v>0.82572397599791281</v>
      </c>
      <c r="T81" s="132">
        <f t="shared" ref="T81" si="18">T74/((U74+U75+U76)/3)</f>
        <v>0.84607357161492303</v>
      </c>
      <c r="U81" s="132">
        <f t="shared" ref="U81" si="19">U74/((U74+U75+U76)/3)</f>
        <v>1.0213931646230106</v>
      </c>
    </row>
    <row r="82" spans="1:25" x14ac:dyDescent="0.2">
      <c r="A82" s="47" t="s">
        <v>965</v>
      </c>
      <c r="B82" s="136">
        <f>B75/((E74+E75+E76)/3)</f>
        <v>1.2164730728616684</v>
      </c>
      <c r="C82" s="137">
        <f>C75/((E74+E75+E76)/3)</f>
        <v>0.92977824709609291</v>
      </c>
      <c r="D82" s="137">
        <f>D75/((E74+E75+E76)/3)</f>
        <v>0.91710665258711721</v>
      </c>
      <c r="E82" s="138">
        <f>E75/((E74+E75+E76)/3)</f>
        <v>0.99472016895459336</v>
      </c>
      <c r="F82" s="139">
        <f>F75/((I74+I75+I76)/3)</f>
        <v>1.101636747624076</v>
      </c>
      <c r="G82" s="137">
        <f>G75/((I74+I75+I76)/3)</f>
        <v>0.91869060190073915</v>
      </c>
      <c r="H82" s="137">
        <f>H75/((I74+I75+I76)/3)</f>
        <v>0.83315733896515309</v>
      </c>
      <c r="I82" s="140">
        <f>I75/((I74+I75+I76)/3)</f>
        <v>0.99472016895459336</v>
      </c>
      <c r="J82" s="136">
        <f t="shared" ref="J82" si="20">J75/((M74+M75+M76)/3)</f>
        <v>0.91799410029498529</v>
      </c>
      <c r="K82" s="137">
        <f t="shared" ref="K82" si="21">K75/((M74+M75+M76)/3)</f>
        <v>0.95398230088495573</v>
      </c>
      <c r="L82" s="137">
        <f t="shared" ref="L82" si="22">L75/((M74+M75+M76)/3)</f>
        <v>1.008259587020649</v>
      </c>
      <c r="M82" s="138">
        <f t="shared" ref="M82" si="23">M75/((M74+M75+M76)/3)</f>
        <v>0.94690265486725667</v>
      </c>
      <c r="N82" s="139">
        <f t="shared" ref="N82" si="24">N75/((Q74+Q75+Q76)/3)</f>
        <v>0.90785169029443835</v>
      </c>
      <c r="O82" s="137">
        <f t="shared" ref="O82" si="25">O75/((Q74+Q75+Q76)/3)</f>
        <v>0.89721919302071973</v>
      </c>
      <c r="P82" s="137">
        <f t="shared" ref="P82" si="26">P75/((Q74+Q75+Q76)/3)</f>
        <v>0.90948745910577966</v>
      </c>
      <c r="Q82" s="137">
        <f t="shared" ref="Q82" si="27">Q75/((Q74+Q75+Q76)/3)</f>
        <v>0.95528898582333688</v>
      </c>
      <c r="R82" s="137">
        <f t="shared" ref="R82" si="28">R75/((U74+U75+U76)/3)</f>
        <v>0.94938690320897468</v>
      </c>
      <c r="S82" s="137">
        <f t="shared" ref="S82" si="29">S75/((U74+U75+U76)/3)</f>
        <v>0.89538220714844763</v>
      </c>
      <c r="T82" s="137">
        <f t="shared" ref="T82" si="30">T75/((U74+U75+U76)/3)</f>
        <v>0.8687711974954343</v>
      </c>
      <c r="U82" s="137">
        <f t="shared" ref="U82" si="31">U75/((U74+U75+U76)/3)</f>
        <v>1.0112183668145056</v>
      </c>
    </row>
    <row r="83" spans="1:25" ht="17" thickBot="1" x14ac:dyDescent="0.25">
      <c r="A83" s="47" t="s">
        <v>966</v>
      </c>
      <c r="B83" s="141">
        <f>B76/((E74+E75+E76)/3)</f>
        <v>0.95195353748680034</v>
      </c>
      <c r="C83" s="142">
        <f>C76/((E74+E75+E76)/3)</f>
        <v>0.93373812038014781</v>
      </c>
      <c r="D83" s="142">
        <f>D76/((E74+E75+E76)/3)</f>
        <v>0.91077085533262925</v>
      </c>
      <c r="E83" s="143">
        <f>E76/((E74+E75+E76)/3)</f>
        <v>0.95591341077085523</v>
      </c>
      <c r="F83" s="144">
        <f>F76/((I74+I75+I76)/3)</f>
        <v>1.1024287222808868</v>
      </c>
      <c r="G83" s="142"/>
      <c r="H83" s="142"/>
      <c r="I83" s="145">
        <f>I76/((I74+I75+I76)/3)</f>
        <v>0.95591341077085523</v>
      </c>
      <c r="J83" s="141">
        <f t="shared" ref="J83" si="32">J76/((M74+M75+M76)/3)</f>
        <v>0.96755162241887904</v>
      </c>
      <c r="K83" s="142">
        <f t="shared" ref="K83" si="33">K76/((M74+M75+M76)/3)</f>
        <v>0.95516224188790555</v>
      </c>
      <c r="L83" s="142">
        <f t="shared" ref="L83" si="34">L76/((M74+M75+M76)/3)</f>
        <v>1.1244837758112094</v>
      </c>
      <c r="M83" s="143">
        <f t="shared" ref="M83" si="35">M76/((M74+M75+M76)/3)</f>
        <v>0.99351032448377585</v>
      </c>
      <c r="N83" s="144">
        <f t="shared" ref="N83" si="36">N76/((Q74+Q75+Q76)/3)</f>
        <v>0.89803707742639038</v>
      </c>
      <c r="O83" s="142">
        <f t="shared" ref="O83" si="37">O76/((Q74+Q75+Q76)/3)</f>
        <v>0.893947655398037</v>
      </c>
      <c r="P83" s="142">
        <f t="shared" ref="P83" si="38">P76/((Q74+Q75+Q76)/3)</f>
        <v>0.91521264994547435</v>
      </c>
      <c r="Q83" s="142">
        <f t="shared" ref="Q83" si="39">Q76/((Q74+Q75+Q76)/3)</f>
        <v>0.96101417666303157</v>
      </c>
      <c r="R83" s="142">
        <f t="shared" ref="R83" si="40">R76/((U74+U75+U76)/3)</f>
        <v>0.93921210540046951</v>
      </c>
      <c r="S83" s="142">
        <f t="shared" ref="S83" si="41">S76/((U74+U75+U76)/3)</f>
        <v>0.86250978345943119</v>
      </c>
      <c r="T83" s="142">
        <f t="shared" ref="T83" si="42">T76/((U74+U75+U76)/3)</f>
        <v>0.87346725802243663</v>
      </c>
      <c r="U83" s="142">
        <f t="shared" ref="U83" si="43">U76/((U74+U75+U76)/3)</f>
        <v>0.96738846856248362</v>
      </c>
    </row>
    <row r="85" spans="1:25" x14ac:dyDescent="0.2">
      <c r="A85" s="146" t="s">
        <v>875</v>
      </c>
    </row>
    <row r="87" spans="1:25" x14ac:dyDescent="0.2">
      <c r="A87" s="16"/>
    </row>
    <row r="88" spans="1:25" x14ac:dyDescent="0.2">
      <c r="A88" t="s">
        <v>969</v>
      </c>
    </row>
    <row r="89" spans="1:25" x14ac:dyDescent="0.2">
      <c r="A89" s="130" t="s">
        <v>960</v>
      </c>
      <c r="B89" s="166">
        <v>0</v>
      </c>
      <c r="C89" s="166"/>
      <c r="D89" s="166"/>
      <c r="E89" s="166"/>
      <c r="F89" s="166">
        <v>1</v>
      </c>
      <c r="G89" s="166"/>
      <c r="H89" s="166"/>
      <c r="I89" s="166"/>
      <c r="J89" s="166">
        <v>2</v>
      </c>
      <c r="K89" s="166"/>
      <c r="L89" s="166"/>
      <c r="M89" s="166"/>
      <c r="N89" s="166">
        <v>3</v>
      </c>
      <c r="O89" s="166"/>
      <c r="P89" s="166"/>
      <c r="Q89" s="166"/>
      <c r="R89" s="166">
        <v>6</v>
      </c>
      <c r="S89" s="166"/>
      <c r="T89" s="166"/>
      <c r="U89" s="166"/>
    </row>
    <row r="90" spans="1:25" ht="17" thickBot="1" x14ac:dyDescent="0.25">
      <c r="A90" s="130"/>
      <c r="B90" s="74" t="s">
        <v>961</v>
      </c>
      <c r="C90" s="74" t="s">
        <v>962</v>
      </c>
      <c r="D90" s="74" t="s">
        <v>963</v>
      </c>
      <c r="E90" s="74" t="s">
        <v>3</v>
      </c>
      <c r="F90" s="74" t="s">
        <v>961</v>
      </c>
      <c r="G90" s="74" t="s">
        <v>962</v>
      </c>
      <c r="H90" s="74" t="s">
        <v>963</v>
      </c>
      <c r="I90" s="74" t="s">
        <v>3</v>
      </c>
      <c r="J90" s="74" t="s">
        <v>961</v>
      </c>
      <c r="K90" s="74" t="s">
        <v>962</v>
      </c>
      <c r="L90" s="74" t="s">
        <v>963</v>
      </c>
      <c r="M90" s="74" t="s">
        <v>3</v>
      </c>
      <c r="N90" s="74" t="s">
        <v>961</v>
      </c>
      <c r="O90" s="74" t="s">
        <v>962</v>
      </c>
      <c r="P90" s="74" t="s">
        <v>963</v>
      </c>
      <c r="Q90" s="74" t="s">
        <v>3</v>
      </c>
      <c r="R90" s="74" t="s">
        <v>961</v>
      </c>
      <c r="S90" s="74" t="s">
        <v>962</v>
      </c>
      <c r="T90" s="74" t="s">
        <v>963</v>
      </c>
      <c r="U90" s="74" t="s">
        <v>3</v>
      </c>
    </row>
    <row r="91" spans="1:25" x14ac:dyDescent="0.2">
      <c r="A91" s="47" t="s">
        <v>964</v>
      </c>
      <c r="B91" s="131">
        <v>6937</v>
      </c>
      <c r="C91" s="132">
        <v>4800</v>
      </c>
      <c r="D91" s="132">
        <v>5861</v>
      </c>
      <c r="E91" s="133">
        <v>1493</v>
      </c>
      <c r="F91" s="134">
        <v>11510</v>
      </c>
      <c r="G91" s="132">
        <v>4967</v>
      </c>
      <c r="H91" s="132">
        <v>8533</v>
      </c>
      <c r="I91" s="133">
        <v>1493</v>
      </c>
      <c r="J91" s="131">
        <v>7229</v>
      </c>
      <c r="K91" s="132">
        <v>8550</v>
      </c>
      <c r="L91" s="132">
        <v>7295</v>
      </c>
      <c r="M91" s="133">
        <v>1546</v>
      </c>
      <c r="N91" s="134">
        <v>6474</v>
      </c>
      <c r="O91" s="132">
        <v>9103</v>
      </c>
      <c r="P91" s="132">
        <v>10608</v>
      </c>
      <c r="Q91" s="135">
        <v>1436</v>
      </c>
      <c r="R91" s="131">
        <v>3315</v>
      </c>
      <c r="S91" s="132">
        <v>4562</v>
      </c>
      <c r="T91" s="132">
        <v>2871</v>
      </c>
      <c r="U91" s="133">
        <v>1332</v>
      </c>
      <c r="V91" s="131">
        <v>5205</v>
      </c>
      <c r="W91" s="132">
        <v>5103</v>
      </c>
      <c r="X91" s="132">
        <v>2523</v>
      </c>
      <c r="Y91" s="133">
        <v>1422</v>
      </c>
    </row>
    <row r="92" spans="1:25" x14ac:dyDescent="0.2">
      <c r="A92" s="47" t="s">
        <v>965</v>
      </c>
      <c r="B92" s="136">
        <v>6781</v>
      </c>
      <c r="C92" s="137">
        <v>5272</v>
      </c>
      <c r="D92" s="137">
        <v>5465</v>
      </c>
      <c r="E92" s="138">
        <v>1427</v>
      </c>
      <c r="F92" s="139">
        <v>11539</v>
      </c>
      <c r="G92" s="137">
        <v>3563</v>
      </c>
      <c r="H92" s="137"/>
      <c r="I92" s="138">
        <v>1427</v>
      </c>
      <c r="J92" s="136">
        <v>7351</v>
      </c>
      <c r="K92" s="137">
        <v>8976</v>
      </c>
      <c r="L92" s="137">
        <v>7152</v>
      </c>
      <c r="M92" s="138">
        <v>1552</v>
      </c>
      <c r="N92" s="139">
        <v>9879</v>
      </c>
      <c r="O92" s="137">
        <v>10450</v>
      </c>
      <c r="P92" s="137">
        <v>8144</v>
      </c>
      <c r="Q92" s="140">
        <v>1405</v>
      </c>
      <c r="R92" s="136">
        <v>3838</v>
      </c>
      <c r="S92" s="137">
        <v>5064</v>
      </c>
      <c r="T92" s="137">
        <v>3134</v>
      </c>
      <c r="U92" s="138">
        <v>1296</v>
      </c>
      <c r="V92" s="53">
        <v>5530</v>
      </c>
      <c r="W92" s="137">
        <v>4666</v>
      </c>
      <c r="X92" s="137">
        <v>2477</v>
      </c>
      <c r="Y92" s="138">
        <v>1422</v>
      </c>
    </row>
    <row r="93" spans="1:25" ht="17" thickBot="1" x14ac:dyDescent="0.25">
      <c r="A93" s="47" t="s">
        <v>966</v>
      </c>
      <c r="B93" s="141">
        <v>7785</v>
      </c>
      <c r="C93" s="142">
        <v>6042</v>
      </c>
      <c r="D93" s="142">
        <v>5101</v>
      </c>
      <c r="E93" s="143">
        <v>1408</v>
      </c>
      <c r="F93" s="144">
        <v>13309</v>
      </c>
      <c r="G93" s="142"/>
      <c r="H93" s="142"/>
      <c r="I93" s="143">
        <v>1408</v>
      </c>
      <c r="J93" s="141">
        <v>8521</v>
      </c>
      <c r="K93" s="142">
        <v>8244</v>
      </c>
      <c r="L93" s="142">
        <v>7642</v>
      </c>
      <c r="M93" s="143">
        <v>1551</v>
      </c>
      <c r="N93" s="144">
        <v>9569</v>
      </c>
      <c r="O93" s="142">
        <v>10684</v>
      </c>
      <c r="P93" s="142">
        <v>10321</v>
      </c>
      <c r="Q93" s="145">
        <v>1418</v>
      </c>
      <c r="R93" s="141">
        <v>4326</v>
      </c>
      <c r="S93" s="142">
        <v>4795</v>
      </c>
      <c r="T93" s="142">
        <v>3034</v>
      </c>
      <c r="U93" s="143">
        <v>1310</v>
      </c>
      <c r="V93" s="141">
        <v>5782</v>
      </c>
      <c r="W93" s="142">
        <v>4894</v>
      </c>
      <c r="X93" s="142">
        <v>2750</v>
      </c>
      <c r="Y93" s="143">
        <v>1404</v>
      </c>
    </row>
    <row r="94" spans="1:25" x14ac:dyDescent="0.2">
      <c r="A94" s="5"/>
      <c r="B94" s="5"/>
      <c r="C94" s="5"/>
      <c r="D94" s="5"/>
      <c r="E94" s="5"/>
      <c r="F94" s="5"/>
      <c r="G94" s="5"/>
    </row>
    <row r="95" spans="1:25" x14ac:dyDescent="0.2">
      <c r="A95" t="s">
        <v>967</v>
      </c>
    </row>
    <row r="96" spans="1:25" x14ac:dyDescent="0.2">
      <c r="A96" s="130" t="s">
        <v>960</v>
      </c>
      <c r="B96" s="166">
        <v>0</v>
      </c>
      <c r="C96" s="166"/>
      <c r="D96" s="166"/>
      <c r="E96" s="166"/>
      <c r="F96" s="166">
        <v>1</v>
      </c>
      <c r="G96" s="166"/>
      <c r="H96" s="166"/>
      <c r="I96" s="166"/>
      <c r="J96" s="166">
        <v>2</v>
      </c>
      <c r="K96" s="166"/>
      <c r="L96" s="166"/>
      <c r="M96" s="166"/>
      <c r="N96" s="166">
        <v>3</v>
      </c>
      <c r="O96" s="166"/>
      <c r="P96" s="166"/>
      <c r="Q96" s="166"/>
      <c r="R96" s="166">
        <v>6</v>
      </c>
      <c r="S96" s="166"/>
      <c r="T96" s="166"/>
      <c r="U96" s="166"/>
    </row>
    <row r="97" spans="1:21" ht="17" thickBot="1" x14ac:dyDescent="0.25">
      <c r="A97" s="28"/>
      <c r="B97" s="74" t="s">
        <v>961</v>
      </c>
      <c r="C97" s="74" t="s">
        <v>962</v>
      </c>
      <c r="D97" s="74" t="s">
        <v>963</v>
      </c>
      <c r="E97" s="74" t="s">
        <v>3</v>
      </c>
      <c r="F97" s="74" t="s">
        <v>961</v>
      </c>
      <c r="G97" s="74" t="s">
        <v>962</v>
      </c>
      <c r="H97" s="74" t="s">
        <v>963</v>
      </c>
      <c r="I97" s="74" t="s">
        <v>3</v>
      </c>
      <c r="J97" s="74" t="s">
        <v>961</v>
      </c>
      <c r="K97" s="74" t="s">
        <v>962</v>
      </c>
      <c r="L97" s="74" t="s">
        <v>963</v>
      </c>
      <c r="M97" s="74" t="s">
        <v>3</v>
      </c>
      <c r="N97" s="74" t="s">
        <v>961</v>
      </c>
      <c r="O97" s="74" t="s">
        <v>962</v>
      </c>
      <c r="P97" s="74" t="s">
        <v>963</v>
      </c>
      <c r="Q97" s="74" t="s">
        <v>3</v>
      </c>
      <c r="R97" s="74" t="s">
        <v>961</v>
      </c>
      <c r="S97" s="74" t="s">
        <v>962</v>
      </c>
      <c r="T97" s="74" t="s">
        <v>963</v>
      </c>
      <c r="U97" s="74" t="s">
        <v>3</v>
      </c>
    </row>
    <row r="98" spans="1:21" x14ac:dyDescent="0.2">
      <c r="A98" s="47" t="s">
        <v>964</v>
      </c>
      <c r="B98" s="131">
        <f>B91/((E91+E92+E93)/3)</f>
        <v>4.808456561922366</v>
      </c>
      <c r="C98" s="132">
        <f>C91/((E91+E92+E93)/3)</f>
        <v>3.3271719038817005</v>
      </c>
      <c r="D98" s="132">
        <f>D91/((E91+E92+E93)/3)</f>
        <v>4.0626155268022179</v>
      </c>
      <c r="E98" s="133">
        <f>E91/((E91+E92+E93)/3)</f>
        <v>1.0348890942698705</v>
      </c>
      <c r="F98" s="131">
        <f>F91/((I91+I92+I93)/3)</f>
        <v>7.9782809611829943</v>
      </c>
      <c r="G98" s="132">
        <f>G91/((I91+I92+I93)/3)</f>
        <v>3.4429297597042514</v>
      </c>
      <c r="H98" s="132">
        <f>H91/((I91+I92+I93)/3)</f>
        <v>5.9147412199630311</v>
      </c>
      <c r="I98" s="133">
        <f>I91/((I91+I92+I93)/3)</f>
        <v>1.0348890942698705</v>
      </c>
      <c r="J98" s="131">
        <f t="shared" ref="J98" si="44">J91/((M91+M92+M93)/3)</f>
        <v>4.664874166487416</v>
      </c>
      <c r="K98" s="132">
        <f t="shared" ref="K98" si="45">K91/((M91+M92+M93)/3)</f>
        <v>5.5173155517315546</v>
      </c>
      <c r="L98" s="132">
        <f t="shared" ref="L98" si="46">L91/((M91+M92+M93)/3)</f>
        <v>4.7074639707463968</v>
      </c>
      <c r="M98" s="133">
        <f t="shared" ref="M98" si="47">M91/((M91+M92+M93)/3)</f>
        <v>0.9976338997633899</v>
      </c>
      <c r="N98" s="134">
        <f t="shared" ref="N98" si="48">N91/((Q91+Q92+Q93)/3)</f>
        <v>4.5602254050246538</v>
      </c>
      <c r="O98" s="132">
        <f t="shared" ref="O98" si="49">O91/((Q91+Q92+Q93)/3)</f>
        <v>6.4120685606949985</v>
      </c>
      <c r="P98" s="132">
        <f t="shared" ref="P98" si="50">P91/((Q91+Q92+Q93)/3)</f>
        <v>7.4721765672693117</v>
      </c>
      <c r="Q98" s="132">
        <f t="shared" ref="Q98" si="51">Q91/((Q91+Q92+Q93)/3)</f>
        <v>1.0115050481333645</v>
      </c>
      <c r="R98" s="132">
        <f t="shared" ref="R98" si="52">R91/((U91+U92+U93)/3)</f>
        <v>2.525393600812595</v>
      </c>
      <c r="S98" s="132">
        <f t="shared" ref="S98" si="53">S91/((U91+U92+U93)/3)</f>
        <v>3.4753682072117824</v>
      </c>
      <c r="T98" s="132">
        <f t="shared" ref="T98" si="54">T91/((U91+U92+U93)/3)</f>
        <v>2.1871508379888267</v>
      </c>
      <c r="U98" s="132">
        <f t="shared" ref="U98" si="55">U91/((U91+U92+U93)/3)</f>
        <v>1.0147282884713051</v>
      </c>
    </row>
    <row r="99" spans="1:21" x14ac:dyDescent="0.2">
      <c r="A99" s="47" t="s">
        <v>965</v>
      </c>
      <c r="B99" s="136">
        <f>B92/((E91+E92+E93)/3)</f>
        <v>4.7003234750462104</v>
      </c>
      <c r="C99" s="137">
        <f>C92/((E91+E92+E93)/3)</f>
        <v>3.654343807763401</v>
      </c>
      <c r="D99" s="137">
        <f>D92/((E91+E92+E93)/3)</f>
        <v>3.7881238447319778</v>
      </c>
      <c r="E99" s="138">
        <f>E92/((E91+E92+E93)/3)</f>
        <v>0.98914048059149717</v>
      </c>
      <c r="F99" s="136">
        <f>F92/((I91+I92+I93)/3)</f>
        <v>7.9983826247689462</v>
      </c>
      <c r="G99" s="137">
        <f>G92/((I91+I92+I93)/3)</f>
        <v>2.4697319778188538</v>
      </c>
      <c r="H99" s="137"/>
      <c r="I99" s="138">
        <f>I92/((I91+I92+I93)/3)</f>
        <v>0.98914048059149717</v>
      </c>
      <c r="J99" s="136">
        <f t="shared" ref="J99" si="56">J92/((M91+M92+M93)/3)</f>
        <v>4.7436007743600772</v>
      </c>
      <c r="K99" s="137">
        <f t="shared" ref="K99" si="57">K92/((M91+M92+M93)/3)</f>
        <v>5.7922133792213373</v>
      </c>
      <c r="L99" s="137">
        <f t="shared" ref="L99" si="58">L92/((M91+M92+M93)/3)</f>
        <v>4.6151860615186058</v>
      </c>
      <c r="M99" s="138">
        <f t="shared" ref="M99" si="59">M92/((M91+M92+M93)/3)</f>
        <v>1.0015057001505701</v>
      </c>
      <c r="N99" s="139">
        <f t="shared" ref="N99" si="60">N92/((Q91+Q92+Q93)/3)</f>
        <v>6.9586757454801589</v>
      </c>
      <c r="O99" s="137">
        <f t="shared" ref="O99" si="61">O92/((Q91+Q92+Q93)/3)</f>
        <v>7.3608828363465602</v>
      </c>
      <c r="P99" s="137">
        <f t="shared" ref="P99" si="62">P92/((Q91+Q92+Q93)/3)</f>
        <v>5.7365578774360175</v>
      </c>
      <c r="Q99" s="137">
        <f t="shared" ref="Q99" si="63">Q92/((Q91+Q92+Q93)/3)</f>
        <v>0.98966893637003983</v>
      </c>
      <c r="R99" s="137">
        <f t="shared" ref="R99" si="64">R92/((U91+U92+U93)/3)</f>
        <v>2.9238191975622141</v>
      </c>
      <c r="S99" s="137">
        <f t="shared" ref="S99" si="65">S92/((U91+U92+U93)/3)</f>
        <v>3.8577958354494664</v>
      </c>
      <c r="T99" s="137">
        <f t="shared" ref="T99" si="66">T92/((U91+U92+U93)/3)</f>
        <v>2.387506348400203</v>
      </c>
      <c r="U99" s="137">
        <f t="shared" ref="U99" si="67">U92/((U91+U92+U93)/3)</f>
        <v>0.98730319959370239</v>
      </c>
    </row>
    <row r="100" spans="1:21" ht="17" thickBot="1" x14ac:dyDescent="0.25">
      <c r="A100" s="47" t="s">
        <v>966</v>
      </c>
      <c r="B100" s="141">
        <f>B93/((E91+E92+E93)/3)</f>
        <v>5.396256931608133</v>
      </c>
      <c r="C100" s="142">
        <f>C93/((E91+E92+E93)/3)</f>
        <v>4.1880776340110906</v>
      </c>
      <c r="D100" s="142">
        <f>D93/((E91+E92+E93)/3)</f>
        <v>3.5358133086876151</v>
      </c>
      <c r="E100" s="143">
        <f>E93/((E91+E92+E93)/3)</f>
        <v>0.97597042513863208</v>
      </c>
      <c r="F100" s="141">
        <f>F93/((I91+I92+I93)/3)</f>
        <v>9.2252772643253227</v>
      </c>
      <c r="G100" s="142"/>
      <c r="H100" s="142"/>
      <c r="I100" s="143">
        <f>I93/((I91+I92+I93)/3)</f>
        <v>0.97597042513863208</v>
      </c>
      <c r="J100" s="141">
        <f t="shared" ref="J100" si="68">J93/((M91+M92+M93)/3)</f>
        <v>5.4986018498601847</v>
      </c>
      <c r="K100" s="142">
        <f t="shared" ref="K100" si="69">K93/((M91+M92+M93)/3)</f>
        <v>5.3198537319853729</v>
      </c>
      <c r="L100" s="142">
        <f t="shared" ref="L100" si="70">L93/((M91+M92+M93)/3)</f>
        <v>4.9313830931383089</v>
      </c>
      <c r="M100" s="143">
        <f t="shared" ref="M100" si="71">M93/((M91+M92+M93)/3)</f>
        <v>1.0008604000860399</v>
      </c>
      <c r="N100" s="144">
        <f t="shared" ref="N100" si="72">N93/((Q91+Q92+Q93)/3)</f>
        <v>6.7403146278469119</v>
      </c>
      <c r="O100" s="142">
        <f t="shared" ref="O100" si="73">O93/((Q91+Q92+Q93)/3)</f>
        <v>7.5257102606245594</v>
      </c>
      <c r="P100" s="142">
        <f t="shared" ref="P100" si="74">P93/((Q91+Q92+Q93)/3)</f>
        <v>7.270016435783047</v>
      </c>
      <c r="Q100" s="142">
        <f t="shared" ref="Q100" si="75">Q93/((Q91+Q92+Q93)/3)</f>
        <v>0.99882601549659544</v>
      </c>
      <c r="R100" s="142">
        <f t="shared" ref="R100" si="76">R93/((U91+U92+U93)/3)</f>
        <v>3.2955815134586084</v>
      </c>
      <c r="S100" s="142">
        <f t="shared" ref="S100" si="77">S93/((U91+U92+U93)/3)</f>
        <v>3.6528694768918228</v>
      </c>
      <c r="T100" s="142">
        <f t="shared" ref="T100" si="78">T93/((U91+U92+U93)/3)</f>
        <v>2.3113255459624171</v>
      </c>
      <c r="U100" s="142">
        <f t="shared" ref="U100" si="79">U93/((U91+U92+U93)/3)</f>
        <v>0.99796851193499236</v>
      </c>
    </row>
    <row r="102" spans="1:21" x14ac:dyDescent="0.2">
      <c r="A102" s="146" t="s">
        <v>875</v>
      </c>
    </row>
    <row r="104" spans="1:21" x14ac:dyDescent="0.2">
      <c r="A104" s="16"/>
    </row>
    <row r="105" spans="1:21" x14ac:dyDescent="0.2">
      <c r="A105" t="s">
        <v>970</v>
      </c>
    </row>
    <row r="106" spans="1:21" x14ac:dyDescent="0.2">
      <c r="A106" s="130" t="s">
        <v>960</v>
      </c>
      <c r="B106" s="166">
        <v>0</v>
      </c>
      <c r="C106" s="166"/>
      <c r="D106" s="166"/>
      <c r="E106" s="166"/>
      <c r="F106" s="166">
        <v>1</v>
      </c>
      <c r="G106" s="166"/>
      <c r="H106" s="166"/>
      <c r="I106" s="166"/>
      <c r="J106" s="166">
        <v>2</v>
      </c>
      <c r="K106" s="166"/>
      <c r="L106" s="166"/>
      <c r="M106" s="166"/>
      <c r="N106" s="166">
        <v>3</v>
      </c>
      <c r="O106" s="166"/>
      <c r="P106" s="166"/>
      <c r="Q106" s="166"/>
      <c r="R106" s="166">
        <v>6</v>
      </c>
      <c r="S106" s="166"/>
      <c r="T106" s="166"/>
      <c r="U106" s="166"/>
    </row>
    <row r="107" spans="1:21" ht="17" thickBot="1" x14ac:dyDescent="0.25">
      <c r="A107" s="130"/>
      <c r="B107" s="74" t="s">
        <v>961</v>
      </c>
      <c r="C107" s="74" t="s">
        <v>962</v>
      </c>
      <c r="D107" s="74" t="s">
        <v>963</v>
      </c>
      <c r="E107" s="74" t="s">
        <v>3</v>
      </c>
      <c r="F107" s="74" t="s">
        <v>961</v>
      </c>
      <c r="G107" s="74" t="s">
        <v>962</v>
      </c>
      <c r="H107" s="74" t="s">
        <v>963</v>
      </c>
      <c r="I107" s="74" t="s">
        <v>3</v>
      </c>
      <c r="J107" s="74" t="s">
        <v>961</v>
      </c>
      <c r="K107" s="74" t="s">
        <v>962</v>
      </c>
      <c r="L107" s="74" t="s">
        <v>963</v>
      </c>
      <c r="M107" s="74" t="s">
        <v>3</v>
      </c>
      <c r="N107" s="74" t="s">
        <v>961</v>
      </c>
      <c r="O107" s="74" t="s">
        <v>962</v>
      </c>
      <c r="P107" s="74" t="s">
        <v>963</v>
      </c>
      <c r="Q107" s="74" t="s">
        <v>3</v>
      </c>
      <c r="R107" s="74" t="s">
        <v>961</v>
      </c>
      <c r="S107" s="74" t="s">
        <v>962</v>
      </c>
      <c r="T107" s="74" t="s">
        <v>963</v>
      </c>
      <c r="U107" s="74" t="s">
        <v>3</v>
      </c>
    </row>
    <row r="108" spans="1:21" x14ac:dyDescent="0.2">
      <c r="A108" s="47" t="s">
        <v>964</v>
      </c>
      <c r="B108" s="131">
        <v>26552</v>
      </c>
      <c r="C108" s="132">
        <v>31200</v>
      </c>
      <c r="D108" s="132">
        <v>26154</v>
      </c>
      <c r="E108" s="133">
        <v>1606</v>
      </c>
      <c r="F108" s="134">
        <v>44773</v>
      </c>
      <c r="G108" s="132">
        <v>29482</v>
      </c>
      <c r="H108" s="132">
        <v>54098</v>
      </c>
      <c r="I108" s="133">
        <v>1606</v>
      </c>
      <c r="J108" s="131">
        <v>30689</v>
      </c>
      <c r="K108" s="132">
        <v>39418</v>
      </c>
      <c r="L108" s="132">
        <v>33465</v>
      </c>
      <c r="M108" s="133">
        <v>1712</v>
      </c>
      <c r="N108" s="134">
        <v>28133</v>
      </c>
      <c r="O108" s="132">
        <v>29648</v>
      </c>
      <c r="P108" s="132">
        <v>21125</v>
      </c>
      <c r="Q108" s="135">
        <v>1557</v>
      </c>
      <c r="R108" s="131">
        <v>12005</v>
      </c>
      <c r="S108" s="132">
        <v>9266</v>
      </c>
      <c r="T108" s="132">
        <v>9220</v>
      </c>
      <c r="U108" s="133">
        <v>1446</v>
      </c>
    </row>
    <row r="109" spans="1:21" x14ac:dyDescent="0.2">
      <c r="A109" s="47" t="s">
        <v>965</v>
      </c>
      <c r="B109" s="136">
        <v>43087</v>
      </c>
      <c r="C109" s="137">
        <v>24935</v>
      </c>
      <c r="D109" s="137">
        <v>38607</v>
      </c>
      <c r="E109" s="138">
        <v>1575</v>
      </c>
      <c r="F109" s="139">
        <v>46641</v>
      </c>
      <c r="G109" s="137">
        <v>27872</v>
      </c>
      <c r="H109" s="137">
        <v>41614</v>
      </c>
      <c r="I109" s="138">
        <v>1575</v>
      </c>
      <c r="J109" s="136">
        <v>34101</v>
      </c>
      <c r="K109" s="137">
        <v>27266</v>
      </c>
      <c r="L109" s="137">
        <v>24766</v>
      </c>
      <c r="M109" s="138">
        <v>1746</v>
      </c>
      <c r="N109" s="139">
        <v>23858</v>
      </c>
      <c r="O109" s="137">
        <v>23750</v>
      </c>
      <c r="P109" s="137">
        <v>26994</v>
      </c>
      <c r="Q109" s="140">
        <v>1600</v>
      </c>
      <c r="R109" s="136">
        <v>12473</v>
      </c>
      <c r="S109" s="137">
        <v>8804</v>
      </c>
      <c r="T109" s="137">
        <v>9042</v>
      </c>
      <c r="U109" s="138">
        <v>1422</v>
      </c>
    </row>
    <row r="110" spans="1:21" ht="17" thickBot="1" x14ac:dyDescent="0.25">
      <c r="A110" s="47" t="s">
        <v>966</v>
      </c>
      <c r="B110" s="141">
        <v>36569</v>
      </c>
      <c r="C110" s="142">
        <v>36776</v>
      </c>
      <c r="D110" s="142"/>
      <c r="E110" s="143">
        <v>1524</v>
      </c>
      <c r="F110" s="144">
        <v>52452</v>
      </c>
      <c r="G110" s="142">
        <v>35088</v>
      </c>
      <c r="H110" s="142"/>
      <c r="I110" s="143">
        <v>1524</v>
      </c>
      <c r="J110" s="141">
        <v>40327</v>
      </c>
      <c r="K110" s="142">
        <v>35169</v>
      </c>
      <c r="L110" s="142">
        <v>26550</v>
      </c>
      <c r="M110" s="143">
        <v>1736</v>
      </c>
      <c r="N110" s="144">
        <v>30513</v>
      </c>
      <c r="O110" s="142">
        <v>25743</v>
      </c>
      <c r="P110" s="142">
        <v>29432</v>
      </c>
      <c r="Q110" s="145">
        <v>1549</v>
      </c>
      <c r="R110" s="141">
        <v>14778</v>
      </c>
      <c r="S110" s="142">
        <v>9729</v>
      </c>
      <c r="T110" s="142">
        <v>10073</v>
      </c>
      <c r="U110" s="143">
        <v>1409</v>
      </c>
    </row>
    <row r="111" spans="1:21" x14ac:dyDescent="0.2">
      <c r="A111" s="5"/>
      <c r="B111" s="5"/>
      <c r="C111" s="5"/>
      <c r="D111" s="5"/>
      <c r="E111" s="5"/>
      <c r="F111" s="5"/>
      <c r="G111" s="5"/>
    </row>
    <row r="112" spans="1:21" x14ac:dyDescent="0.2">
      <c r="A112" t="s">
        <v>967</v>
      </c>
    </row>
    <row r="113" spans="1:21" x14ac:dyDescent="0.2">
      <c r="A113" s="130" t="s">
        <v>960</v>
      </c>
      <c r="B113" s="166">
        <v>0</v>
      </c>
      <c r="C113" s="166"/>
      <c r="D113" s="166"/>
      <c r="E113" s="166"/>
      <c r="F113" s="166">
        <v>1</v>
      </c>
      <c r="G113" s="166"/>
      <c r="H113" s="166"/>
      <c r="I113" s="166"/>
      <c r="J113" s="166">
        <v>2</v>
      </c>
      <c r="K113" s="166"/>
      <c r="L113" s="166"/>
      <c r="M113" s="166"/>
      <c r="N113" s="166">
        <v>3</v>
      </c>
      <c r="O113" s="166"/>
      <c r="P113" s="166"/>
      <c r="Q113" s="166"/>
      <c r="R113" s="166">
        <v>6</v>
      </c>
      <c r="S113" s="166"/>
      <c r="T113" s="166"/>
      <c r="U113" s="166"/>
    </row>
    <row r="114" spans="1:21" ht="17" thickBot="1" x14ac:dyDescent="0.25">
      <c r="A114" s="28"/>
      <c r="B114" s="74" t="s">
        <v>961</v>
      </c>
      <c r="C114" s="74" t="s">
        <v>962</v>
      </c>
      <c r="D114" s="74" t="s">
        <v>963</v>
      </c>
      <c r="E114" s="74" t="s">
        <v>3</v>
      </c>
      <c r="F114" s="74" t="s">
        <v>961</v>
      </c>
      <c r="G114" s="74" t="s">
        <v>962</v>
      </c>
      <c r="H114" s="74" t="s">
        <v>963</v>
      </c>
      <c r="I114" s="74" t="s">
        <v>3</v>
      </c>
      <c r="J114" s="74" t="s">
        <v>961</v>
      </c>
      <c r="K114" s="74" t="s">
        <v>962</v>
      </c>
      <c r="L114" s="74" t="s">
        <v>963</v>
      </c>
      <c r="M114" s="74" t="s">
        <v>3</v>
      </c>
      <c r="N114" s="74" t="s">
        <v>961</v>
      </c>
      <c r="O114" s="74" t="s">
        <v>962</v>
      </c>
      <c r="P114" s="74" t="s">
        <v>963</v>
      </c>
      <c r="Q114" s="74" t="s">
        <v>3</v>
      </c>
      <c r="R114" s="74" t="s">
        <v>961</v>
      </c>
      <c r="S114" s="74" t="s">
        <v>962</v>
      </c>
      <c r="T114" s="74" t="s">
        <v>963</v>
      </c>
      <c r="U114" s="74" t="s">
        <v>3</v>
      </c>
    </row>
    <row r="115" spans="1:21" x14ac:dyDescent="0.2">
      <c r="A115" s="47" t="s">
        <v>964</v>
      </c>
      <c r="B115" s="131">
        <f>B108/((E108+E109+E110)/3)</f>
        <v>16.930074388947929</v>
      </c>
      <c r="C115" s="132">
        <f>C108/((E108+E109+E110)/3)</f>
        <v>19.893730074388948</v>
      </c>
      <c r="D115" s="132">
        <f>D108/((E108+E109+E110)/3)</f>
        <v>16.676301806588736</v>
      </c>
      <c r="E115" s="133">
        <f>E108/((E108+E109+E110)/3)</f>
        <v>1.0240170031880977</v>
      </c>
      <c r="F115" s="131">
        <f>F108/((I108+I109+I110)/3)</f>
        <v>28.548140276301808</v>
      </c>
      <c r="G115" s="132">
        <f>G108/((I108+I109+I110)/3)</f>
        <v>18.798299681190223</v>
      </c>
      <c r="H115" s="132">
        <f>H108/((I108+I109+I110)/3)</f>
        <v>34.493942614240169</v>
      </c>
      <c r="I115" s="133">
        <f>I108/((I108+I109+I110)/3)</f>
        <v>1.0240170031880977</v>
      </c>
      <c r="J115" s="131">
        <f t="shared" ref="J115" si="80">J108/((M108+M109+M110)/3)</f>
        <v>17.725644974971122</v>
      </c>
      <c r="K115" s="132">
        <f t="shared" ref="K115" si="81">K108/((M108+M109+M110)/3)</f>
        <v>22.767423950712363</v>
      </c>
      <c r="L115" s="132">
        <f t="shared" ref="L115" si="82">L108/((M108+M109+M110)/3)</f>
        <v>19.32903350019253</v>
      </c>
      <c r="M115" s="133">
        <f t="shared" ref="M115" si="83">M108/((M108+M109+M110)/3)</f>
        <v>0.98883326915671932</v>
      </c>
      <c r="N115" s="134">
        <f t="shared" ref="N115" si="84">N108/((Q108+Q109+Q110)/3)</f>
        <v>17.934339141521463</v>
      </c>
      <c r="O115" s="132">
        <f t="shared" ref="O115" si="85">O108/((Q108+Q109+Q110)/3)</f>
        <v>18.90012749681258</v>
      </c>
      <c r="P115" s="132">
        <f t="shared" ref="P115" si="86">P108/((Q108+Q109+Q110)/3)</f>
        <v>13.466850828729282</v>
      </c>
      <c r="Q115" s="132">
        <f t="shared" ref="Q115" si="87">Q108/((Q108+Q109+Q110)/3)</f>
        <v>0.99256268593285168</v>
      </c>
      <c r="R115" s="132">
        <f t="shared" ref="R115" si="88">R108/((U108+U109+U110)/3)</f>
        <v>8.4206219312602286</v>
      </c>
      <c r="S115" s="132">
        <f t="shared" ref="S115" si="89">S108/((U108+U109+U110)/3)</f>
        <v>6.4994154781388822</v>
      </c>
      <c r="T115" s="132">
        <f t="shared" ref="T115" si="90">T108/((U108+U109+U110)/3)</f>
        <v>6.4671498714051898</v>
      </c>
      <c r="U115" s="132">
        <f t="shared" ref="U115" si="91">U108/((U108+U109+U110)/3)</f>
        <v>1.0142623334112695</v>
      </c>
    </row>
    <row r="116" spans="1:21" x14ac:dyDescent="0.2">
      <c r="A116" s="47" t="s">
        <v>965</v>
      </c>
      <c r="B116" s="136">
        <f>B109/((E108+E109+E110)/3)</f>
        <v>27.473113708820406</v>
      </c>
      <c r="C116" s="137">
        <f>C109/((E108+E109+E110)/3)</f>
        <v>15.899043570669502</v>
      </c>
      <c r="D116" s="137">
        <f>D109/((E108+E109+E110)/3)</f>
        <v>24.616578108395327</v>
      </c>
      <c r="E116" s="138">
        <f>E109/((E108+E109+E110)/3)</f>
        <v>1.0042507970244421</v>
      </c>
      <c r="F116" s="136">
        <f>F109/((I108+I109+I110)/3)</f>
        <v>29.739213602550478</v>
      </c>
      <c r="G116" s="137">
        <f>G109/((I108+I109+I110)/3)</f>
        <v>17.771732199787461</v>
      </c>
      <c r="H116" s="137">
        <f>H109/((I108+I109+I110)/3)</f>
        <v>26.533900106269925</v>
      </c>
      <c r="I116" s="138">
        <f>I109/((I108+I109+I110)/3)</f>
        <v>1.0042507970244421</v>
      </c>
      <c r="J116" s="136">
        <f t="shared" ref="J116" si="92">J109/((M108+M109+M110)/3)</f>
        <v>19.696380438968042</v>
      </c>
      <c r="K116" s="137">
        <f t="shared" ref="K116" si="93">K109/((M108+M109+M110)/3)</f>
        <v>15.74855602618406</v>
      </c>
      <c r="L116" s="137">
        <f t="shared" ref="L116" si="94">L109/((M108+M109+M110)/3)</f>
        <v>14.304582210242588</v>
      </c>
      <c r="M116" s="138">
        <f t="shared" ref="M116" si="95">M109/((M108+M109+M110)/3)</f>
        <v>1.0084713130535234</v>
      </c>
      <c r="N116" s="139">
        <f t="shared" ref="N116" si="96">N109/((Q108+Q109+Q110)/3)</f>
        <v>15.209094772630683</v>
      </c>
      <c r="O116" s="137">
        <f t="shared" ref="O116" si="97">O109/((Q108+Q109+Q110)/3)</f>
        <v>15.140246493837653</v>
      </c>
      <c r="P116" s="137">
        <f t="shared" ref="P116" si="98">P109/((Q108+Q109+Q110)/3)</f>
        <v>17.208244793880151</v>
      </c>
      <c r="Q116" s="137">
        <f t="shared" ref="Q116" si="99">Q109/((Q108+Q109+Q110)/3)</f>
        <v>1.0199745006374841</v>
      </c>
      <c r="R116" s="137">
        <f t="shared" ref="R116" si="100">R109/((U108+U109+U110)/3)</f>
        <v>8.7488894084638762</v>
      </c>
      <c r="S116" s="137">
        <f t="shared" ref="S116" si="101">S109/((U108+U109+U110)/3)</f>
        <v>6.1753565583352819</v>
      </c>
      <c r="T116" s="137">
        <f t="shared" ref="T116" si="102">T109/((U108+U109+U110)/3)</f>
        <v>6.3422960018704693</v>
      </c>
      <c r="U116" s="137">
        <f t="shared" ref="U116" si="103">U109/((U108+U109+U110)/3)</f>
        <v>0.99742810381108249</v>
      </c>
    </row>
    <row r="117" spans="1:21" ht="17" thickBot="1" x14ac:dyDescent="0.25">
      <c r="A117" s="47" t="s">
        <v>966</v>
      </c>
      <c r="B117" s="141">
        <f>B110/((E108+E109+E110)/3)</f>
        <v>23.317109458023381</v>
      </c>
      <c r="C117" s="142">
        <f>C110/((E108+E109+E110)/3)</f>
        <v>23.449096705632307</v>
      </c>
      <c r="D117" s="142">
        <f>D110/((E108+E109+E110)/3)</f>
        <v>0</v>
      </c>
      <c r="E117" s="143">
        <f>E110/((E108+E109+E110)/3)</f>
        <v>0.97173219978746017</v>
      </c>
      <c r="F117" s="141">
        <f>F110/((I108+I109+I110)/3)</f>
        <v>33.444420828905422</v>
      </c>
      <c r="G117" s="142">
        <f>G110/((I109+I110+I108)/3)</f>
        <v>22.372794899043573</v>
      </c>
      <c r="H117" s="142"/>
      <c r="I117" s="143">
        <f>I110/((I108+I109+I110)/3)</f>
        <v>0.97173219978746017</v>
      </c>
      <c r="J117" s="141">
        <f t="shared" ref="J117" si="104">J110/((M108+M109+M110)/3)</f>
        <v>23.29245283018868</v>
      </c>
      <c r="K117" s="142">
        <f t="shared" ref="K117" si="105">K110/((M108+M109+M110)/3)</f>
        <v>20.313246053138236</v>
      </c>
      <c r="L117" s="142">
        <f t="shared" ref="L117" si="106">L110/((M108+M109+M110)/3)</f>
        <v>15.335001925298421</v>
      </c>
      <c r="M117" s="143">
        <f t="shared" ref="M117" si="107">M110/((M108+M109+M110)/3)</f>
        <v>1.0026954177897573</v>
      </c>
      <c r="N117" s="144">
        <f t="shared" ref="N117" si="108">N110/((Q108+Q109+Q110)/3)</f>
        <v>19.451551211219719</v>
      </c>
      <c r="O117" s="142">
        <f t="shared" ref="O117" si="109">O110/((Q108+Q109+Q110)/3)</f>
        <v>16.41075223119422</v>
      </c>
      <c r="P117" s="142">
        <f t="shared" ref="P117" si="110">P110/((Q108+Q109+Q110)/3)</f>
        <v>18.762430939226519</v>
      </c>
      <c r="Q117" s="142">
        <f t="shared" ref="Q117" si="111">Q110/((Q108+Q109+Q110)/3)</f>
        <v>0.98746281342966424</v>
      </c>
      <c r="R117" s="142">
        <f t="shared" ref="R117" si="112">R110/((U108+U109+U110)/3)</f>
        <v>10.365676876315174</v>
      </c>
      <c r="S117" s="142">
        <f t="shared" ref="S117" si="113">S110/((U108+U109+U110)/3)</f>
        <v>6.8241758241758239</v>
      </c>
      <c r="T117" s="142">
        <f t="shared" ref="T117" si="114">T110/((U108+U109+U110)/3)</f>
        <v>7.0654664484451715</v>
      </c>
      <c r="U117" s="142">
        <f t="shared" ref="U117" si="115">U110/((U108+U109+U110)/3)</f>
        <v>0.98830956277764781</v>
      </c>
    </row>
    <row r="119" spans="1:21" x14ac:dyDescent="0.2">
      <c r="A119" s="146" t="s">
        <v>875</v>
      </c>
    </row>
    <row r="121" spans="1:21" x14ac:dyDescent="0.2">
      <c r="A121" s="16"/>
    </row>
    <row r="122" spans="1:21" x14ac:dyDescent="0.2">
      <c r="A122" t="s">
        <v>971</v>
      </c>
    </row>
    <row r="123" spans="1:21" x14ac:dyDescent="0.2">
      <c r="A123" s="130" t="s">
        <v>960</v>
      </c>
      <c r="B123" s="166">
        <v>0</v>
      </c>
      <c r="C123" s="166"/>
      <c r="D123" s="166"/>
      <c r="E123" s="166"/>
      <c r="F123" s="166">
        <v>1</v>
      </c>
      <c r="G123" s="166"/>
      <c r="H123" s="166"/>
      <c r="I123" s="166"/>
      <c r="J123" s="166">
        <v>2</v>
      </c>
      <c r="K123" s="166"/>
      <c r="L123" s="166"/>
      <c r="M123" s="166"/>
      <c r="N123" s="166">
        <v>3</v>
      </c>
      <c r="O123" s="166"/>
      <c r="P123" s="166"/>
      <c r="Q123" s="166"/>
      <c r="R123" s="166">
        <v>6</v>
      </c>
      <c r="S123" s="166"/>
      <c r="T123" s="166"/>
      <c r="U123" s="166"/>
    </row>
    <row r="124" spans="1:21" ht="17" thickBot="1" x14ac:dyDescent="0.25">
      <c r="A124" s="130"/>
      <c r="B124" s="74" t="s">
        <v>961</v>
      </c>
      <c r="C124" s="74" t="s">
        <v>962</v>
      </c>
      <c r="D124" s="74" t="s">
        <v>963</v>
      </c>
      <c r="E124" s="74" t="s">
        <v>3</v>
      </c>
      <c r="F124" s="74" t="s">
        <v>961</v>
      </c>
      <c r="G124" s="74" t="s">
        <v>962</v>
      </c>
      <c r="H124" s="74" t="s">
        <v>963</v>
      </c>
      <c r="I124" s="74" t="s">
        <v>3</v>
      </c>
      <c r="J124" s="74" t="s">
        <v>961</v>
      </c>
      <c r="K124" s="74" t="s">
        <v>962</v>
      </c>
      <c r="L124" s="74" t="s">
        <v>963</v>
      </c>
      <c r="M124" s="74" t="s">
        <v>3</v>
      </c>
      <c r="N124" s="74" t="s">
        <v>961</v>
      </c>
      <c r="O124" s="74" t="s">
        <v>962</v>
      </c>
      <c r="P124" s="74" t="s">
        <v>963</v>
      </c>
      <c r="Q124" s="74" t="s">
        <v>3</v>
      </c>
      <c r="R124" s="74" t="s">
        <v>961</v>
      </c>
      <c r="S124" s="74" t="s">
        <v>962</v>
      </c>
      <c r="T124" s="74" t="s">
        <v>963</v>
      </c>
      <c r="U124" s="74" t="s">
        <v>3</v>
      </c>
    </row>
    <row r="125" spans="1:21" x14ac:dyDescent="0.2">
      <c r="A125" s="47" t="s">
        <v>964</v>
      </c>
      <c r="B125" s="131">
        <v>17625</v>
      </c>
      <c r="C125" s="132">
        <v>11762</v>
      </c>
      <c r="D125" s="132">
        <v>20133</v>
      </c>
      <c r="E125" s="133">
        <v>1516</v>
      </c>
      <c r="F125" s="134">
        <v>42103</v>
      </c>
      <c r="G125" s="132">
        <v>33839</v>
      </c>
      <c r="H125" s="132">
        <v>44438</v>
      </c>
      <c r="I125" s="133">
        <v>1516</v>
      </c>
      <c r="J125" s="131">
        <v>40892</v>
      </c>
      <c r="K125" s="132">
        <v>45190</v>
      </c>
      <c r="L125" s="132">
        <v>36093</v>
      </c>
      <c r="M125" s="133">
        <v>1662</v>
      </c>
      <c r="N125" s="134">
        <v>31982</v>
      </c>
      <c r="O125" s="132">
        <v>39696</v>
      </c>
      <c r="P125" s="132">
        <v>40409</v>
      </c>
      <c r="Q125" s="135">
        <v>1526</v>
      </c>
      <c r="R125" s="131">
        <v>26066</v>
      </c>
      <c r="S125" s="132">
        <v>31355</v>
      </c>
      <c r="T125" s="132">
        <v>21617</v>
      </c>
      <c r="U125" s="133">
        <v>1386</v>
      </c>
    </row>
    <row r="126" spans="1:21" x14ac:dyDescent="0.2">
      <c r="A126" s="47" t="s">
        <v>965</v>
      </c>
      <c r="B126" s="136">
        <v>13885</v>
      </c>
      <c r="C126" s="137">
        <v>15834</v>
      </c>
      <c r="D126" s="137">
        <v>18317</v>
      </c>
      <c r="E126" s="138">
        <v>1458</v>
      </c>
      <c r="F126" s="139">
        <v>49052</v>
      </c>
      <c r="G126" s="137">
        <v>31421</v>
      </c>
      <c r="H126" s="137">
        <v>43894</v>
      </c>
      <c r="I126" s="138">
        <v>1458</v>
      </c>
      <c r="J126" s="136">
        <v>40542</v>
      </c>
      <c r="K126" s="137">
        <v>40112</v>
      </c>
      <c r="L126" s="137">
        <v>53831</v>
      </c>
      <c r="M126" s="138">
        <v>1671</v>
      </c>
      <c r="N126" s="139">
        <v>31613</v>
      </c>
      <c r="O126" s="137">
        <v>37582</v>
      </c>
      <c r="P126" s="137">
        <v>39783</v>
      </c>
      <c r="Q126" s="140">
        <v>1514</v>
      </c>
      <c r="R126" s="136">
        <v>29195</v>
      </c>
      <c r="S126" s="137">
        <v>27233</v>
      </c>
      <c r="T126" s="137">
        <v>20414</v>
      </c>
      <c r="U126" s="138">
        <v>1403</v>
      </c>
    </row>
    <row r="127" spans="1:21" ht="17" thickBot="1" x14ac:dyDescent="0.25">
      <c r="A127" s="47" t="s">
        <v>966</v>
      </c>
      <c r="B127" s="141">
        <v>17457</v>
      </c>
      <c r="C127" s="142">
        <v>14941</v>
      </c>
      <c r="D127" s="142">
        <v>19691</v>
      </c>
      <c r="E127" s="143">
        <v>1455</v>
      </c>
      <c r="F127" s="144">
        <v>50410</v>
      </c>
      <c r="G127" s="142"/>
      <c r="H127" s="142"/>
      <c r="I127" s="143">
        <v>1455</v>
      </c>
      <c r="J127" s="141">
        <v>43455</v>
      </c>
      <c r="K127" s="142">
        <v>44904</v>
      </c>
      <c r="L127" s="142">
        <v>47976</v>
      </c>
      <c r="M127" s="143">
        <v>1608</v>
      </c>
      <c r="N127" s="144">
        <v>36320</v>
      </c>
      <c r="O127" s="142">
        <v>36668</v>
      </c>
      <c r="P127" s="142">
        <v>40124</v>
      </c>
      <c r="Q127" s="145">
        <v>1486</v>
      </c>
      <c r="R127" s="141">
        <v>32121</v>
      </c>
      <c r="S127" s="142">
        <v>31829</v>
      </c>
      <c r="T127" s="142">
        <v>21053</v>
      </c>
      <c r="U127" s="143">
        <v>1401</v>
      </c>
    </row>
    <row r="128" spans="1:21" x14ac:dyDescent="0.2">
      <c r="A128" s="5"/>
      <c r="B128" s="5"/>
      <c r="C128" s="5"/>
      <c r="D128" s="5"/>
      <c r="E128" s="5"/>
      <c r="F128" s="5"/>
      <c r="G128" s="5"/>
    </row>
    <row r="129" spans="1:25" x14ac:dyDescent="0.2">
      <c r="A129" t="s">
        <v>967</v>
      </c>
    </row>
    <row r="130" spans="1:25" x14ac:dyDescent="0.2">
      <c r="A130" s="130" t="s">
        <v>960</v>
      </c>
      <c r="B130" s="166">
        <v>0</v>
      </c>
      <c r="C130" s="166"/>
      <c r="D130" s="166"/>
      <c r="E130" s="166"/>
      <c r="F130" s="166">
        <v>1</v>
      </c>
      <c r="G130" s="166"/>
      <c r="H130" s="166"/>
      <c r="I130" s="166"/>
      <c r="J130" s="166">
        <v>2</v>
      </c>
      <c r="K130" s="166"/>
      <c r="L130" s="166"/>
      <c r="M130" s="166"/>
      <c r="N130" s="166">
        <v>3</v>
      </c>
      <c r="O130" s="166"/>
      <c r="P130" s="166"/>
      <c r="Q130" s="166"/>
      <c r="R130" s="166">
        <v>6</v>
      </c>
      <c r="S130" s="166"/>
      <c r="T130" s="166"/>
      <c r="U130" s="166"/>
    </row>
    <row r="131" spans="1:25" ht="17" thickBot="1" x14ac:dyDescent="0.25">
      <c r="A131" s="28"/>
      <c r="B131" s="74" t="s">
        <v>961</v>
      </c>
      <c r="C131" s="74" t="s">
        <v>962</v>
      </c>
      <c r="D131" s="74" t="s">
        <v>963</v>
      </c>
      <c r="E131" s="74" t="s">
        <v>3</v>
      </c>
      <c r="F131" s="74" t="s">
        <v>961</v>
      </c>
      <c r="G131" s="74" t="s">
        <v>962</v>
      </c>
      <c r="H131" s="74" t="s">
        <v>963</v>
      </c>
      <c r="I131" s="74" t="s">
        <v>3</v>
      </c>
      <c r="J131" s="74" t="s">
        <v>961</v>
      </c>
      <c r="K131" s="74" t="s">
        <v>962</v>
      </c>
      <c r="L131" s="74" t="s">
        <v>963</v>
      </c>
      <c r="M131" s="74" t="s">
        <v>3</v>
      </c>
      <c r="N131" s="74" t="s">
        <v>961</v>
      </c>
      <c r="O131" s="74" t="s">
        <v>962</v>
      </c>
      <c r="P131" s="74" t="s">
        <v>963</v>
      </c>
      <c r="Q131" s="74" t="s">
        <v>3</v>
      </c>
      <c r="R131" s="74" t="s">
        <v>961</v>
      </c>
      <c r="S131" s="74" t="s">
        <v>962</v>
      </c>
      <c r="T131" s="74" t="s">
        <v>963</v>
      </c>
      <c r="U131" s="74" t="s">
        <v>3</v>
      </c>
    </row>
    <row r="132" spans="1:25" x14ac:dyDescent="0.2">
      <c r="A132" s="47" t="s">
        <v>964</v>
      </c>
      <c r="B132" s="131">
        <f>B125/((E125+E126+E127)/3)</f>
        <v>11.938360803793183</v>
      </c>
      <c r="C132" s="132">
        <f>C125/((E125+E126+E127)/3)</f>
        <v>7.9670354481824344</v>
      </c>
      <c r="D132" s="132">
        <f>D125/((E125+E126+E127)/3)</f>
        <v>13.637164145405285</v>
      </c>
      <c r="E132" s="133">
        <f>E125/((E125+E126+E127)/3)</f>
        <v>1.0268683675773314</v>
      </c>
      <c r="F132" s="134">
        <f>F125/((I125+I126+I127)/3)</f>
        <v>28.51862722962294</v>
      </c>
      <c r="G132" s="132">
        <f>G125/((I125+I126+I127)/3)</f>
        <v>22.920975389478439</v>
      </c>
      <c r="H132" s="132">
        <f>H125/((I125+I126+I127)/3)</f>
        <v>30.100248363061642</v>
      </c>
      <c r="I132" s="135">
        <f>I125/((I125+I126+I127)/3)</f>
        <v>1.0268683675773314</v>
      </c>
      <c r="J132" s="131">
        <f t="shared" ref="J132" si="116">J125/((M125+M126+M127)/3)</f>
        <v>24.828172434729812</v>
      </c>
      <c r="K132" s="132">
        <f t="shared" ref="K132" si="117">K125/((M125+M126+M127)/3)</f>
        <v>27.437765634486947</v>
      </c>
      <c r="L132" s="132">
        <f t="shared" ref="L132" si="118">L125/((M125+M126+M127)/3)</f>
        <v>21.9143897996357</v>
      </c>
      <c r="M132" s="133">
        <f t="shared" ref="M132" si="119">M125/((M125+M126+M127)/3)</f>
        <v>1.0091074681238617</v>
      </c>
      <c r="N132" s="134">
        <f t="shared" ref="N132" si="120">N125/((Q125+Q126+Q127)/3)</f>
        <v>21.19885108263367</v>
      </c>
      <c r="O132" s="132">
        <f t="shared" ref="O132" si="121">O125/((Q125+Q126+Q127)/3)</f>
        <v>26.311975254087493</v>
      </c>
      <c r="P132" s="132">
        <f t="shared" ref="P132" si="122">P125/((Q125+Q126+Q127)/3)</f>
        <v>26.784577993813521</v>
      </c>
      <c r="Q132" s="132">
        <f t="shared" ref="Q132" si="123">Q125/((Q125+Q126+Q127)/3)</f>
        <v>1.0114891736632787</v>
      </c>
      <c r="R132" s="132">
        <f t="shared" ref="R132" si="124">R125/((U125+U126+U127)/3)</f>
        <v>18.663007159904534</v>
      </c>
      <c r="S132" s="132">
        <f t="shared" ref="S132" si="125">S125/((U125+U126+U127)/3)</f>
        <v>22.449880668257755</v>
      </c>
      <c r="T132" s="132">
        <f t="shared" ref="T132" si="126">T125/((U125+U126+U127)/3)</f>
        <v>15.477565632458234</v>
      </c>
      <c r="U132" s="132">
        <f t="shared" ref="U132" si="127">U125/((U125+U126+U127)/3)</f>
        <v>0.99236276849642002</v>
      </c>
    </row>
    <row r="133" spans="1:25" x14ac:dyDescent="0.2">
      <c r="A133" s="47" t="s">
        <v>965</v>
      </c>
      <c r="B133" s="136">
        <f>B126/((E125+E126+E127)/3)</f>
        <v>9.4050575750733802</v>
      </c>
      <c r="C133" s="137">
        <f>C126/((E125+E126+E127)/3)</f>
        <v>10.725220139986453</v>
      </c>
      <c r="D133" s="137">
        <f>D126/((E125+E126+E127)/3)</f>
        <v>12.407089636486793</v>
      </c>
      <c r="E133" s="138">
        <f>E126/((E125+E126+E127)/3)</f>
        <v>0.98758184691804018</v>
      </c>
      <c r="F133" s="139">
        <f>F126/((I125+I126+I127)/3)</f>
        <v>33.225558816888693</v>
      </c>
      <c r="G133" s="137">
        <f>G126/((I125+I126+I127)/3)</f>
        <v>21.283133890268683</v>
      </c>
      <c r="H133" s="137">
        <f>H126/((I125+I126+I127)/3)</f>
        <v>29.731767893429669</v>
      </c>
      <c r="I133" s="140">
        <f>I126/((I125+I126+I127)/3)</f>
        <v>0.98758184691804018</v>
      </c>
      <c r="J133" s="136">
        <f t="shared" ref="J133" si="128">J126/((M125+M126+M127)/3)</f>
        <v>24.615664845173043</v>
      </c>
      <c r="K133" s="137">
        <f t="shared" ref="K133" si="129">K126/((M125+M126+M127)/3)</f>
        <v>24.354584092289009</v>
      </c>
      <c r="L133" s="137">
        <f t="shared" ref="L133" si="130">L126/((M125+M126+M127)/3)</f>
        <v>32.684274438372796</v>
      </c>
      <c r="M133" s="138">
        <f t="shared" ref="M133" si="131">M126/((M125+M126+M127)/3)</f>
        <v>1.0145719489981786</v>
      </c>
      <c r="N133" s="139">
        <f t="shared" ref="N133" si="132">N126/((Q125+Q126+Q127)/3)</f>
        <v>20.954264250994253</v>
      </c>
      <c r="O133" s="137">
        <f t="shared" ref="O133" si="133">O126/((Q125+Q126+Q127)/3)</f>
        <v>24.910737958462217</v>
      </c>
      <c r="P133" s="137">
        <f t="shared" ref="P133" si="134">P126/((Q125+Q126+Q127)/3)</f>
        <v>26.36964206805126</v>
      </c>
      <c r="Q133" s="137">
        <f t="shared" ref="Q133" si="135">Q126/((Q125+Q126+Q127)/3)</f>
        <v>1.0035351303579318</v>
      </c>
      <c r="R133" s="137">
        <f t="shared" ref="R133" si="136">R126/((U125+U126+U127)/3)</f>
        <v>20.903341288782816</v>
      </c>
      <c r="S133" s="137">
        <f t="shared" ref="S133" si="137">S126/((U125+U126+U127)/3)</f>
        <v>19.498568019093078</v>
      </c>
      <c r="T133" s="137">
        <f t="shared" ref="T133" si="138">T126/((U125+U126+U127)/3)</f>
        <v>14.616229116945107</v>
      </c>
      <c r="U133" s="137">
        <f t="shared" ref="U133" si="139">U126/((U125+U126+U127)/3)</f>
        <v>1.0045346062052505</v>
      </c>
    </row>
    <row r="134" spans="1:25" ht="17" thickBot="1" x14ac:dyDescent="0.25">
      <c r="A134" s="47" t="s">
        <v>966</v>
      </c>
      <c r="B134" s="141">
        <f>B127/((E125+E126+E127)/3)</f>
        <v>11.824565364642131</v>
      </c>
      <c r="C134" s="142">
        <f>C127/((E125+E126+E127)/3)</f>
        <v>10.120343192594266</v>
      </c>
      <c r="D134" s="142">
        <f>D127/((E125+E126+E127)/3)</f>
        <v>13.337773763829308</v>
      </c>
      <c r="E134" s="143">
        <f>E127/((E125+E126+E127)/3)</f>
        <v>0.98554978550462868</v>
      </c>
      <c r="F134" s="144">
        <f>F127/((I125+I126+I127)/3)</f>
        <v>34.145405283359679</v>
      </c>
      <c r="G134" s="142"/>
      <c r="H134" s="142"/>
      <c r="I134" s="145">
        <f>I127/((I125+I126+I127)/3)</f>
        <v>0.98554978550462868</v>
      </c>
      <c r="J134" s="141">
        <f t="shared" ref="J134" si="140">J127/((M125+M126+M127)/3)</f>
        <v>26.384335154826957</v>
      </c>
      <c r="K134" s="142">
        <f t="shared" ref="K134" si="141">K127/((M125+M126+M127)/3)</f>
        <v>27.264116575591984</v>
      </c>
      <c r="L134" s="142">
        <f t="shared" ref="L134" si="142">L127/((M125+M126+M127)/3)</f>
        <v>29.129326047358834</v>
      </c>
      <c r="M134" s="143">
        <f t="shared" ref="M134" si="143">M127/((M125+M126+M127)/3)</f>
        <v>0.97632058287795997</v>
      </c>
      <c r="N134" s="144">
        <f t="shared" ref="N134" si="144">N127/((Q125+Q126+Q127)/3)</f>
        <v>24.074237737516569</v>
      </c>
      <c r="O134" s="142">
        <f t="shared" ref="O134" si="145">O127/((Q125+Q126+Q127)/3)</f>
        <v>24.304904993371629</v>
      </c>
      <c r="P134" s="142">
        <f t="shared" ref="P134" si="146">P127/((Q125+Q126+Q127)/3)</f>
        <v>26.595669465311531</v>
      </c>
      <c r="Q134" s="142">
        <f t="shared" ref="Q134" si="147">Q127/((Q125+Q126+Q127)/3)</f>
        <v>0.9849756959787892</v>
      </c>
      <c r="R134" s="142">
        <f t="shared" ref="R134" si="148">R127/((U125+U126+U127)/3)</f>
        <v>22.99832935560859</v>
      </c>
      <c r="S134" s="142">
        <f t="shared" ref="S134" si="149">S127/((U125+U126+U127)/3)</f>
        <v>22.789260143198089</v>
      </c>
      <c r="T134" s="142">
        <f t="shared" ref="T134" si="150">T127/((U125+U126+U127)/3)</f>
        <v>15.073747016706443</v>
      </c>
      <c r="U134" s="142">
        <f t="shared" ref="U134" si="151">U127/((U125+U126+U127)/3)</f>
        <v>1.0031026252983293</v>
      </c>
    </row>
    <row r="136" spans="1:25" x14ac:dyDescent="0.2">
      <c r="A136" s="146" t="s">
        <v>875</v>
      </c>
    </row>
    <row r="138" spans="1:25" x14ac:dyDescent="0.2">
      <c r="A138" s="16"/>
    </row>
    <row r="139" spans="1:25" x14ac:dyDescent="0.2">
      <c r="A139" t="s">
        <v>972</v>
      </c>
    </row>
    <row r="140" spans="1:25" x14ac:dyDescent="0.2">
      <c r="A140" s="130" t="s">
        <v>960</v>
      </c>
      <c r="B140" s="166">
        <v>0</v>
      </c>
      <c r="C140" s="166"/>
      <c r="D140" s="166"/>
      <c r="E140" s="166"/>
      <c r="F140" s="166">
        <v>1</v>
      </c>
      <c r="G140" s="166"/>
      <c r="H140" s="166"/>
      <c r="I140" s="166"/>
      <c r="J140" s="166">
        <v>2</v>
      </c>
      <c r="K140" s="166"/>
      <c r="L140" s="166"/>
      <c r="M140" s="166"/>
      <c r="N140" s="166">
        <v>3</v>
      </c>
      <c r="O140" s="166"/>
      <c r="P140" s="166"/>
      <c r="Q140" s="166"/>
      <c r="R140" s="166">
        <v>6</v>
      </c>
      <c r="S140" s="166"/>
      <c r="T140" s="166"/>
      <c r="U140" s="166"/>
    </row>
    <row r="141" spans="1:25" ht="17" thickBot="1" x14ac:dyDescent="0.25">
      <c r="A141" s="130"/>
      <c r="B141" s="74" t="s">
        <v>961</v>
      </c>
      <c r="C141" s="74" t="s">
        <v>962</v>
      </c>
      <c r="D141" s="74" t="s">
        <v>963</v>
      </c>
      <c r="E141" s="74" t="s">
        <v>3</v>
      </c>
      <c r="F141" s="74" t="s">
        <v>961</v>
      </c>
      <c r="G141" s="74" t="s">
        <v>962</v>
      </c>
      <c r="H141" s="74" t="s">
        <v>963</v>
      </c>
      <c r="I141" s="74" t="s">
        <v>3</v>
      </c>
      <c r="J141" s="74" t="s">
        <v>961</v>
      </c>
      <c r="K141" s="74" t="s">
        <v>962</v>
      </c>
      <c r="L141" s="74" t="s">
        <v>963</v>
      </c>
      <c r="M141" s="74" t="s">
        <v>3</v>
      </c>
      <c r="N141" s="74" t="s">
        <v>961</v>
      </c>
      <c r="O141" s="74" t="s">
        <v>962</v>
      </c>
      <c r="P141" s="74" t="s">
        <v>963</v>
      </c>
      <c r="Q141" s="74" t="s">
        <v>3</v>
      </c>
      <c r="R141" s="74" t="s">
        <v>961</v>
      </c>
      <c r="S141" s="74" t="s">
        <v>962</v>
      </c>
      <c r="T141" s="74" t="s">
        <v>963</v>
      </c>
      <c r="U141" s="74" t="s">
        <v>3</v>
      </c>
    </row>
    <row r="142" spans="1:25" x14ac:dyDescent="0.2">
      <c r="A142" s="47" t="s">
        <v>964</v>
      </c>
      <c r="B142" s="131">
        <v>1354</v>
      </c>
      <c r="C142" s="132">
        <v>1418</v>
      </c>
      <c r="D142" s="132">
        <v>1393</v>
      </c>
      <c r="E142" s="133">
        <v>1348</v>
      </c>
      <c r="F142" s="134">
        <v>1599</v>
      </c>
      <c r="G142" s="132">
        <v>1354</v>
      </c>
      <c r="H142" s="132">
        <v>1357</v>
      </c>
      <c r="I142" s="133">
        <v>1348</v>
      </c>
      <c r="J142" s="131">
        <v>1369</v>
      </c>
      <c r="K142" s="132">
        <v>1390</v>
      </c>
      <c r="L142" s="132">
        <v>1475</v>
      </c>
      <c r="M142" s="133">
        <v>1480</v>
      </c>
      <c r="N142" s="134">
        <v>1423</v>
      </c>
      <c r="O142" s="132">
        <v>1454</v>
      </c>
      <c r="P142" s="132">
        <v>1614</v>
      </c>
      <c r="Q142" s="135">
        <v>1503</v>
      </c>
      <c r="R142" s="131">
        <v>1288</v>
      </c>
      <c r="S142" s="132">
        <v>1282</v>
      </c>
      <c r="T142" s="132">
        <v>1315</v>
      </c>
      <c r="U142" s="133">
        <v>1355</v>
      </c>
      <c r="V142" s="131">
        <v>1581</v>
      </c>
      <c r="W142" s="132">
        <v>1552</v>
      </c>
      <c r="X142" s="132">
        <v>1610</v>
      </c>
      <c r="Y142" s="133">
        <v>1351</v>
      </c>
    </row>
    <row r="143" spans="1:25" x14ac:dyDescent="0.2">
      <c r="A143" s="47" t="s">
        <v>965</v>
      </c>
      <c r="B143" s="136">
        <v>1384</v>
      </c>
      <c r="C143" s="137">
        <v>1422</v>
      </c>
      <c r="D143" s="137">
        <v>1410</v>
      </c>
      <c r="E143" s="138">
        <v>1347</v>
      </c>
      <c r="F143" s="139">
        <v>1636</v>
      </c>
      <c r="G143" s="137">
        <v>1355</v>
      </c>
      <c r="H143" s="137">
        <v>1418</v>
      </c>
      <c r="I143" s="138">
        <v>1347</v>
      </c>
      <c r="J143" s="136">
        <v>1392</v>
      </c>
      <c r="K143" s="137">
        <v>1417</v>
      </c>
      <c r="L143" s="137">
        <v>1439</v>
      </c>
      <c r="M143" s="138">
        <v>1441</v>
      </c>
      <c r="N143" s="139">
        <v>1435</v>
      </c>
      <c r="O143" s="137">
        <v>1379</v>
      </c>
      <c r="P143" s="137">
        <v>1505</v>
      </c>
      <c r="Q143" s="140">
        <v>1495</v>
      </c>
      <c r="R143" s="136">
        <v>1264</v>
      </c>
      <c r="S143" s="137">
        <v>1263</v>
      </c>
      <c r="T143" s="137">
        <v>1300</v>
      </c>
      <c r="U143" s="138">
        <v>1310</v>
      </c>
      <c r="V143" s="53">
        <v>1591</v>
      </c>
      <c r="W143" s="137">
        <v>1528</v>
      </c>
      <c r="X143" s="137">
        <v>1594</v>
      </c>
      <c r="Y143" s="138">
        <v>1310</v>
      </c>
    </row>
    <row r="144" spans="1:25" ht="17" thickBot="1" x14ac:dyDescent="0.25">
      <c r="A144" s="47" t="s">
        <v>966</v>
      </c>
      <c r="B144" s="141">
        <v>1390</v>
      </c>
      <c r="C144" s="142">
        <v>1447</v>
      </c>
      <c r="D144" s="142"/>
      <c r="E144" s="143">
        <v>1328</v>
      </c>
      <c r="F144" s="144">
        <v>1731</v>
      </c>
      <c r="G144" s="142">
        <v>1403</v>
      </c>
      <c r="H144" s="142"/>
      <c r="I144" s="143">
        <v>1328</v>
      </c>
      <c r="J144" s="141">
        <v>1362</v>
      </c>
      <c r="K144" s="142">
        <v>1484</v>
      </c>
      <c r="L144" s="142">
        <v>1544</v>
      </c>
      <c r="M144" s="143">
        <v>1458</v>
      </c>
      <c r="N144" s="144">
        <v>1384</v>
      </c>
      <c r="O144" s="142">
        <v>1417</v>
      </c>
      <c r="P144" s="142">
        <v>1537</v>
      </c>
      <c r="Q144" s="145">
        <v>1430</v>
      </c>
      <c r="R144" s="141">
        <v>1248</v>
      </c>
      <c r="S144" s="142">
        <v>1264</v>
      </c>
      <c r="T144" s="142">
        <v>1300</v>
      </c>
      <c r="U144" s="143">
        <v>1318</v>
      </c>
      <c r="V144" s="141">
        <v>1673</v>
      </c>
      <c r="W144" s="142">
        <v>1546</v>
      </c>
      <c r="X144" s="142">
        <v>1583</v>
      </c>
      <c r="Y144" s="143">
        <v>1314</v>
      </c>
    </row>
    <row r="145" spans="1:25" x14ac:dyDescent="0.2">
      <c r="A145" s="5"/>
      <c r="B145" s="5"/>
      <c r="C145" s="5"/>
      <c r="D145" s="5"/>
      <c r="E145" s="5"/>
      <c r="F145" s="5"/>
      <c r="G145" s="5"/>
    </row>
    <row r="146" spans="1:25" x14ac:dyDescent="0.2">
      <c r="A146" t="s">
        <v>967</v>
      </c>
    </row>
    <row r="147" spans="1:25" x14ac:dyDescent="0.2">
      <c r="A147" s="130" t="s">
        <v>960</v>
      </c>
      <c r="B147" s="166">
        <v>0</v>
      </c>
      <c r="C147" s="166"/>
      <c r="D147" s="166"/>
      <c r="E147" s="166"/>
      <c r="F147" s="166">
        <v>1</v>
      </c>
      <c r="G147" s="166"/>
      <c r="H147" s="166"/>
      <c r="I147" s="166"/>
      <c r="J147" s="166">
        <v>2</v>
      </c>
      <c r="K147" s="166"/>
      <c r="L147" s="166"/>
      <c r="M147" s="166"/>
      <c r="N147" s="166">
        <v>3</v>
      </c>
      <c r="O147" s="166"/>
      <c r="P147" s="166"/>
      <c r="Q147" s="166"/>
      <c r="R147" s="166">
        <v>6</v>
      </c>
      <c r="S147" s="166"/>
      <c r="T147" s="166"/>
      <c r="U147" s="166"/>
    </row>
    <row r="148" spans="1:25" ht="17" thickBot="1" x14ac:dyDescent="0.25">
      <c r="A148" s="28"/>
      <c r="B148" s="74" t="s">
        <v>961</v>
      </c>
      <c r="C148" s="74" t="s">
        <v>962</v>
      </c>
      <c r="D148" s="74" t="s">
        <v>963</v>
      </c>
      <c r="E148" s="74" t="s">
        <v>3</v>
      </c>
      <c r="F148" s="74" t="s">
        <v>961</v>
      </c>
      <c r="G148" s="74" t="s">
        <v>962</v>
      </c>
      <c r="H148" s="74" t="s">
        <v>963</v>
      </c>
      <c r="I148" s="74" t="s">
        <v>3</v>
      </c>
      <c r="J148" s="74" t="s">
        <v>961</v>
      </c>
      <c r="K148" s="74" t="s">
        <v>962</v>
      </c>
      <c r="L148" s="74" t="s">
        <v>963</v>
      </c>
      <c r="M148" s="74" t="s">
        <v>3</v>
      </c>
      <c r="N148" s="74" t="s">
        <v>961</v>
      </c>
      <c r="O148" s="74" t="s">
        <v>962</v>
      </c>
      <c r="P148" s="74" t="s">
        <v>963</v>
      </c>
      <c r="Q148" s="74" t="s">
        <v>3</v>
      </c>
      <c r="R148" s="74" t="s">
        <v>961</v>
      </c>
      <c r="S148" s="74" t="s">
        <v>962</v>
      </c>
      <c r="T148" s="74" t="s">
        <v>963</v>
      </c>
      <c r="U148" s="74" t="s">
        <v>3</v>
      </c>
    </row>
    <row r="149" spans="1:25" x14ac:dyDescent="0.2">
      <c r="A149" s="47" t="s">
        <v>964</v>
      </c>
      <c r="B149" s="131">
        <f>B142/((E142+E143+E144)/3)</f>
        <v>1.0096942580164057</v>
      </c>
      <c r="C149" s="132">
        <f>C142/((E142+E143+E144)/3)</f>
        <v>1.0574198359433258</v>
      </c>
      <c r="D149" s="132">
        <f>D142/((E142+E143+E144)/3)</f>
        <v>1.0387770320656227</v>
      </c>
      <c r="E149" s="133">
        <f>E142/((E142+E143+E144)/3)</f>
        <v>1.0052199850857568</v>
      </c>
      <c r="F149" s="134">
        <f>F142/((I142+I143+I144)/3)</f>
        <v>1.1923937360178971</v>
      </c>
      <c r="G149" s="132">
        <f>G142/((I142+I143+I144)/3)</f>
        <v>1.0096942580164057</v>
      </c>
      <c r="H149" s="132">
        <f>H142/((I142+I143+I144)/3)</f>
        <v>1.0119313944817301</v>
      </c>
      <c r="I149" s="135">
        <f>I142/((I142+I143+I144)/3)</f>
        <v>1.0052199850857568</v>
      </c>
      <c r="J149" s="131">
        <f t="shared" ref="J149" si="152">J142/((M142+M143+M144)/3)</f>
        <v>0.93788536195478411</v>
      </c>
      <c r="K149" s="132">
        <f t="shared" ref="K149" si="153">K142/((M142+M143+M144)/3)</f>
        <v>0.95227220826672754</v>
      </c>
      <c r="L149" s="132">
        <f t="shared" ref="L149" si="154">L142/((M142+M143+M144)/3)</f>
        <v>1.0105046814341174</v>
      </c>
      <c r="M149" s="133">
        <f t="shared" ref="M149" si="155">M142/((M142+M143+M144)/3)</f>
        <v>1.0139301210321991</v>
      </c>
      <c r="N149" s="134">
        <f t="shared" ref="N149" si="156">N142/((Q142+Q143+Q144)/3)</f>
        <v>0.96409214092140927</v>
      </c>
      <c r="O149" s="132">
        <f t="shared" ref="O149" si="157">O142/((Q142+Q143+Q144)/3)</f>
        <v>0.98509485094850946</v>
      </c>
      <c r="P149" s="132">
        <f t="shared" ref="P149" si="158">P142/((Q142+Q143+Q144)/3)</f>
        <v>1.0934959349593496</v>
      </c>
      <c r="Q149" s="132">
        <f t="shared" ref="Q149" si="159">Q142/((Q142+Q143+Q144)/3)</f>
        <v>1.0182926829268293</v>
      </c>
      <c r="R149" s="132">
        <f t="shared" ref="R149" si="160">R142/((U142+U143+U144)/3)</f>
        <v>0.97012302284710017</v>
      </c>
      <c r="S149" s="132">
        <f t="shared" ref="S149" si="161">S142/((U142+U143+U144)/3)</f>
        <v>0.96560381621893043</v>
      </c>
      <c r="T149" s="132">
        <f t="shared" ref="T149" si="162">T142/((U142+U143+U144)/3)</f>
        <v>0.99045945267386382</v>
      </c>
      <c r="U149" s="132">
        <f t="shared" ref="U149" si="163">U142/((U142+U143+U144)/3)</f>
        <v>1.0205874968616619</v>
      </c>
    </row>
    <row r="150" spans="1:25" x14ac:dyDescent="0.2">
      <c r="A150" s="47" t="s">
        <v>965</v>
      </c>
      <c r="B150" s="136">
        <f>B143/((E142+E143+E144)/3)</f>
        <v>1.0320656226696494</v>
      </c>
      <c r="C150" s="137">
        <f>C143/((E142+E143+E144)/3)</f>
        <v>1.0604026845637584</v>
      </c>
      <c r="D150" s="137">
        <f>D143/((E142+E143+E144)/3)</f>
        <v>1.051454138702461</v>
      </c>
      <c r="E150" s="138">
        <f>E143/((E142+E143+E144)/3)</f>
        <v>1.0044742729306488</v>
      </c>
      <c r="F150" s="139">
        <f>F143/((I142+I143+I144)/3)</f>
        <v>1.2199850857568979</v>
      </c>
      <c r="G150" s="137">
        <f>G143/((I142+I143+I144)/3)</f>
        <v>1.0104399701715139</v>
      </c>
      <c r="H150" s="137">
        <f>H143/((I142+I143+I144)/3)</f>
        <v>1.0574198359433258</v>
      </c>
      <c r="I150" s="140">
        <f>I143/((I142+I143+I144)/3)</f>
        <v>1.0044742729306488</v>
      </c>
      <c r="J150" s="136">
        <f t="shared" ref="J150" si="164">J143/((M142+M143+M144)/3)</f>
        <v>0.95364238410596025</v>
      </c>
      <c r="K150" s="137">
        <f t="shared" ref="K150" si="165">K143/((M142+M143+M144)/3)</f>
        <v>0.97076958209636899</v>
      </c>
      <c r="L150" s="137">
        <f t="shared" ref="L150" si="166">L143/((M142+M143+M144)/3)</f>
        <v>0.98584151632792871</v>
      </c>
      <c r="M150" s="138">
        <f t="shared" ref="M150" si="167">M143/((M142+M143+M144)/3)</f>
        <v>0.98721169216716143</v>
      </c>
      <c r="N150" s="139">
        <f t="shared" ref="N150" si="168">N143/((Q142+Q143+Q144)/3)</f>
        <v>0.97222222222222221</v>
      </c>
      <c r="O150" s="137">
        <f t="shared" ref="O150" si="169">O143/((Q142+Q143+Q144)/3)</f>
        <v>0.93428184281842819</v>
      </c>
      <c r="P150" s="137">
        <f t="shared" ref="P150" si="170">P143/((Q142+Q143+Q144)/3)</f>
        <v>1.0196476964769647</v>
      </c>
      <c r="Q150" s="137">
        <f t="shared" ref="Q150" si="171">Q143/((Q142+Q143+Q144)/3)</f>
        <v>1.0128726287262872</v>
      </c>
      <c r="R150" s="137">
        <f t="shared" ref="R150" si="172">R143/((U142+U143+U144)/3)</f>
        <v>0.95204619633442122</v>
      </c>
      <c r="S150" s="137">
        <f t="shared" ref="S150" si="173">S143/((U142+U143+U144)/3)</f>
        <v>0.95129299522972632</v>
      </c>
      <c r="T150" s="137">
        <f t="shared" ref="T150" si="174">T143/((U142+U143+U144)/3)</f>
        <v>0.97916143610343953</v>
      </c>
      <c r="U150" s="137">
        <f t="shared" ref="U150" si="175">U143/((U142+U143+U144)/3)</f>
        <v>0.98669344715038909</v>
      </c>
    </row>
    <row r="151" spans="1:25" ht="17" thickBot="1" x14ac:dyDescent="0.25">
      <c r="A151" s="47" t="s">
        <v>966</v>
      </c>
      <c r="B151" s="141">
        <f>B144/((E142+E143+E144)/3)</f>
        <v>1.0365398956002982</v>
      </c>
      <c r="C151" s="142">
        <f>C144/((E142+E143+E144)/3)</f>
        <v>1.0790454884414615</v>
      </c>
      <c r="D151" s="142">
        <f>D144/((E142+E143+E144)/3)</f>
        <v>0</v>
      </c>
      <c r="E151" s="143">
        <f>E144/((E142+E143+E144)/3)</f>
        <v>0.99030574198359433</v>
      </c>
      <c r="F151" s="144">
        <f>F144/((I142+I143+I144)/3)</f>
        <v>1.29082774049217</v>
      </c>
      <c r="G151" s="142">
        <f>G144/((I142+I143+I144)/3)</f>
        <v>1.0462341536167039</v>
      </c>
      <c r="H151" s="142"/>
      <c r="I151" s="145">
        <f>I144/((I142+I143+I144)/3)</f>
        <v>0.99030574198359433</v>
      </c>
      <c r="J151" s="141">
        <f t="shared" ref="J151" si="176">J144/((M142+M143+M144)/3)</f>
        <v>0.93308974651746968</v>
      </c>
      <c r="K151" s="142">
        <f t="shared" ref="K151" si="177">K144/((M142+M143+M144)/3)</f>
        <v>1.0166704727106646</v>
      </c>
      <c r="L151" s="142">
        <f t="shared" ref="L151" si="178">L144/((M142+M143+M144)/3)</f>
        <v>1.0577757478876455</v>
      </c>
      <c r="M151" s="143">
        <f t="shared" ref="M151" si="179">M144/((M142+M143+M144)/3)</f>
        <v>0.99885818680063931</v>
      </c>
      <c r="N151" s="144">
        <f t="shared" ref="N151" si="180">N144/((Q142+Q143+Q144)/3)</f>
        <v>0.93766937669376693</v>
      </c>
      <c r="O151" s="142">
        <f t="shared" ref="O151" si="181">O144/((Q142+Q143+Q144)/3)</f>
        <v>0.96002710027100269</v>
      </c>
      <c r="P151" s="142">
        <f t="shared" ref="P151" si="182">P144/((Q142+Q143+Q144)/3)</f>
        <v>1.0413279132791329</v>
      </c>
      <c r="Q151" s="142">
        <f t="shared" ref="Q151" si="183">Q144/((Q142+Q143+Q144)/3)</f>
        <v>0.96883468834688347</v>
      </c>
      <c r="R151" s="142">
        <f t="shared" ref="R151" si="184">R144/((U142+U143+U144)/3)</f>
        <v>0.93999497865930193</v>
      </c>
      <c r="S151" s="142">
        <f t="shared" ref="S151" si="185">S144/((U142+U143+U144)/3)</f>
        <v>0.95204619633442122</v>
      </c>
      <c r="T151" s="142">
        <f t="shared" ref="T151" si="186">T144/((U142+U143+U144)/3)</f>
        <v>0.97916143610343953</v>
      </c>
      <c r="U151" s="142">
        <f t="shared" ref="U151" si="187">U144/((U142+U143+U144)/3)</f>
        <v>0.99271905598794874</v>
      </c>
    </row>
    <row r="153" spans="1:25" x14ac:dyDescent="0.2">
      <c r="A153" s="146" t="s">
        <v>875</v>
      </c>
    </row>
    <row r="155" spans="1:25" x14ac:dyDescent="0.2">
      <c r="A155" s="16"/>
    </row>
    <row r="156" spans="1:25" x14ac:dyDescent="0.2">
      <c r="A156" t="s">
        <v>973</v>
      </c>
    </row>
    <row r="157" spans="1:25" x14ac:dyDescent="0.2">
      <c r="A157" s="130" t="s">
        <v>960</v>
      </c>
      <c r="B157" s="166">
        <v>0</v>
      </c>
      <c r="C157" s="166"/>
      <c r="D157" s="166"/>
      <c r="E157" s="166"/>
      <c r="F157" s="166">
        <v>1</v>
      </c>
      <c r="G157" s="166"/>
      <c r="H157" s="166"/>
      <c r="I157" s="166"/>
      <c r="J157" s="166">
        <v>2</v>
      </c>
      <c r="K157" s="166"/>
      <c r="L157" s="166"/>
      <c r="M157" s="166"/>
      <c r="N157" s="166">
        <v>3</v>
      </c>
      <c r="O157" s="166"/>
      <c r="P157" s="166"/>
      <c r="Q157" s="166"/>
      <c r="R157" s="166">
        <v>6</v>
      </c>
      <c r="S157" s="166"/>
      <c r="T157" s="166"/>
      <c r="U157" s="166"/>
    </row>
    <row r="158" spans="1:25" ht="17" thickBot="1" x14ac:dyDescent="0.25">
      <c r="A158" s="130"/>
      <c r="B158" s="74" t="s">
        <v>961</v>
      </c>
      <c r="C158" s="74" t="s">
        <v>962</v>
      </c>
      <c r="D158" s="74" t="s">
        <v>963</v>
      </c>
      <c r="E158" s="74" t="s">
        <v>3</v>
      </c>
      <c r="F158" s="74" t="s">
        <v>961</v>
      </c>
      <c r="G158" s="74" t="s">
        <v>962</v>
      </c>
      <c r="H158" s="74" t="s">
        <v>963</v>
      </c>
      <c r="I158" s="74" t="s">
        <v>3</v>
      </c>
      <c r="J158" s="74" t="s">
        <v>961</v>
      </c>
      <c r="K158" s="74" t="s">
        <v>962</v>
      </c>
      <c r="L158" s="74" t="s">
        <v>963</v>
      </c>
      <c r="M158" s="74" t="s">
        <v>3</v>
      </c>
      <c r="N158" s="74" t="s">
        <v>961</v>
      </c>
      <c r="O158" s="74" t="s">
        <v>962</v>
      </c>
      <c r="P158" s="74" t="s">
        <v>963</v>
      </c>
      <c r="Q158" s="74" t="s">
        <v>3</v>
      </c>
      <c r="R158" s="74" t="s">
        <v>961</v>
      </c>
      <c r="S158" s="74" t="s">
        <v>962</v>
      </c>
      <c r="T158" s="74" t="s">
        <v>963</v>
      </c>
      <c r="U158" s="74" t="s">
        <v>3</v>
      </c>
    </row>
    <row r="159" spans="1:25" x14ac:dyDescent="0.2">
      <c r="A159" s="47" t="s">
        <v>964</v>
      </c>
      <c r="B159" s="131">
        <v>1681</v>
      </c>
      <c r="C159" s="132">
        <v>1535</v>
      </c>
      <c r="D159" s="132">
        <v>1566</v>
      </c>
      <c r="E159" s="133">
        <v>1561</v>
      </c>
      <c r="F159" s="134">
        <v>1776</v>
      </c>
      <c r="G159" s="132">
        <v>1433</v>
      </c>
      <c r="H159" s="132">
        <v>1455</v>
      </c>
      <c r="I159" s="133">
        <v>1561</v>
      </c>
      <c r="J159" s="131">
        <v>1425</v>
      </c>
      <c r="K159" s="132">
        <v>1465</v>
      </c>
      <c r="L159" s="132">
        <v>1509</v>
      </c>
      <c r="M159" s="133">
        <v>1440</v>
      </c>
      <c r="N159" s="134">
        <v>1321</v>
      </c>
      <c r="O159" s="132">
        <v>1431</v>
      </c>
      <c r="P159" s="132">
        <v>1455</v>
      </c>
      <c r="Q159" s="135">
        <v>1410</v>
      </c>
      <c r="R159" s="131">
        <v>1286</v>
      </c>
      <c r="S159" s="132">
        <v>1284</v>
      </c>
      <c r="T159" s="132">
        <v>1279</v>
      </c>
      <c r="U159" s="133">
        <v>1350</v>
      </c>
      <c r="V159" s="131">
        <v>1510</v>
      </c>
      <c r="W159" s="132">
        <v>1511</v>
      </c>
      <c r="X159" s="132">
        <v>1550</v>
      </c>
      <c r="Y159" s="133">
        <v>1264</v>
      </c>
    </row>
    <row r="160" spans="1:25" x14ac:dyDescent="0.2">
      <c r="A160" s="47" t="s">
        <v>965</v>
      </c>
      <c r="B160" s="136">
        <v>1569</v>
      </c>
      <c r="C160" s="137">
        <v>1577</v>
      </c>
      <c r="D160" s="137">
        <v>1528</v>
      </c>
      <c r="E160" s="138">
        <v>1552</v>
      </c>
      <c r="F160" s="139">
        <v>1758</v>
      </c>
      <c r="G160" s="137">
        <v>1431</v>
      </c>
      <c r="H160" s="137">
        <v>1463</v>
      </c>
      <c r="I160" s="138">
        <v>1552</v>
      </c>
      <c r="J160" s="136">
        <v>1470</v>
      </c>
      <c r="K160" s="137">
        <v>1518</v>
      </c>
      <c r="L160" s="137">
        <v>1498</v>
      </c>
      <c r="M160" s="138">
        <v>1514</v>
      </c>
      <c r="N160" s="139">
        <v>1363</v>
      </c>
      <c r="O160" s="137">
        <v>1367</v>
      </c>
      <c r="P160" s="137">
        <v>1531</v>
      </c>
      <c r="Q160" s="140">
        <v>1445</v>
      </c>
      <c r="R160" s="136">
        <v>1260</v>
      </c>
      <c r="S160" s="137">
        <v>1283</v>
      </c>
      <c r="T160" s="137">
        <v>1318</v>
      </c>
      <c r="U160" s="138">
        <v>1359</v>
      </c>
      <c r="V160" s="53">
        <v>1524</v>
      </c>
      <c r="W160" s="137">
        <v>1513</v>
      </c>
      <c r="X160" s="137">
        <v>1575</v>
      </c>
      <c r="Y160" s="138">
        <v>1289</v>
      </c>
    </row>
    <row r="161" spans="1:25" ht="17" thickBot="1" x14ac:dyDescent="0.25">
      <c r="A161" s="47" t="s">
        <v>966</v>
      </c>
      <c r="B161" s="141">
        <v>1589</v>
      </c>
      <c r="C161" s="142">
        <v>1609</v>
      </c>
      <c r="D161" s="142">
        <v>1585</v>
      </c>
      <c r="E161" s="143">
        <v>1572</v>
      </c>
      <c r="F161" s="144">
        <v>1706</v>
      </c>
      <c r="G161" s="142"/>
      <c r="H161" s="142"/>
      <c r="I161" s="143">
        <v>1572</v>
      </c>
      <c r="J161" s="141">
        <v>1467</v>
      </c>
      <c r="K161" s="142">
        <v>1514</v>
      </c>
      <c r="L161" s="142">
        <v>1488</v>
      </c>
      <c r="M161" s="143">
        <v>1520</v>
      </c>
      <c r="N161" s="144">
        <v>1335</v>
      </c>
      <c r="O161" s="142">
        <v>1372</v>
      </c>
      <c r="P161" s="142">
        <v>1586</v>
      </c>
      <c r="Q161" s="145">
        <v>1425</v>
      </c>
      <c r="R161" s="141">
        <v>1267</v>
      </c>
      <c r="S161" s="142">
        <v>1278</v>
      </c>
      <c r="T161" s="142">
        <v>1309</v>
      </c>
      <c r="U161" s="143">
        <v>1359</v>
      </c>
      <c r="V161" s="141">
        <v>1532</v>
      </c>
      <c r="W161" s="142">
        <v>1543</v>
      </c>
      <c r="X161" s="142">
        <v>1616</v>
      </c>
      <c r="Y161" s="143">
        <v>1286</v>
      </c>
    </row>
    <row r="162" spans="1:25" x14ac:dyDescent="0.2">
      <c r="A162" s="5"/>
      <c r="B162" s="5"/>
      <c r="C162" s="5"/>
      <c r="D162" s="5"/>
      <c r="E162" s="5"/>
      <c r="F162" s="5"/>
      <c r="G162" s="5"/>
    </row>
    <row r="163" spans="1:25" x14ac:dyDescent="0.2">
      <c r="A163" t="s">
        <v>967</v>
      </c>
    </row>
    <row r="164" spans="1:25" x14ac:dyDescent="0.2">
      <c r="A164" s="130" t="s">
        <v>960</v>
      </c>
      <c r="B164" s="166">
        <v>0</v>
      </c>
      <c r="C164" s="166"/>
      <c r="D164" s="166"/>
      <c r="E164" s="166"/>
      <c r="F164" s="166">
        <v>1</v>
      </c>
      <c r="G164" s="166"/>
      <c r="H164" s="166"/>
      <c r="I164" s="166"/>
      <c r="J164" s="166">
        <v>2</v>
      </c>
      <c r="K164" s="166"/>
      <c r="L164" s="166"/>
      <c r="M164" s="166"/>
      <c r="N164" s="166">
        <v>3</v>
      </c>
      <c r="O164" s="166"/>
      <c r="P164" s="166"/>
      <c r="Q164" s="166"/>
      <c r="R164" s="166">
        <v>6</v>
      </c>
      <c r="S164" s="166"/>
      <c r="T164" s="166"/>
      <c r="U164" s="166"/>
    </row>
    <row r="165" spans="1:25" ht="17" thickBot="1" x14ac:dyDescent="0.25">
      <c r="A165" s="28"/>
      <c r="B165" s="74" t="s">
        <v>961</v>
      </c>
      <c r="C165" s="74" t="s">
        <v>962</v>
      </c>
      <c r="D165" s="74" t="s">
        <v>963</v>
      </c>
      <c r="E165" s="74" t="s">
        <v>3</v>
      </c>
      <c r="F165" s="74" t="s">
        <v>961</v>
      </c>
      <c r="G165" s="74" t="s">
        <v>962</v>
      </c>
      <c r="H165" s="74" t="s">
        <v>963</v>
      </c>
      <c r="I165" s="74" t="s">
        <v>3</v>
      </c>
      <c r="J165" s="74" t="s">
        <v>961</v>
      </c>
      <c r="K165" s="74" t="s">
        <v>962</v>
      </c>
      <c r="L165" s="74" t="s">
        <v>963</v>
      </c>
      <c r="M165" s="74" t="s">
        <v>3</v>
      </c>
      <c r="N165" s="74" t="s">
        <v>961</v>
      </c>
      <c r="O165" s="74" t="s">
        <v>962</v>
      </c>
      <c r="P165" s="74" t="s">
        <v>963</v>
      </c>
      <c r="Q165" s="74" t="s">
        <v>3</v>
      </c>
      <c r="R165" s="74" t="s">
        <v>961</v>
      </c>
      <c r="S165" s="74" t="s">
        <v>962</v>
      </c>
      <c r="T165" s="74" t="s">
        <v>963</v>
      </c>
      <c r="U165" s="74" t="s">
        <v>3</v>
      </c>
    </row>
    <row r="166" spans="1:25" x14ac:dyDescent="0.2">
      <c r="A166" s="47" t="s">
        <v>964</v>
      </c>
      <c r="B166" s="131">
        <f>B159/((E159+E160+E161)/3)</f>
        <v>1.0764140875133403</v>
      </c>
      <c r="C166" s="132">
        <f>C159/((E159+E160+E161)/3)</f>
        <v>0.98292422625400211</v>
      </c>
      <c r="D166" s="132">
        <f>D159/((E159+E160+E161)/3)</f>
        <v>1.0027748132337246</v>
      </c>
      <c r="E166" s="133">
        <f>E159/((E159+E160+E161)/3)</f>
        <v>0.99957310565635005</v>
      </c>
      <c r="F166" s="134">
        <f>F159/((I159+I160+I161)/3)</f>
        <v>1.1372465314834579</v>
      </c>
      <c r="G166" s="132">
        <f>G159/((I159+I160+I161)/3)</f>
        <v>0.91760939167556022</v>
      </c>
      <c r="H166" s="132">
        <f>H159/((I159+I160+I161)/3)</f>
        <v>0.93169690501600855</v>
      </c>
      <c r="I166" s="135">
        <f>I159/((I159+I160+I161)/3)</f>
        <v>0.99957310565635005</v>
      </c>
      <c r="J166" s="131">
        <f t="shared" ref="J166" si="188">J159/((M159+M160+M161)/3)</f>
        <v>0.9555207867679929</v>
      </c>
      <c r="K166" s="132">
        <f t="shared" ref="K166" si="189">K159/((M159+M160+M161)/3)</f>
        <v>0.98234242288779616</v>
      </c>
      <c r="L166" s="132">
        <f t="shared" ref="L166" si="190">L159/((M159+M160+M161)/3)</f>
        <v>1.0118462226195799</v>
      </c>
      <c r="M166" s="133">
        <f t="shared" ref="M166" si="191">M159/((M159+M160+M161)/3)</f>
        <v>0.96557890031291915</v>
      </c>
      <c r="N166" s="134">
        <f t="shared" ref="N166" si="192">N159/((Q159+Q160+Q161)/3)</f>
        <v>0.92593457943925228</v>
      </c>
      <c r="O166" s="132">
        <f t="shared" ref="O166" si="193">O159/((Q159+Q160+Q161)/3)</f>
        <v>1.0030373831775701</v>
      </c>
      <c r="P166" s="132">
        <f t="shared" ref="P166" si="194">P159/((Q159+Q160+Q161)/3)</f>
        <v>1.0198598130841121</v>
      </c>
      <c r="Q166" s="132">
        <f t="shared" ref="Q166" si="195">Q159/((Q159+Q160+Q161)/3)</f>
        <v>0.98831775700934577</v>
      </c>
      <c r="R166" s="132">
        <f t="shared" ref="R166" si="196">R159/((U159+U160+U161)/3)</f>
        <v>0.94837758112094395</v>
      </c>
      <c r="S166" s="132">
        <f t="shared" ref="S166" si="197">S159/((U159+U160+U161)/3)</f>
        <v>0.94690265486725667</v>
      </c>
      <c r="T166" s="132">
        <f t="shared" ref="T166" si="198">T159/((U159+U160+U161)/3)</f>
        <v>0.94321533923303835</v>
      </c>
      <c r="U166" s="132">
        <f t="shared" ref="U166" si="199">U159/((U159+U160+U161)/3)</f>
        <v>0.99557522123893805</v>
      </c>
    </row>
    <row r="167" spans="1:25" x14ac:dyDescent="0.2">
      <c r="A167" s="47" t="s">
        <v>965</v>
      </c>
      <c r="B167" s="136">
        <f>B160/((E159+E160+E161)/3)</f>
        <v>1.0046958377801494</v>
      </c>
      <c r="C167" s="137">
        <f>C160/((E159+E160+E161)/3)</f>
        <v>1.0098185699039488</v>
      </c>
      <c r="D167" s="137">
        <f>D160/((E159+E160+E161)/3)</f>
        <v>0.97844183564567766</v>
      </c>
      <c r="E167" s="138">
        <f>E160/((E159+E160+E161)/3)</f>
        <v>0.99381003201707574</v>
      </c>
      <c r="F167" s="139">
        <f>F160/((I159+I160+I161)/3)</f>
        <v>1.1257203842049093</v>
      </c>
      <c r="G167" s="137">
        <f>G160/((I159+I160+I161)/3)</f>
        <v>0.91632870864461047</v>
      </c>
      <c r="H167" s="137">
        <f>H160/((I159+I160+I161)/3)</f>
        <v>0.93681963713980787</v>
      </c>
      <c r="I167" s="140">
        <f>I160/((I159+I160+I161)/3)</f>
        <v>0.99381003201707574</v>
      </c>
      <c r="J167" s="136">
        <f t="shared" ref="J167" si="200">J160/((M159+M160+M161)/3)</f>
        <v>0.98569512740277165</v>
      </c>
      <c r="K167" s="137">
        <f t="shared" ref="K167" si="201">K160/((M159+M160+M161)/3)</f>
        <v>1.0178810907465357</v>
      </c>
      <c r="L167" s="137">
        <f t="shared" ref="L167" si="202">L160/((M159+M160+M161)/3)</f>
        <v>1.0044702726866339</v>
      </c>
      <c r="M167" s="138">
        <f t="shared" ref="M167" si="203">M160/((M159+M160+M161)/3)</f>
        <v>1.0151989271345552</v>
      </c>
      <c r="N167" s="139">
        <f t="shared" ref="N167" si="204">N160/((Q159+Q160+Q161)/3)</f>
        <v>0.9553738317757009</v>
      </c>
      <c r="O167" s="137">
        <f t="shared" ref="O167" si="205">O160/((Q159+Q160+Q161)/3)</f>
        <v>0.95817757009345794</v>
      </c>
      <c r="P167" s="137">
        <f t="shared" ref="P167" si="206">P160/((Q159+Q160+Q161)/3)</f>
        <v>1.0731308411214953</v>
      </c>
      <c r="Q167" s="137">
        <f t="shared" ref="Q167" si="207">Q160/((Q159+Q160+Q161)/3)</f>
        <v>1.0128504672897196</v>
      </c>
      <c r="R167" s="137">
        <f t="shared" ref="R167" si="208">R160/((U159+U160+U161)/3)</f>
        <v>0.92920353982300885</v>
      </c>
      <c r="S167" s="137">
        <f t="shared" ref="S167" si="209">S160/((U159+U160+U161)/3)</f>
        <v>0.94616519174041303</v>
      </c>
      <c r="T167" s="137">
        <f t="shared" ref="T167" si="210">T160/((U159+U160+U161)/3)</f>
        <v>0.971976401179941</v>
      </c>
      <c r="U167" s="137">
        <f t="shared" ref="U167" si="211">U160/((U159+U160+U161)/3)</f>
        <v>1.002212389380531</v>
      </c>
    </row>
    <row r="168" spans="1:25" ht="17" thickBot="1" x14ac:dyDescent="0.25">
      <c r="A168" s="47" t="s">
        <v>966</v>
      </c>
      <c r="B168" s="141">
        <f>B161/((E159+E160+E161)/3)</f>
        <v>1.0175026680896477</v>
      </c>
      <c r="C168" s="142">
        <f>C161/((E159+E160+E161)/3)</f>
        <v>1.0303094983991461</v>
      </c>
      <c r="D168" s="142">
        <f>D161/((E159+E160+E161)/3)</f>
        <v>1.014941302027748</v>
      </c>
      <c r="E168" s="143">
        <f>E161/((E159+E160+E161)/3)</f>
        <v>1.0066168623265741</v>
      </c>
      <c r="F168" s="144">
        <f>F161/((I159+I160+I161)/3)</f>
        <v>1.0924226254002134</v>
      </c>
      <c r="G168" s="142"/>
      <c r="H168" s="142">
        <f>H160/((I159+I160+I161)/3)</f>
        <v>0.93681963713980787</v>
      </c>
      <c r="I168" s="145">
        <f>I161/((I159+I160+I161)/3)</f>
        <v>1.0066168623265741</v>
      </c>
      <c r="J168" s="141">
        <f t="shared" ref="J168" si="212">J161/((M159+M160+M161)/3)</f>
        <v>0.9836835046937864</v>
      </c>
      <c r="K168" s="142">
        <f t="shared" ref="K168" si="213">K161/((M159+M160+M161)/3)</f>
        <v>1.0151989271345552</v>
      </c>
      <c r="L168" s="142">
        <f t="shared" ref="L168" si="214">L161/((M159+M160+M161)/3)</f>
        <v>0.99776486365668315</v>
      </c>
      <c r="M168" s="143">
        <f t="shared" ref="M168" si="215">M161/((M159+M160+M161)/3)</f>
        <v>1.0192221725525257</v>
      </c>
      <c r="N168" s="144">
        <f t="shared" ref="N168" si="216">N161/((Q159+Q160+Q161)/3)</f>
        <v>0.93574766355140182</v>
      </c>
      <c r="O168" s="142">
        <f t="shared" ref="O168" si="217">O161/((Q159+Q160+Q161)/3)</f>
        <v>0.96168224299065419</v>
      </c>
      <c r="P168" s="142">
        <f t="shared" ref="P168" si="218">P161/((Q159+Q160+Q161)/3)</f>
        <v>1.1116822429906541</v>
      </c>
      <c r="Q168" s="142">
        <f t="shared" ref="Q168" si="219">Q161/((Q159+Q160+Q161)/3)</f>
        <v>0.99883177570093451</v>
      </c>
      <c r="R168" s="142">
        <f t="shared" ref="R168" si="220">R161/((U159+U160+U161)/3)</f>
        <v>0.93436578171091444</v>
      </c>
      <c r="S168" s="142">
        <f t="shared" ref="S168" si="221">S161/((U159+U160+U161)/3)</f>
        <v>0.94247787610619471</v>
      </c>
      <c r="T168" s="142">
        <f t="shared" ref="T168" si="222">T161/((U159+U160+U161)/3)</f>
        <v>0.96533923303834812</v>
      </c>
      <c r="U168" s="142">
        <f t="shared" ref="U168" si="223">U161/((U159+U160+U161)/3)</f>
        <v>1.002212389380531</v>
      </c>
    </row>
    <row r="170" spans="1:25" x14ac:dyDescent="0.2">
      <c r="A170" s="146" t="s">
        <v>875</v>
      </c>
    </row>
    <row r="172" spans="1:25" x14ac:dyDescent="0.2">
      <c r="A172" s="16"/>
    </row>
    <row r="173" spans="1:25" x14ac:dyDescent="0.2">
      <c r="A173" t="s">
        <v>974</v>
      </c>
    </row>
    <row r="174" spans="1:25" x14ac:dyDescent="0.2">
      <c r="A174" s="130" t="s">
        <v>960</v>
      </c>
      <c r="B174" s="166">
        <v>0</v>
      </c>
      <c r="C174" s="166"/>
      <c r="D174" s="166"/>
      <c r="E174" s="166"/>
      <c r="F174" s="166">
        <v>1</v>
      </c>
      <c r="G174" s="166"/>
      <c r="H174" s="166"/>
      <c r="I174" s="166"/>
      <c r="J174" s="166">
        <v>2</v>
      </c>
      <c r="K174" s="166"/>
      <c r="L174" s="166"/>
      <c r="M174" s="166"/>
      <c r="N174" s="166">
        <v>3</v>
      </c>
      <c r="O174" s="166"/>
      <c r="P174" s="166"/>
      <c r="Q174" s="166"/>
      <c r="R174" s="166">
        <v>6</v>
      </c>
      <c r="S174" s="166"/>
      <c r="T174" s="166"/>
      <c r="U174" s="166"/>
    </row>
    <row r="175" spans="1:25" ht="17" thickBot="1" x14ac:dyDescent="0.25">
      <c r="A175" s="130"/>
      <c r="B175" s="74" t="s">
        <v>961</v>
      </c>
      <c r="C175" s="74" t="s">
        <v>962</v>
      </c>
      <c r="D175" s="74" t="s">
        <v>963</v>
      </c>
      <c r="E175" s="74" t="s">
        <v>3</v>
      </c>
      <c r="F175" s="74" t="s">
        <v>961</v>
      </c>
      <c r="G175" s="74" t="s">
        <v>962</v>
      </c>
      <c r="H175" s="74" t="s">
        <v>963</v>
      </c>
      <c r="I175" s="74" t="s">
        <v>3</v>
      </c>
      <c r="J175" s="74" t="s">
        <v>961</v>
      </c>
      <c r="K175" s="74" t="s">
        <v>962</v>
      </c>
      <c r="L175" s="74" t="s">
        <v>963</v>
      </c>
      <c r="M175" s="74" t="s">
        <v>3</v>
      </c>
      <c r="N175" s="74" t="s">
        <v>961</v>
      </c>
      <c r="O175" s="74" t="s">
        <v>962</v>
      </c>
      <c r="P175" s="74" t="s">
        <v>963</v>
      </c>
      <c r="Q175" s="74" t="s">
        <v>3</v>
      </c>
      <c r="R175" s="74" t="s">
        <v>961</v>
      </c>
      <c r="S175" s="74" t="s">
        <v>962</v>
      </c>
      <c r="T175" s="74" t="s">
        <v>963</v>
      </c>
      <c r="U175" s="74" t="s">
        <v>3</v>
      </c>
    </row>
    <row r="176" spans="1:25" x14ac:dyDescent="0.2">
      <c r="A176" s="47" t="s">
        <v>964</v>
      </c>
      <c r="B176" s="131">
        <v>1134</v>
      </c>
      <c r="C176" s="132">
        <v>1126</v>
      </c>
      <c r="D176" s="132">
        <v>1113</v>
      </c>
      <c r="E176" s="133">
        <v>1145</v>
      </c>
      <c r="F176" s="134">
        <v>1388</v>
      </c>
      <c r="G176" s="132">
        <v>1181</v>
      </c>
      <c r="H176" s="132">
        <v>1117</v>
      </c>
      <c r="I176" s="133">
        <v>1145</v>
      </c>
      <c r="J176" s="131">
        <v>1138</v>
      </c>
      <c r="K176" s="132">
        <v>1200</v>
      </c>
      <c r="L176" s="132">
        <v>1188</v>
      </c>
      <c r="M176" s="133">
        <v>1158</v>
      </c>
      <c r="N176" s="134">
        <v>1120</v>
      </c>
      <c r="O176" s="132">
        <v>1191</v>
      </c>
      <c r="P176" s="132">
        <v>1146</v>
      </c>
      <c r="Q176" s="135">
        <v>1123</v>
      </c>
      <c r="R176" s="131">
        <v>1093</v>
      </c>
      <c r="S176" s="132">
        <v>1115</v>
      </c>
      <c r="T176" s="132">
        <v>1069</v>
      </c>
      <c r="U176" s="133">
        <v>1209</v>
      </c>
    </row>
    <row r="177" spans="1:21" x14ac:dyDescent="0.2">
      <c r="A177" s="47" t="s">
        <v>965</v>
      </c>
      <c r="B177" s="136">
        <v>1125</v>
      </c>
      <c r="C177" s="137">
        <v>1139</v>
      </c>
      <c r="D177" s="137">
        <v>1129</v>
      </c>
      <c r="E177" s="138">
        <v>1155</v>
      </c>
      <c r="F177" s="139">
        <v>1319</v>
      </c>
      <c r="G177" s="137">
        <v>1192</v>
      </c>
      <c r="H177" s="137">
        <v>1112</v>
      </c>
      <c r="I177" s="138">
        <v>1155</v>
      </c>
      <c r="J177" s="136">
        <v>1137</v>
      </c>
      <c r="K177" s="137">
        <v>1229</v>
      </c>
      <c r="L177" s="137">
        <v>1240</v>
      </c>
      <c r="M177" s="138">
        <v>1157</v>
      </c>
      <c r="N177" s="139">
        <v>1125</v>
      </c>
      <c r="O177" s="137">
        <v>1134</v>
      </c>
      <c r="P177" s="137">
        <v>1083</v>
      </c>
      <c r="Q177" s="140">
        <v>1121</v>
      </c>
      <c r="R177" s="136">
        <v>1050</v>
      </c>
      <c r="S177" s="137">
        <v>1081</v>
      </c>
      <c r="T177" s="137">
        <v>1076</v>
      </c>
      <c r="U177" s="138">
        <v>1174</v>
      </c>
    </row>
    <row r="178" spans="1:21" ht="17" thickBot="1" x14ac:dyDescent="0.25">
      <c r="A178" s="47" t="s">
        <v>966</v>
      </c>
      <c r="B178" s="141">
        <v>1132</v>
      </c>
      <c r="C178" s="142">
        <v>1164</v>
      </c>
      <c r="D178" s="142">
        <v>1151</v>
      </c>
      <c r="E178" s="143">
        <v>1149</v>
      </c>
      <c r="F178" s="144">
        <v>1342</v>
      </c>
      <c r="G178" s="142">
        <v>1160</v>
      </c>
      <c r="H178" s="142">
        <v>1109</v>
      </c>
      <c r="I178" s="143">
        <v>1149</v>
      </c>
      <c r="J178" s="141">
        <v>1154</v>
      </c>
      <c r="K178" s="142">
        <v>1175</v>
      </c>
      <c r="L178" s="142">
        <v>1105</v>
      </c>
      <c r="M178" s="143">
        <v>1135</v>
      </c>
      <c r="N178" s="144">
        <v>1104</v>
      </c>
      <c r="O178" s="142">
        <v>1122</v>
      </c>
      <c r="P178" s="142">
        <v>1126</v>
      </c>
      <c r="Q178" s="145">
        <v>1113</v>
      </c>
      <c r="R178" s="141">
        <v>1057</v>
      </c>
      <c r="S178" s="142">
        <v>1078</v>
      </c>
      <c r="T178" s="142">
        <v>1090</v>
      </c>
      <c r="U178" s="143">
        <v>1120</v>
      </c>
    </row>
    <row r="179" spans="1:21" x14ac:dyDescent="0.2">
      <c r="A179" s="5"/>
      <c r="B179" s="5"/>
      <c r="C179" s="5"/>
      <c r="D179" s="5"/>
      <c r="E179" s="5"/>
      <c r="F179" s="5"/>
      <c r="G179" s="5"/>
    </row>
    <row r="180" spans="1:21" x14ac:dyDescent="0.2">
      <c r="A180" t="s">
        <v>967</v>
      </c>
    </row>
    <row r="181" spans="1:21" x14ac:dyDescent="0.2">
      <c r="A181" s="130" t="s">
        <v>960</v>
      </c>
      <c r="B181" s="166">
        <v>0</v>
      </c>
      <c r="C181" s="166"/>
      <c r="D181" s="166"/>
      <c r="E181" s="166"/>
      <c r="F181" s="166">
        <v>1</v>
      </c>
      <c r="G181" s="166"/>
      <c r="H181" s="166"/>
      <c r="I181" s="166"/>
      <c r="J181" s="166">
        <v>2</v>
      </c>
      <c r="K181" s="166"/>
      <c r="L181" s="166"/>
      <c r="M181" s="166"/>
      <c r="N181" s="166">
        <v>3</v>
      </c>
      <c r="O181" s="166"/>
      <c r="P181" s="166"/>
      <c r="Q181" s="166"/>
      <c r="R181" s="166">
        <v>6</v>
      </c>
      <c r="S181" s="166"/>
      <c r="T181" s="166"/>
      <c r="U181" s="166"/>
    </row>
    <row r="182" spans="1:21" ht="17" thickBot="1" x14ac:dyDescent="0.25">
      <c r="A182" s="28"/>
      <c r="B182" s="74" t="s">
        <v>961</v>
      </c>
      <c r="C182" s="74" t="s">
        <v>962</v>
      </c>
      <c r="D182" s="74" t="s">
        <v>963</v>
      </c>
      <c r="E182" s="74" t="s">
        <v>3</v>
      </c>
      <c r="F182" s="74" t="s">
        <v>961</v>
      </c>
      <c r="G182" s="74" t="s">
        <v>962</v>
      </c>
      <c r="H182" s="74" t="s">
        <v>963</v>
      </c>
      <c r="I182" s="74" t="s">
        <v>3</v>
      </c>
      <c r="J182" s="74" t="s">
        <v>961</v>
      </c>
      <c r="K182" s="74" t="s">
        <v>962</v>
      </c>
      <c r="L182" s="74" t="s">
        <v>963</v>
      </c>
      <c r="M182" s="74" t="s">
        <v>3</v>
      </c>
      <c r="N182" s="74" t="s">
        <v>961</v>
      </c>
      <c r="O182" s="74" t="s">
        <v>962</v>
      </c>
      <c r="P182" s="74" t="s">
        <v>963</v>
      </c>
      <c r="Q182" s="74" t="s">
        <v>3</v>
      </c>
      <c r="R182" s="74" t="s">
        <v>961</v>
      </c>
      <c r="S182" s="74" t="s">
        <v>962</v>
      </c>
      <c r="T182" s="74" t="s">
        <v>963</v>
      </c>
      <c r="U182" s="74" t="s">
        <v>3</v>
      </c>
    </row>
    <row r="183" spans="1:21" x14ac:dyDescent="0.2">
      <c r="A183" s="47" t="s">
        <v>964</v>
      </c>
      <c r="B183" s="131">
        <f>B176/((E176+E177+E178)/3)</f>
        <v>0.98637286169904315</v>
      </c>
      <c r="C183" s="132">
        <f>C176/((E176+E177+E178)/3)</f>
        <v>0.97941432299217157</v>
      </c>
      <c r="D183" s="132">
        <f>D176/((E176+E177+E178)/3)</f>
        <v>0.96810669759350532</v>
      </c>
      <c r="E183" s="133">
        <f>E176/((E176+E177+E178)/3)</f>
        <v>0.99594085242099151</v>
      </c>
      <c r="F183" s="134">
        <f>F176/((I176+I177+I178)/3)</f>
        <v>1.207306465642215</v>
      </c>
      <c r="G183" s="132">
        <f>G176/((I176+I177+I178)/3)</f>
        <v>1.0272542766019135</v>
      </c>
      <c r="H183" s="132">
        <f>H176/((I176+I177+I178)/3)</f>
        <v>0.9715859669469411</v>
      </c>
      <c r="I183" s="135">
        <f>I176/((I176+I177+I178)/3)</f>
        <v>0.99594085242099151</v>
      </c>
      <c r="J183" s="131">
        <f t="shared" ref="J183" si="224">J176/((M176+M177+M178)/3)</f>
        <v>0.98956521739130432</v>
      </c>
      <c r="K183" s="132">
        <f t="shared" ref="K183" si="225">K176/((M176+M177+M178)/3)</f>
        <v>1.0434782608695652</v>
      </c>
      <c r="L183" s="132">
        <f t="shared" ref="L183" si="226">L176/((M176+M177+M178)/3)</f>
        <v>1.0330434782608695</v>
      </c>
      <c r="M183" s="133">
        <f t="shared" ref="M183" si="227">M176/((M176+M177+M178)/3)</f>
        <v>1.0069565217391305</v>
      </c>
      <c r="N183" s="134">
        <f t="shared" ref="N183" si="228">N176/((Q176+Q177+Q178)/3)</f>
        <v>1.000893655049151</v>
      </c>
      <c r="O183" s="132">
        <f t="shared" ref="O183" si="229">O176/((Q176+Q177+Q178)/3)</f>
        <v>1.064343163538874</v>
      </c>
      <c r="P183" s="132">
        <f t="shared" ref="P183" si="230">P176/((Q176+Q177+Q178)/3)</f>
        <v>1.0241286863270778</v>
      </c>
      <c r="Q183" s="132">
        <f t="shared" ref="Q183" si="231">Q176/((Q176+Q177+Q178)/3)</f>
        <v>1.003574620196604</v>
      </c>
      <c r="R183" s="132">
        <f t="shared" ref="R183" si="232">R176/((U176+U177+U178)/3)</f>
        <v>0.93605481016271763</v>
      </c>
      <c r="S183" s="132">
        <f t="shared" ref="S183" si="233">S176/((U176+U177+U178)/3)</f>
        <v>0.95489580359691684</v>
      </c>
      <c r="T183" s="132">
        <f t="shared" ref="T183" si="234">T176/((U176+U177+U178)/3)</f>
        <v>0.91550099914359118</v>
      </c>
      <c r="U183" s="132">
        <f t="shared" ref="U183" si="235">U176/((U176+U177+U178)/3)</f>
        <v>1.0353982300884954</v>
      </c>
    </row>
    <row r="184" spans="1:21" x14ac:dyDescent="0.2">
      <c r="A184" s="47" t="s">
        <v>965</v>
      </c>
      <c r="B184" s="136">
        <f>B177/((E176+E177+E178)/3)</f>
        <v>0.97854450565381268</v>
      </c>
      <c r="C184" s="137">
        <f>C177/((E176+E177+E178)/3)</f>
        <v>0.99072194839083783</v>
      </c>
      <c r="D184" s="137">
        <f>D177/((E176+E177+E178)/3)</f>
        <v>0.98202377500724847</v>
      </c>
      <c r="E184" s="138">
        <f>E177/((E176+E177+E178)/3)</f>
        <v>1.004639025804581</v>
      </c>
      <c r="F184" s="139">
        <f>F177/((I176+I177+I178)/3)</f>
        <v>1.1472890692954478</v>
      </c>
      <c r="G184" s="137">
        <f>G177/((I176+I177+I178)/3)</f>
        <v>1.0368222673238618</v>
      </c>
      <c r="H184" s="137">
        <f>H177/((I176+I177+I178)/3)</f>
        <v>0.96723688025514631</v>
      </c>
      <c r="I184" s="140">
        <f>I177/((I176+I177+I178)/3)</f>
        <v>1.004639025804581</v>
      </c>
      <c r="J184" s="136">
        <f t="shared" ref="J184" si="236">J177/((M176+M177+M178)/3)</f>
        <v>0.98869565217391309</v>
      </c>
      <c r="K184" s="137">
        <f t="shared" ref="K184" si="237">K177/((M176+M177+M178)/3)</f>
        <v>1.068695652173913</v>
      </c>
      <c r="L184" s="137">
        <f t="shared" ref="L184" si="238">L177/((M176+M177+M178)/3)</f>
        <v>1.0782608695652174</v>
      </c>
      <c r="M184" s="138">
        <f t="shared" ref="M184" si="239">M177/((M176+M177+M178)/3)</f>
        <v>1.0060869565217392</v>
      </c>
      <c r="N184" s="139">
        <f t="shared" ref="N184" si="240">N177/((Q176+Q177+Q178)/3)</f>
        <v>1.0053619302949062</v>
      </c>
      <c r="O184" s="137">
        <f t="shared" ref="O184" si="241">O177/((Q176+Q177+Q178)/3)</f>
        <v>1.0134048257372654</v>
      </c>
      <c r="P184" s="137">
        <f t="shared" ref="P184" si="242">P177/((Q176+Q177+Q178)/3)</f>
        <v>0.96782841823056298</v>
      </c>
      <c r="Q184" s="137">
        <f t="shared" ref="Q184" si="243">Q177/((Q176+Q177+Q178)/3)</f>
        <v>1.0017873100983021</v>
      </c>
      <c r="R184" s="137">
        <f t="shared" ref="R184" si="244">R177/((U176+U177+U178)/3)</f>
        <v>0.89922923208678274</v>
      </c>
      <c r="S184" s="137">
        <f t="shared" ref="S184" si="245">S177/((U176+U177+U178)/3)</f>
        <v>0.92577790465315435</v>
      </c>
      <c r="T184" s="137">
        <f t="shared" ref="T184" si="246">T177/((U176+U177+U178)/3)</f>
        <v>0.92149586069083633</v>
      </c>
      <c r="U184" s="137">
        <f t="shared" ref="U184" si="247">U177/((U176+U177+U178)/3)</f>
        <v>1.0054239223522694</v>
      </c>
    </row>
    <row r="185" spans="1:21" ht="17" thickBot="1" x14ac:dyDescent="0.25">
      <c r="A185" s="47" t="s">
        <v>966</v>
      </c>
      <c r="B185" s="141">
        <f>B178/((E176+E177+E178)/3)</f>
        <v>0.98463322702232525</v>
      </c>
      <c r="C185" s="142">
        <f>C178/((E176+E177+E178)/3)</f>
        <v>1.0124673818498116</v>
      </c>
      <c r="D185" s="142">
        <f>D178/((E176+E177+E178)/3)</f>
        <v>1.0011597564511452</v>
      </c>
      <c r="E185" s="143">
        <f>E178/((E176+E177+E178)/3)</f>
        <v>0.99942012177442729</v>
      </c>
      <c r="F185" s="144">
        <f>F178/((I176+I177+I178)/3)</f>
        <v>1.1672948680777036</v>
      </c>
      <c r="G185" s="142">
        <f>G178/((I176+I177+I178)/3)</f>
        <v>1.0089881124963758</v>
      </c>
      <c r="H185" s="142">
        <f>H178/((I176+I177+I178)/3)</f>
        <v>0.96462742824006953</v>
      </c>
      <c r="I185" s="145">
        <f>I178/((I176+I177+I178)/3)</f>
        <v>0.99942012177442729</v>
      </c>
      <c r="J185" s="141">
        <f t="shared" ref="J185" si="248">J178/((M176+M177+M178)/3)</f>
        <v>1.0034782608695652</v>
      </c>
      <c r="K185" s="142">
        <f t="shared" ref="K185" si="249">K178/((M176+M177+M178)/3)</f>
        <v>1.0217391304347827</v>
      </c>
      <c r="L185" s="142">
        <f t="shared" ref="L185" si="250">L178/((M176+M177+M178)/3)</f>
        <v>0.96086956521739131</v>
      </c>
      <c r="M185" s="143">
        <f t="shared" ref="M185" si="251">M178/((M176+M177+M178)/3)</f>
        <v>0.9869565217391304</v>
      </c>
      <c r="N185" s="144">
        <f t="shared" ref="N185" si="252">N178/((Q176+Q177+Q178)/3)</f>
        <v>0.98659517426273458</v>
      </c>
      <c r="O185" s="142">
        <f t="shared" ref="O185" si="253">O178/((Q176+Q177+Q178)/3)</f>
        <v>1.0026809651474531</v>
      </c>
      <c r="P185" s="142">
        <f t="shared" ref="P185" si="254">P178/((Q176+Q177+Q178)/3)</f>
        <v>1.0062555853440571</v>
      </c>
      <c r="Q185" s="142">
        <f t="shared" ref="Q185" si="255">Q178/((Q176+Q177+Q178)/3)</f>
        <v>0.99463806970509383</v>
      </c>
      <c r="R185" s="142">
        <f t="shared" ref="R185" si="256">R178/((U176+U177+U178)/3)</f>
        <v>0.90522409363402789</v>
      </c>
      <c r="S185" s="142">
        <f t="shared" ref="S185" si="257">S178/((U176+U177+U178)/3)</f>
        <v>0.92320867827576358</v>
      </c>
      <c r="T185" s="142">
        <f t="shared" ref="T185" si="258">T178/((U176+U177+U178)/3)</f>
        <v>0.93348558378532676</v>
      </c>
      <c r="U185" s="142">
        <f t="shared" ref="U185" si="259">U178/((U176+U177+U178)/3)</f>
        <v>0.95917784755923485</v>
      </c>
    </row>
    <row r="187" spans="1:21" x14ac:dyDescent="0.2">
      <c r="A187" s="146" t="s">
        <v>875</v>
      </c>
    </row>
    <row r="189" spans="1:21" x14ac:dyDescent="0.2">
      <c r="A189" s="16"/>
    </row>
    <row r="190" spans="1:21" x14ac:dyDescent="0.2">
      <c r="A190" t="s">
        <v>1006</v>
      </c>
    </row>
    <row r="191" spans="1:21" x14ac:dyDescent="0.2">
      <c r="A191" s="130" t="s">
        <v>960</v>
      </c>
      <c r="B191" s="166">
        <v>0</v>
      </c>
      <c r="C191" s="166"/>
      <c r="D191" s="166"/>
      <c r="E191" s="166"/>
      <c r="F191" s="166">
        <v>1</v>
      </c>
      <c r="G191" s="166"/>
      <c r="H191" s="166"/>
      <c r="I191" s="166"/>
      <c r="J191" s="166">
        <v>2</v>
      </c>
      <c r="K191" s="166"/>
      <c r="L191" s="166"/>
      <c r="M191" s="166"/>
      <c r="N191" s="166">
        <v>3</v>
      </c>
      <c r="O191" s="166"/>
      <c r="P191" s="166"/>
      <c r="Q191" s="166"/>
      <c r="R191" s="166">
        <v>6</v>
      </c>
      <c r="S191" s="166"/>
      <c r="T191" s="166"/>
      <c r="U191" s="166"/>
    </row>
    <row r="192" spans="1:21" ht="17" thickBot="1" x14ac:dyDescent="0.25">
      <c r="A192" s="130"/>
      <c r="B192" s="74" t="s">
        <v>961</v>
      </c>
      <c r="C192" s="74" t="s">
        <v>962</v>
      </c>
      <c r="D192" s="74" t="s">
        <v>963</v>
      </c>
      <c r="E192" s="74" t="s">
        <v>3</v>
      </c>
      <c r="F192" s="74" t="s">
        <v>961</v>
      </c>
      <c r="G192" s="74" t="s">
        <v>962</v>
      </c>
      <c r="H192" s="74" t="s">
        <v>963</v>
      </c>
      <c r="I192" s="74" t="s">
        <v>3</v>
      </c>
      <c r="J192" s="74" t="s">
        <v>961</v>
      </c>
      <c r="K192" s="74" t="s">
        <v>962</v>
      </c>
      <c r="L192" s="74" t="s">
        <v>963</v>
      </c>
      <c r="M192" s="74" t="s">
        <v>3</v>
      </c>
      <c r="N192" s="74" t="s">
        <v>961</v>
      </c>
      <c r="O192" s="74" t="s">
        <v>962</v>
      </c>
      <c r="P192" s="74" t="s">
        <v>963</v>
      </c>
      <c r="Q192" s="74" t="s">
        <v>3</v>
      </c>
      <c r="R192" s="74" t="s">
        <v>961</v>
      </c>
      <c r="S192" s="74" t="s">
        <v>962</v>
      </c>
      <c r="T192" s="74" t="s">
        <v>963</v>
      </c>
      <c r="U192" s="74" t="s">
        <v>3</v>
      </c>
    </row>
    <row r="193" spans="1:25" x14ac:dyDescent="0.2">
      <c r="A193" s="47" t="s">
        <v>964</v>
      </c>
      <c r="B193" s="131">
        <v>1239</v>
      </c>
      <c r="C193" s="132">
        <v>1318</v>
      </c>
      <c r="D193" s="132">
        <v>1258</v>
      </c>
      <c r="E193" s="133">
        <v>1278</v>
      </c>
      <c r="F193" s="134">
        <v>1481</v>
      </c>
      <c r="G193" s="132">
        <v>1241</v>
      </c>
      <c r="H193" s="132">
        <v>1263</v>
      </c>
      <c r="I193" s="133">
        <v>1278</v>
      </c>
      <c r="J193" s="131">
        <v>1368</v>
      </c>
      <c r="K193" s="132">
        <v>1347</v>
      </c>
      <c r="L193" s="132">
        <v>1547</v>
      </c>
      <c r="M193" s="133">
        <v>1400</v>
      </c>
      <c r="N193" s="134">
        <v>1215</v>
      </c>
      <c r="O193" s="132">
        <v>1206</v>
      </c>
      <c r="P193" s="132">
        <v>1213</v>
      </c>
      <c r="Q193" s="135">
        <v>1269</v>
      </c>
      <c r="R193" s="131">
        <v>1194</v>
      </c>
      <c r="S193" s="132">
        <v>1181</v>
      </c>
      <c r="T193" s="132">
        <v>1212</v>
      </c>
      <c r="U193" s="133">
        <v>1261</v>
      </c>
      <c r="V193" s="131">
        <v>1517</v>
      </c>
      <c r="W193" s="132">
        <v>1470</v>
      </c>
      <c r="X193" s="132">
        <v>1465</v>
      </c>
      <c r="Y193" s="133">
        <v>1244</v>
      </c>
    </row>
    <row r="194" spans="1:25" x14ac:dyDescent="0.2">
      <c r="A194" s="47" t="s">
        <v>965</v>
      </c>
      <c r="B194" s="136">
        <v>1305</v>
      </c>
      <c r="C194" s="137">
        <v>1371</v>
      </c>
      <c r="D194" s="137">
        <v>1283</v>
      </c>
      <c r="E194" s="138">
        <v>1258</v>
      </c>
      <c r="F194" s="139">
        <v>1478</v>
      </c>
      <c r="G194" s="137">
        <v>1197</v>
      </c>
      <c r="H194" s="137">
        <v>1299</v>
      </c>
      <c r="I194" s="138">
        <v>1258</v>
      </c>
      <c r="J194" s="136">
        <v>1390</v>
      </c>
      <c r="K194" s="137">
        <v>1471</v>
      </c>
      <c r="L194" s="137">
        <v>1462</v>
      </c>
      <c r="M194" s="138">
        <v>1373</v>
      </c>
      <c r="N194" s="139">
        <v>1233</v>
      </c>
      <c r="O194" s="137">
        <v>1208</v>
      </c>
      <c r="P194" s="137">
        <v>1225</v>
      </c>
      <c r="Q194" s="140">
        <v>1295</v>
      </c>
      <c r="R194" s="136">
        <v>1181</v>
      </c>
      <c r="S194" s="137">
        <v>1179</v>
      </c>
      <c r="T194" s="137">
        <v>1188</v>
      </c>
      <c r="U194" s="138">
        <v>1371</v>
      </c>
      <c r="V194" s="53">
        <v>1503</v>
      </c>
      <c r="W194" s="137">
        <v>1473</v>
      </c>
      <c r="X194" s="137">
        <v>1502</v>
      </c>
      <c r="Y194" s="138">
        <v>1226</v>
      </c>
    </row>
    <row r="195" spans="1:25" ht="17" thickBot="1" x14ac:dyDescent="0.25">
      <c r="A195" s="47" t="s">
        <v>966</v>
      </c>
      <c r="B195" s="141">
        <v>1327</v>
      </c>
      <c r="C195" s="142">
        <v>1395</v>
      </c>
      <c r="D195" s="142">
        <v>1271</v>
      </c>
      <c r="E195" s="143">
        <v>1261</v>
      </c>
      <c r="F195" s="144">
        <v>1512</v>
      </c>
      <c r="G195" s="142"/>
      <c r="H195" s="142"/>
      <c r="I195" s="143">
        <v>1261</v>
      </c>
      <c r="J195" s="141">
        <v>1397</v>
      </c>
      <c r="K195" s="142">
        <v>1454</v>
      </c>
      <c r="L195" s="142">
        <v>1590</v>
      </c>
      <c r="M195" s="143">
        <v>1376</v>
      </c>
      <c r="N195" s="144">
        <v>1214</v>
      </c>
      <c r="O195" s="142">
        <v>1196</v>
      </c>
      <c r="P195" s="142">
        <v>1281</v>
      </c>
      <c r="Q195" s="145">
        <v>1264</v>
      </c>
      <c r="R195" s="141">
        <v>1172</v>
      </c>
      <c r="S195" s="142">
        <v>1233</v>
      </c>
      <c r="T195" s="142">
        <v>1183</v>
      </c>
      <c r="U195" s="143">
        <v>1206</v>
      </c>
      <c r="V195" s="141">
        <v>1509</v>
      </c>
      <c r="W195" s="142">
        <v>1469</v>
      </c>
      <c r="X195" s="142">
        <v>1488</v>
      </c>
      <c r="Y195" s="143">
        <v>1219</v>
      </c>
    </row>
    <row r="196" spans="1:25" x14ac:dyDescent="0.2">
      <c r="A196" s="5"/>
      <c r="B196" s="5"/>
      <c r="C196" s="5"/>
      <c r="D196" s="5"/>
      <c r="E196" s="5"/>
      <c r="F196" s="5"/>
      <c r="G196" s="5"/>
    </row>
    <row r="197" spans="1:25" x14ac:dyDescent="0.2">
      <c r="A197" t="s">
        <v>967</v>
      </c>
    </row>
    <row r="198" spans="1:25" x14ac:dyDescent="0.2">
      <c r="A198" s="130" t="s">
        <v>960</v>
      </c>
      <c r="B198" s="166">
        <v>0</v>
      </c>
      <c r="C198" s="166"/>
      <c r="D198" s="166"/>
      <c r="E198" s="166"/>
      <c r="F198" s="166">
        <v>1</v>
      </c>
      <c r="G198" s="166"/>
      <c r="H198" s="166"/>
      <c r="I198" s="166"/>
      <c r="J198" s="166">
        <v>2</v>
      </c>
      <c r="K198" s="166"/>
      <c r="L198" s="166"/>
      <c r="M198" s="166"/>
      <c r="N198" s="166">
        <v>3</v>
      </c>
      <c r="O198" s="166"/>
      <c r="P198" s="166"/>
      <c r="Q198" s="166"/>
      <c r="R198" s="166">
        <v>6</v>
      </c>
      <c r="S198" s="166"/>
      <c r="T198" s="166"/>
      <c r="U198" s="166"/>
    </row>
    <row r="199" spans="1:25" ht="17" thickBot="1" x14ac:dyDescent="0.25">
      <c r="A199" s="28"/>
      <c r="B199" s="74" t="s">
        <v>961</v>
      </c>
      <c r="C199" s="74" t="s">
        <v>962</v>
      </c>
      <c r="D199" s="74" t="s">
        <v>963</v>
      </c>
      <c r="E199" s="74" t="s">
        <v>3</v>
      </c>
      <c r="F199" s="74" t="s">
        <v>961</v>
      </c>
      <c r="G199" s="74" t="s">
        <v>962</v>
      </c>
      <c r="H199" s="74" t="s">
        <v>963</v>
      </c>
      <c r="I199" s="74" t="s">
        <v>3</v>
      </c>
      <c r="J199" s="74" t="s">
        <v>961</v>
      </c>
      <c r="K199" s="74" t="s">
        <v>962</v>
      </c>
      <c r="L199" s="74" t="s">
        <v>963</v>
      </c>
      <c r="M199" s="74" t="s">
        <v>3</v>
      </c>
      <c r="N199" s="74" t="s">
        <v>961</v>
      </c>
      <c r="O199" s="74" t="s">
        <v>962</v>
      </c>
      <c r="P199" s="74" t="s">
        <v>963</v>
      </c>
      <c r="Q199" s="74" t="s">
        <v>3</v>
      </c>
      <c r="R199" s="74" t="s">
        <v>961</v>
      </c>
      <c r="S199" s="74" t="s">
        <v>962</v>
      </c>
      <c r="T199" s="74" t="s">
        <v>963</v>
      </c>
      <c r="U199" s="74" t="s">
        <v>3</v>
      </c>
    </row>
    <row r="200" spans="1:25" x14ac:dyDescent="0.2">
      <c r="A200" s="47" t="s">
        <v>964</v>
      </c>
      <c r="B200" s="131">
        <f>B193/((E193+E194+E195)/3)</f>
        <v>0.97893073479062409</v>
      </c>
      <c r="C200" s="132">
        <f>C193/((E193+E194+E195)/3)</f>
        <v>1.0413484329734</v>
      </c>
      <c r="D200" s="132">
        <f>D193/((E193+E194+E195)/3)</f>
        <v>0.99394258625230436</v>
      </c>
      <c r="E200" s="133">
        <f>E193/((E193+E194+E195)/3)</f>
        <v>1.0097445351593362</v>
      </c>
      <c r="F200" s="134">
        <f>F193/((I193+I194+I195)/3)</f>
        <v>1.1701343165657097</v>
      </c>
      <c r="G200" s="132">
        <f>G193/((I193+I194+I195)/3)</f>
        <v>0.98051092968132736</v>
      </c>
      <c r="H200" s="132">
        <f>H193/((I193+I194+I195)/3)</f>
        <v>0.99789307347906231</v>
      </c>
      <c r="I200" s="135">
        <f>I193/((I193+I194+I195)/3)</f>
        <v>1.0097445351593362</v>
      </c>
      <c r="J200" s="131">
        <f t="shared" ref="J200" si="260">J193/((M193+M194+M195)/3)</f>
        <v>0.98915401301518435</v>
      </c>
      <c r="K200" s="132">
        <f t="shared" ref="K200" si="261">K193/((M193+M194+M195)/3)</f>
        <v>0.97396963123644253</v>
      </c>
      <c r="L200" s="132">
        <f t="shared" ref="L200" si="262">L193/((M193+M194+M195)/3)</f>
        <v>1.1185827910339841</v>
      </c>
      <c r="M200" s="133">
        <f t="shared" ref="M200" si="263">M193/((M193+M194+M195)/3)</f>
        <v>1.0122921185827911</v>
      </c>
      <c r="N200" s="134">
        <f t="shared" ref="N200" si="264">N193/((Q193+Q194+Q195)/3)</f>
        <v>0.95219435736677116</v>
      </c>
      <c r="O200" s="132">
        <f t="shared" ref="O200" si="265">O193/((Q193+Q194+Q195)/3)</f>
        <v>0.94514106583072099</v>
      </c>
      <c r="P200" s="132">
        <f t="shared" ref="P200" si="266">P193/((Q193+Q194+Q195)/3)</f>
        <v>0.95062695924764895</v>
      </c>
      <c r="Q200" s="132">
        <f t="shared" ref="Q200" si="267">Q193/((Q193+Q194+Q195)/3)</f>
        <v>0.99451410658307215</v>
      </c>
      <c r="R200" s="132">
        <f t="shared" ref="R200" si="268">R193/((U193+U194+U195)/3)</f>
        <v>0.93329859301719653</v>
      </c>
      <c r="S200" s="132">
        <f t="shared" ref="S200" si="269">S193/((U193+U194+U195)/3)</f>
        <v>0.92313705054716</v>
      </c>
      <c r="T200" s="132">
        <f t="shared" ref="T200" si="270">T193/((U193+U194+U195)/3)</f>
        <v>0.94736842105263164</v>
      </c>
      <c r="U200" s="132">
        <f t="shared" ref="U200" si="271">U193/((U193+U194+U195)/3)</f>
        <v>0.98566961959353838</v>
      </c>
    </row>
    <row r="201" spans="1:25" x14ac:dyDescent="0.2">
      <c r="A201" s="47" t="s">
        <v>965</v>
      </c>
      <c r="B201" s="136">
        <f>B194/((E193+E194+E195)/3)</f>
        <v>1.0310771661838294</v>
      </c>
      <c r="C201" s="137">
        <f>C194/((E193+E194+E195)/3)</f>
        <v>1.0832235975770343</v>
      </c>
      <c r="D201" s="137">
        <f>D194/((E193+E194+E195)/3)</f>
        <v>1.0136950223860943</v>
      </c>
      <c r="E201" s="138">
        <f>E194/((E193+E194+E195)/3)</f>
        <v>0.99394258625230436</v>
      </c>
      <c r="F201" s="139">
        <f>F194/((I193+I194+I195)/3)</f>
        <v>1.167764024229655</v>
      </c>
      <c r="G201" s="137">
        <f>G194/((I193+I194+I195)/3)</f>
        <v>0.94574664208585724</v>
      </c>
      <c r="H201" s="137">
        <f>H194/((I193+I194+I195)/3)</f>
        <v>1.0263365815117198</v>
      </c>
      <c r="I201" s="140">
        <f>I194/((I193+I194+I195)/3)</f>
        <v>0.99394258625230436</v>
      </c>
      <c r="J201" s="136">
        <f t="shared" ref="J201" si="272">J194/((M193+M194+M195)/3)</f>
        <v>1.005061460592914</v>
      </c>
      <c r="K201" s="137">
        <f t="shared" ref="K201" si="273">K194/((M193+M194+M195)/3)</f>
        <v>1.0636297903109182</v>
      </c>
      <c r="L201" s="137">
        <f t="shared" ref="L201" si="274">L194/((M193+M194+M195)/3)</f>
        <v>1.0571221981200289</v>
      </c>
      <c r="M201" s="138">
        <f t="shared" ref="M201" si="275">M194/((M193+M194+M195)/3)</f>
        <v>0.9927693420101229</v>
      </c>
      <c r="N201" s="139">
        <f t="shared" ref="N201" si="276">N194/((Q193+Q194+Q195)/3)</f>
        <v>0.96630094043887149</v>
      </c>
      <c r="O201" s="137">
        <f t="shared" ref="O201" si="277">O194/((Q193+Q194+Q195)/3)</f>
        <v>0.94670846394984332</v>
      </c>
      <c r="P201" s="137">
        <f t="shared" ref="P201" si="278">P194/((Q193+Q194+Q195)/3)</f>
        <v>0.96003134796238243</v>
      </c>
      <c r="Q201" s="137">
        <f t="shared" ref="Q201" si="279">Q194/((Q193+Q194+Q195)/3)</f>
        <v>1.0148902821316614</v>
      </c>
      <c r="R201" s="137">
        <f t="shared" ref="R201" si="280">R194/((U193+U194+U195)/3)</f>
        <v>0.92313705054716</v>
      </c>
      <c r="S201" s="137">
        <f t="shared" ref="S201" si="281">S194/((U193+U194+U195)/3)</f>
        <v>0.92157373632100059</v>
      </c>
      <c r="T201" s="137">
        <f t="shared" ref="T201" si="282">T194/((U193+U194+U195)/3)</f>
        <v>0.92860865033871809</v>
      </c>
      <c r="U201" s="137">
        <f t="shared" ref="U201" si="283">U194/((U193+U194+U195)/3)</f>
        <v>1.0716519020323085</v>
      </c>
    </row>
    <row r="202" spans="1:25" ht="17" thickBot="1" x14ac:dyDescent="0.25">
      <c r="A202" s="47" t="s">
        <v>966</v>
      </c>
      <c r="B202" s="141">
        <f>B195/((E193+E194+E195)/3)</f>
        <v>1.0484593099815642</v>
      </c>
      <c r="C202" s="142">
        <f>C195/((E193+E194+E195)/3)</f>
        <v>1.1021859362654727</v>
      </c>
      <c r="D202" s="142">
        <f>D195/((E193+E194+E195)/3)</f>
        <v>1.0042138530418752</v>
      </c>
      <c r="E202" s="143">
        <f>E195/((E193+E194+E195)/3)</f>
        <v>0.99631287858835915</v>
      </c>
      <c r="F202" s="144">
        <f>F195/((I193+I194+I195)/3)</f>
        <v>1.1946273373716092</v>
      </c>
      <c r="G202" s="142"/>
      <c r="H202" s="142"/>
      <c r="I202" s="145">
        <f>I195/((I193+I194+I195)/3)</f>
        <v>0.99631287858835915</v>
      </c>
      <c r="J202" s="141">
        <f t="shared" ref="J202" si="284">J195/((M193+M194+M195)/3)</f>
        <v>1.0101229211858278</v>
      </c>
      <c r="K202" s="142">
        <f t="shared" ref="K202" si="285">K195/((M193+M194+M195)/3)</f>
        <v>1.0513376717281273</v>
      </c>
      <c r="L202" s="142">
        <f t="shared" ref="L202" si="286">L195/((M193+M194+M195)/3)</f>
        <v>1.1496746203904555</v>
      </c>
      <c r="M202" s="143">
        <f t="shared" ref="M202" si="287">M195/((M193+M194+M195)/3)</f>
        <v>0.9949385394070861</v>
      </c>
      <c r="N202" s="144">
        <f t="shared" ref="N202" si="288">N195/((Q193+Q194+Q195)/3)</f>
        <v>0.95141065830721006</v>
      </c>
      <c r="O202" s="142">
        <f t="shared" ref="O202" si="289">O195/((Q193+Q194+Q195)/3)</f>
        <v>0.93730407523510972</v>
      </c>
      <c r="P202" s="142">
        <f t="shared" ref="P202" si="290">P195/((Q193+Q194+Q195)/3)</f>
        <v>1.0039184952978057</v>
      </c>
      <c r="Q202" s="142">
        <f t="shared" ref="Q202" si="291">Q195/((Q193+Q194+Q195)/3)</f>
        <v>0.99059561128526641</v>
      </c>
      <c r="R202" s="142">
        <f t="shared" ref="R202" si="292">R195/((U193+U194+U195)/3)</f>
        <v>0.9161021365294425</v>
      </c>
      <c r="S202" s="142">
        <f t="shared" ref="S202" si="293">S195/((U193+U194+U195)/3)</f>
        <v>0.96378322042730591</v>
      </c>
      <c r="T202" s="142">
        <f t="shared" ref="T202" si="294">T195/((U193+U194+U195)/3)</f>
        <v>0.92470036477331952</v>
      </c>
      <c r="U202" s="142">
        <f t="shared" ref="U202" si="295">U195/((U193+U194+U195)/3)</f>
        <v>0.94267847837415331</v>
      </c>
    </row>
    <row r="204" spans="1:25" x14ac:dyDescent="0.2">
      <c r="A204" s="146" t="s">
        <v>875</v>
      </c>
    </row>
    <row r="205" spans="1:25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5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5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9" customFormat="1" x14ac:dyDescent="0.2"/>
    <row r="210" customFormat="1" x14ac:dyDescent="0.2"/>
    <row r="211" customFormat="1" x14ac:dyDescent="0.2"/>
  </sheetData>
  <mergeCells count="27">
    <mergeCell ref="R59:U59"/>
    <mergeCell ref="R52:U52"/>
    <mergeCell ref="C52:E52"/>
    <mergeCell ref="F52:H52"/>
    <mergeCell ref="I52:K52"/>
    <mergeCell ref="L52:N52"/>
    <mergeCell ref="O52:Q52"/>
    <mergeCell ref="B69:E69"/>
    <mergeCell ref="F69:I69"/>
    <mergeCell ref="J69:M69"/>
    <mergeCell ref="N69:Q69"/>
    <mergeCell ref="R69:U69"/>
    <mergeCell ref="AE31:AG31"/>
    <mergeCell ref="AH31:AJ31"/>
    <mergeCell ref="AK31:AM31"/>
    <mergeCell ref="AN31:AP31"/>
    <mergeCell ref="AQ31:AS31"/>
    <mergeCell ref="AE41:AG41"/>
    <mergeCell ref="AH41:AJ41"/>
    <mergeCell ref="AK41:AM41"/>
    <mergeCell ref="AN41:AP41"/>
    <mergeCell ref="AQ41:AS41"/>
    <mergeCell ref="C62:E62"/>
    <mergeCell ref="F62:H62"/>
    <mergeCell ref="I62:K62"/>
    <mergeCell ref="L62:N62"/>
    <mergeCell ref="O62:Q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1B5E5-A26A-0A40-BCA0-81D075DC754D}">
  <dimension ref="A1:AE62"/>
  <sheetViews>
    <sheetView workbookViewId="0">
      <selection activeCell="B16" sqref="B16:F16"/>
    </sheetView>
  </sheetViews>
  <sheetFormatPr baseColWidth="10" defaultRowHeight="16" x14ac:dyDescent="0.2"/>
  <cols>
    <col min="1" max="1" width="31.5" customWidth="1"/>
    <col min="3" max="3" width="11.83203125" bestFit="1" customWidth="1"/>
    <col min="4" max="4" width="11" bestFit="1" customWidth="1"/>
    <col min="5" max="5" width="17.33203125" bestFit="1" customWidth="1"/>
    <col min="6" max="6" width="18.1640625" bestFit="1" customWidth="1"/>
    <col min="8" max="8" width="18.1640625" bestFit="1" customWidth="1"/>
    <col min="9" max="9" width="18.33203125" bestFit="1" customWidth="1"/>
    <col min="10" max="10" width="2.83203125" bestFit="1" customWidth="1"/>
    <col min="11" max="11" width="12.1640625" bestFit="1" customWidth="1"/>
    <col min="12" max="13" width="3.5" bestFit="1" customWidth="1"/>
    <col min="14" max="15" width="2.83203125" bestFit="1" customWidth="1"/>
    <col min="16" max="18" width="4.1640625" bestFit="1" customWidth="1"/>
    <col min="19" max="20" width="3.5" bestFit="1" customWidth="1"/>
    <col min="21" max="21" width="4.5" customWidth="1"/>
    <col min="22" max="24" width="6.6640625" customWidth="1"/>
    <col min="25" max="27" width="8.5" customWidth="1"/>
    <col min="28" max="31" width="2.83203125" bestFit="1" customWidth="1"/>
    <col min="32" max="37" width="3.5" bestFit="1" customWidth="1"/>
    <col min="38" max="38" width="2.83203125" bestFit="1" customWidth="1"/>
    <col min="39" max="39" width="3.5" bestFit="1" customWidth="1"/>
    <col min="40" max="55" width="2.83203125" bestFit="1" customWidth="1"/>
    <col min="56" max="57" width="3.5" bestFit="1" customWidth="1"/>
    <col min="58" max="58" width="2.1640625" bestFit="1" customWidth="1"/>
    <col min="59" max="60" width="3.5" bestFit="1" customWidth="1"/>
    <col min="61" max="79" width="2.83203125" bestFit="1" customWidth="1"/>
    <col min="80" max="85" width="3.5" bestFit="1" customWidth="1"/>
    <col min="86" max="103" width="2.83203125" bestFit="1" customWidth="1"/>
  </cols>
  <sheetData>
    <row r="1" spans="1:27" x14ac:dyDescent="0.2">
      <c r="A1" s="16" t="s">
        <v>60</v>
      </c>
    </row>
    <row r="3" spans="1:27" ht="17" thickBot="1" x14ac:dyDescent="0.25">
      <c r="A3" s="6"/>
      <c r="B3" s="15" t="s">
        <v>3</v>
      </c>
      <c r="C3" s="15"/>
      <c r="D3" s="15"/>
      <c r="E3" s="15" t="s">
        <v>24</v>
      </c>
      <c r="F3" s="15"/>
      <c r="G3" s="15"/>
      <c r="H3" s="15" t="s">
        <v>36</v>
      </c>
      <c r="I3" s="15"/>
      <c r="J3" s="15"/>
      <c r="K3" s="15" t="s">
        <v>62</v>
      </c>
      <c r="L3" s="15"/>
      <c r="M3" s="15"/>
    </row>
    <row r="4" spans="1:27" x14ac:dyDescent="0.2">
      <c r="A4" s="8" t="s">
        <v>66</v>
      </c>
      <c r="B4" s="9">
        <v>68.900000000000006</v>
      </c>
      <c r="C4" s="10">
        <v>63.5</v>
      </c>
      <c r="D4" s="10">
        <v>63.4</v>
      </c>
      <c r="E4" s="10">
        <v>59.7</v>
      </c>
      <c r="F4" s="10">
        <v>61</v>
      </c>
      <c r="G4" s="10">
        <v>61.9</v>
      </c>
      <c r="H4" s="10">
        <v>416</v>
      </c>
      <c r="I4" s="10">
        <v>476</v>
      </c>
      <c r="J4" s="10">
        <v>471</v>
      </c>
      <c r="K4" s="10">
        <v>65.7</v>
      </c>
      <c r="L4" s="10">
        <v>57.4</v>
      </c>
      <c r="M4" s="11">
        <v>57.6</v>
      </c>
    </row>
    <row r="5" spans="1:27" x14ac:dyDescent="0.2">
      <c r="A5" s="8" t="s">
        <v>67</v>
      </c>
      <c r="B5" s="22">
        <v>87.8</v>
      </c>
      <c r="C5" s="7">
        <v>88.4</v>
      </c>
      <c r="D5" s="7">
        <v>86.3</v>
      </c>
      <c r="E5" s="7">
        <v>83.9</v>
      </c>
      <c r="F5" s="7">
        <v>80.7</v>
      </c>
      <c r="G5" s="7">
        <v>82.4</v>
      </c>
      <c r="H5" s="7">
        <v>435</v>
      </c>
      <c r="I5" s="7">
        <v>462</v>
      </c>
      <c r="J5" s="7">
        <v>466</v>
      </c>
      <c r="K5" s="7">
        <v>384</v>
      </c>
      <c r="L5" s="7">
        <v>394</v>
      </c>
      <c r="M5" s="23">
        <v>396</v>
      </c>
    </row>
    <row r="6" spans="1:27" ht="17" thickBot="1" x14ac:dyDescent="0.25">
      <c r="A6" s="8" t="s">
        <v>68</v>
      </c>
      <c r="B6" s="12">
        <v>77.900000000000006</v>
      </c>
      <c r="C6" s="13">
        <v>71</v>
      </c>
      <c r="D6" s="13">
        <v>75.599999999999994</v>
      </c>
      <c r="E6" s="13">
        <v>67.7</v>
      </c>
      <c r="F6" s="13">
        <v>70</v>
      </c>
      <c r="G6" s="13">
        <v>68.8</v>
      </c>
      <c r="H6" s="13">
        <v>491</v>
      </c>
      <c r="I6" s="13">
        <v>577</v>
      </c>
      <c r="J6" s="13">
        <v>589</v>
      </c>
      <c r="K6" s="13">
        <v>72.599999999999994</v>
      </c>
      <c r="L6" s="13">
        <v>65.3</v>
      </c>
      <c r="M6" s="14">
        <v>67.7</v>
      </c>
    </row>
    <row r="7" spans="1:27" ht="17" x14ac:dyDescent="0.2">
      <c r="A7" s="3" t="s">
        <v>7</v>
      </c>
    </row>
    <row r="9" spans="1:27" x14ac:dyDescent="0.2">
      <c r="A9" s="16" t="s">
        <v>70</v>
      </c>
    </row>
    <row r="11" spans="1:27" ht="17" thickBot="1" x14ac:dyDescent="0.25">
      <c r="A11" s="28"/>
      <c r="B11" s="15" t="s">
        <v>24</v>
      </c>
      <c r="C11" s="15" t="s">
        <v>62</v>
      </c>
      <c r="D11" s="59" t="s">
        <v>63</v>
      </c>
      <c r="E11" s="15" t="s">
        <v>64</v>
      </c>
      <c r="F11" s="15" t="s">
        <v>65</v>
      </c>
      <c r="H11" s="28"/>
      <c r="I11" s="6" t="s">
        <v>1205</v>
      </c>
      <c r="J11" s="189" t="s">
        <v>3</v>
      </c>
      <c r="K11" s="189"/>
      <c r="L11" s="189"/>
      <c r="M11" s="189" t="s">
        <v>24</v>
      </c>
      <c r="N11" s="189"/>
      <c r="O11" s="189"/>
      <c r="P11" s="189" t="s">
        <v>62</v>
      </c>
      <c r="Q11" s="189"/>
      <c r="R11" s="189"/>
      <c r="S11" s="189" t="s">
        <v>63</v>
      </c>
      <c r="T11" s="189"/>
      <c r="U11" s="189"/>
      <c r="V11" s="189" t="s">
        <v>64</v>
      </c>
      <c r="W11" s="189"/>
      <c r="X11" s="189"/>
      <c r="Y11" s="189" t="s">
        <v>65</v>
      </c>
      <c r="Z11" s="189"/>
      <c r="AA11" s="189"/>
    </row>
    <row r="12" spans="1:27" ht="17" thickBot="1" x14ac:dyDescent="0.25">
      <c r="A12" s="8" t="s">
        <v>69</v>
      </c>
      <c r="B12" s="9">
        <v>0.97402597400000002</v>
      </c>
      <c r="C12" s="10">
        <v>7.097162097</v>
      </c>
      <c r="D12" s="10">
        <v>2.132756133</v>
      </c>
      <c r="E12" s="10">
        <v>3.9384319379999999</v>
      </c>
      <c r="F12" s="11">
        <v>7.4184704180000001</v>
      </c>
      <c r="H12" s="28" t="s">
        <v>891</v>
      </c>
      <c r="I12" s="8" t="s">
        <v>69</v>
      </c>
      <c r="J12" s="60">
        <v>709</v>
      </c>
      <c r="K12" s="61">
        <v>690</v>
      </c>
      <c r="L12" s="61">
        <v>680</v>
      </c>
      <c r="M12" s="61">
        <v>673</v>
      </c>
      <c r="N12" s="61">
        <v>678</v>
      </c>
      <c r="O12" s="61">
        <v>674</v>
      </c>
      <c r="P12" s="61">
        <v>5049</v>
      </c>
      <c r="Q12" s="61">
        <v>4839</v>
      </c>
      <c r="R12" s="61">
        <v>4867</v>
      </c>
      <c r="S12" s="61">
        <v>1431</v>
      </c>
      <c r="T12" s="61">
        <v>1518</v>
      </c>
      <c r="U12" s="61">
        <v>1485</v>
      </c>
      <c r="V12" s="61">
        <v>2565</v>
      </c>
      <c r="W12" s="61">
        <v>2819</v>
      </c>
      <c r="X12" s="61">
        <v>2804</v>
      </c>
      <c r="Y12" s="61">
        <v>4832</v>
      </c>
      <c r="Z12" s="61">
        <v>5236</v>
      </c>
      <c r="AA12" s="62">
        <v>5355</v>
      </c>
    </row>
    <row r="13" spans="1:27" ht="18" thickBot="1" x14ac:dyDescent="0.25">
      <c r="A13" s="3" t="s">
        <v>7</v>
      </c>
      <c r="B13" s="22">
        <v>0.98320413399999995</v>
      </c>
      <c r="C13" s="7">
        <v>9.3044788979999993</v>
      </c>
      <c r="D13" s="7">
        <v>2.5801033590000002</v>
      </c>
      <c r="E13" s="7">
        <v>2.9509043930000001</v>
      </c>
      <c r="F13" s="23">
        <v>8.0490956069999999</v>
      </c>
      <c r="H13" s="28" t="s">
        <v>892</v>
      </c>
      <c r="I13" s="8" t="s">
        <v>69</v>
      </c>
      <c r="J13" s="17">
        <v>774</v>
      </c>
      <c r="K13" s="18">
        <v>783</v>
      </c>
      <c r="L13" s="18">
        <v>765</v>
      </c>
      <c r="M13" s="18">
        <v>790</v>
      </c>
      <c r="N13" s="18">
        <v>745</v>
      </c>
      <c r="O13" s="18">
        <v>748</v>
      </c>
      <c r="P13" s="18">
        <v>7165</v>
      </c>
      <c r="Q13" s="18">
        <v>7291</v>
      </c>
      <c r="R13" s="18">
        <v>7149</v>
      </c>
      <c r="S13" s="18">
        <v>2102</v>
      </c>
      <c r="T13" s="18">
        <v>1962</v>
      </c>
      <c r="U13" s="18">
        <v>1927</v>
      </c>
      <c r="V13" s="18">
        <v>2238</v>
      </c>
      <c r="W13" s="18">
        <v>2365</v>
      </c>
      <c r="X13" s="18">
        <v>2249</v>
      </c>
      <c r="Y13" s="18">
        <v>5776</v>
      </c>
      <c r="Z13" s="18">
        <v>6076</v>
      </c>
      <c r="AA13" s="19">
        <v>6838</v>
      </c>
    </row>
    <row r="14" spans="1:27" ht="17" thickBot="1" x14ac:dyDescent="0.25">
      <c r="B14" s="12">
        <v>0.91224345399999995</v>
      </c>
      <c r="C14" s="13">
        <v>15.065109700000001</v>
      </c>
      <c r="D14" s="13">
        <v>1.7735314929999999</v>
      </c>
      <c r="E14" s="13">
        <v>3.0739561219999998</v>
      </c>
      <c r="F14" s="14">
        <v>9.4547062989999997</v>
      </c>
      <c r="H14" s="28" t="s">
        <v>893</v>
      </c>
      <c r="I14" s="8" t="s">
        <v>69</v>
      </c>
      <c r="J14" s="63">
        <v>942</v>
      </c>
      <c r="K14" s="64">
        <v>958</v>
      </c>
      <c r="L14" s="64">
        <v>926</v>
      </c>
      <c r="M14" s="64">
        <v>856</v>
      </c>
      <c r="N14" s="64">
        <v>843</v>
      </c>
      <c r="O14" s="64">
        <v>879</v>
      </c>
      <c r="P14" s="64">
        <v>16283</v>
      </c>
      <c r="Q14" s="64">
        <v>13543</v>
      </c>
      <c r="R14" s="64">
        <v>12748</v>
      </c>
      <c r="S14" s="64">
        <v>1635</v>
      </c>
      <c r="T14" s="64">
        <v>1656</v>
      </c>
      <c r="U14" s="64">
        <v>1721</v>
      </c>
      <c r="V14" s="64">
        <v>2592</v>
      </c>
      <c r="W14" s="64">
        <v>2941</v>
      </c>
      <c r="X14" s="64">
        <v>3154</v>
      </c>
      <c r="Y14" s="64">
        <v>8021</v>
      </c>
      <c r="Z14" s="64">
        <v>9413</v>
      </c>
      <c r="AA14" s="65">
        <v>9285</v>
      </c>
    </row>
    <row r="15" spans="1:27" ht="17" thickBot="1" x14ac:dyDescent="0.25"/>
    <row r="16" spans="1:27" x14ac:dyDescent="0.2">
      <c r="A16" s="69" t="s">
        <v>71</v>
      </c>
      <c r="B16" s="15" t="s">
        <v>24</v>
      </c>
      <c r="C16" s="15" t="s">
        <v>62</v>
      </c>
      <c r="D16" s="59" t="s">
        <v>63</v>
      </c>
      <c r="E16" s="15" t="s">
        <v>64</v>
      </c>
      <c r="F16" s="15" t="s">
        <v>65</v>
      </c>
    </row>
    <row r="17" spans="1:16" x14ac:dyDescent="0.2">
      <c r="A17" s="70" t="s">
        <v>72</v>
      </c>
      <c r="B17" s="7">
        <v>0.84519999999999995</v>
      </c>
      <c r="C17" s="7">
        <v>0.93779999999999997</v>
      </c>
      <c r="D17" s="7">
        <v>0.996</v>
      </c>
      <c r="E17" s="7">
        <v>0.84179999999999999</v>
      </c>
      <c r="F17" s="23">
        <v>0.95389999999999997</v>
      </c>
    </row>
    <row r="18" spans="1:16" x14ac:dyDescent="0.2">
      <c r="A18" s="70" t="s">
        <v>73</v>
      </c>
      <c r="B18" s="7">
        <v>0.2276</v>
      </c>
      <c r="C18" s="7">
        <v>0.51870000000000005</v>
      </c>
      <c r="D18" s="7">
        <v>0.87970000000000004</v>
      </c>
      <c r="E18" s="7">
        <v>0.21879999999999999</v>
      </c>
      <c r="F18" s="23">
        <v>0.58689999999999998</v>
      </c>
    </row>
    <row r="19" spans="1:16" x14ac:dyDescent="0.2">
      <c r="A19" s="70" t="s">
        <v>74</v>
      </c>
      <c r="B19" s="7" t="s">
        <v>75</v>
      </c>
      <c r="C19" s="7" t="s">
        <v>75</v>
      </c>
      <c r="D19" s="7" t="s">
        <v>75</v>
      </c>
      <c r="E19" s="7" t="s">
        <v>75</v>
      </c>
      <c r="F19" s="23" t="s">
        <v>75</v>
      </c>
    </row>
    <row r="20" spans="1:16" ht="17" thickBot="1" x14ac:dyDescent="0.25">
      <c r="A20" s="71" t="s">
        <v>76</v>
      </c>
      <c r="B20" s="13" t="s">
        <v>77</v>
      </c>
      <c r="C20" s="13" t="s">
        <v>77</v>
      </c>
      <c r="D20" s="13" t="s">
        <v>77</v>
      </c>
      <c r="E20" s="13" t="s">
        <v>77</v>
      </c>
      <c r="F20" s="14" t="s">
        <v>77</v>
      </c>
    </row>
    <row r="21" spans="1:16" ht="17" thickBot="1" x14ac:dyDescent="0.25"/>
    <row r="22" spans="1:16" x14ac:dyDescent="0.2">
      <c r="A22" s="75" t="s">
        <v>566</v>
      </c>
      <c r="B22" s="7" t="s">
        <v>1206</v>
      </c>
      <c r="C22" s="7"/>
      <c r="D22" s="7"/>
      <c r="E22" s="7"/>
      <c r="F22" s="7"/>
      <c r="H22" s="8" t="s">
        <v>101</v>
      </c>
      <c r="I22" s="9">
        <v>1</v>
      </c>
      <c r="J22" s="10"/>
      <c r="K22" s="10"/>
      <c r="L22" s="10"/>
      <c r="M22" s="10"/>
      <c r="N22" s="10"/>
      <c r="O22" s="10"/>
      <c r="P22" s="11"/>
    </row>
    <row r="23" spans="1:16" x14ac:dyDescent="0.2">
      <c r="A23" s="75" t="s">
        <v>769</v>
      </c>
      <c r="B23" s="7" t="s">
        <v>636</v>
      </c>
      <c r="C23" s="7"/>
      <c r="D23" s="7"/>
      <c r="E23" s="7"/>
      <c r="F23" s="7"/>
      <c r="H23" s="8" t="s">
        <v>102</v>
      </c>
      <c r="I23" s="22">
        <v>4</v>
      </c>
      <c r="J23" s="7"/>
      <c r="K23" s="7"/>
      <c r="L23" s="7"/>
      <c r="M23" s="7"/>
      <c r="N23" s="7"/>
      <c r="O23" s="7"/>
      <c r="P23" s="23"/>
    </row>
    <row r="24" spans="1:16" ht="17" thickBot="1" x14ac:dyDescent="0.25">
      <c r="A24" s="75"/>
      <c r="B24" s="90"/>
      <c r="C24" s="90"/>
      <c r="D24" s="90"/>
      <c r="E24" s="90"/>
      <c r="F24" s="90"/>
      <c r="H24" s="8" t="s">
        <v>103</v>
      </c>
      <c r="I24" s="22">
        <v>0.05</v>
      </c>
      <c r="J24" s="7"/>
      <c r="K24" s="7"/>
      <c r="L24" s="7"/>
      <c r="M24" s="7"/>
      <c r="N24" s="7"/>
      <c r="O24" s="7"/>
      <c r="P24" s="23"/>
    </row>
    <row r="25" spans="1:16" x14ac:dyDescent="0.2">
      <c r="A25" s="8" t="s">
        <v>78</v>
      </c>
      <c r="B25" s="9"/>
      <c r="C25" s="10"/>
      <c r="D25" s="10"/>
      <c r="E25" s="10"/>
      <c r="F25" s="11"/>
      <c r="H25" s="8"/>
      <c r="I25" s="22"/>
      <c r="J25" s="7"/>
      <c r="K25" s="7"/>
      <c r="L25" s="7"/>
      <c r="M25" s="7"/>
      <c r="N25" s="7"/>
      <c r="O25" s="7"/>
      <c r="P25" s="23"/>
    </row>
    <row r="26" spans="1:16" x14ac:dyDescent="0.2">
      <c r="A26" s="8" t="s">
        <v>34</v>
      </c>
      <c r="B26" s="22">
        <v>13.87</v>
      </c>
      <c r="C26" s="7"/>
      <c r="D26" s="7"/>
      <c r="E26" s="7"/>
      <c r="F26" s="23"/>
      <c r="H26" s="8" t="s">
        <v>104</v>
      </c>
      <c r="I26" s="22" t="s">
        <v>105</v>
      </c>
      <c r="J26" s="7" t="s">
        <v>106</v>
      </c>
      <c r="K26" s="7" t="s">
        <v>107</v>
      </c>
      <c r="L26" s="7" t="s">
        <v>108</v>
      </c>
      <c r="M26" s="7" t="s">
        <v>109</v>
      </c>
      <c r="N26" s="7" t="s">
        <v>110</v>
      </c>
      <c r="O26" s="7"/>
      <c r="P26" s="23"/>
    </row>
    <row r="27" spans="1:16" x14ac:dyDescent="0.2">
      <c r="A27" s="8" t="s">
        <v>73</v>
      </c>
      <c r="B27" s="22">
        <v>4.0000000000000002E-4</v>
      </c>
      <c r="C27" s="7"/>
      <c r="D27" s="7"/>
      <c r="E27" s="7"/>
      <c r="F27" s="23"/>
      <c r="H27" s="8" t="s">
        <v>1207</v>
      </c>
      <c r="I27" s="22">
        <v>9.532</v>
      </c>
      <c r="J27" s="7" t="s">
        <v>111</v>
      </c>
      <c r="K27" s="7" t="s">
        <v>75</v>
      </c>
      <c r="L27" s="7" t="s">
        <v>79</v>
      </c>
      <c r="M27" s="7">
        <v>4.0000000000000002E-4</v>
      </c>
      <c r="N27" s="7" t="s">
        <v>112</v>
      </c>
      <c r="O27" s="7" t="s">
        <v>24</v>
      </c>
      <c r="P27" s="23"/>
    </row>
    <row r="28" spans="1:16" x14ac:dyDescent="0.2">
      <c r="A28" s="8" t="s">
        <v>76</v>
      </c>
      <c r="B28" s="22" t="s">
        <v>79</v>
      </c>
      <c r="C28" s="7"/>
      <c r="D28" s="7"/>
      <c r="E28" s="7"/>
      <c r="F28" s="23"/>
      <c r="H28" s="8" t="s">
        <v>1208</v>
      </c>
      <c r="I28" s="22">
        <v>8.327</v>
      </c>
      <c r="J28" s="7" t="s">
        <v>113</v>
      </c>
      <c r="K28" s="7" t="s">
        <v>75</v>
      </c>
      <c r="L28" s="7" t="s">
        <v>114</v>
      </c>
      <c r="M28" s="7">
        <v>1.1999999999999999E-3</v>
      </c>
      <c r="N28" s="7" t="s">
        <v>115</v>
      </c>
      <c r="O28" s="7" t="s">
        <v>61</v>
      </c>
      <c r="P28" s="23"/>
    </row>
    <row r="29" spans="1:16" x14ac:dyDescent="0.2">
      <c r="A29" s="8" t="s">
        <v>80</v>
      </c>
      <c r="B29" s="22" t="s">
        <v>75</v>
      </c>
      <c r="C29" s="7"/>
      <c r="D29" s="7"/>
      <c r="E29" s="7"/>
      <c r="F29" s="23"/>
      <c r="H29" s="8" t="s">
        <v>1209</v>
      </c>
      <c r="I29" s="22">
        <v>7.1680000000000001</v>
      </c>
      <c r="J29" s="7" t="s">
        <v>116</v>
      </c>
      <c r="K29" s="7" t="s">
        <v>75</v>
      </c>
      <c r="L29" s="7" t="s">
        <v>114</v>
      </c>
      <c r="M29" s="7">
        <v>3.5000000000000001E-3</v>
      </c>
      <c r="N29" s="7" t="s">
        <v>117</v>
      </c>
      <c r="O29" s="7" t="s">
        <v>1210</v>
      </c>
      <c r="P29" s="23"/>
    </row>
    <row r="30" spans="1:16" x14ac:dyDescent="0.2">
      <c r="A30" s="8" t="s">
        <v>81</v>
      </c>
      <c r="B30" s="22">
        <v>0.84719999999999995</v>
      </c>
      <c r="C30" s="7"/>
      <c r="D30" s="7"/>
      <c r="E30" s="7"/>
      <c r="F30" s="23"/>
      <c r="H30" s="8" t="s">
        <v>1211</v>
      </c>
      <c r="I30" s="22">
        <v>2.181</v>
      </c>
      <c r="J30" s="7" t="s">
        <v>118</v>
      </c>
      <c r="K30" s="7" t="s">
        <v>86</v>
      </c>
      <c r="L30" s="7" t="s">
        <v>77</v>
      </c>
      <c r="M30" s="7">
        <v>0.47560000000000002</v>
      </c>
      <c r="N30" s="7" t="s">
        <v>119</v>
      </c>
      <c r="O30" s="7" t="s">
        <v>1212</v>
      </c>
      <c r="P30" s="23"/>
    </row>
    <row r="31" spans="1:16" x14ac:dyDescent="0.2">
      <c r="A31" s="8"/>
      <c r="B31" s="22"/>
      <c r="C31" s="7"/>
      <c r="D31" s="7"/>
      <c r="E31" s="7"/>
      <c r="F31" s="23"/>
      <c r="H31" s="8"/>
      <c r="I31" s="22"/>
      <c r="J31" s="7"/>
      <c r="K31" s="7"/>
      <c r="L31" s="7"/>
      <c r="M31" s="7"/>
      <c r="N31" s="7"/>
      <c r="O31" s="7"/>
      <c r="P31" s="23"/>
    </row>
    <row r="32" spans="1:16" x14ac:dyDescent="0.2">
      <c r="A32" s="8" t="s">
        <v>82</v>
      </c>
      <c r="B32" s="22"/>
      <c r="C32" s="7"/>
      <c r="D32" s="7"/>
      <c r="E32" s="7"/>
      <c r="F32" s="23"/>
      <c r="H32" s="8" t="s">
        <v>120</v>
      </c>
      <c r="I32" s="22" t="s">
        <v>121</v>
      </c>
      <c r="J32" s="7" t="s">
        <v>122</v>
      </c>
      <c r="K32" s="7" t="s">
        <v>105</v>
      </c>
      <c r="L32" s="7" t="s">
        <v>123</v>
      </c>
      <c r="M32" s="7" t="s">
        <v>124</v>
      </c>
      <c r="N32" s="7" t="s">
        <v>125</v>
      </c>
      <c r="O32" s="7" t="s">
        <v>126</v>
      </c>
      <c r="P32" s="23" t="s">
        <v>91</v>
      </c>
    </row>
    <row r="33" spans="1:16" x14ac:dyDescent="0.2">
      <c r="A33" s="8" t="s">
        <v>83</v>
      </c>
      <c r="B33" s="22" t="s">
        <v>84</v>
      </c>
      <c r="C33" s="7"/>
      <c r="D33" s="7"/>
      <c r="E33" s="7"/>
      <c r="F33" s="23"/>
      <c r="H33" s="8" t="s">
        <v>1207</v>
      </c>
      <c r="I33" s="22">
        <v>10.49</v>
      </c>
      <c r="J33" s="7">
        <v>0.95650000000000002</v>
      </c>
      <c r="K33" s="7">
        <v>9.532</v>
      </c>
      <c r="L33" s="7">
        <v>1.569</v>
      </c>
      <c r="M33" s="7">
        <v>3</v>
      </c>
      <c r="N33" s="7">
        <v>3</v>
      </c>
      <c r="O33" s="7">
        <v>6.0750000000000002</v>
      </c>
      <c r="P33" s="23">
        <v>10</v>
      </c>
    </row>
    <row r="34" spans="1:16" x14ac:dyDescent="0.2">
      <c r="A34" s="8" t="s">
        <v>73</v>
      </c>
      <c r="B34" s="22">
        <v>0.19470000000000001</v>
      </c>
      <c r="C34" s="7"/>
      <c r="D34" s="7"/>
      <c r="E34" s="7"/>
      <c r="F34" s="23"/>
      <c r="H34" s="8" t="s">
        <v>1208</v>
      </c>
      <c r="I34" s="22">
        <v>10.49</v>
      </c>
      <c r="J34" s="7">
        <v>2.1619999999999999</v>
      </c>
      <c r="K34" s="7">
        <v>8.327</v>
      </c>
      <c r="L34" s="7">
        <v>1.569</v>
      </c>
      <c r="M34" s="7">
        <v>3</v>
      </c>
      <c r="N34" s="7">
        <v>3</v>
      </c>
      <c r="O34" s="7">
        <v>5.3070000000000004</v>
      </c>
      <c r="P34" s="23">
        <v>10</v>
      </c>
    </row>
    <row r="35" spans="1:16" x14ac:dyDescent="0.2">
      <c r="A35" s="8" t="s">
        <v>76</v>
      </c>
      <c r="B35" s="22" t="s">
        <v>77</v>
      </c>
      <c r="C35" s="7"/>
      <c r="D35" s="7"/>
      <c r="E35" s="7"/>
      <c r="F35" s="23"/>
      <c r="H35" s="8" t="s">
        <v>1209</v>
      </c>
      <c r="I35" s="22">
        <v>10.49</v>
      </c>
      <c r="J35" s="7">
        <v>3.3210000000000002</v>
      </c>
      <c r="K35" s="7">
        <v>7.1680000000000001</v>
      </c>
      <c r="L35" s="7">
        <v>1.569</v>
      </c>
      <c r="M35" s="7">
        <v>3</v>
      </c>
      <c r="N35" s="7">
        <v>3</v>
      </c>
      <c r="O35" s="7">
        <v>4.5679999999999996</v>
      </c>
      <c r="P35" s="23">
        <v>10</v>
      </c>
    </row>
    <row r="36" spans="1:16" ht="17" thickBot="1" x14ac:dyDescent="0.25">
      <c r="A36" s="8" t="s">
        <v>85</v>
      </c>
      <c r="B36" s="22" t="s">
        <v>86</v>
      </c>
      <c r="C36" s="7"/>
      <c r="D36" s="7"/>
      <c r="E36" s="7"/>
      <c r="F36" s="23"/>
      <c r="H36" s="8" t="s">
        <v>1211</v>
      </c>
      <c r="I36" s="12">
        <v>10.49</v>
      </c>
      <c r="J36" s="13">
        <v>8.3070000000000004</v>
      </c>
      <c r="K36" s="13">
        <v>2.181</v>
      </c>
      <c r="L36" s="13">
        <v>1.569</v>
      </c>
      <c r="M36" s="13">
        <v>3</v>
      </c>
      <c r="N36" s="13">
        <v>3</v>
      </c>
      <c r="O36" s="13">
        <v>1.39</v>
      </c>
      <c r="P36" s="14">
        <v>10</v>
      </c>
    </row>
    <row r="37" spans="1:16" x14ac:dyDescent="0.2">
      <c r="A37" s="8"/>
      <c r="B37" s="22"/>
      <c r="C37" s="7"/>
      <c r="D37" s="7"/>
      <c r="E37" s="7"/>
      <c r="F37" s="23"/>
    </row>
    <row r="38" spans="1:16" x14ac:dyDescent="0.2">
      <c r="A38" s="8" t="s">
        <v>87</v>
      </c>
      <c r="B38" s="22"/>
      <c r="C38" s="7"/>
      <c r="D38" s="7"/>
      <c r="E38" s="7"/>
      <c r="F38" s="23"/>
    </row>
    <row r="39" spans="1:16" x14ac:dyDescent="0.2">
      <c r="A39" s="8" t="s">
        <v>88</v>
      </c>
      <c r="B39" s="22"/>
      <c r="C39" s="7"/>
      <c r="D39" s="7"/>
      <c r="E39" s="7"/>
      <c r="F39" s="23"/>
    </row>
    <row r="40" spans="1:16" x14ac:dyDescent="0.2">
      <c r="A40" s="8" t="s">
        <v>73</v>
      </c>
      <c r="B40" s="22"/>
      <c r="C40" s="7"/>
      <c r="D40" s="7"/>
      <c r="E40" s="7"/>
      <c r="F40" s="23"/>
    </row>
    <row r="41" spans="1:16" x14ac:dyDescent="0.2">
      <c r="A41" s="8" t="s">
        <v>76</v>
      </c>
      <c r="B41" s="22"/>
      <c r="C41" s="7"/>
      <c r="D41" s="7"/>
      <c r="E41" s="7"/>
      <c r="F41" s="23"/>
    </row>
    <row r="42" spans="1:16" x14ac:dyDescent="0.2">
      <c r="A42" s="8" t="s">
        <v>85</v>
      </c>
      <c r="B42" s="22"/>
      <c r="C42" s="7"/>
      <c r="D42" s="7"/>
      <c r="E42" s="7"/>
      <c r="F42" s="23"/>
    </row>
    <row r="43" spans="1:16" x14ac:dyDescent="0.2">
      <c r="A43" s="8"/>
      <c r="B43" s="22"/>
      <c r="C43" s="7"/>
      <c r="D43" s="7"/>
      <c r="E43" s="7"/>
      <c r="F43" s="23"/>
    </row>
    <row r="44" spans="1:16" x14ac:dyDescent="0.2">
      <c r="A44" s="8" t="s">
        <v>89</v>
      </c>
      <c r="B44" s="22" t="s">
        <v>90</v>
      </c>
      <c r="C44" s="7" t="s">
        <v>91</v>
      </c>
      <c r="D44" s="7" t="s">
        <v>92</v>
      </c>
      <c r="E44" s="7" t="s">
        <v>83</v>
      </c>
      <c r="F44" s="23" t="s">
        <v>73</v>
      </c>
    </row>
    <row r="45" spans="1:16" x14ac:dyDescent="0.2">
      <c r="A45" s="8" t="s">
        <v>93</v>
      </c>
      <c r="B45" s="22">
        <v>204.8</v>
      </c>
      <c r="C45" s="7">
        <v>4</v>
      </c>
      <c r="D45" s="7">
        <v>51.21</v>
      </c>
      <c r="E45" s="7" t="s">
        <v>94</v>
      </c>
      <c r="F45" s="23" t="s">
        <v>95</v>
      </c>
    </row>
    <row r="46" spans="1:16" x14ac:dyDescent="0.2">
      <c r="A46" s="8" t="s">
        <v>96</v>
      </c>
      <c r="B46" s="22">
        <v>36.93</v>
      </c>
      <c r="C46" s="7">
        <v>10</v>
      </c>
      <c r="D46" s="7">
        <v>3.6930000000000001</v>
      </c>
      <c r="E46" s="7"/>
      <c r="F46" s="23"/>
    </row>
    <row r="47" spans="1:16" x14ac:dyDescent="0.2">
      <c r="A47" s="8" t="s">
        <v>97</v>
      </c>
      <c r="B47" s="22">
        <v>241.8</v>
      </c>
      <c r="C47" s="7">
        <v>14</v>
      </c>
      <c r="D47" s="7"/>
      <c r="E47" s="7"/>
      <c r="F47" s="23"/>
    </row>
    <row r="48" spans="1:16" x14ac:dyDescent="0.2">
      <c r="A48" s="8"/>
      <c r="B48" s="22"/>
      <c r="C48" s="7"/>
      <c r="D48" s="7"/>
      <c r="E48" s="7"/>
      <c r="F48" s="23"/>
    </row>
    <row r="49" spans="1:31" x14ac:dyDescent="0.2">
      <c r="A49" s="8" t="s">
        <v>98</v>
      </c>
      <c r="B49" s="22"/>
      <c r="C49" s="7"/>
      <c r="D49" s="7"/>
      <c r="E49" s="7"/>
      <c r="F49" s="23"/>
    </row>
    <row r="50" spans="1:31" ht="17" thickBot="1" x14ac:dyDescent="0.25">
      <c r="A50" s="8" t="s">
        <v>99</v>
      </c>
      <c r="B50" s="12">
        <v>5</v>
      </c>
      <c r="C50" s="13"/>
      <c r="D50" s="13"/>
      <c r="E50" s="13"/>
      <c r="F50" s="14"/>
      <c r="G50" s="5"/>
      <c r="H50" s="5"/>
      <c r="I50" s="5"/>
    </row>
    <row r="51" spans="1:31" x14ac:dyDescent="0.2">
      <c r="A51" s="58"/>
      <c r="B51" s="5"/>
      <c r="C51" s="5"/>
      <c r="D51" s="5"/>
      <c r="E51" s="5"/>
      <c r="F51" s="5"/>
      <c r="G51" s="5"/>
      <c r="H51" s="5"/>
      <c r="I51" s="5"/>
    </row>
    <row r="52" spans="1:31" x14ac:dyDescent="0.2">
      <c r="A52" s="58" t="s">
        <v>100</v>
      </c>
      <c r="B52" s="5">
        <v>15</v>
      </c>
      <c r="C52" s="5"/>
      <c r="D52" s="5"/>
      <c r="E52" s="5"/>
      <c r="F52" s="5"/>
      <c r="G52" s="5"/>
      <c r="H52" s="5"/>
      <c r="I52" s="5"/>
    </row>
    <row r="53" spans="1:31" x14ac:dyDescent="0.2">
      <c r="A53" s="16" t="s">
        <v>135</v>
      </c>
    </row>
    <row r="55" spans="1:31" ht="17" thickBot="1" x14ac:dyDescent="0.25">
      <c r="A55" s="6"/>
      <c r="B55" s="189" t="s">
        <v>3</v>
      </c>
      <c r="C55" s="189"/>
      <c r="D55" s="189"/>
      <c r="E55" s="189" t="s">
        <v>62</v>
      </c>
      <c r="F55" s="189"/>
      <c r="G55" s="189"/>
      <c r="H55" s="189" t="s">
        <v>136</v>
      </c>
      <c r="I55" s="189"/>
      <c r="J55" s="189"/>
      <c r="K55" s="189" t="s">
        <v>128</v>
      </c>
      <c r="L55" s="189"/>
      <c r="M55" s="189"/>
      <c r="N55" s="189" t="s">
        <v>129</v>
      </c>
      <c r="O55" s="189"/>
      <c r="P55" s="189"/>
      <c r="Q55" s="189" t="s">
        <v>130</v>
      </c>
      <c r="R55" s="189"/>
      <c r="S55" s="189"/>
      <c r="T55" s="189" t="s">
        <v>131</v>
      </c>
      <c r="U55" s="189"/>
      <c r="V55" s="189"/>
      <c r="W55" s="189" t="s">
        <v>132</v>
      </c>
      <c r="X55" s="189"/>
      <c r="Y55" s="189"/>
      <c r="Z55" s="189" t="s">
        <v>133</v>
      </c>
      <c r="AA55" s="189"/>
      <c r="AB55" s="189"/>
      <c r="AC55" s="189" t="s">
        <v>134</v>
      </c>
      <c r="AD55" s="189"/>
      <c r="AE55" s="189"/>
    </row>
    <row r="56" spans="1:31" ht="17" thickBot="1" x14ac:dyDescent="0.25">
      <c r="A56" s="8" t="s">
        <v>144</v>
      </c>
      <c r="B56" s="17">
        <v>71.099999999999994</v>
      </c>
      <c r="C56" s="18">
        <v>64.599999999999994</v>
      </c>
      <c r="D56" s="18">
        <v>59.8</v>
      </c>
      <c r="E56" s="18">
        <v>308</v>
      </c>
      <c r="F56" s="18">
        <v>307</v>
      </c>
      <c r="G56" s="18">
        <v>320</v>
      </c>
      <c r="H56" s="18">
        <v>65.900000000000006</v>
      </c>
      <c r="I56" s="18">
        <v>71.599999999999994</v>
      </c>
      <c r="J56" s="18">
        <v>89.4</v>
      </c>
      <c r="K56" s="18">
        <v>85.2</v>
      </c>
      <c r="L56" s="18">
        <v>90.4</v>
      </c>
      <c r="M56" s="18">
        <v>101</v>
      </c>
      <c r="N56" s="18">
        <v>138</v>
      </c>
      <c r="O56" s="18">
        <v>120</v>
      </c>
      <c r="P56" s="18">
        <v>120</v>
      </c>
      <c r="Q56" s="18">
        <v>172</v>
      </c>
      <c r="R56" s="18">
        <v>185</v>
      </c>
      <c r="S56" s="18">
        <v>179</v>
      </c>
      <c r="T56" s="18">
        <v>230</v>
      </c>
      <c r="U56" s="18">
        <v>228</v>
      </c>
      <c r="V56" s="18">
        <v>221</v>
      </c>
      <c r="W56" s="18">
        <v>256</v>
      </c>
      <c r="X56" s="18">
        <v>269</v>
      </c>
      <c r="Y56" s="18">
        <v>292</v>
      </c>
      <c r="Z56" s="18">
        <v>282</v>
      </c>
      <c r="AA56" s="18">
        <v>308</v>
      </c>
      <c r="AB56" s="18">
        <v>291</v>
      </c>
      <c r="AC56" s="18">
        <v>291</v>
      </c>
      <c r="AD56" s="18">
        <v>289</v>
      </c>
      <c r="AE56" s="19">
        <v>298</v>
      </c>
    </row>
    <row r="57" spans="1:31" ht="18" thickBot="1" x14ac:dyDescent="0.25">
      <c r="A57" s="3" t="s">
        <v>7</v>
      </c>
      <c r="H57" s="189" t="s">
        <v>137</v>
      </c>
      <c r="I57" s="189"/>
      <c r="J57" s="189"/>
      <c r="K57" s="189" t="s">
        <v>128</v>
      </c>
      <c r="L57" s="189"/>
      <c r="M57" s="189"/>
      <c r="N57" s="189" t="s">
        <v>129</v>
      </c>
      <c r="O57" s="189"/>
      <c r="P57" s="189"/>
      <c r="Q57" s="189" t="s">
        <v>130</v>
      </c>
      <c r="R57" s="189"/>
      <c r="S57" s="189"/>
      <c r="T57" s="189" t="s">
        <v>131</v>
      </c>
      <c r="U57" s="189"/>
      <c r="V57" s="189"/>
      <c r="W57" s="189" t="s">
        <v>132</v>
      </c>
      <c r="X57" s="189"/>
      <c r="Y57" s="189"/>
      <c r="Z57" s="189" t="s">
        <v>133</v>
      </c>
      <c r="AA57" s="189"/>
      <c r="AB57" s="189"/>
      <c r="AC57" s="189" t="s">
        <v>134</v>
      </c>
      <c r="AD57" s="189"/>
      <c r="AE57" s="189"/>
    </row>
    <row r="58" spans="1:31" ht="17" thickBot="1" x14ac:dyDescent="0.25">
      <c r="H58" s="17">
        <v>59.3</v>
      </c>
      <c r="I58" s="18">
        <v>68.099999999999994</v>
      </c>
      <c r="J58" s="18">
        <v>63.8</v>
      </c>
      <c r="K58" s="18">
        <v>74.599999999999994</v>
      </c>
      <c r="L58" s="18">
        <v>76.8</v>
      </c>
      <c r="M58" s="18">
        <v>94.8</v>
      </c>
      <c r="N58" s="18">
        <v>105</v>
      </c>
      <c r="O58" s="18">
        <v>95.2</v>
      </c>
      <c r="P58" s="18">
        <v>100</v>
      </c>
      <c r="Q58" s="18">
        <v>127</v>
      </c>
      <c r="R58" s="18">
        <v>136</v>
      </c>
      <c r="S58" s="18">
        <v>141</v>
      </c>
      <c r="T58" s="18">
        <v>189</v>
      </c>
      <c r="U58" s="18">
        <v>194</v>
      </c>
      <c r="V58" s="18">
        <v>191</v>
      </c>
      <c r="W58" s="18">
        <v>243</v>
      </c>
      <c r="X58" s="18">
        <v>254</v>
      </c>
      <c r="Y58" s="18">
        <v>253</v>
      </c>
      <c r="Z58" s="18">
        <v>316</v>
      </c>
      <c r="AA58" s="18">
        <v>280</v>
      </c>
      <c r="AB58" s="18">
        <v>269</v>
      </c>
      <c r="AC58" s="18">
        <v>294</v>
      </c>
      <c r="AD58" s="18">
        <v>288</v>
      </c>
      <c r="AE58" s="19">
        <v>262</v>
      </c>
    </row>
    <row r="59" spans="1:31" ht="17" thickBot="1" x14ac:dyDescent="0.25">
      <c r="H59" s="189" t="s">
        <v>138</v>
      </c>
      <c r="I59" s="189"/>
      <c r="J59" s="189"/>
      <c r="K59" s="189" t="s">
        <v>128</v>
      </c>
      <c r="L59" s="189"/>
      <c r="M59" s="189"/>
      <c r="N59" s="189" t="s">
        <v>129</v>
      </c>
      <c r="O59" s="189"/>
      <c r="P59" s="189"/>
      <c r="Q59" s="189" t="s">
        <v>130</v>
      </c>
      <c r="R59" s="189"/>
      <c r="S59" s="189"/>
      <c r="T59" s="189" t="s">
        <v>131</v>
      </c>
      <c r="U59" s="189"/>
      <c r="V59" s="189"/>
      <c r="W59" s="189" t="s">
        <v>132</v>
      </c>
      <c r="X59" s="189"/>
      <c r="Y59" s="189"/>
      <c r="Z59" s="189" t="s">
        <v>133</v>
      </c>
      <c r="AA59" s="189"/>
      <c r="AB59" s="189"/>
      <c r="AC59" s="189" t="s">
        <v>134</v>
      </c>
      <c r="AD59" s="189"/>
      <c r="AE59" s="189"/>
    </row>
    <row r="60" spans="1:31" ht="17" thickBot="1" x14ac:dyDescent="0.25">
      <c r="H60" s="17">
        <v>65.900000000000006</v>
      </c>
      <c r="I60" s="18">
        <v>67.900000000000006</v>
      </c>
      <c r="J60" s="18">
        <v>77</v>
      </c>
      <c r="K60" s="18">
        <v>93.9</v>
      </c>
      <c r="L60" s="18">
        <v>95.7</v>
      </c>
      <c r="M60" s="18">
        <v>124</v>
      </c>
      <c r="N60" s="18">
        <v>145</v>
      </c>
      <c r="O60" s="18">
        <v>135</v>
      </c>
      <c r="P60" s="18">
        <v>134</v>
      </c>
      <c r="Q60" s="18">
        <v>177</v>
      </c>
      <c r="R60" s="18">
        <v>189</v>
      </c>
      <c r="S60" s="18">
        <v>202</v>
      </c>
      <c r="T60" s="18">
        <v>236</v>
      </c>
      <c r="U60" s="18">
        <v>234</v>
      </c>
      <c r="V60" s="18">
        <v>236</v>
      </c>
      <c r="W60" s="18">
        <v>269</v>
      </c>
      <c r="X60" s="18">
        <v>282</v>
      </c>
      <c r="Y60" s="18">
        <v>295</v>
      </c>
      <c r="Z60" s="18">
        <v>325</v>
      </c>
      <c r="AA60" s="18">
        <v>297</v>
      </c>
      <c r="AB60" s="18">
        <v>301</v>
      </c>
      <c r="AC60" s="18">
        <v>290</v>
      </c>
      <c r="AD60" s="18">
        <v>295</v>
      </c>
      <c r="AE60" s="19">
        <v>294</v>
      </c>
    </row>
    <row r="61" spans="1:31" ht="17" thickBot="1" x14ac:dyDescent="0.25">
      <c r="H61" s="189" t="s">
        <v>139</v>
      </c>
      <c r="I61" s="189"/>
      <c r="J61" s="189"/>
      <c r="K61" s="189" t="s">
        <v>128</v>
      </c>
      <c r="L61" s="189"/>
      <c r="M61" s="189"/>
      <c r="N61" s="189" t="s">
        <v>129</v>
      </c>
      <c r="O61" s="189"/>
      <c r="P61" s="189"/>
      <c r="Q61" s="189" t="s">
        <v>130</v>
      </c>
      <c r="R61" s="189"/>
      <c r="S61" s="189"/>
      <c r="T61" s="189" t="s">
        <v>131</v>
      </c>
      <c r="U61" s="189"/>
      <c r="V61" s="189"/>
      <c r="W61" s="189" t="s">
        <v>132</v>
      </c>
      <c r="X61" s="189"/>
      <c r="Y61" s="189"/>
      <c r="Z61" s="189" t="s">
        <v>133</v>
      </c>
      <c r="AA61" s="189"/>
      <c r="AB61" s="189"/>
      <c r="AC61" s="189" t="s">
        <v>134</v>
      </c>
      <c r="AD61" s="189"/>
      <c r="AE61" s="189"/>
    </row>
    <row r="62" spans="1:31" ht="17" thickBot="1" x14ac:dyDescent="0.25">
      <c r="H62" s="17">
        <v>69.900000000000006</v>
      </c>
      <c r="I62" s="18">
        <v>68.400000000000006</v>
      </c>
      <c r="J62" s="18">
        <v>71.2</v>
      </c>
      <c r="K62" s="18">
        <v>81.400000000000006</v>
      </c>
      <c r="L62" s="18">
        <v>85.8</v>
      </c>
      <c r="M62" s="18">
        <v>90.1</v>
      </c>
      <c r="N62" s="18">
        <v>151</v>
      </c>
      <c r="O62" s="18">
        <v>144</v>
      </c>
      <c r="P62" s="18">
        <v>139</v>
      </c>
      <c r="Q62" s="18">
        <v>199</v>
      </c>
      <c r="R62" s="18">
        <v>190</v>
      </c>
      <c r="S62" s="18">
        <v>182</v>
      </c>
      <c r="T62" s="18">
        <v>230</v>
      </c>
      <c r="U62" s="18">
        <v>250</v>
      </c>
      <c r="V62" s="18">
        <v>256</v>
      </c>
      <c r="W62" s="18">
        <v>307</v>
      </c>
      <c r="X62" s="18">
        <v>315</v>
      </c>
      <c r="Y62" s="18">
        <v>334</v>
      </c>
      <c r="Z62" s="18">
        <v>387</v>
      </c>
      <c r="AA62" s="18">
        <v>365</v>
      </c>
      <c r="AB62" s="18">
        <v>331</v>
      </c>
      <c r="AC62" s="18">
        <v>328</v>
      </c>
      <c r="AD62" s="18">
        <v>391</v>
      </c>
      <c r="AE62" s="19">
        <v>406</v>
      </c>
    </row>
  </sheetData>
  <mergeCells count="40">
    <mergeCell ref="Y11:AA11"/>
    <mergeCell ref="V11:X11"/>
    <mergeCell ref="H57:J57"/>
    <mergeCell ref="K57:M57"/>
    <mergeCell ref="B55:D55"/>
    <mergeCell ref="E55:G55"/>
    <mergeCell ref="H55:J55"/>
    <mergeCell ref="K55:M55"/>
    <mergeCell ref="N57:P57"/>
    <mergeCell ref="Q57:S57"/>
    <mergeCell ref="J11:L11"/>
    <mergeCell ref="M11:O11"/>
    <mergeCell ref="N55:P55"/>
    <mergeCell ref="Q55:S55"/>
    <mergeCell ref="P11:R11"/>
    <mergeCell ref="S11:U11"/>
    <mergeCell ref="AC57:AE57"/>
    <mergeCell ref="T55:V55"/>
    <mergeCell ref="W55:Y55"/>
    <mergeCell ref="Z55:AB55"/>
    <mergeCell ref="AC55:AE55"/>
    <mergeCell ref="T57:V57"/>
    <mergeCell ref="W57:Y57"/>
    <mergeCell ref="Z57:AB57"/>
    <mergeCell ref="H61:J61"/>
    <mergeCell ref="K61:M61"/>
    <mergeCell ref="N61:P61"/>
    <mergeCell ref="Q61:S61"/>
    <mergeCell ref="H59:J59"/>
    <mergeCell ref="K59:M59"/>
    <mergeCell ref="N59:P59"/>
    <mergeCell ref="Q59:S59"/>
    <mergeCell ref="T61:V61"/>
    <mergeCell ref="W61:Y61"/>
    <mergeCell ref="Z61:AB61"/>
    <mergeCell ref="AC61:AE61"/>
    <mergeCell ref="Z59:AB59"/>
    <mergeCell ref="AC59:AE59"/>
    <mergeCell ref="T59:V59"/>
    <mergeCell ref="W59:Y59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2F58-9EC5-C34B-9A96-DE6FC755D716}">
  <dimension ref="A1:GH25"/>
  <sheetViews>
    <sheetView workbookViewId="0">
      <selection activeCell="C24" sqref="C24:D25"/>
    </sheetView>
  </sheetViews>
  <sheetFormatPr baseColWidth="10" defaultRowHeight="16" x14ac:dyDescent="0.2"/>
  <cols>
    <col min="1" max="1" width="23.1640625" bestFit="1" customWidth="1"/>
    <col min="2" max="2" width="4.83203125" customWidth="1"/>
    <col min="3" max="4" width="4" bestFit="1" customWidth="1"/>
    <col min="5" max="5" width="7.33203125" bestFit="1" customWidth="1"/>
    <col min="6" max="7" width="3.5" bestFit="1" customWidth="1"/>
    <col min="8" max="8" width="9.83203125" bestFit="1" customWidth="1"/>
    <col min="9" max="10" width="3.5" bestFit="1" customWidth="1"/>
    <col min="11" max="11" width="6" bestFit="1" customWidth="1"/>
    <col min="12" max="12" width="2.83203125" bestFit="1" customWidth="1"/>
    <col min="13" max="13" width="3.5" bestFit="1" customWidth="1"/>
    <col min="14" max="14" width="4.83203125" bestFit="1" customWidth="1"/>
    <col min="15" max="15" width="3.5" bestFit="1" customWidth="1"/>
    <col min="16" max="16" width="3.83203125" customWidth="1"/>
    <col min="17" max="17" width="4.83203125" bestFit="1" customWidth="1"/>
    <col min="18" max="19" width="2.83203125" bestFit="1" customWidth="1"/>
    <col min="20" max="20" width="6" bestFit="1" customWidth="1"/>
    <col min="21" max="21" width="4" bestFit="1" customWidth="1"/>
    <col min="22" max="22" width="2.83203125" bestFit="1" customWidth="1"/>
    <col min="23" max="23" width="6" bestFit="1" customWidth="1"/>
    <col min="24" max="25" width="2.83203125" bestFit="1" customWidth="1"/>
    <col min="26" max="26" width="6.6640625" bestFit="1" customWidth="1"/>
    <col min="27" max="28" width="2.83203125" bestFit="1" customWidth="1"/>
    <col min="29" max="29" width="6.6640625" bestFit="1" customWidth="1"/>
    <col min="30" max="31" width="3.5" bestFit="1" customWidth="1"/>
    <col min="32" max="32" width="7.5" bestFit="1" customWidth="1"/>
    <col min="33" max="34" width="3.5" bestFit="1" customWidth="1"/>
    <col min="35" max="35" width="7.5" bestFit="1" customWidth="1"/>
    <col min="36" max="36" width="4" bestFit="1" customWidth="1"/>
    <col min="37" max="37" width="3.5" bestFit="1" customWidth="1"/>
    <col min="38" max="38" width="16" bestFit="1" customWidth="1"/>
    <col min="39" max="40" width="3.5" bestFit="1" customWidth="1"/>
    <col min="41" max="41" width="6" bestFit="1" customWidth="1"/>
    <col min="42" max="43" width="2.83203125" bestFit="1" customWidth="1"/>
    <col min="44" max="44" width="4.83203125" bestFit="1" customWidth="1"/>
    <col min="45" max="46" width="2.83203125" bestFit="1" customWidth="1"/>
    <col min="47" max="47" width="4.83203125" bestFit="1" customWidth="1"/>
    <col min="48" max="49" width="2.83203125" bestFit="1" customWidth="1"/>
    <col min="50" max="50" width="6" bestFit="1" customWidth="1"/>
    <col min="51" max="52" width="2.83203125" bestFit="1" customWidth="1"/>
    <col min="53" max="53" width="6" bestFit="1" customWidth="1"/>
    <col min="54" max="55" width="3.5" bestFit="1" customWidth="1"/>
    <col min="56" max="56" width="6.6640625" bestFit="1" customWidth="1"/>
    <col min="57" max="58" width="3.5" bestFit="1" customWidth="1"/>
    <col min="59" max="59" width="12.6640625" bestFit="1" customWidth="1"/>
    <col min="60" max="61" width="2.83203125" bestFit="1" customWidth="1"/>
    <col min="62" max="62" width="6" bestFit="1" customWidth="1"/>
    <col min="63" max="64" width="2.83203125" bestFit="1" customWidth="1"/>
    <col min="65" max="65" width="4.83203125" bestFit="1" customWidth="1"/>
    <col min="66" max="67" width="3.5" bestFit="1" customWidth="1"/>
    <col min="68" max="68" width="4.83203125" bestFit="1" customWidth="1"/>
    <col min="69" max="70" width="3.5" bestFit="1" customWidth="1"/>
    <col min="71" max="71" width="6" bestFit="1" customWidth="1"/>
    <col min="72" max="73" width="3.5" bestFit="1" customWidth="1"/>
    <col min="74" max="74" width="6" bestFit="1" customWidth="1"/>
    <col min="75" max="76" width="3.5" bestFit="1" customWidth="1"/>
    <col min="77" max="77" width="6.6640625" bestFit="1" customWidth="1"/>
    <col min="78" max="79" width="3.5" bestFit="1" customWidth="1"/>
  </cols>
  <sheetData>
    <row r="1" spans="1:190" x14ac:dyDescent="0.2">
      <c r="A1" s="16" t="s">
        <v>166</v>
      </c>
    </row>
    <row r="2" spans="1:190" ht="17" thickBot="1" x14ac:dyDescent="0.25">
      <c r="A2" s="6" t="s">
        <v>41</v>
      </c>
      <c r="B2" s="189" t="s">
        <v>3</v>
      </c>
      <c r="C2" s="189"/>
      <c r="D2" s="189"/>
      <c r="E2" s="189" t="s">
        <v>24</v>
      </c>
      <c r="F2" s="189"/>
      <c r="G2" s="189"/>
      <c r="H2" s="189" t="s">
        <v>140</v>
      </c>
      <c r="I2" s="189"/>
      <c r="J2" s="189"/>
      <c r="K2" s="189" t="s">
        <v>31</v>
      </c>
      <c r="L2" s="189"/>
      <c r="M2" s="189"/>
      <c r="N2" s="189" t="s">
        <v>141</v>
      </c>
      <c r="O2" s="189"/>
      <c r="P2" s="189"/>
    </row>
    <row r="3" spans="1:190" x14ac:dyDescent="0.2">
      <c r="A3" s="8" t="s">
        <v>142</v>
      </c>
      <c r="B3" s="9">
        <v>80.7</v>
      </c>
      <c r="C3" s="10">
        <v>80.3</v>
      </c>
      <c r="D3" s="10">
        <v>79.400000000000006</v>
      </c>
      <c r="E3" s="10">
        <v>77.7</v>
      </c>
      <c r="F3" s="10">
        <v>78.900000000000006</v>
      </c>
      <c r="G3" s="10">
        <v>81.8</v>
      </c>
      <c r="H3" s="10">
        <v>81.8</v>
      </c>
      <c r="I3" s="10">
        <v>81.400000000000006</v>
      </c>
      <c r="J3" s="10">
        <v>79.8</v>
      </c>
      <c r="K3" s="10">
        <v>76.900000000000006</v>
      </c>
      <c r="L3" s="10">
        <v>76</v>
      </c>
      <c r="M3" s="10">
        <v>75.7</v>
      </c>
      <c r="N3" s="10">
        <v>84.7</v>
      </c>
      <c r="O3" s="10">
        <v>89.9</v>
      </c>
      <c r="P3" s="11">
        <v>88.4</v>
      </c>
    </row>
    <row r="4" spans="1:190" ht="17" thickBot="1" x14ac:dyDescent="0.25">
      <c r="A4" s="8" t="s">
        <v>143</v>
      </c>
      <c r="B4" s="12">
        <v>146</v>
      </c>
      <c r="C4" s="13">
        <v>139</v>
      </c>
      <c r="D4" s="13">
        <v>163</v>
      </c>
      <c r="E4" s="13">
        <v>143</v>
      </c>
      <c r="F4" s="13">
        <v>144</v>
      </c>
      <c r="G4" s="13">
        <v>143</v>
      </c>
      <c r="H4" s="13">
        <v>1654</v>
      </c>
      <c r="I4" s="13">
        <v>1852</v>
      </c>
      <c r="J4" s="13">
        <v>1632</v>
      </c>
      <c r="K4" s="13">
        <v>139</v>
      </c>
      <c r="L4" s="13">
        <v>135</v>
      </c>
      <c r="M4" s="13">
        <v>138</v>
      </c>
      <c r="N4" s="13">
        <v>1189</v>
      </c>
      <c r="O4" s="13">
        <v>1341</v>
      </c>
      <c r="P4" s="14">
        <v>1522</v>
      </c>
    </row>
    <row r="6" spans="1:190" ht="17" thickBot="1" x14ac:dyDescent="0.25">
      <c r="A6" s="6" t="s">
        <v>42</v>
      </c>
      <c r="B6" s="189" t="s">
        <v>167</v>
      </c>
      <c r="C6" s="189"/>
      <c r="D6" s="189" t="s">
        <v>24</v>
      </c>
      <c r="E6" s="189"/>
      <c r="F6" s="189"/>
      <c r="G6" s="189" t="s">
        <v>140</v>
      </c>
      <c r="H6" s="189"/>
      <c r="I6" s="189"/>
      <c r="J6" s="74"/>
    </row>
    <row r="7" spans="1:190" x14ac:dyDescent="0.2">
      <c r="A7" s="8" t="s">
        <v>142</v>
      </c>
      <c r="B7" s="9">
        <v>51.9</v>
      </c>
      <c r="C7" s="10">
        <v>36.4</v>
      </c>
      <c r="D7" s="10">
        <v>8.2799999999999994</v>
      </c>
      <c r="E7" s="10">
        <v>52.8</v>
      </c>
      <c r="F7" s="10">
        <v>54.7</v>
      </c>
      <c r="G7" s="10">
        <v>53</v>
      </c>
      <c r="H7" s="10">
        <v>57.3</v>
      </c>
      <c r="I7" s="10">
        <v>56.8</v>
      </c>
      <c r="J7" s="11">
        <v>59.1</v>
      </c>
    </row>
    <row r="8" spans="1:190" ht="17" thickBot="1" x14ac:dyDescent="0.25">
      <c r="A8" s="8" t="s">
        <v>143</v>
      </c>
      <c r="B8" s="12">
        <v>96.8</v>
      </c>
      <c r="C8" s="13">
        <v>96.9</v>
      </c>
      <c r="D8" s="13">
        <v>102</v>
      </c>
      <c r="E8" s="13">
        <v>103</v>
      </c>
      <c r="F8" s="13">
        <v>102</v>
      </c>
      <c r="G8" s="13">
        <v>99.8</v>
      </c>
      <c r="H8" s="13">
        <v>2211</v>
      </c>
      <c r="I8" s="13">
        <v>2104</v>
      </c>
      <c r="J8" s="14">
        <v>2170</v>
      </c>
    </row>
    <row r="10" spans="1:190" ht="17" thickBot="1" x14ac:dyDescent="0.25">
      <c r="A10" s="6" t="s">
        <v>42</v>
      </c>
      <c r="B10" s="189" t="s">
        <v>167</v>
      </c>
      <c r="C10" s="189"/>
      <c r="D10" s="189"/>
      <c r="E10" s="189" t="s">
        <v>24</v>
      </c>
      <c r="F10" s="189"/>
      <c r="G10" s="189"/>
      <c r="H10" s="189" t="s">
        <v>140</v>
      </c>
      <c r="I10" s="189"/>
      <c r="J10" s="189"/>
    </row>
    <row r="11" spans="1:190" x14ac:dyDescent="0.2">
      <c r="A11" s="8" t="s">
        <v>142</v>
      </c>
      <c r="B11" s="9">
        <v>54.9</v>
      </c>
      <c r="C11" s="10">
        <v>69</v>
      </c>
      <c r="D11" s="10">
        <v>70.400000000000006</v>
      </c>
      <c r="E11" s="10">
        <v>67.400000000000006</v>
      </c>
      <c r="F11" s="10">
        <v>64.3</v>
      </c>
      <c r="G11" s="10">
        <v>64.5</v>
      </c>
      <c r="H11" s="10">
        <v>67.900000000000006</v>
      </c>
      <c r="I11" s="10">
        <v>71.2</v>
      </c>
      <c r="J11" s="11">
        <v>65.7</v>
      </c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</row>
    <row r="12" spans="1:190" ht="17" thickBot="1" x14ac:dyDescent="0.25">
      <c r="A12" s="8" t="s">
        <v>143</v>
      </c>
      <c r="B12" s="12">
        <v>95.1</v>
      </c>
      <c r="C12" s="13">
        <v>101</v>
      </c>
      <c r="D12" s="13">
        <v>98.2</v>
      </c>
      <c r="E12" s="13">
        <v>93</v>
      </c>
      <c r="F12" s="13">
        <v>93.6</v>
      </c>
      <c r="G12" s="13">
        <v>93.9</v>
      </c>
      <c r="H12" s="13">
        <v>2704</v>
      </c>
      <c r="I12" s="13">
        <v>2653</v>
      </c>
      <c r="J12" s="14">
        <v>2761</v>
      </c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46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</row>
    <row r="14" spans="1:190" ht="17" thickBot="1" x14ac:dyDescent="0.25">
      <c r="A14" s="6" t="s">
        <v>42</v>
      </c>
      <c r="B14" s="189" t="s">
        <v>167</v>
      </c>
      <c r="C14" s="189"/>
      <c r="D14" s="189"/>
      <c r="E14" s="189" t="s">
        <v>24</v>
      </c>
      <c r="F14" s="189"/>
      <c r="G14" s="189"/>
      <c r="H14" s="189" t="s">
        <v>140</v>
      </c>
      <c r="I14" s="189"/>
      <c r="J14" s="189"/>
    </row>
    <row r="15" spans="1:190" x14ac:dyDescent="0.2">
      <c r="A15" s="8" t="s">
        <v>142</v>
      </c>
      <c r="B15" s="9">
        <v>72.599999999999994</v>
      </c>
      <c r="C15" s="10">
        <v>75.7</v>
      </c>
      <c r="D15" s="10">
        <v>73.3</v>
      </c>
      <c r="E15" s="10">
        <v>43.7</v>
      </c>
      <c r="F15" s="10">
        <v>72.5</v>
      </c>
      <c r="G15" s="10">
        <v>63.3</v>
      </c>
      <c r="H15" s="10">
        <v>73.2</v>
      </c>
      <c r="I15" s="10">
        <v>72</v>
      </c>
      <c r="J15" s="11">
        <v>18</v>
      </c>
    </row>
    <row r="16" spans="1:190" ht="17" thickBot="1" x14ac:dyDescent="0.25">
      <c r="A16" s="8" t="s">
        <v>143</v>
      </c>
      <c r="B16" s="12">
        <v>79.099999999999994</v>
      </c>
      <c r="C16" s="13">
        <v>73.400000000000006</v>
      </c>
      <c r="D16" s="13">
        <v>75.5</v>
      </c>
      <c r="E16" s="13">
        <v>74</v>
      </c>
      <c r="F16" s="13">
        <v>71.099999999999994</v>
      </c>
      <c r="G16" s="13">
        <v>81.400000000000006</v>
      </c>
      <c r="H16" s="13">
        <v>1567</v>
      </c>
      <c r="I16" s="13">
        <v>1736</v>
      </c>
      <c r="J16" s="14">
        <v>1792</v>
      </c>
    </row>
    <row r="17" spans="1:79" x14ac:dyDescent="0.2">
      <c r="A17" t="s">
        <v>127</v>
      </c>
    </row>
    <row r="19" spans="1:79" x14ac:dyDescent="0.2">
      <c r="A19" s="16" t="s">
        <v>165</v>
      </c>
    </row>
    <row r="20" spans="1:79" ht="17" thickBot="1" x14ac:dyDescent="0.25">
      <c r="A20" s="6" t="s">
        <v>48</v>
      </c>
      <c r="B20" s="185" t="s">
        <v>3</v>
      </c>
      <c r="C20" s="186"/>
      <c r="D20" s="187"/>
      <c r="E20" s="189" t="s">
        <v>140</v>
      </c>
      <c r="F20" s="189"/>
      <c r="G20" s="189"/>
      <c r="H20" s="189" t="s">
        <v>154</v>
      </c>
      <c r="I20" s="189"/>
      <c r="J20" s="189"/>
      <c r="K20" s="189" t="s">
        <v>145</v>
      </c>
      <c r="L20" s="189"/>
      <c r="M20" s="189"/>
      <c r="N20" s="189" t="s">
        <v>146</v>
      </c>
      <c r="O20" s="189"/>
      <c r="P20" s="189"/>
      <c r="Q20" s="189" t="s">
        <v>147</v>
      </c>
      <c r="R20" s="189"/>
      <c r="S20" s="189"/>
      <c r="T20" s="189" t="s">
        <v>148</v>
      </c>
      <c r="U20" s="189"/>
      <c r="V20" s="189"/>
      <c r="W20" s="189" t="s">
        <v>149</v>
      </c>
      <c r="X20" s="189"/>
      <c r="Y20" s="189"/>
      <c r="Z20" s="189" t="s">
        <v>150</v>
      </c>
      <c r="AA20" s="189"/>
      <c r="AB20" s="189"/>
      <c r="AC20" s="189" t="s">
        <v>151</v>
      </c>
      <c r="AD20" s="189"/>
      <c r="AE20" s="189"/>
      <c r="AF20" s="189" t="s">
        <v>152</v>
      </c>
      <c r="AG20" s="189"/>
      <c r="AH20" s="189"/>
      <c r="AI20" s="189" t="s">
        <v>153</v>
      </c>
      <c r="AJ20" s="189"/>
      <c r="AK20" s="189"/>
      <c r="AL20" s="189" t="s">
        <v>155</v>
      </c>
      <c r="AM20" s="189"/>
      <c r="AN20" s="189"/>
      <c r="AO20" s="189" t="s">
        <v>145</v>
      </c>
      <c r="AP20" s="189"/>
      <c r="AQ20" s="189"/>
      <c r="AR20" s="189" t="s">
        <v>146</v>
      </c>
      <c r="AS20" s="189"/>
      <c r="AT20" s="189"/>
      <c r="AU20" s="189" t="s">
        <v>147</v>
      </c>
      <c r="AV20" s="189"/>
      <c r="AW20" s="189"/>
      <c r="AX20" s="189" t="s">
        <v>148</v>
      </c>
      <c r="AY20" s="189"/>
      <c r="AZ20" s="189"/>
      <c r="BA20" s="189" t="s">
        <v>149</v>
      </c>
      <c r="BB20" s="189"/>
      <c r="BC20" s="189"/>
      <c r="BD20" s="189" t="s">
        <v>150</v>
      </c>
      <c r="BE20" s="189"/>
      <c r="BF20" s="189"/>
      <c r="BG20" s="189" t="s">
        <v>156</v>
      </c>
      <c r="BH20" s="189"/>
      <c r="BI20" s="189"/>
      <c r="BJ20" s="189" t="s">
        <v>145</v>
      </c>
      <c r="BK20" s="189"/>
      <c r="BL20" s="189"/>
      <c r="BM20" s="189" t="s">
        <v>146</v>
      </c>
      <c r="BN20" s="189"/>
      <c r="BO20" s="189"/>
      <c r="BP20" s="189" t="s">
        <v>147</v>
      </c>
      <c r="BQ20" s="189"/>
      <c r="BR20" s="189"/>
      <c r="BS20" s="189" t="s">
        <v>148</v>
      </c>
      <c r="BT20" s="189"/>
      <c r="BU20" s="189"/>
      <c r="BV20" s="189" t="s">
        <v>149</v>
      </c>
      <c r="BW20" s="189"/>
      <c r="BX20" s="189"/>
      <c r="BY20" s="189" t="s">
        <v>150</v>
      </c>
      <c r="BZ20" s="189"/>
      <c r="CA20" s="189"/>
    </row>
    <row r="21" spans="1:79" ht="17" thickBot="1" x14ac:dyDescent="0.25">
      <c r="A21" s="8" t="s">
        <v>143</v>
      </c>
      <c r="B21" s="17">
        <v>86.4</v>
      </c>
      <c r="C21" s="18">
        <v>85.6</v>
      </c>
      <c r="D21" s="18">
        <v>85.8</v>
      </c>
      <c r="E21" s="18">
        <v>1608</v>
      </c>
      <c r="F21" s="18">
        <v>1674</v>
      </c>
      <c r="G21" s="18">
        <v>1475</v>
      </c>
      <c r="H21" s="18">
        <v>204</v>
      </c>
      <c r="I21" s="18">
        <v>208</v>
      </c>
      <c r="J21" s="18">
        <v>192</v>
      </c>
      <c r="K21" s="18">
        <v>192</v>
      </c>
      <c r="L21" s="18">
        <v>199</v>
      </c>
      <c r="M21" s="18">
        <v>199</v>
      </c>
      <c r="N21" s="18">
        <v>191</v>
      </c>
      <c r="O21" s="18">
        <v>193</v>
      </c>
      <c r="P21" s="18">
        <v>195</v>
      </c>
      <c r="Q21" s="18">
        <v>182</v>
      </c>
      <c r="R21" s="18">
        <v>190</v>
      </c>
      <c r="S21" s="18">
        <v>197</v>
      </c>
      <c r="T21" s="18">
        <v>196</v>
      </c>
      <c r="U21" s="18">
        <v>193</v>
      </c>
      <c r="V21" s="18">
        <v>187</v>
      </c>
      <c r="W21" s="18">
        <v>196</v>
      </c>
      <c r="X21" s="18">
        <v>195</v>
      </c>
      <c r="Y21" s="18">
        <v>189</v>
      </c>
      <c r="Z21" s="18">
        <v>365</v>
      </c>
      <c r="AA21" s="18">
        <v>343</v>
      </c>
      <c r="AB21" s="18">
        <v>334</v>
      </c>
      <c r="AC21" s="18">
        <v>698</v>
      </c>
      <c r="AD21" s="18">
        <v>759</v>
      </c>
      <c r="AE21" s="18">
        <v>880</v>
      </c>
      <c r="AF21" s="18">
        <v>1189</v>
      </c>
      <c r="AG21" s="18">
        <v>1305</v>
      </c>
      <c r="AH21" s="18">
        <v>1255</v>
      </c>
      <c r="AI21" s="18">
        <v>1518</v>
      </c>
      <c r="AJ21" s="18">
        <v>1506</v>
      </c>
      <c r="AK21" s="18">
        <v>1085</v>
      </c>
      <c r="AL21" s="18">
        <v>97.2</v>
      </c>
      <c r="AM21" s="18">
        <v>96.9</v>
      </c>
      <c r="AN21" s="18">
        <v>95.1</v>
      </c>
      <c r="AO21" s="18">
        <v>121</v>
      </c>
      <c r="AP21" s="18">
        <v>123</v>
      </c>
      <c r="AQ21" s="18">
        <v>117</v>
      </c>
      <c r="AR21" s="18">
        <v>181</v>
      </c>
      <c r="AS21" s="18">
        <v>181</v>
      </c>
      <c r="AT21" s="18">
        <v>166</v>
      </c>
      <c r="AU21" s="18">
        <v>303</v>
      </c>
      <c r="AV21" s="18">
        <v>299</v>
      </c>
      <c r="AW21" s="18">
        <v>306</v>
      </c>
      <c r="AX21" s="18">
        <v>546</v>
      </c>
      <c r="AY21" s="18">
        <v>636</v>
      </c>
      <c r="AZ21" s="18">
        <v>446</v>
      </c>
      <c r="BA21" s="18">
        <v>1060</v>
      </c>
      <c r="BB21" s="18">
        <v>918</v>
      </c>
      <c r="BC21" s="18">
        <v>930</v>
      </c>
      <c r="BD21" s="18">
        <v>1174</v>
      </c>
      <c r="BE21" s="18">
        <v>1144</v>
      </c>
      <c r="BF21" s="18">
        <v>933</v>
      </c>
      <c r="BG21" s="18">
        <v>114</v>
      </c>
      <c r="BH21" s="18">
        <v>107</v>
      </c>
      <c r="BI21" s="18">
        <v>118</v>
      </c>
      <c r="BJ21" s="18">
        <v>196</v>
      </c>
      <c r="BK21" s="18">
        <v>199</v>
      </c>
      <c r="BL21" s="18">
        <v>178</v>
      </c>
      <c r="BM21" s="18">
        <v>499</v>
      </c>
      <c r="BN21" s="18">
        <v>482</v>
      </c>
      <c r="BO21" s="18">
        <v>458</v>
      </c>
      <c r="BP21" s="18">
        <v>649</v>
      </c>
      <c r="BQ21" s="18">
        <v>742</v>
      </c>
      <c r="BR21" s="18">
        <v>681</v>
      </c>
      <c r="BS21" s="18">
        <v>1147</v>
      </c>
      <c r="BT21" s="18">
        <v>976</v>
      </c>
      <c r="BU21" s="18">
        <v>1023</v>
      </c>
      <c r="BV21" s="18">
        <v>1399</v>
      </c>
      <c r="BW21" s="18">
        <v>1297</v>
      </c>
      <c r="BX21" s="18">
        <v>1228</v>
      </c>
      <c r="BY21" s="18">
        <v>1678</v>
      </c>
      <c r="BZ21" s="18">
        <v>1346</v>
      </c>
      <c r="CA21" s="19">
        <v>1427</v>
      </c>
    </row>
    <row r="23" spans="1:79" ht="17" thickBot="1" x14ac:dyDescent="0.25">
      <c r="A23" s="20" t="s">
        <v>42</v>
      </c>
      <c r="B23" s="189" t="s">
        <v>3</v>
      </c>
      <c r="C23" s="189"/>
      <c r="D23" s="189"/>
      <c r="E23" s="189" t="s">
        <v>140</v>
      </c>
      <c r="F23" s="189"/>
      <c r="G23" s="189"/>
      <c r="H23" s="189" t="s">
        <v>154</v>
      </c>
      <c r="I23" s="189"/>
      <c r="J23" s="189"/>
      <c r="K23" s="189" t="s">
        <v>145</v>
      </c>
      <c r="L23" s="189"/>
      <c r="M23" s="189"/>
      <c r="N23" s="189" t="s">
        <v>146</v>
      </c>
      <c r="O23" s="189"/>
      <c r="P23" s="189"/>
      <c r="Q23" s="189" t="s">
        <v>147</v>
      </c>
      <c r="R23" s="189"/>
      <c r="S23" s="189"/>
      <c r="T23" s="189" t="s">
        <v>148</v>
      </c>
      <c r="U23" s="189"/>
      <c r="V23" s="189"/>
      <c r="W23" s="189" t="s">
        <v>149</v>
      </c>
      <c r="X23" s="189"/>
      <c r="Y23" s="189"/>
      <c r="Z23" s="189" t="s">
        <v>150</v>
      </c>
      <c r="AA23" s="189"/>
      <c r="AB23" s="189"/>
      <c r="AC23" s="189" t="s">
        <v>151</v>
      </c>
      <c r="AD23" s="189"/>
      <c r="AE23" s="189"/>
      <c r="AF23" s="189" t="s">
        <v>152</v>
      </c>
      <c r="AG23" s="189"/>
      <c r="AH23" s="189"/>
      <c r="AI23" s="189" t="s">
        <v>153</v>
      </c>
      <c r="AJ23" s="189"/>
      <c r="AK23" s="189"/>
      <c r="AL23" s="189" t="s">
        <v>155</v>
      </c>
      <c r="AM23" s="189"/>
      <c r="AN23" s="189"/>
      <c r="AO23" s="189" t="s">
        <v>145</v>
      </c>
      <c r="AP23" s="189"/>
      <c r="AQ23" s="189"/>
      <c r="AR23" s="189" t="s">
        <v>146</v>
      </c>
      <c r="AS23" s="189"/>
      <c r="AT23" s="189"/>
      <c r="AU23" s="189" t="s">
        <v>147</v>
      </c>
      <c r="AV23" s="189"/>
      <c r="AW23" s="189"/>
      <c r="AX23" s="189" t="s">
        <v>148</v>
      </c>
      <c r="AY23" s="189"/>
      <c r="AZ23" s="189"/>
      <c r="BA23" s="189" t="s">
        <v>149</v>
      </c>
      <c r="BB23" s="189"/>
      <c r="BC23" s="189"/>
      <c r="BD23" s="189" t="s">
        <v>150</v>
      </c>
      <c r="BE23" s="189"/>
      <c r="BF23" s="189"/>
      <c r="BG23" s="189" t="s">
        <v>156</v>
      </c>
      <c r="BH23" s="189"/>
      <c r="BI23" s="189"/>
      <c r="BJ23" s="189" t="s">
        <v>145</v>
      </c>
      <c r="BK23" s="189"/>
      <c r="BL23" s="189"/>
      <c r="BM23" s="189" t="s">
        <v>146</v>
      </c>
      <c r="BN23" s="189"/>
      <c r="BO23" s="189"/>
      <c r="BP23" s="189" t="s">
        <v>147</v>
      </c>
      <c r="BQ23" s="189"/>
      <c r="BR23" s="189"/>
      <c r="BS23" s="189" t="s">
        <v>148</v>
      </c>
      <c r="BT23" s="189"/>
      <c r="BU23" s="189"/>
      <c r="BV23" s="189" t="s">
        <v>149</v>
      </c>
      <c r="BW23" s="189"/>
      <c r="BX23" s="189"/>
      <c r="BY23" s="189" t="s">
        <v>150</v>
      </c>
      <c r="BZ23" s="189"/>
      <c r="CA23" s="189"/>
    </row>
    <row r="24" spans="1:79" ht="17" thickBot="1" x14ac:dyDescent="0.25">
      <c r="A24" s="8" t="s">
        <v>143</v>
      </c>
      <c r="B24" s="17">
        <v>125</v>
      </c>
      <c r="C24" s="72" t="s">
        <v>157</v>
      </c>
      <c r="D24" s="72" t="s">
        <v>158</v>
      </c>
      <c r="E24" s="18">
        <v>2485</v>
      </c>
      <c r="F24" s="18">
        <v>2624</v>
      </c>
      <c r="G24" s="18">
        <v>2319</v>
      </c>
      <c r="H24" s="18">
        <v>292</v>
      </c>
      <c r="I24" s="18">
        <v>128</v>
      </c>
      <c r="J24" s="18">
        <v>282</v>
      </c>
      <c r="K24" s="18">
        <v>271</v>
      </c>
      <c r="L24" s="18">
        <v>280</v>
      </c>
      <c r="M24" s="18">
        <v>290</v>
      </c>
      <c r="N24" s="18">
        <v>269</v>
      </c>
      <c r="O24" s="18">
        <v>270</v>
      </c>
      <c r="P24" s="72" t="s">
        <v>159</v>
      </c>
      <c r="Q24" s="18">
        <v>267</v>
      </c>
      <c r="R24" s="18">
        <v>268</v>
      </c>
      <c r="S24" s="18">
        <v>277</v>
      </c>
      <c r="T24" s="18">
        <v>267</v>
      </c>
      <c r="U24" s="72" t="s">
        <v>160</v>
      </c>
      <c r="V24" s="18">
        <v>249</v>
      </c>
      <c r="W24" s="18">
        <v>303</v>
      </c>
      <c r="X24" s="18">
        <v>327</v>
      </c>
      <c r="Y24" s="18">
        <v>303</v>
      </c>
      <c r="Z24" s="72" t="s">
        <v>161</v>
      </c>
      <c r="AA24" s="18">
        <v>537</v>
      </c>
      <c r="AB24" s="18">
        <v>592</v>
      </c>
      <c r="AC24" s="18">
        <v>1575</v>
      </c>
      <c r="AD24" s="18">
        <v>1700</v>
      </c>
      <c r="AE24" s="18">
        <v>1615</v>
      </c>
      <c r="AF24" s="18">
        <v>1939</v>
      </c>
      <c r="AG24" s="18">
        <v>2078</v>
      </c>
      <c r="AH24" s="18">
        <v>1851</v>
      </c>
      <c r="AI24" s="72" t="s">
        <v>162</v>
      </c>
      <c r="AJ24" s="72" t="s">
        <v>163</v>
      </c>
      <c r="AK24" s="18">
        <v>1958</v>
      </c>
      <c r="AL24" s="18">
        <v>137</v>
      </c>
      <c r="AM24" s="18">
        <v>140</v>
      </c>
      <c r="AN24" s="18">
        <v>135</v>
      </c>
      <c r="AO24" s="18">
        <v>161</v>
      </c>
      <c r="AP24" s="18">
        <v>177</v>
      </c>
      <c r="AQ24" s="18">
        <v>174</v>
      </c>
      <c r="AR24" s="18">
        <v>232</v>
      </c>
      <c r="AS24" s="18">
        <v>266</v>
      </c>
      <c r="AT24" s="18">
        <v>247</v>
      </c>
      <c r="AU24" s="18">
        <v>495</v>
      </c>
      <c r="AV24" s="18">
        <v>569</v>
      </c>
      <c r="AW24" s="18">
        <v>455</v>
      </c>
      <c r="AX24" s="18">
        <v>762</v>
      </c>
      <c r="AY24" s="18">
        <v>819</v>
      </c>
      <c r="AZ24" s="18">
        <v>836</v>
      </c>
      <c r="BA24" s="18">
        <v>1494</v>
      </c>
      <c r="BB24" s="18">
        <v>1470</v>
      </c>
      <c r="BC24" s="18">
        <v>1265</v>
      </c>
      <c r="BD24" s="18">
        <v>1773</v>
      </c>
      <c r="BE24" s="18">
        <v>1807</v>
      </c>
      <c r="BF24" s="18">
        <v>2129</v>
      </c>
      <c r="BG24" s="18">
        <v>337</v>
      </c>
      <c r="BH24" s="18">
        <v>383</v>
      </c>
      <c r="BI24" s="18">
        <v>392</v>
      </c>
      <c r="BJ24" s="18">
        <v>684</v>
      </c>
      <c r="BK24" s="18">
        <v>715</v>
      </c>
      <c r="BL24" s="18">
        <v>442</v>
      </c>
      <c r="BM24" s="18">
        <v>1326</v>
      </c>
      <c r="BN24" s="18">
        <v>1361</v>
      </c>
      <c r="BO24" s="18">
        <v>1307</v>
      </c>
      <c r="BP24" s="18">
        <v>1688</v>
      </c>
      <c r="BQ24" s="18">
        <v>2043</v>
      </c>
      <c r="BR24" s="18">
        <v>1833</v>
      </c>
      <c r="BS24" s="18">
        <v>1990</v>
      </c>
      <c r="BT24" s="18">
        <v>1292</v>
      </c>
      <c r="BU24" s="18">
        <v>1901</v>
      </c>
      <c r="BV24" s="18">
        <v>2286</v>
      </c>
      <c r="BW24" s="18">
        <v>2334</v>
      </c>
      <c r="BX24" s="18">
        <v>1933</v>
      </c>
      <c r="BY24" s="18">
        <v>2081</v>
      </c>
      <c r="BZ24" s="18">
        <v>1435</v>
      </c>
      <c r="CA24" s="19">
        <v>2495</v>
      </c>
    </row>
    <row r="25" spans="1:79" x14ac:dyDescent="0.2">
      <c r="A25" t="s">
        <v>127</v>
      </c>
      <c r="B25" s="73" t="s">
        <v>164</v>
      </c>
    </row>
  </sheetData>
  <mergeCells count="66">
    <mergeCell ref="B2:D2"/>
    <mergeCell ref="E2:G2"/>
    <mergeCell ref="H2:J2"/>
    <mergeCell ref="K2:M2"/>
    <mergeCell ref="N2:P2"/>
    <mergeCell ref="AO23:AQ23"/>
    <mergeCell ref="B23:D23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BY23:CA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D6:F6"/>
    <mergeCell ref="G6:I6"/>
    <mergeCell ref="B6:C6"/>
    <mergeCell ref="B10:D10"/>
    <mergeCell ref="E10:G10"/>
    <mergeCell ref="H10:J10"/>
    <mergeCell ref="BY20:CA20"/>
    <mergeCell ref="BV20:BX20"/>
    <mergeCell ref="E20:G20"/>
    <mergeCell ref="H20:J20"/>
    <mergeCell ref="K20:M20"/>
    <mergeCell ref="N20:P20"/>
    <mergeCell ref="Q20:S20"/>
    <mergeCell ref="BP20:BR20"/>
    <mergeCell ref="BS20:BU20"/>
    <mergeCell ref="AL20:AN20"/>
    <mergeCell ref="AO20:AQ20"/>
    <mergeCell ref="AR20:AT20"/>
    <mergeCell ref="AU20:AW20"/>
    <mergeCell ref="BJ20:BL20"/>
    <mergeCell ref="BM20:BO20"/>
    <mergeCell ref="B20:D20"/>
    <mergeCell ref="BD20:BF20"/>
    <mergeCell ref="BG20:BI20"/>
    <mergeCell ref="B14:D14"/>
    <mergeCell ref="E14:G14"/>
    <mergeCell ref="H14:J14"/>
    <mergeCell ref="T20:V20"/>
    <mergeCell ref="W20:Y20"/>
    <mergeCell ref="Z20:AB20"/>
    <mergeCell ref="AC20:AE20"/>
    <mergeCell ref="AF20:AH20"/>
    <mergeCell ref="AI20:AK20"/>
    <mergeCell ref="AX20:AZ20"/>
    <mergeCell ref="BA20:B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3366-DFE2-A84F-977C-94BF08A280EE}">
  <dimension ref="A1:CA177"/>
  <sheetViews>
    <sheetView topLeftCell="A49" workbookViewId="0">
      <selection activeCell="CA43" sqref="B43:CA43"/>
    </sheetView>
  </sheetViews>
  <sheetFormatPr baseColWidth="10" defaultRowHeight="16" x14ac:dyDescent="0.2"/>
  <cols>
    <col min="1" max="1" width="23" customWidth="1"/>
    <col min="2" max="2" width="12.6640625" customWidth="1"/>
    <col min="3" max="3" width="20.33203125" bestFit="1" customWidth="1"/>
    <col min="4" max="4" width="11.83203125" bestFit="1" customWidth="1"/>
    <col min="5" max="5" width="18.1640625" bestFit="1" customWidth="1"/>
    <col min="6" max="6" width="37" bestFit="1" customWidth="1"/>
    <col min="7" max="7" width="11.83203125" bestFit="1" customWidth="1"/>
    <col min="8" max="8" width="13.1640625" bestFit="1" customWidth="1"/>
    <col min="9" max="9" width="8.1640625" bestFit="1" customWidth="1"/>
    <col min="10" max="10" width="13.1640625" bestFit="1" customWidth="1"/>
    <col min="11" max="11" width="11.83203125" bestFit="1" customWidth="1"/>
    <col min="12" max="12" width="12.5" bestFit="1" customWidth="1"/>
    <col min="13" max="13" width="11.1640625" bestFit="1" customWidth="1"/>
    <col min="14" max="14" width="8.1640625" bestFit="1" customWidth="1"/>
    <col min="15" max="15" width="11" bestFit="1" customWidth="1"/>
    <col min="16" max="16" width="11.83203125" bestFit="1" customWidth="1"/>
    <col min="17" max="17" width="12.5" bestFit="1" customWidth="1"/>
    <col min="18" max="18" width="11.83203125" bestFit="1" customWidth="1"/>
    <col min="19" max="19" width="11.5" bestFit="1" customWidth="1"/>
    <col min="20" max="20" width="11.83203125" bestFit="1" customWidth="1"/>
    <col min="21" max="21" width="11.1640625" bestFit="1" customWidth="1"/>
    <col min="23" max="23" width="13.1640625" bestFit="1" customWidth="1"/>
    <col min="24" max="24" width="11.83203125" bestFit="1" customWidth="1"/>
    <col min="25" max="25" width="13.1640625" bestFit="1" customWidth="1"/>
    <col min="26" max="26" width="11.1640625" bestFit="1" customWidth="1"/>
    <col min="27" max="27" width="12.5" bestFit="1" customWidth="1"/>
    <col min="28" max="28" width="11.83203125" bestFit="1" customWidth="1"/>
    <col min="29" max="29" width="13.1640625" bestFit="1" customWidth="1"/>
    <col min="30" max="30" width="13.83203125" bestFit="1" customWidth="1"/>
    <col min="31" max="31" width="11.83203125" bestFit="1" customWidth="1"/>
    <col min="32" max="32" width="10.1640625" bestFit="1" customWidth="1"/>
    <col min="33" max="33" width="11.1640625" bestFit="1" customWidth="1"/>
    <col min="34" max="34" width="10.5" bestFit="1" customWidth="1"/>
    <col min="35" max="35" width="11.1640625" bestFit="1" customWidth="1"/>
    <col min="36" max="37" width="11.83203125" bestFit="1" customWidth="1"/>
    <col min="38" max="39" width="12.5" bestFit="1" customWidth="1"/>
    <col min="40" max="40" width="11.5" bestFit="1" customWidth="1"/>
    <col min="41" max="41" width="11.83203125" bestFit="1" customWidth="1"/>
    <col min="42" max="42" width="11.1640625" bestFit="1" customWidth="1"/>
    <col min="43" max="44" width="11.83203125" bestFit="1" customWidth="1"/>
    <col min="45" max="46" width="10.5" bestFit="1" customWidth="1"/>
    <col min="47" max="47" width="8.1640625" bestFit="1" customWidth="1"/>
    <col min="48" max="48" width="11.83203125" bestFit="1" customWidth="1"/>
    <col min="49" max="49" width="8.83203125" bestFit="1" customWidth="1"/>
    <col min="50" max="50" width="9.6640625" bestFit="1" customWidth="1"/>
    <col min="51" max="51" width="14.33203125" bestFit="1" customWidth="1"/>
    <col min="52" max="52" width="13.1640625" bestFit="1" customWidth="1"/>
    <col min="53" max="53" width="9.83203125" bestFit="1" customWidth="1"/>
    <col min="54" max="54" width="14.33203125" bestFit="1" customWidth="1"/>
    <col min="55" max="55" width="8.1640625" bestFit="1" customWidth="1"/>
    <col min="56" max="56" width="12.5" bestFit="1" customWidth="1"/>
    <col min="57" max="57" width="13.33203125" bestFit="1" customWidth="1"/>
    <col min="58" max="58" width="12.5" bestFit="1" customWidth="1"/>
    <col min="59" max="60" width="11.83203125" bestFit="1" customWidth="1"/>
    <col min="61" max="61" width="8.83203125" bestFit="1" customWidth="1"/>
    <col min="62" max="62" width="9.6640625" bestFit="1" customWidth="1"/>
    <col min="63" max="63" width="11.83203125" bestFit="1" customWidth="1"/>
    <col min="64" max="64" width="8.1640625" bestFit="1" customWidth="1"/>
    <col min="65" max="65" width="11.1640625" bestFit="1" customWidth="1"/>
    <col min="66" max="66" width="12.5" bestFit="1" customWidth="1"/>
    <col min="67" max="67" width="10.5" bestFit="1" customWidth="1"/>
    <col min="68" max="68" width="13.6640625" bestFit="1" customWidth="1"/>
    <col min="69" max="70" width="13.1640625" bestFit="1" customWidth="1"/>
    <col min="71" max="71" width="12.5" bestFit="1" customWidth="1"/>
    <col min="72" max="72" width="11.83203125" bestFit="1" customWidth="1"/>
    <col min="73" max="73" width="10.6640625" bestFit="1" customWidth="1"/>
    <col min="74" max="74" width="13.1640625" bestFit="1" customWidth="1"/>
    <col min="75" max="75" width="12.5" bestFit="1" customWidth="1"/>
    <col min="76" max="76" width="13" bestFit="1" customWidth="1"/>
    <col min="77" max="77" width="11.83203125" bestFit="1" customWidth="1"/>
    <col min="78" max="78" width="12.5" bestFit="1" customWidth="1"/>
    <col min="79" max="79" width="10.6640625" bestFit="1" customWidth="1"/>
    <col min="80" max="80" width="13.1640625" bestFit="1" customWidth="1"/>
  </cols>
  <sheetData>
    <row r="1" spans="1:25" x14ac:dyDescent="0.2">
      <c r="A1" s="16" t="s">
        <v>1214</v>
      </c>
    </row>
    <row r="3" spans="1:25" ht="17" thickBot="1" x14ac:dyDescent="0.25">
      <c r="A3" s="6" t="s">
        <v>1213</v>
      </c>
      <c r="B3" s="189" t="s">
        <v>168</v>
      </c>
      <c r="C3" s="189"/>
      <c r="D3" s="189"/>
      <c r="E3" s="189" t="s">
        <v>169</v>
      </c>
      <c r="F3" s="189"/>
      <c r="G3" s="189"/>
      <c r="H3" s="189" t="s">
        <v>170</v>
      </c>
      <c r="I3" s="189"/>
      <c r="J3" s="189"/>
      <c r="K3" s="189" t="s">
        <v>171</v>
      </c>
      <c r="L3" s="189"/>
      <c r="M3" s="189"/>
      <c r="N3" s="189" t="s">
        <v>172</v>
      </c>
      <c r="O3" s="189"/>
      <c r="P3" s="189"/>
      <c r="Q3" s="189" t="s">
        <v>173</v>
      </c>
      <c r="R3" s="189"/>
      <c r="S3" s="189"/>
      <c r="T3" s="189" t="s">
        <v>174</v>
      </c>
      <c r="U3" s="189"/>
      <c r="V3" s="189"/>
      <c r="W3" s="189" t="s">
        <v>175</v>
      </c>
      <c r="X3" s="189"/>
      <c r="Y3" s="189"/>
    </row>
    <row r="4" spans="1:25" x14ac:dyDescent="0.2">
      <c r="A4" s="8" t="s">
        <v>180</v>
      </c>
      <c r="B4" s="9">
        <v>60.6</v>
      </c>
      <c r="C4" s="10">
        <v>61.7</v>
      </c>
      <c r="D4" s="10">
        <v>61.9</v>
      </c>
      <c r="E4" s="10">
        <v>250</v>
      </c>
      <c r="F4" s="10">
        <v>257</v>
      </c>
      <c r="G4" s="10">
        <v>248</v>
      </c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7"/>
    </row>
    <row r="5" spans="1:25" x14ac:dyDescent="0.2">
      <c r="A5" s="8" t="s">
        <v>176</v>
      </c>
      <c r="B5" s="22"/>
      <c r="C5" s="7"/>
      <c r="D5" s="7"/>
      <c r="E5" s="7"/>
      <c r="F5" s="7"/>
      <c r="G5" s="7"/>
      <c r="H5" s="7">
        <v>307</v>
      </c>
      <c r="I5" s="7">
        <v>331</v>
      </c>
      <c r="J5" s="7">
        <v>331</v>
      </c>
      <c r="K5" s="7">
        <v>258</v>
      </c>
      <c r="L5" s="7">
        <v>274</v>
      </c>
      <c r="M5" s="7">
        <v>280</v>
      </c>
      <c r="N5" s="7">
        <v>267</v>
      </c>
      <c r="O5" s="7">
        <v>244</v>
      </c>
      <c r="P5" s="7">
        <v>230</v>
      </c>
      <c r="Q5" s="7">
        <v>231</v>
      </c>
      <c r="R5" s="7">
        <v>239</v>
      </c>
      <c r="S5" s="7">
        <v>232</v>
      </c>
      <c r="T5" s="7">
        <v>241</v>
      </c>
      <c r="U5" s="7">
        <v>251</v>
      </c>
      <c r="V5" s="7">
        <v>235</v>
      </c>
      <c r="W5" s="7">
        <v>248</v>
      </c>
      <c r="X5" s="7">
        <v>243</v>
      </c>
      <c r="Y5" s="23">
        <v>276</v>
      </c>
    </row>
    <row r="6" spans="1:25" x14ac:dyDescent="0.2">
      <c r="A6" s="8" t="s">
        <v>177</v>
      </c>
      <c r="B6" s="22"/>
      <c r="C6" s="7"/>
      <c r="D6" s="7"/>
      <c r="E6" s="7"/>
      <c r="F6" s="7"/>
      <c r="G6" s="7"/>
      <c r="H6" s="7">
        <v>238</v>
      </c>
      <c r="I6" s="7">
        <v>209</v>
      </c>
      <c r="J6" s="7">
        <v>217</v>
      </c>
      <c r="K6" s="7">
        <v>239</v>
      </c>
      <c r="L6" s="7">
        <v>243</v>
      </c>
      <c r="M6" s="7">
        <v>238</v>
      </c>
      <c r="N6" s="7">
        <v>223</v>
      </c>
      <c r="O6" s="7">
        <v>225</v>
      </c>
      <c r="P6" s="7">
        <v>226</v>
      </c>
      <c r="Q6" s="7">
        <v>234</v>
      </c>
      <c r="R6" s="7">
        <v>223</v>
      </c>
      <c r="S6" s="7">
        <v>228</v>
      </c>
      <c r="T6" s="7">
        <v>263</v>
      </c>
      <c r="U6" s="7">
        <v>222</v>
      </c>
      <c r="V6" s="7">
        <v>238</v>
      </c>
      <c r="W6" s="7">
        <v>240</v>
      </c>
      <c r="X6" s="7">
        <v>229</v>
      </c>
      <c r="Y6" s="23">
        <v>226</v>
      </c>
    </row>
    <row r="7" spans="1:25" ht="17" thickBot="1" x14ac:dyDescent="0.25">
      <c r="A7" s="8" t="s">
        <v>178</v>
      </c>
      <c r="B7" s="78"/>
      <c r="C7" s="79"/>
      <c r="D7" s="79"/>
      <c r="E7" s="79"/>
      <c r="F7" s="79"/>
      <c r="G7" s="79"/>
      <c r="H7" s="13">
        <v>86.1</v>
      </c>
      <c r="I7" s="13">
        <v>83.4</v>
      </c>
      <c r="J7" s="13">
        <v>91.4</v>
      </c>
      <c r="K7" s="13">
        <v>118</v>
      </c>
      <c r="L7" s="13">
        <v>119</v>
      </c>
      <c r="M7" s="13">
        <v>128</v>
      </c>
      <c r="N7" s="13">
        <v>246</v>
      </c>
      <c r="O7" s="13">
        <v>219</v>
      </c>
      <c r="P7" s="13">
        <v>196</v>
      </c>
      <c r="Q7" s="13">
        <v>231</v>
      </c>
      <c r="R7" s="13">
        <v>231</v>
      </c>
      <c r="S7" s="13">
        <v>224</v>
      </c>
      <c r="T7" s="13">
        <v>245</v>
      </c>
      <c r="U7" s="13">
        <v>240</v>
      </c>
      <c r="V7" s="13">
        <v>249</v>
      </c>
      <c r="W7" s="13">
        <v>227</v>
      </c>
      <c r="X7" s="13">
        <v>251</v>
      </c>
      <c r="Y7" s="14">
        <v>283</v>
      </c>
    </row>
    <row r="8" spans="1:25" x14ac:dyDescent="0.2">
      <c r="A8" t="s">
        <v>127</v>
      </c>
    </row>
    <row r="10" spans="1:25" ht="17" thickBot="1" x14ac:dyDescent="0.25">
      <c r="A10" s="6" t="s">
        <v>181</v>
      </c>
      <c r="B10" s="90">
        <v>0.47712125472</v>
      </c>
      <c r="C10" s="90">
        <v>1</v>
      </c>
      <c r="D10" s="90">
        <v>1.4771212547200001</v>
      </c>
      <c r="E10" s="90">
        <v>2</v>
      </c>
      <c r="F10" s="90">
        <v>2.4771212547200001</v>
      </c>
      <c r="G10" s="90">
        <v>3</v>
      </c>
    </row>
    <row r="11" spans="1:25" x14ac:dyDescent="0.2">
      <c r="A11" s="89" t="s">
        <v>176</v>
      </c>
      <c r="B11" s="80">
        <f>(((H5+I5+J5)/3)-((60.6+61.7+61.9)/3))/(((250+257+248)/3)-((60.6+61.7+61.9)/3))</f>
        <v>1.3749124036440086</v>
      </c>
      <c r="C11" s="81">
        <f>(((K5+L5+M5)/3)-((60.6+61.7+61.9)/3))/(((250+257+248)/3)-((60.6+61.7+61.9)/3))</f>
        <v>1.0998598458304136</v>
      </c>
      <c r="D11" s="81">
        <f>(((N5+O5+P5)/3)-((60.6+61.7+61.9)/3))/(((250+257+248)/3)-((60.6+61.7+61.9)/3))</f>
        <v>0.97547302032235461</v>
      </c>
      <c r="E11" s="81">
        <f>(((Q5+R5+S5)/3)-((60.6+61.7+61.9)/3))/(((250+257+248)/3)-((60.6+61.7+61.9)/3))</f>
        <v>0.90714786264891389</v>
      </c>
      <c r="F11" s="81">
        <f>(((T5+U5+V5)/3)-((60.6+61.7+61.9)/3))/(((250+257+248)/3)-((60.6+61.7+61.9)/3))</f>
        <v>0.95094604064470922</v>
      </c>
      <c r="G11" s="82">
        <f>(((W5+X5+Y5)/3)-((60.6+61.7+61.9)/3))/(((250+257+248)/3)-((60.6+61.7+61.9)/3))</f>
        <v>1.0210231254379818</v>
      </c>
    </row>
    <row r="12" spans="1:25" x14ac:dyDescent="0.2">
      <c r="A12" s="8" t="s">
        <v>177</v>
      </c>
      <c r="B12" s="83">
        <f>(((H6+I6+J6)/3)-((60.6+61.7+61.9)/3))/(((250+257+248)/3)-((60.6+61.7+61.9)/3))</f>
        <v>0.84057463209530492</v>
      </c>
      <c r="C12" s="84">
        <f>(((K6+L6+M6)/3)-((60.6+61.7+61.9)/3))/(((250+257+248)/3)-((60.6+61.7+61.9)/3))</f>
        <v>0.93868255080588647</v>
      </c>
      <c r="D12" s="84">
        <f>(((N6+O6+P6)/3)-((60.6+61.7+61.9)/3))/(((250+257+248)/3)-((60.6+61.7+61.9)/3))</f>
        <v>0.85809390329362301</v>
      </c>
      <c r="E12" s="84">
        <f>(((Q6+R6+S6)/3)-((60.6+61.7+61.9)/3))/(((250+257+248)/3)-((60.6+61.7+61.9)/3))</f>
        <v>0.87736510161177306</v>
      </c>
      <c r="F12" s="84">
        <f>(((T6+U6+V6)/3)-((60.6+61.7+61.9)/3))/(((250+257+248)/3)-((60.6+61.7+61.9)/3))</f>
        <v>0.94393833216538192</v>
      </c>
      <c r="G12" s="85">
        <f>(((W6+X6+Y6)/3)-((60.6+61.7+61.9)/3))/(((250+257+248)/3)-((60.6+61.7+61.9)/3))</f>
        <v>0.89488437281009114</v>
      </c>
    </row>
    <row r="13" spans="1:25" ht="17" thickBot="1" x14ac:dyDescent="0.25">
      <c r="A13" s="8" t="s">
        <v>178</v>
      </c>
      <c r="B13" s="86">
        <f>(((H7+I7+J7)/3)-((60.6+61.7+61.9)/3))/(((250+257+248)/3)-((60.6+61.7+61.9)/3))</f>
        <v>0.13437281009110014</v>
      </c>
      <c r="C13" s="87">
        <f>(((K7+L7+M7)/3)-((60.6+61.7+61.9)/3))/(((250+257+248)/3)-((60.6+61.7+61.9)/3))</f>
        <v>0.31674842326559216</v>
      </c>
      <c r="D13" s="87">
        <f>(((N7+O7+P7)/3)-((60.6+61.7+61.9)/3))/(((250+257+248)/3)-((60.6+61.7+61.9)/3))</f>
        <v>0.83531885073580947</v>
      </c>
      <c r="E13" s="87">
        <f>(((Q7+R7+S7)/3)-((60.6+61.7+61.9)/3))/(((250+257+248)/3)-((60.6+61.7+61.9)/3))</f>
        <v>0.8791170287316048</v>
      </c>
      <c r="F13" s="87">
        <f>(((T7+U7+V7)/3)-((60.6+61.7+61.9)/3))/(((250+257+248)/3)-((60.6+61.7+61.9)/3))</f>
        <v>0.96320953048353186</v>
      </c>
      <c r="G13" s="88">
        <f>(((W7+X7+Y7)/3)-((60.6+61.7+61.9)/3))/(((250+257+248)/3)-((60.6+61.7+61.9)/3))</f>
        <v>1.0105115627189909</v>
      </c>
    </row>
    <row r="15" spans="1:25" x14ac:dyDescent="0.2">
      <c r="A15" s="6"/>
      <c r="B15" s="6" t="s">
        <v>182</v>
      </c>
      <c r="C15" s="6" t="s">
        <v>183</v>
      </c>
      <c r="D15" s="6" t="s">
        <v>184</v>
      </c>
    </row>
    <row r="16" spans="1:25" x14ac:dyDescent="0.2">
      <c r="A16" s="75" t="s">
        <v>185</v>
      </c>
      <c r="B16" s="7"/>
      <c r="C16" s="7"/>
      <c r="D16" s="7"/>
    </row>
    <row r="17" spans="1:4" x14ac:dyDescent="0.2">
      <c r="A17" s="75" t="s">
        <v>186</v>
      </c>
      <c r="B17" s="7"/>
      <c r="C17" s="7"/>
      <c r="D17" s="7"/>
    </row>
    <row r="18" spans="1:4" x14ac:dyDescent="0.2">
      <c r="A18" s="75" t="s">
        <v>187</v>
      </c>
      <c r="B18" s="7" t="s">
        <v>188</v>
      </c>
      <c r="C18" s="7" t="s">
        <v>188</v>
      </c>
      <c r="D18" s="7" t="s">
        <v>188</v>
      </c>
    </row>
    <row r="19" spans="1:4" x14ac:dyDescent="0.2">
      <c r="A19" s="75" t="s">
        <v>189</v>
      </c>
      <c r="B19" s="7" t="s">
        <v>190</v>
      </c>
      <c r="C19" s="7" t="s">
        <v>190</v>
      </c>
      <c r="D19" s="7" t="s">
        <v>190</v>
      </c>
    </row>
    <row r="20" spans="1:4" x14ac:dyDescent="0.2">
      <c r="A20" s="75" t="s">
        <v>191</v>
      </c>
      <c r="B20" s="7">
        <v>6.274</v>
      </c>
      <c r="C20" s="7">
        <v>-9.2929999999999993</v>
      </c>
      <c r="D20" s="7">
        <v>1.147</v>
      </c>
    </row>
    <row r="21" spans="1:4" x14ac:dyDescent="0.2">
      <c r="A21" s="75" t="s">
        <v>192</v>
      </c>
      <c r="B21" s="7">
        <v>-0.62480000000000002</v>
      </c>
      <c r="C21" s="7">
        <v>8.3669999999999994E-2</v>
      </c>
      <c r="D21" s="7">
        <v>1.583</v>
      </c>
    </row>
    <row r="22" spans="1:4" x14ac:dyDescent="0.2">
      <c r="A22" s="75" t="s">
        <v>193</v>
      </c>
      <c r="B22" s="7">
        <v>1878355</v>
      </c>
      <c r="C22" s="7">
        <v>5.0929999999999999E-10</v>
      </c>
      <c r="D22" s="7">
        <v>14.01</v>
      </c>
    </row>
    <row r="23" spans="1:4" x14ac:dyDescent="0.2">
      <c r="A23" s="75" t="s">
        <v>194</v>
      </c>
      <c r="B23" s="7" t="s">
        <v>188</v>
      </c>
      <c r="C23" s="7" t="s">
        <v>188</v>
      </c>
      <c r="D23" s="7" t="s">
        <v>188</v>
      </c>
    </row>
    <row r="24" spans="1:4" x14ac:dyDescent="0.2">
      <c r="A24" s="75" t="s">
        <v>195</v>
      </c>
      <c r="B24" s="7"/>
      <c r="C24" s="7"/>
      <c r="D24" s="7"/>
    </row>
    <row r="25" spans="1:4" x14ac:dyDescent="0.2">
      <c r="A25" s="75" t="s">
        <v>191</v>
      </c>
      <c r="B25" s="7" t="s">
        <v>196</v>
      </c>
      <c r="C25" s="7" t="s">
        <v>197</v>
      </c>
      <c r="D25" s="7" t="s">
        <v>198</v>
      </c>
    </row>
    <row r="26" spans="1:4" x14ac:dyDescent="0.2">
      <c r="A26" s="75" t="s">
        <v>192</v>
      </c>
      <c r="B26" s="7" t="s">
        <v>196</v>
      </c>
      <c r="C26" s="7" t="s">
        <v>199</v>
      </c>
      <c r="D26" s="7" t="s">
        <v>200</v>
      </c>
    </row>
    <row r="27" spans="1:4" x14ac:dyDescent="0.2">
      <c r="A27" s="75" t="s">
        <v>193</v>
      </c>
      <c r="B27" s="7" t="s">
        <v>196</v>
      </c>
      <c r="C27" s="7" t="s">
        <v>201</v>
      </c>
      <c r="D27" s="7" t="s">
        <v>202</v>
      </c>
    </row>
    <row r="28" spans="1:4" x14ac:dyDescent="0.2">
      <c r="A28" s="75" t="s">
        <v>203</v>
      </c>
      <c r="B28" s="7"/>
      <c r="C28" s="7"/>
      <c r="D28" s="7"/>
    </row>
    <row r="29" spans="1:4" x14ac:dyDescent="0.2">
      <c r="A29" s="75" t="s">
        <v>204</v>
      </c>
      <c r="B29" s="7">
        <v>4</v>
      </c>
      <c r="C29" s="7">
        <v>4</v>
      </c>
      <c r="D29" s="7">
        <v>4</v>
      </c>
    </row>
    <row r="30" spans="1:4" x14ac:dyDescent="0.2">
      <c r="A30" s="75" t="s">
        <v>81</v>
      </c>
      <c r="B30" s="7">
        <v>-0.1244</v>
      </c>
      <c r="C30" s="7">
        <v>0.1608</v>
      </c>
      <c r="D30" s="7">
        <v>0.9748</v>
      </c>
    </row>
    <row r="31" spans="1:4" x14ac:dyDescent="0.2">
      <c r="A31" s="75" t="s">
        <v>205</v>
      </c>
      <c r="B31" s="7">
        <v>0.16250000000000001</v>
      </c>
      <c r="C31" s="7">
        <v>7.463E-3</v>
      </c>
      <c r="D31" s="7">
        <v>1.7170000000000001E-2</v>
      </c>
    </row>
    <row r="32" spans="1:4" x14ac:dyDescent="0.2">
      <c r="A32" s="75" t="s">
        <v>206</v>
      </c>
      <c r="B32" s="7">
        <v>0.2016</v>
      </c>
      <c r="C32" s="7">
        <v>4.3189999999999999E-2</v>
      </c>
      <c r="D32" s="7">
        <v>6.5509999999999999E-2</v>
      </c>
    </row>
    <row r="33" spans="1:79" x14ac:dyDescent="0.2">
      <c r="A33" s="75" t="s">
        <v>207</v>
      </c>
      <c r="B33" s="7"/>
      <c r="C33" s="7"/>
      <c r="D33" s="7"/>
    </row>
    <row r="34" spans="1:79" x14ac:dyDescent="0.2">
      <c r="A34" s="75" t="s">
        <v>187</v>
      </c>
      <c r="B34" s="7" t="s">
        <v>208</v>
      </c>
      <c r="C34" s="7" t="s">
        <v>208</v>
      </c>
      <c r="D34" s="7" t="s">
        <v>208</v>
      </c>
    </row>
    <row r="35" spans="1:79" x14ac:dyDescent="0.2">
      <c r="A35" s="75" t="s">
        <v>189</v>
      </c>
      <c r="B35" s="7" t="s">
        <v>209</v>
      </c>
      <c r="C35" s="7" t="s">
        <v>209</v>
      </c>
      <c r="D35" s="7" t="s">
        <v>209</v>
      </c>
    </row>
    <row r="36" spans="1:79" x14ac:dyDescent="0.2">
      <c r="A36" s="75"/>
      <c r="B36" s="7"/>
      <c r="C36" s="7"/>
      <c r="D36" s="7"/>
    </row>
    <row r="37" spans="1:79" x14ac:dyDescent="0.2">
      <c r="A37" s="75" t="s">
        <v>210</v>
      </c>
      <c r="B37" s="7"/>
      <c r="C37" s="7"/>
      <c r="D37" s="7"/>
    </row>
    <row r="38" spans="1:79" x14ac:dyDescent="0.2">
      <c r="A38" s="75" t="s">
        <v>211</v>
      </c>
      <c r="B38" s="7">
        <v>6</v>
      </c>
      <c r="C38" s="7">
        <v>6</v>
      </c>
      <c r="D38" s="7">
        <v>6</v>
      </c>
    </row>
    <row r="39" spans="1:79" x14ac:dyDescent="0.2">
      <c r="A39" s="75" t="s">
        <v>212</v>
      </c>
      <c r="B39" s="7">
        <v>6</v>
      </c>
      <c r="C39" s="7">
        <v>6</v>
      </c>
      <c r="D39" s="7">
        <v>6</v>
      </c>
    </row>
    <row r="41" spans="1:79" x14ac:dyDescent="0.2">
      <c r="A41" s="16" t="s">
        <v>1270</v>
      </c>
    </row>
    <row r="43" spans="1:79" ht="17" thickBot="1" x14ac:dyDescent="0.25">
      <c r="A43" s="6" t="s">
        <v>294</v>
      </c>
      <c r="B43" s="15" t="s">
        <v>214</v>
      </c>
      <c r="C43" s="15" t="s">
        <v>215</v>
      </c>
      <c r="D43" s="15" t="s">
        <v>216</v>
      </c>
      <c r="E43" s="15" t="s">
        <v>217</v>
      </c>
      <c r="F43" s="15" t="s">
        <v>218</v>
      </c>
      <c r="G43" s="15" t="s">
        <v>219</v>
      </c>
      <c r="H43" s="15" t="s">
        <v>220</v>
      </c>
      <c r="I43" s="15" t="s">
        <v>221</v>
      </c>
      <c r="J43" s="15" t="s">
        <v>222</v>
      </c>
      <c r="K43" s="15" t="s">
        <v>223</v>
      </c>
      <c r="L43" s="15" t="s">
        <v>224</v>
      </c>
      <c r="M43" s="15" t="s">
        <v>225</v>
      </c>
      <c r="N43" s="15" t="s">
        <v>226</v>
      </c>
      <c r="O43" s="15" t="s">
        <v>227</v>
      </c>
      <c r="P43" s="15" t="s">
        <v>228</v>
      </c>
      <c r="Q43" s="15" t="s">
        <v>229</v>
      </c>
      <c r="R43" s="15" t="s">
        <v>230</v>
      </c>
      <c r="S43" s="15" t="s">
        <v>231</v>
      </c>
      <c r="T43" s="15" t="s">
        <v>232</v>
      </c>
      <c r="U43" s="15" t="s">
        <v>233</v>
      </c>
      <c r="V43" s="15" t="s">
        <v>234</v>
      </c>
      <c r="W43" s="15" t="s">
        <v>235</v>
      </c>
      <c r="X43" s="15" t="s">
        <v>236</v>
      </c>
      <c r="Y43" s="15" t="s">
        <v>237</v>
      </c>
      <c r="Z43" s="15" t="s">
        <v>238</v>
      </c>
      <c r="AA43" s="15" t="s">
        <v>239</v>
      </c>
      <c r="AB43" s="15" t="s">
        <v>240</v>
      </c>
      <c r="AC43" s="15" t="s">
        <v>241</v>
      </c>
      <c r="AD43" s="15" t="s">
        <v>242</v>
      </c>
      <c r="AE43" s="15" t="s">
        <v>243</v>
      </c>
      <c r="AF43" s="15" t="s">
        <v>244</v>
      </c>
      <c r="AG43" s="15" t="s">
        <v>245</v>
      </c>
      <c r="AH43" s="15" t="s">
        <v>246</v>
      </c>
      <c r="AI43" s="15" t="s">
        <v>247</v>
      </c>
      <c r="AJ43" s="15" t="s">
        <v>248</v>
      </c>
      <c r="AK43" s="15" t="s">
        <v>249</v>
      </c>
      <c r="AL43" s="15" t="s">
        <v>250</v>
      </c>
      <c r="AM43" s="15" t="s">
        <v>251</v>
      </c>
      <c r="AN43" s="15" t="s">
        <v>252</v>
      </c>
      <c r="AO43" s="15" t="s">
        <v>253</v>
      </c>
      <c r="AP43" s="15" t="s">
        <v>254</v>
      </c>
      <c r="AQ43" s="15" t="s">
        <v>255</v>
      </c>
      <c r="AR43" s="15" t="s">
        <v>256</v>
      </c>
      <c r="AS43" s="15" t="s">
        <v>257</v>
      </c>
      <c r="AT43" s="15" t="s">
        <v>258</v>
      </c>
      <c r="AU43" s="15" t="s">
        <v>259</v>
      </c>
      <c r="AV43" s="15" t="s">
        <v>260</v>
      </c>
      <c r="AW43" s="15" t="s">
        <v>261</v>
      </c>
      <c r="AX43" s="15" t="s">
        <v>262</v>
      </c>
      <c r="AY43" s="15" t="s">
        <v>263</v>
      </c>
      <c r="AZ43" s="15" t="s">
        <v>264</v>
      </c>
      <c r="BA43" s="15" t="s">
        <v>265</v>
      </c>
      <c r="BB43" s="15" t="s">
        <v>266</v>
      </c>
      <c r="BC43" s="15" t="s">
        <v>267</v>
      </c>
      <c r="BD43" s="15" t="s">
        <v>268</v>
      </c>
      <c r="BE43" s="15" t="s">
        <v>269</v>
      </c>
      <c r="BF43" s="15" t="s">
        <v>270</v>
      </c>
      <c r="BG43" s="15" t="s">
        <v>271</v>
      </c>
      <c r="BH43" s="15" t="s">
        <v>272</v>
      </c>
      <c r="BI43" s="15" t="s">
        <v>273</v>
      </c>
      <c r="BJ43" s="15" t="s">
        <v>274</v>
      </c>
      <c r="BK43" s="15" t="s">
        <v>275</v>
      </c>
      <c r="BL43" s="15" t="s">
        <v>276</v>
      </c>
      <c r="BM43" s="15" t="s">
        <v>277</v>
      </c>
      <c r="BN43" s="15" t="s">
        <v>278</v>
      </c>
      <c r="BO43" s="15" t="s">
        <v>279</v>
      </c>
      <c r="BP43" s="15" t="s">
        <v>280</v>
      </c>
      <c r="BQ43" s="15" t="s">
        <v>281</v>
      </c>
      <c r="BR43" s="15" t="s">
        <v>282</v>
      </c>
      <c r="BS43" s="15" t="s">
        <v>283</v>
      </c>
      <c r="BT43" s="15" t="s">
        <v>284</v>
      </c>
      <c r="BU43" s="15" t="s">
        <v>285</v>
      </c>
      <c r="BV43" s="15" t="s">
        <v>286</v>
      </c>
      <c r="BW43" s="15" t="s">
        <v>287</v>
      </c>
      <c r="BX43" s="15" t="s">
        <v>288</v>
      </c>
      <c r="BY43" s="15" t="s">
        <v>289</v>
      </c>
      <c r="BZ43" s="15" t="s">
        <v>290</v>
      </c>
      <c r="CA43" s="15" t="s">
        <v>291</v>
      </c>
    </row>
    <row r="44" spans="1:79" x14ac:dyDescent="0.2">
      <c r="A44" s="93">
        <v>-1</v>
      </c>
      <c r="B44" s="9">
        <v>-8.3412320000000005E-3</v>
      </c>
      <c r="C44" s="10">
        <v>7.0331753999999996E-2</v>
      </c>
      <c r="D44" s="10">
        <v>2.9573459999999999E-2</v>
      </c>
      <c r="E44" s="10">
        <v>0.25876777299999998</v>
      </c>
      <c r="F44" s="10">
        <v>5.4028435999999999E-2</v>
      </c>
      <c r="G44" s="10">
        <v>9.0805686999999996E-2</v>
      </c>
      <c r="H44" s="10">
        <v>-3.4312796E-2</v>
      </c>
      <c r="I44" s="10">
        <v>-1.971564E-2</v>
      </c>
      <c r="J44" s="10">
        <v>-6.0663506999999998E-2</v>
      </c>
      <c r="K44" s="10">
        <v>-2.2938389E-2</v>
      </c>
      <c r="L44" s="10">
        <v>5.3270141999999999E-2</v>
      </c>
      <c r="M44" s="10">
        <v>0.244106182</v>
      </c>
      <c r="N44" s="10">
        <v>0.51327269399999997</v>
      </c>
      <c r="O44" s="10">
        <v>0.48171523999999999</v>
      </c>
      <c r="P44" s="10">
        <v>0.227399295</v>
      </c>
      <c r="Q44" s="10">
        <v>0.330425097</v>
      </c>
      <c r="R44" s="10">
        <v>0.54297382599999999</v>
      </c>
      <c r="S44" s="10">
        <v>-1.856321E-3</v>
      </c>
      <c r="T44" s="10">
        <v>0.166140709</v>
      </c>
      <c r="U44" s="10">
        <v>0.32671245599999998</v>
      </c>
      <c r="V44" s="10">
        <v>-3.8054576E-2</v>
      </c>
      <c r="W44" s="10">
        <v>0.184703917</v>
      </c>
      <c r="X44" s="10">
        <v>-3.5270095000000001E-2</v>
      </c>
      <c r="Y44" s="10">
        <v>0.31560283700000002</v>
      </c>
      <c r="Z44" s="10">
        <v>2.1276595999999998E-2</v>
      </c>
      <c r="AA44" s="10">
        <v>0</v>
      </c>
      <c r="AB44" s="10">
        <v>6.57277E-2</v>
      </c>
      <c r="AC44" s="10">
        <v>8.4507042000000004E-2</v>
      </c>
      <c r="AD44" s="10">
        <v>0.111702128</v>
      </c>
      <c r="AE44" s="10">
        <v>0</v>
      </c>
      <c r="AF44" s="10">
        <v>0.216312057</v>
      </c>
      <c r="AG44" s="10">
        <v>0.26595744700000001</v>
      </c>
      <c r="AH44" s="10">
        <v>0.18085106400000001</v>
      </c>
      <c r="AI44" s="10">
        <v>0.15248227</v>
      </c>
      <c r="AJ44" s="10">
        <v>9.3971631E-2</v>
      </c>
      <c r="AK44" s="10">
        <v>2.3049645000000001E-2</v>
      </c>
      <c r="AL44" s="10">
        <v>6.5602836999999997E-2</v>
      </c>
      <c r="AM44" s="10">
        <v>0.42907801400000001</v>
      </c>
      <c r="AN44" s="10">
        <v>0.23226950399999999</v>
      </c>
      <c r="AO44" s="10">
        <v>0.22517730499999999</v>
      </c>
      <c r="AP44" s="10">
        <v>6.7375886999999995E-2</v>
      </c>
      <c r="AQ44" s="10">
        <v>0.178403756</v>
      </c>
      <c r="AR44" s="10">
        <v>0.171361502</v>
      </c>
      <c r="AS44" s="10">
        <v>0.37793427200000002</v>
      </c>
      <c r="AT44" s="10">
        <v>0.93192488299999998</v>
      </c>
      <c r="AU44" s="10">
        <v>6.57277E-2</v>
      </c>
      <c r="AV44" s="10">
        <v>0.55399061000000005</v>
      </c>
      <c r="AW44" s="10">
        <v>0.525821596</v>
      </c>
      <c r="AX44" s="10">
        <v>-4.5569619999999998E-2</v>
      </c>
      <c r="AY44" s="10">
        <v>0.25063291100000001</v>
      </c>
      <c r="AZ44" s="10">
        <v>0.43661971799999999</v>
      </c>
      <c r="BA44" s="10">
        <v>4.3037974999999999E-2</v>
      </c>
      <c r="BB44" s="10">
        <v>2.3474177999999998E-2</v>
      </c>
      <c r="BC44" s="10">
        <v>-2.1126761000000001E-2</v>
      </c>
      <c r="BD44" s="10">
        <v>0.31564986699999997</v>
      </c>
      <c r="BE44" s="10">
        <v>5.3050397999999999E-2</v>
      </c>
      <c r="BF44" s="10">
        <v>0.228116711</v>
      </c>
      <c r="BG44" s="10">
        <v>0.100795756</v>
      </c>
      <c r="BH44" s="10">
        <v>0.75331565</v>
      </c>
      <c r="BI44" s="10">
        <v>0.403183024</v>
      </c>
      <c r="BJ44" s="10">
        <v>0.148541114</v>
      </c>
      <c r="BK44" s="10">
        <v>0.132625995</v>
      </c>
      <c r="BL44" s="10">
        <v>9.8143235999999995E-2</v>
      </c>
      <c r="BM44" s="10">
        <v>-1.0610079999999999E-2</v>
      </c>
      <c r="BN44" s="10">
        <v>0.34217506600000003</v>
      </c>
      <c r="BO44" s="10">
        <v>4.8101265999999997E-2</v>
      </c>
      <c r="BP44" s="10">
        <v>0.101265823</v>
      </c>
      <c r="BQ44" s="10">
        <v>0.167088608</v>
      </c>
      <c r="BR44" s="10">
        <v>0.26582278500000001</v>
      </c>
      <c r="BS44" s="10">
        <v>2.2784809999999999E-2</v>
      </c>
      <c r="BT44" s="10">
        <v>-1.5189873E-2</v>
      </c>
      <c r="BU44" s="10">
        <v>-3.0379746999999999E-2</v>
      </c>
      <c r="BV44" s="10">
        <v>0.220253165</v>
      </c>
      <c r="BW44" s="10">
        <v>8.8607594999999997E-2</v>
      </c>
      <c r="BX44" s="10">
        <v>0.35189873399999999</v>
      </c>
      <c r="BY44" s="10">
        <v>1.5189873E-2</v>
      </c>
      <c r="BZ44" s="10">
        <v>-3.5443038000000003E-2</v>
      </c>
      <c r="CA44" s="11">
        <v>-1.2658228000000001E-2</v>
      </c>
    </row>
    <row r="45" spans="1:79" x14ac:dyDescent="0.2">
      <c r="A45" s="93">
        <v>-1.4771212547196599</v>
      </c>
      <c r="B45" s="22">
        <v>0.22654028400000001</v>
      </c>
      <c r="C45" s="7">
        <v>0.285308057</v>
      </c>
      <c r="D45" s="7">
        <v>0.236018957</v>
      </c>
      <c r="E45" s="7">
        <v>0.53933649299999997</v>
      </c>
      <c r="F45" s="7">
        <v>0.289099526</v>
      </c>
      <c r="G45" s="7">
        <v>0.213270142</v>
      </c>
      <c r="H45" s="7">
        <v>-1.0047393E-2</v>
      </c>
      <c r="I45" s="7">
        <v>2.9004739000000002E-2</v>
      </c>
      <c r="J45" s="7">
        <v>-4.2274882E-2</v>
      </c>
      <c r="K45" s="7">
        <v>0.21516587700000001</v>
      </c>
      <c r="L45" s="7">
        <v>0.104454976</v>
      </c>
      <c r="M45" s="7">
        <v>0.40467792800000002</v>
      </c>
      <c r="N45" s="7">
        <v>0.57453127900000001</v>
      </c>
      <c r="O45" s="7">
        <v>0.62558009999999997</v>
      </c>
      <c r="P45" s="7">
        <v>0.48728420300000003</v>
      </c>
      <c r="Q45" s="7">
        <v>0.43809170200000003</v>
      </c>
      <c r="R45" s="7">
        <v>0.557824392</v>
      </c>
      <c r="S45" s="7">
        <v>0.29793948399999998</v>
      </c>
      <c r="T45" s="7">
        <v>0.49749396699999998</v>
      </c>
      <c r="U45" s="7">
        <v>0.58288472199999997</v>
      </c>
      <c r="V45" s="7">
        <v>-1.2066085000000001E-2</v>
      </c>
      <c r="W45" s="7">
        <v>0.44458882500000002</v>
      </c>
      <c r="X45" s="7">
        <v>-3.8054576E-2</v>
      </c>
      <c r="Y45" s="7">
        <v>0.39716312100000001</v>
      </c>
      <c r="Z45" s="7">
        <v>4.6099291000000001E-2</v>
      </c>
      <c r="AA45" s="7">
        <v>0.122065728</v>
      </c>
      <c r="AB45" s="7">
        <v>0.100938967</v>
      </c>
      <c r="AC45" s="7">
        <v>-3.7558685000000001E-2</v>
      </c>
      <c r="AD45" s="7">
        <v>0.26063829799999999</v>
      </c>
      <c r="AE45" s="7">
        <v>-3.9906102999999998E-2</v>
      </c>
      <c r="AF45" s="7">
        <v>0.45567375900000001</v>
      </c>
      <c r="AG45" s="7">
        <v>0.54078014200000002</v>
      </c>
      <c r="AH45" s="7">
        <v>0.46099290799999998</v>
      </c>
      <c r="AI45" s="7">
        <v>0.283687943</v>
      </c>
      <c r="AJ45" s="7">
        <v>0.23226950399999999</v>
      </c>
      <c r="AK45" s="7">
        <v>6.9148935999999994E-2</v>
      </c>
      <c r="AL45" s="7">
        <v>0.17730496500000001</v>
      </c>
      <c r="AM45" s="7">
        <v>0.65957446799999997</v>
      </c>
      <c r="AN45" s="7">
        <v>0.39716312100000001</v>
      </c>
      <c r="AO45" s="7">
        <v>0.33156028399999998</v>
      </c>
      <c r="AP45" s="7">
        <v>0.13297872299999999</v>
      </c>
      <c r="AQ45" s="7">
        <v>7.2769952999999998E-2</v>
      </c>
      <c r="AR45" s="7">
        <v>0.63145539900000003</v>
      </c>
      <c r="AS45" s="7">
        <v>0.53051643199999998</v>
      </c>
      <c r="AT45" s="7">
        <v>1.340375587</v>
      </c>
      <c r="AU45" s="7">
        <v>0.18544600899999999</v>
      </c>
      <c r="AV45" s="7">
        <v>0.77464788699999998</v>
      </c>
      <c r="AW45" s="7">
        <v>0.56338028200000001</v>
      </c>
      <c r="AX45" s="7">
        <v>-4.5569619999999998E-2</v>
      </c>
      <c r="AY45" s="7">
        <v>0.29367088600000002</v>
      </c>
      <c r="AZ45" s="7">
        <v>0.80985915500000005</v>
      </c>
      <c r="BA45" s="7">
        <v>-5.0632911000000003E-2</v>
      </c>
      <c r="BB45" s="7">
        <v>4.4600938999999999E-2</v>
      </c>
      <c r="BC45" s="7">
        <v>3.286385E-2</v>
      </c>
      <c r="BD45" s="7">
        <v>0.68700265299999996</v>
      </c>
      <c r="BE45" s="7">
        <v>1.0610079999999999E-2</v>
      </c>
      <c r="BF45" s="7">
        <v>0.38461538499999998</v>
      </c>
      <c r="BG45" s="7">
        <v>0.16180371399999999</v>
      </c>
      <c r="BH45" s="7">
        <v>0.98408488100000002</v>
      </c>
      <c r="BI45" s="7">
        <v>0.68965517200000004</v>
      </c>
      <c r="BJ45" s="7">
        <v>0.39522546400000003</v>
      </c>
      <c r="BK45" s="7">
        <v>0.47480106100000002</v>
      </c>
      <c r="BL45" s="7">
        <v>0.350132626</v>
      </c>
      <c r="BM45" s="7">
        <v>0</v>
      </c>
      <c r="BN45" s="7">
        <v>0.61273209500000003</v>
      </c>
      <c r="BO45" s="7">
        <v>0.15443038000000001</v>
      </c>
      <c r="BP45" s="7">
        <v>0.18481012699999999</v>
      </c>
      <c r="BQ45" s="7">
        <v>0.382278481</v>
      </c>
      <c r="BR45" s="7">
        <v>0.35443037999999999</v>
      </c>
      <c r="BS45" s="7">
        <v>0.2</v>
      </c>
      <c r="BT45" s="7">
        <v>-2.0253165E-2</v>
      </c>
      <c r="BU45" s="7">
        <v>2.0253165E-2</v>
      </c>
      <c r="BV45" s="7">
        <v>0.41265822800000002</v>
      </c>
      <c r="BW45" s="7">
        <v>0.18481012699999999</v>
      </c>
      <c r="BX45" s="7">
        <v>0.50379746800000003</v>
      </c>
      <c r="BY45" s="7">
        <v>4.0506329000000001E-2</v>
      </c>
      <c r="BZ45" s="7">
        <v>-5.0632911000000003E-2</v>
      </c>
      <c r="CA45" s="23">
        <v>-2.0253165E-2</v>
      </c>
    </row>
    <row r="46" spans="1:79" x14ac:dyDescent="0.2">
      <c r="A46" s="93">
        <v>-2</v>
      </c>
      <c r="B46" s="22">
        <v>0.696682464</v>
      </c>
      <c r="C46" s="7">
        <v>0.61706161100000001</v>
      </c>
      <c r="D46" s="7">
        <v>0.54312796200000002</v>
      </c>
      <c r="E46" s="7">
        <v>0.78388625599999995</v>
      </c>
      <c r="F46" s="7">
        <v>0.62085308100000003</v>
      </c>
      <c r="G46" s="7">
        <v>0.48246445500000001</v>
      </c>
      <c r="H46" s="7">
        <v>0.19052132699999999</v>
      </c>
      <c r="I46" s="7">
        <v>0.26255924200000003</v>
      </c>
      <c r="J46" s="7">
        <v>-1.1563980999999999E-2</v>
      </c>
      <c r="K46" s="7">
        <v>0.61895734599999996</v>
      </c>
      <c r="L46" s="7">
        <v>0.20758293799999999</v>
      </c>
      <c r="M46" s="7">
        <v>0.714683497</v>
      </c>
      <c r="N46" s="7">
        <v>0.67384443999999999</v>
      </c>
      <c r="O46" s="7">
        <v>0.74345646899999995</v>
      </c>
      <c r="P46" s="7">
        <v>0.568962317</v>
      </c>
      <c r="Q46" s="7">
        <v>0.52162613700000005</v>
      </c>
      <c r="R46" s="7">
        <v>0.69426396899999998</v>
      </c>
      <c r="S46" s="7">
        <v>0.60794505300000001</v>
      </c>
      <c r="T46" s="7">
        <v>0.64878411000000002</v>
      </c>
      <c r="U46" s="7">
        <v>0.66085019499999997</v>
      </c>
      <c r="V46" s="7">
        <v>4.2695377999999999E-2</v>
      </c>
      <c r="W46" s="7">
        <v>0.68498236499999998</v>
      </c>
      <c r="X46" s="7">
        <v>7.4252831000000005E-2</v>
      </c>
      <c r="Y46" s="7">
        <v>0.63829787199999999</v>
      </c>
      <c r="Z46" s="7">
        <v>0.13652482299999999</v>
      </c>
      <c r="AA46" s="7">
        <v>0.49765258200000001</v>
      </c>
      <c r="AB46" s="7">
        <v>6.1032863999999999E-2</v>
      </c>
      <c r="AC46" s="7">
        <v>-3.5211267999999997E-2</v>
      </c>
      <c r="AD46" s="7">
        <v>0.54255319099999999</v>
      </c>
      <c r="AE46" s="7">
        <v>4.2253521000000002E-2</v>
      </c>
      <c r="AF46" s="7">
        <v>0.59219858199999997</v>
      </c>
      <c r="AG46" s="7">
        <v>0.65780141800000003</v>
      </c>
      <c r="AH46" s="7">
        <v>0.76773049599999998</v>
      </c>
      <c r="AI46" s="7">
        <v>0.59219858199999997</v>
      </c>
      <c r="AJ46" s="7">
        <v>0.55141843999999995</v>
      </c>
      <c r="AK46" s="7">
        <v>0.29078014200000002</v>
      </c>
      <c r="AL46" s="7">
        <v>0.39539007100000001</v>
      </c>
      <c r="AM46" s="7">
        <v>0.69503546100000002</v>
      </c>
      <c r="AN46" s="7">
        <v>0.533687943</v>
      </c>
      <c r="AO46" s="7">
        <v>0.58156028400000004</v>
      </c>
      <c r="AP46" s="7">
        <v>0.45921985799999998</v>
      </c>
      <c r="AQ46" s="7">
        <v>0.284037559</v>
      </c>
      <c r="AR46" s="7">
        <v>0.60798122099999996</v>
      </c>
      <c r="AS46" s="7">
        <v>0.96713614999999997</v>
      </c>
      <c r="AT46" s="7">
        <v>1.241784038</v>
      </c>
      <c r="AU46" s="7">
        <v>0.51408450699999997</v>
      </c>
      <c r="AV46" s="7">
        <v>1.1103286379999999</v>
      </c>
      <c r="AW46" s="7">
        <v>0.58450704200000003</v>
      </c>
      <c r="AX46" s="7">
        <v>-4.5569619999999998E-2</v>
      </c>
      <c r="AY46" s="7">
        <v>0.379746835</v>
      </c>
      <c r="AZ46" s="7">
        <v>0.79577464799999997</v>
      </c>
      <c r="BA46" s="7">
        <v>-1.2658228000000001E-2</v>
      </c>
      <c r="BB46" s="7">
        <v>0.230046948</v>
      </c>
      <c r="BC46" s="7">
        <v>8.2159624000000001E-2</v>
      </c>
      <c r="BD46" s="7">
        <v>1.031830239</v>
      </c>
      <c r="BE46" s="7">
        <v>0.13793103400000001</v>
      </c>
      <c r="BF46" s="7">
        <v>0.47214854099999998</v>
      </c>
      <c r="BG46" s="7">
        <v>0.47480106100000002</v>
      </c>
      <c r="BH46" s="7">
        <v>0.90716180400000002</v>
      </c>
      <c r="BI46" s="7">
        <v>0.58090185699999997</v>
      </c>
      <c r="BJ46" s="7">
        <v>0.64190981400000002</v>
      </c>
      <c r="BK46" s="7">
        <v>0.61538461499999997</v>
      </c>
      <c r="BL46" s="7">
        <v>0.61538461499999997</v>
      </c>
      <c r="BM46" s="7">
        <v>7.6923077000000006E-2</v>
      </c>
      <c r="BN46" s="7">
        <v>1.0212201590000001</v>
      </c>
      <c r="BO46" s="7">
        <v>0.40759493699999999</v>
      </c>
      <c r="BP46" s="7">
        <v>0.40506329099999999</v>
      </c>
      <c r="BQ46" s="7">
        <v>0.41518987299999999</v>
      </c>
      <c r="BR46" s="7">
        <v>0.501265823</v>
      </c>
      <c r="BS46" s="7">
        <v>0.46329113900000002</v>
      </c>
      <c r="BT46" s="7">
        <v>-1.7721519000000002E-2</v>
      </c>
      <c r="BU46" s="7">
        <v>0.106329114</v>
      </c>
      <c r="BV46" s="7">
        <v>0.52405063299999999</v>
      </c>
      <c r="BW46" s="7">
        <v>0.49367088599999998</v>
      </c>
      <c r="BX46" s="7">
        <v>0.51898734199999996</v>
      </c>
      <c r="BY46" s="7">
        <v>0.215189873</v>
      </c>
      <c r="BZ46" s="7">
        <v>-4.0506329000000001E-2</v>
      </c>
      <c r="CA46" s="23">
        <v>5.8227847999999999E-2</v>
      </c>
    </row>
    <row r="47" spans="1:79" x14ac:dyDescent="0.2">
      <c r="A47" s="93">
        <v>-2.4771212547196599</v>
      </c>
      <c r="B47" s="22">
        <v>0.848341232</v>
      </c>
      <c r="C47" s="7">
        <v>0.95639810400000003</v>
      </c>
      <c r="D47" s="7">
        <v>0.865402844</v>
      </c>
      <c r="E47" s="7">
        <v>0.86161137399999999</v>
      </c>
      <c r="F47" s="7">
        <v>0.67203791499999999</v>
      </c>
      <c r="G47" s="7">
        <v>0.72511848300000004</v>
      </c>
      <c r="H47" s="7">
        <v>0.47867298600000002</v>
      </c>
      <c r="I47" s="7">
        <v>1.0132701420000001</v>
      </c>
      <c r="J47" s="7">
        <v>7.0710899999999993E-2</v>
      </c>
      <c r="K47" s="7">
        <v>1.041706161</v>
      </c>
      <c r="L47" s="7">
        <v>0.54123222699999995</v>
      </c>
      <c r="M47" s="7">
        <v>0.742528309</v>
      </c>
      <c r="N47" s="7">
        <v>0.72303694100000004</v>
      </c>
      <c r="O47" s="7">
        <v>0.65620939300000003</v>
      </c>
      <c r="P47" s="7">
        <v>0.71097085599999998</v>
      </c>
      <c r="Q47" s="7">
        <v>0.531835901</v>
      </c>
      <c r="R47" s="7">
        <v>0.69426396899999998</v>
      </c>
      <c r="S47" s="7">
        <v>0.707258214</v>
      </c>
      <c r="T47" s="7">
        <v>0.77222944100000002</v>
      </c>
      <c r="U47" s="7">
        <v>0.72489326200000004</v>
      </c>
      <c r="V47" s="7">
        <v>0.29422684199999999</v>
      </c>
      <c r="W47" s="7">
        <v>0.71839613899999999</v>
      </c>
      <c r="X47" s="7">
        <v>0.27473547399999998</v>
      </c>
      <c r="Y47" s="7">
        <v>0.80319148900000004</v>
      </c>
      <c r="Z47" s="7">
        <v>0.53900709199999997</v>
      </c>
      <c r="AA47" s="7">
        <v>0.37793427200000002</v>
      </c>
      <c r="AB47" s="7">
        <v>0.14084506999999999</v>
      </c>
      <c r="AC47" s="7">
        <v>4.2253521000000002E-2</v>
      </c>
      <c r="AD47" s="7">
        <v>0.80141843999999995</v>
      </c>
      <c r="AE47" s="7">
        <v>8.6854459999999994E-2</v>
      </c>
      <c r="AF47" s="7">
        <v>0.90602836899999994</v>
      </c>
      <c r="AG47" s="7">
        <v>0.73404255299999999</v>
      </c>
      <c r="AH47" s="7">
        <v>0.95921985799999998</v>
      </c>
      <c r="AI47" s="7">
        <v>0.66666666699999999</v>
      </c>
      <c r="AJ47" s="7">
        <v>0.85106382999999997</v>
      </c>
      <c r="AK47" s="7">
        <v>0.53014184399999997</v>
      </c>
      <c r="AL47" s="7">
        <v>0.57269503499999996</v>
      </c>
      <c r="AM47" s="7">
        <v>0.67907801400000001</v>
      </c>
      <c r="AN47" s="7">
        <v>0.73758865200000001</v>
      </c>
      <c r="AO47" s="7">
        <v>0.80496453899999998</v>
      </c>
      <c r="AP47" s="7">
        <v>0.65602836899999994</v>
      </c>
      <c r="AQ47" s="7">
        <v>0.57042253499999995</v>
      </c>
      <c r="AR47" s="7">
        <v>0.71361502300000001</v>
      </c>
      <c r="AS47" s="7">
        <v>0.89201877900000004</v>
      </c>
      <c r="AT47" s="7">
        <v>1.159624413</v>
      </c>
      <c r="AU47" s="7">
        <v>0.62206572800000004</v>
      </c>
      <c r="AV47" s="7">
        <v>0.96478873200000004</v>
      </c>
      <c r="AW47" s="7">
        <v>0.80516431899999996</v>
      </c>
      <c r="AX47" s="7">
        <v>-7.5949370000000004E-3</v>
      </c>
      <c r="AY47" s="7">
        <v>0.437974684</v>
      </c>
      <c r="AZ47" s="7">
        <v>1.129107981</v>
      </c>
      <c r="BA47" s="7">
        <v>6.0759493999999997E-2</v>
      </c>
      <c r="BB47" s="7">
        <v>0.93896713600000004</v>
      </c>
      <c r="BC47" s="7">
        <v>0.474178404</v>
      </c>
      <c r="BD47" s="7">
        <v>1.0557029179999999</v>
      </c>
      <c r="BE47" s="7">
        <v>0.45888594199999999</v>
      </c>
      <c r="BF47" s="7">
        <v>0.77188328900000003</v>
      </c>
      <c r="BG47" s="7">
        <v>0.88594164500000006</v>
      </c>
      <c r="BH47" s="7">
        <v>0.88594164500000006</v>
      </c>
      <c r="BI47" s="7">
        <v>0.95490716200000003</v>
      </c>
      <c r="BJ47" s="7">
        <v>0.840848806</v>
      </c>
      <c r="BK47" s="7">
        <v>1.095490716</v>
      </c>
      <c r="BL47" s="7">
        <v>0.77984084899999995</v>
      </c>
      <c r="BM47" s="7">
        <v>0.46153846199999998</v>
      </c>
      <c r="BN47" s="7">
        <v>0.87798408500000003</v>
      </c>
      <c r="BO47" s="7">
        <v>0.43037974699999998</v>
      </c>
      <c r="BP47" s="7">
        <v>0.53670886100000004</v>
      </c>
      <c r="BQ47" s="7">
        <v>0.49620253199999997</v>
      </c>
      <c r="BR47" s="7">
        <v>0.63037974699999999</v>
      </c>
      <c r="BS47" s="7">
        <v>0.61265822800000003</v>
      </c>
      <c r="BT47" s="7">
        <v>2.5316456000000001E-2</v>
      </c>
      <c r="BU47" s="7">
        <v>0.384810127</v>
      </c>
      <c r="BV47" s="7">
        <v>0.58227848100000001</v>
      </c>
      <c r="BW47" s="7">
        <v>0.63797468400000001</v>
      </c>
      <c r="BX47" s="7">
        <v>0.66582278500000003</v>
      </c>
      <c r="BY47" s="7">
        <v>0.46835442999999999</v>
      </c>
      <c r="BZ47" s="7">
        <v>6.8354429999999994E-2</v>
      </c>
      <c r="CA47" s="23">
        <v>0.19746835400000001</v>
      </c>
    </row>
    <row r="48" spans="1:79" x14ac:dyDescent="0.2">
      <c r="A48" s="93">
        <v>-3</v>
      </c>
      <c r="B48" s="22">
        <v>0.77251184799999995</v>
      </c>
      <c r="C48" s="7">
        <v>0.94312796200000004</v>
      </c>
      <c r="D48" s="7">
        <v>0.92796208499999999</v>
      </c>
      <c r="E48" s="7">
        <v>0.86350710900000005</v>
      </c>
      <c r="F48" s="7">
        <v>0.77251184799999995</v>
      </c>
      <c r="G48" s="7">
        <v>0.854028436</v>
      </c>
      <c r="H48" s="7">
        <v>0.64549763000000004</v>
      </c>
      <c r="I48" s="7">
        <v>1.1042654030000001</v>
      </c>
      <c r="J48" s="7">
        <v>0.6</v>
      </c>
      <c r="K48" s="7">
        <v>1.238862559</v>
      </c>
      <c r="L48" s="7">
        <v>0.81232227499999998</v>
      </c>
      <c r="M48" s="7">
        <v>0.85297939499999997</v>
      </c>
      <c r="N48" s="7">
        <v>0.75088175199999996</v>
      </c>
      <c r="O48" s="7">
        <v>0.75273807299999995</v>
      </c>
      <c r="P48" s="7">
        <v>0.76758863899999996</v>
      </c>
      <c r="Q48" s="7">
        <v>0.68312604399999999</v>
      </c>
      <c r="R48" s="7">
        <v>0.759235196</v>
      </c>
      <c r="S48" s="7">
        <v>0.906812697</v>
      </c>
      <c r="T48" s="7">
        <v>0.76573231900000005</v>
      </c>
      <c r="U48" s="7">
        <v>0.88824948999999997</v>
      </c>
      <c r="V48" s="7">
        <v>0.45665491000000002</v>
      </c>
      <c r="W48" s="7">
        <v>1.0720252459999999</v>
      </c>
      <c r="X48" s="7">
        <v>0.52719509899999994</v>
      </c>
      <c r="Y48" s="7">
        <v>0.71453900699999995</v>
      </c>
      <c r="Z48" s="7">
        <v>0.75886524799999999</v>
      </c>
      <c r="AA48" s="7">
        <v>0.744131455</v>
      </c>
      <c r="AB48" s="7">
        <v>0.427230047</v>
      </c>
      <c r="AC48" s="7">
        <v>0.16901408500000001</v>
      </c>
      <c r="AD48" s="7">
        <v>0.75</v>
      </c>
      <c r="AE48" s="7">
        <v>0.34507042300000002</v>
      </c>
      <c r="AF48" s="7">
        <v>0.95567375899999996</v>
      </c>
      <c r="AG48" s="7">
        <v>1.0283687939999999</v>
      </c>
      <c r="AH48" s="7">
        <v>1.017730496</v>
      </c>
      <c r="AI48" s="7">
        <v>0.80319148900000004</v>
      </c>
      <c r="AJ48" s="7">
        <v>0.89184397199999998</v>
      </c>
      <c r="AK48" s="7">
        <v>0.85638297900000004</v>
      </c>
      <c r="AL48" s="7">
        <v>0.77127659599999998</v>
      </c>
      <c r="AM48" s="7">
        <v>0.86524822700000004</v>
      </c>
      <c r="AN48" s="7">
        <v>0.65070921999999998</v>
      </c>
      <c r="AO48" s="7">
        <v>0.92730496500000004</v>
      </c>
      <c r="AP48" s="7">
        <v>0.93439716299999998</v>
      </c>
      <c r="AQ48" s="7">
        <v>1.1643192490000001</v>
      </c>
      <c r="AR48" s="7">
        <v>0.99061032900000001</v>
      </c>
      <c r="AS48" s="7">
        <v>1.0892018779999999</v>
      </c>
      <c r="AT48" s="7">
        <v>0.97887323900000001</v>
      </c>
      <c r="AU48" s="7">
        <v>0.69014084499999995</v>
      </c>
      <c r="AV48" s="7">
        <v>0.83098591499999996</v>
      </c>
      <c r="AW48" s="7">
        <v>1.1830985919999999</v>
      </c>
      <c r="AX48" s="7">
        <v>8.1012658000000001E-2</v>
      </c>
      <c r="AY48" s="7">
        <v>0.57468354399999999</v>
      </c>
      <c r="AZ48" s="7">
        <v>1.115023474</v>
      </c>
      <c r="BA48" s="7">
        <v>0.20759493700000001</v>
      </c>
      <c r="BB48" s="7">
        <v>1.129107981</v>
      </c>
      <c r="BC48" s="7">
        <v>0.84037558700000003</v>
      </c>
      <c r="BD48" s="7">
        <v>1.3660477449999999</v>
      </c>
      <c r="BE48" s="7">
        <v>0.84880636600000003</v>
      </c>
      <c r="BF48" s="7">
        <v>0.98938992000000003</v>
      </c>
      <c r="BG48" s="7">
        <v>0.96286472099999998</v>
      </c>
      <c r="BH48" s="7">
        <v>0.91511936299999996</v>
      </c>
      <c r="BI48" s="7">
        <v>0.69761273199999996</v>
      </c>
      <c r="BJ48" s="7">
        <v>0.74801061000000002</v>
      </c>
      <c r="BK48" s="7">
        <v>0.54641909799999999</v>
      </c>
      <c r="BL48" s="7">
        <v>0.99469496000000002</v>
      </c>
      <c r="BM48" s="7">
        <v>0.82493368700000003</v>
      </c>
      <c r="BN48" s="7">
        <v>0.89124668399999996</v>
      </c>
      <c r="BO48" s="7">
        <v>0.491139241</v>
      </c>
      <c r="BP48" s="7">
        <v>0.58987341800000004</v>
      </c>
      <c r="BQ48" s="7">
        <v>0.57215189899999996</v>
      </c>
      <c r="BR48" s="7">
        <v>0.57468354399999999</v>
      </c>
      <c r="BS48" s="7">
        <v>0.71645569600000003</v>
      </c>
      <c r="BT48" s="7">
        <v>7.0886076000000006E-2</v>
      </c>
      <c r="BU48" s="7">
        <v>0.53164557000000001</v>
      </c>
      <c r="BV48" s="7">
        <v>0.58734177200000004</v>
      </c>
      <c r="BW48" s="7">
        <v>0.59240506299999995</v>
      </c>
      <c r="BX48" s="7">
        <v>0.67594936699999997</v>
      </c>
      <c r="BY48" s="7">
        <v>0.75443037999999996</v>
      </c>
      <c r="BZ48" s="7">
        <v>0.21012658200000001</v>
      </c>
      <c r="CA48" s="23">
        <v>0.55696202500000003</v>
      </c>
    </row>
    <row r="49" spans="1:79" x14ac:dyDescent="0.2">
      <c r="A49" s="93">
        <v>-3.4771212547196599</v>
      </c>
      <c r="B49" s="22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>
        <v>0.84037558700000003</v>
      </c>
      <c r="AB49" s="7">
        <v>0.75117370900000002</v>
      </c>
      <c r="AC49" s="7">
        <v>0.52112676099999999</v>
      </c>
      <c r="AD49" s="7"/>
      <c r="AE49" s="7">
        <v>0.96478873200000004</v>
      </c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>
        <v>0.215189873</v>
      </c>
      <c r="AY49" s="7">
        <v>0.56455696200000005</v>
      </c>
      <c r="AZ49" s="7"/>
      <c r="BA49" s="7">
        <v>0.341772152</v>
      </c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23"/>
    </row>
    <row r="50" spans="1:79" ht="17" thickBot="1" x14ac:dyDescent="0.25">
      <c r="A50" s="93">
        <v>-4</v>
      </c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>
        <v>1.1220657279999999</v>
      </c>
      <c r="AB50" s="13">
        <v>1.1549295770000001</v>
      </c>
      <c r="AC50" s="13">
        <v>1.0234741780000001</v>
      </c>
      <c r="AD50" s="13"/>
      <c r="AE50" s="13">
        <v>0.99061032900000001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>
        <v>0.47594936700000001</v>
      </c>
      <c r="AY50" s="13">
        <v>0.55949367100000003</v>
      </c>
      <c r="AZ50" s="13"/>
      <c r="BA50" s="13">
        <v>0.51898734199999996</v>
      </c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4"/>
    </row>
    <row r="51" spans="1:79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</row>
    <row r="52" spans="1:79" x14ac:dyDescent="0.2">
      <c r="A52" s="6"/>
      <c r="B52" s="6" t="s">
        <v>214</v>
      </c>
      <c r="C52" s="6" t="s">
        <v>215</v>
      </c>
      <c r="D52" s="6" t="s">
        <v>216</v>
      </c>
      <c r="E52" s="6" t="s">
        <v>217</v>
      </c>
      <c r="F52" s="6" t="s">
        <v>218</v>
      </c>
      <c r="G52" s="6" t="s">
        <v>219</v>
      </c>
      <c r="H52" s="6" t="s">
        <v>220</v>
      </c>
      <c r="I52" s="6" t="s">
        <v>221</v>
      </c>
      <c r="J52" s="6" t="s">
        <v>222</v>
      </c>
      <c r="K52" s="6" t="s">
        <v>223</v>
      </c>
      <c r="L52" s="6" t="s">
        <v>224</v>
      </c>
      <c r="M52" s="6" t="s">
        <v>225</v>
      </c>
      <c r="N52" s="6" t="s">
        <v>226</v>
      </c>
      <c r="O52" s="6" t="s">
        <v>227</v>
      </c>
      <c r="P52" s="6" t="s">
        <v>228</v>
      </c>
      <c r="Q52" s="6" t="s">
        <v>229</v>
      </c>
      <c r="R52" s="6" t="s">
        <v>230</v>
      </c>
      <c r="S52" s="6" t="s">
        <v>231</v>
      </c>
      <c r="T52" s="6" t="s">
        <v>232</v>
      </c>
      <c r="U52" s="6" t="s">
        <v>233</v>
      </c>
      <c r="V52" s="6" t="s">
        <v>234</v>
      </c>
      <c r="W52" s="6" t="s">
        <v>235</v>
      </c>
      <c r="X52" s="6" t="s">
        <v>236</v>
      </c>
      <c r="Y52" s="6" t="s">
        <v>237</v>
      </c>
      <c r="Z52" s="6" t="s">
        <v>238</v>
      </c>
      <c r="AA52" s="6" t="s">
        <v>239</v>
      </c>
      <c r="AB52" s="6" t="s">
        <v>240</v>
      </c>
      <c r="AC52" s="6" t="s">
        <v>241</v>
      </c>
      <c r="AD52" s="6" t="s">
        <v>242</v>
      </c>
      <c r="AE52" s="6" t="s">
        <v>243</v>
      </c>
      <c r="AF52" s="6" t="s">
        <v>244</v>
      </c>
      <c r="AG52" s="6" t="s">
        <v>245</v>
      </c>
      <c r="AH52" s="6" t="s">
        <v>246</v>
      </c>
      <c r="AI52" s="6" t="s">
        <v>247</v>
      </c>
      <c r="AJ52" s="6" t="s">
        <v>248</v>
      </c>
      <c r="AK52" s="6" t="s">
        <v>249</v>
      </c>
      <c r="AL52" s="6" t="s">
        <v>250</v>
      </c>
      <c r="AM52" s="6" t="s">
        <v>251</v>
      </c>
      <c r="AN52" s="6" t="s">
        <v>252</v>
      </c>
      <c r="AO52" s="6" t="s">
        <v>253</v>
      </c>
      <c r="AP52" s="6" t="s">
        <v>254</v>
      </c>
      <c r="AQ52" s="6" t="s">
        <v>255</v>
      </c>
      <c r="AR52" s="6" t="s">
        <v>256</v>
      </c>
      <c r="AS52" s="6" t="s">
        <v>257</v>
      </c>
      <c r="AT52" s="6" t="s">
        <v>258</v>
      </c>
      <c r="AU52" s="6" t="s">
        <v>259</v>
      </c>
      <c r="AV52" s="6" t="s">
        <v>260</v>
      </c>
      <c r="AW52" s="6" t="s">
        <v>261</v>
      </c>
      <c r="AX52" s="6" t="s">
        <v>262</v>
      </c>
      <c r="AY52" s="6" t="s">
        <v>263</v>
      </c>
      <c r="AZ52" s="6" t="s">
        <v>264</v>
      </c>
      <c r="BA52" s="6" t="s">
        <v>265</v>
      </c>
      <c r="BB52" s="6" t="s">
        <v>266</v>
      </c>
      <c r="BC52" s="6" t="s">
        <v>267</v>
      </c>
      <c r="BD52" s="6" t="s">
        <v>268</v>
      </c>
      <c r="BE52" s="6" t="s">
        <v>269</v>
      </c>
      <c r="BF52" s="6" t="s">
        <v>270</v>
      </c>
      <c r="BG52" s="6" t="s">
        <v>271</v>
      </c>
      <c r="BH52" s="6" t="s">
        <v>272</v>
      </c>
      <c r="BI52" s="6" t="s">
        <v>273</v>
      </c>
      <c r="BJ52" s="6" t="s">
        <v>274</v>
      </c>
      <c r="BK52" s="6" t="s">
        <v>275</v>
      </c>
      <c r="BL52" s="6" t="s">
        <v>276</v>
      </c>
      <c r="BM52" s="6" t="s">
        <v>277</v>
      </c>
      <c r="BN52" s="6" t="s">
        <v>278</v>
      </c>
      <c r="BO52" s="6" t="s">
        <v>279</v>
      </c>
      <c r="BP52" s="6" t="s">
        <v>280</v>
      </c>
      <c r="BQ52" s="6" t="s">
        <v>281</v>
      </c>
      <c r="BR52" s="6" t="s">
        <v>282</v>
      </c>
      <c r="BS52" s="6" t="s">
        <v>283</v>
      </c>
      <c r="BT52" s="6" t="s">
        <v>284</v>
      </c>
      <c r="BU52" s="6" t="s">
        <v>285</v>
      </c>
      <c r="BV52" s="6" t="s">
        <v>286</v>
      </c>
      <c r="BW52" s="6" t="s">
        <v>287</v>
      </c>
      <c r="BX52" s="6" t="s">
        <v>288</v>
      </c>
      <c r="BY52" s="6" t="s">
        <v>289</v>
      </c>
      <c r="BZ52" s="6" t="s">
        <v>290</v>
      </c>
      <c r="CA52" s="6" t="s">
        <v>291</v>
      </c>
    </row>
    <row r="53" spans="1:79" x14ac:dyDescent="0.2">
      <c r="A53" s="75" t="s">
        <v>185</v>
      </c>
      <c r="B53" s="7"/>
      <c r="C53" s="7"/>
      <c r="D53" s="7"/>
      <c r="E53" s="7"/>
      <c r="F53" s="7"/>
      <c r="G53" s="7"/>
      <c r="H53" s="7"/>
      <c r="I53" s="7" t="s">
        <v>295</v>
      </c>
      <c r="J53" s="7"/>
      <c r="K53" s="7"/>
      <c r="L53" s="7"/>
      <c r="M53" s="7"/>
      <c r="N53" s="7" t="s">
        <v>295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 t="s">
        <v>295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x14ac:dyDescent="0.2">
      <c r="A54" s="75" t="s">
        <v>186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</row>
    <row r="55" spans="1:79" x14ac:dyDescent="0.2">
      <c r="A55" s="75" t="s">
        <v>187</v>
      </c>
      <c r="B55" s="7" t="s">
        <v>188</v>
      </c>
      <c r="C55" s="7" t="s">
        <v>188</v>
      </c>
      <c r="D55" s="7" t="s">
        <v>188</v>
      </c>
      <c r="E55" s="7" t="s">
        <v>188</v>
      </c>
      <c r="F55" s="7" t="s">
        <v>188</v>
      </c>
      <c r="G55" s="7" t="s">
        <v>188</v>
      </c>
      <c r="H55" s="7" t="s">
        <v>188</v>
      </c>
      <c r="I55" s="7" t="s">
        <v>188</v>
      </c>
      <c r="J55" s="7" t="s">
        <v>188</v>
      </c>
      <c r="K55" s="7" t="s">
        <v>188</v>
      </c>
      <c r="L55" s="7" t="s">
        <v>188</v>
      </c>
      <c r="M55" s="7" t="s">
        <v>188</v>
      </c>
      <c r="N55" s="7" t="s">
        <v>188</v>
      </c>
      <c r="O55" s="7" t="s">
        <v>188</v>
      </c>
      <c r="P55" s="7" t="s">
        <v>188</v>
      </c>
      <c r="Q55" s="7" t="s">
        <v>188</v>
      </c>
      <c r="R55" s="7" t="s">
        <v>188</v>
      </c>
      <c r="S55" s="7" t="s">
        <v>188</v>
      </c>
      <c r="T55" s="7" t="s">
        <v>188</v>
      </c>
      <c r="U55" s="7" t="s">
        <v>188</v>
      </c>
      <c r="V55" s="7" t="s">
        <v>188</v>
      </c>
      <c r="W55" s="7" t="s">
        <v>188</v>
      </c>
      <c r="X55" s="7" t="s">
        <v>188</v>
      </c>
      <c r="Y55" s="7" t="s">
        <v>188</v>
      </c>
      <c r="Z55" s="7" t="s">
        <v>188</v>
      </c>
      <c r="AA55" s="7" t="s">
        <v>188</v>
      </c>
      <c r="AB55" s="7" t="s">
        <v>188</v>
      </c>
      <c r="AC55" s="7" t="s">
        <v>188</v>
      </c>
      <c r="AD55" s="7" t="s">
        <v>188</v>
      </c>
      <c r="AE55" s="7" t="s">
        <v>188</v>
      </c>
      <c r="AF55" s="7" t="s">
        <v>188</v>
      </c>
      <c r="AG55" s="7" t="s">
        <v>188</v>
      </c>
      <c r="AH55" s="7" t="s">
        <v>188</v>
      </c>
      <c r="AI55" s="7" t="s">
        <v>188</v>
      </c>
      <c r="AJ55" s="7" t="s">
        <v>188</v>
      </c>
      <c r="AK55" s="7" t="s">
        <v>188</v>
      </c>
      <c r="AL55" s="7" t="s">
        <v>188</v>
      </c>
      <c r="AM55" s="7" t="s">
        <v>188</v>
      </c>
      <c r="AN55" s="7" t="s">
        <v>188</v>
      </c>
      <c r="AO55" s="7" t="s">
        <v>188</v>
      </c>
      <c r="AP55" s="7" t="s">
        <v>188</v>
      </c>
      <c r="AQ55" s="7" t="s">
        <v>188</v>
      </c>
      <c r="AR55" s="7" t="s">
        <v>188</v>
      </c>
      <c r="AS55" s="7" t="s">
        <v>188</v>
      </c>
      <c r="AT55" s="7" t="s">
        <v>188</v>
      </c>
      <c r="AU55" s="7" t="s">
        <v>188</v>
      </c>
      <c r="AV55" s="7" t="s">
        <v>188</v>
      </c>
      <c r="AW55" s="7" t="s">
        <v>188</v>
      </c>
      <c r="AX55" s="7" t="s">
        <v>188</v>
      </c>
      <c r="AY55" s="7" t="s">
        <v>188</v>
      </c>
      <c r="AZ55" s="7" t="s">
        <v>188</v>
      </c>
      <c r="BA55" s="7" t="s">
        <v>188</v>
      </c>
      <c r="BB55" s="7" t="s">
        <v>188</v>
      </c>
      <c r="BC55" s="7" t="s">
        <v>188</v>
      </c>
      <c r="BD55" s="7" t="s">
        <v>188</v>
      </c>
      <c r="BE55" s="7" t="s">
        <v>188</v>
      </c>
      <c r="BF55" s="7" t="s">
        <v>188</v>
      </c>
      <c r="BG55" s="7" t="s">
        <v>188</v>
      </c>
      <c r="BH55" s="7" t="s">
        <v>188</v>
      </c>
      <c r="BI55" s="7" t="s">
        <v>188</v>
      </c>
      <c r="BJ55" s="7" t="s">
        <v>188</v>
      </c>
      <c r="BK55" s="7" t="s">
        <v>188</v>
      </c>
      <c r="BL55" s="7" t="s">
        <v>188</v>
      </c>
      <c r="BM55" s="7" t="s">
        <v>188</v>
      </c>
      <c r="BN55" s="7" t="s">
        <v>188</v>
      </c>
      <c r="BO55" s="7" t="s">
        <v>188</v>
      </c>
      <c r="BP55" s="7" t="s">
        <v>188</v>
      </c>
      <c r="BQ55" s="7" t="s">
        <v>188</v>
      </c>
      <c r="BR55" s="7" t="s">
        <v>188</v>
      </c>
      <c r="BS55" s="7" t="s">
        <v>188</v>
      </c>
      <c r="BT55" s="7" t="s">
        <v>188</v>
      </c>
      <c r="BU55" s="7" t="s">
        <v>188</v>
      </c>
      <c r="BV55" s="7" t="s">
        <v>188</v>
      </c>
      <c r="BW55" s="7" t="s">
        <v>188</v>
      </c>
      <c r="BX55" s="7" t="s">
        <v>188</v>
      </c>
      <c r="BY55" s="7" t="s">
        <v>188</v>
      </c>
      <c r="BZ55" s="7" t="s">
        <v>188</v>
      </c>
      <c r="CA55" s="7" t="s">
        <v>188</v>
      </c>
    </row>
    <row r="56" spans="1:79" x14ac:dyDescent="0.2">
      <c r="A56" s="75" t="s">
        <v>189</v>
      </c>
      <c r="B56" s="7" t="s">
        <v>190</v>
      </c>
      <c r="C56" s="7" t="s">
        <v>190</v>
      </c>
      <c r="D56" s="7" t="s">
        <v>190</v>
      </c>
      <c r="E56" s="7" t="s">
        <v>190</v>
      </c>
      <c r="F56" s="7" t="s">
        <v>190</v>
      </c>
      <c r="G56" s="7" t="s">
        <v>190</v>
      </c>
      <c r="H56" s="7" t="s">
        <v>190</v>
      </c>
      <c r="I56" s="7" t="s">
        <v>190</v>
      </c>
      <c r="J56" s="7" t="s">
        <v>190</v>
      </c>
      <c r="K56" s="7" t="s">
        <v>190</v>
      </c>
      <c r="L56" s="7" t="s">
        <v>190</v>
      </c>
      <c r="M56" s="7" t="s">
        <v>190</v>
      </c>
      <c r="N56" s="7" t="s">
        <v>190</v>
      </c>
      <c r="O56" s="7" t="s">
        <v>190</v>
      </c>
      <c r="P56" s="7" t="s">
        <v>190</v>
      </c>
      <c r="Q56" s="7" t="s">
        <v>190</v>
      </c>
      <c r="R56" s="7" t="s">
        <v>190</v>
      </c>
      <c r="S56" s="7" t="s">
        <v>190</v>
      </c>
      <c r="T56" s="7" t="s">
        <v>190</v>
      </c>
      <c r="U56" s="7" t="s">
        <v>190</v>
      </c>
      <c r="V56" s="7" t="s">
        <v>190</v>
      </c>
      <c r="W56" s="7" t="s">
        <v>190</v>
      </c>
      <c r="X56" s="7" t="s">
        <v>190</v>
      </c>
      <c r="Y56" s="7" t="s">
        <v>190</v>
      </c>
      <c r="Z56" s="7" t="s">
        <v>190</v>
      </c>
      <c r="AA56" s="7" t="s">
        <v>190</v>
      </c>
      <c r="AB56" s="7" t="s">
        <v>190</v>
      </c>
      <c r="AC56" s="7" t="s">
        <v>190</v>
      </c>
      <c r="AD56" s="7" t="s">
        <v>190</v>
      </c>
      <c r="AE56" s="7" t="s">
        <v>190</v>
      </c>
      <c r="AF56" s="7" t="s">
        <v>190</v>
      </c>
      <c r="AG56" s="7" t="s">
        <v>190</v>
      </c>
      <c r="AH56" s="7" t="s">
        <v>190</v>
      </c>
      <c r="AI56" s="7" t="s">
        <v>190</v>
      </c>
      <c r="AJ56" s="7" t="s">
        <v>190</v>
      </c>
      <c r="AK56" s="7" t="s">
        <v>190</v>
      </c>
      <c r="AL56" s="7" t="s">
        <v>190</v>
      </c>
      <c r="AM56" s="7" t="s">
        <v>190</v>
      </c>
      <c r="AN56" s="7" t="s">
        <v>190</v>
      </c>
      <c r="AO56" s="7" t="s">
        <v>190</v>
      </c>
      <c r="AP56" s="7" t="s">
        <v>190</v>
      </c>
      <c r="AQ56" s="7" t="s">
        <v>190</v>
      </c>
      <c r="AR56" s="7" t="s">
        <v>190</v>
      </c>
      <c r="AS56" s="7" t="s">
        <v>190</v>
      </c>
      <c r="AT56" s="7" t="s">
        <v>190</v>
      </c>
      <c r="AU56" s="7" t="s">
        <v>190</v>
      </c>
      <c r="AV56" s="7" t="s">
        <v>190</v>
      </c>
      <c r="AW56" s="7" t="s">
        <v>190</v>
      </c>
      <c r="AX56" s="7" t="s">
        <v>190</v>
      </c>
      <c r="AY56" s="7" t="s">
        <v>190</v>
      </c>
      <c r="AZ56" s="7" t="s">
        <v>190</v>
      </c>
      <c r="BA56" s="7" t="s">
        <v>190</v>
      </c>
      <c r="BB56" s="7" t="s">
        <v>190</v>
      </c>
      <c r="BC56" s="7" t="s">
        <v>190</v>
      </c>
      <c r="BD56" s="7" t="s">
        <v>190</v>
      </c>
      <c r="BE56" s="7" t="s">
        <v>190</v>
      </c>
      <c r="BF56" s="7" t="s">
        <v>190</v>
      </c>
      <c r="BG56" s="7" t="s">
        <v>190</v>
      </c>
      <c r="BH56" s="7" t="s">
        <v>190</v>
      </c>
      <c r="BI56" s="7" t="s">
        <v>190</v>
      </c>
      <c r="BJ56" s="7" t="s">
        <v>190</v>
      </c>
      <c r="BK56" s="7" t="s">
        <v>190</v>
      </c>
      <c r="BL56" s="7" t="s">
        <v>190</v>
      </c>
      <c r="BM56" s="7" t="s">
        <v>190</v>
      </c>
      <c r="BN56" s="7" t="s">
        <v>190</v>
      </c>
      <c r="BO56" s="7" t="s">
        <v>190</v>
      </c>
      <c r="BP56" s="7" t="s">
        <v>190</v>
      </c>
      <c r="BQ56" s="7" t="s">
        <v>190</v>
      </c>
      <c r="BR56" s="7" t="s">
        <v>190</v>
      </c>
      <c r="BS56" s="7" t="s">
        <v>190</v>
      </c>
      <c r="BT56" s="7" t="s">
        <v>190</v>
      </c>
      <c r="BU56" s="7" t="s">
        <v>190</v>
      </c>
      <c r="BV56" s="7" t="s">
        <v>190</v>
      </c>
      <c r="BW56" s="7" t="s">
        <v>190</v>
      </c>
      <c r="BX56" s="7" t="s">
        <v>190</v>
      </c>
      <c r="BY56" s="7" t="s">
        <v>190</v>
      </c>
      <c r="BZ56" s="7" t="s">
        <v>190</v>
      </c>
      <c r="CA56" s="7" t="s">
        <v>190</v>
      </c>
    </row>
    <row r="57" spans="1:79" x14ac:dyDescent="0.2">
      <c r="A57" s="75" t="s">
        <v>191</v>
      </c>
      <c r="B57" s="7">
        <v>-1.837</v>
      </c>
      <c r="C57" s="7">
        <v>-1.798</v>
      </c>
      <c r="D57" s="7">
        <v>-1.9179999999999999</v>
      </c>
      <c r="E57" s="7">
        <v>-1.4470000000000001</v>
      </c>
      <c r="F57" s="7">
        <v>-1.9890000000000001</v>
      </c>
      <c r="G57" s="7">
        <v>-2.0539999999999998</v>
      </c>
      <c r="H57" s="7">
        <v>-2.6339999999999999</v>
      </c>
      <c r="I57" s="7" t="s">
        <v>296</v>
      </c>
      <c r="J57" s="7">
        <v>-2.93</v>
      </c>
      <c r="K57" s="7">
        <v>-1.841</v>
      </c>
      <c r="L57" s="7">
        <v>-2.4369999999999998</v>
      </c>
      <c r="M57" s="7">
        <v>-1.66</v>
      </c>
      <c r="N57" s="7" t="s">
        <v>297</v>
      </c>
      <c r="O57" s="7">
        <v>-0.76819999999999999</v>
      </c>
      <c r="P57" s="7">
        <v>-1.7609999999999999</v>
      </c>
      <c r="Q57" s="7">
        <v>-1.984</v>
      </c>
      <c r="R57" s="7">
        <v>-0.74990000000000001</v>
      </c>
      <c r="S57" s="7">
        <v>-1.929</v>
      </c>
      <c r="T57" s="7">
        <v>-1.6970000000000001</v>
      </c>
      <c r="U57" s="7">
        <v>-1.4350000000000001</v>
      </c>
      <c r="V57" s="7">
        <v>-3.0270000000000001</v>
      </c>
      <c r="W57" s="7">
        <v>-1.6579999999999999</v>
      </c>
      <c r="X57" s="7">
        <v>-2.931</v>
      </c>
      <c r="Y57" s="7">
        <v>-1.6659999999999999</v>
      </c>
      <c r="Z57" s="7">
        <v>-2.508</v>
      </c>
      <c r="AA57" s="7">
        <v>-2.423</v>
      </c>
      <c r="AB57" s="7">
        <v>-3.0710000000000002</v>
      </c>
      <c r="AC57" s="7">
        <v>-3.4220000000000002</v>
      </c>
      <c r="AD57" s="7">
        <v>-1.9650000000000001</v>
      </c>
      <c r="AE57" s="7">
        <v>-3.0840000000000001</v>
      </c>
      <c r="AF57" s="7">
        <v>-1.639</v>
      </c>
      <c r="AG57" s="7">
        <v>-1.5329999999999999</v>
      </c>
      <c r="AH57" s="7">
        <v>-1.538</v>
      </c>
      <c r="AI57" s="7">
        <v>-1.9690000000000001</v>
      </c>
      <c r="AJ57" s="7">
        <v>-1.9119999999999999</v>
      </c>
      <c r="AK57" s="7">
        <v>-2.387</v>
      </c>
      <c r="AL57" s="7">
        <v>-2.298</v>
      </c>
      <c r="AM57" s="7">
        <v>-1.097</v>
      </c>
      <c r="AN57" s="7">
        <v>-1.9219999999999999</v>
      </c>
      <c r="AO57" s="7">
        <v>-1.7849999999999999</v>
      </c>
      <c r="AP57" s="7">
        <v>-2.1320000000000001</v>
      </c>
      <c r="AQ57" s="7">
        <v>-2.2919999999999998</v>
      </c>
      <c r="AR57" s="7">
        <v>-1.579</v>
      </c>
      <c r="AS57" s="7">
        <v>-1.2809999999999999</v>
      </c>
      <c r="AT57" s="7" t="s">
        <v>298</v>
      </c>
      <c r="AU57" s="7">
        <v>-2.2240000000000002</v>
      </c>
      <c r="AV57" s="7">
        <v>-0.95279999999999998</v>
      </c>
      <c r="AW57" s="7">
        <v>-1.1930000000000001</v>
      </c>
      <c r="AX57" s="7">
        <v>-4.0270000000000001</v>
      </c>
      <c r="AY57" s="7">
        <v>-3.016</v>
      </c>
      <c r="AZ57" s="7">
        <v>-1.0720000000000001</v>
      </c>
      <c r="BA57" s="7">
        <v>-3.9060000000000001</v>
      </c>
      <c r="BB57" s="7">
        <v>-2.145</v>
      </c>
      <c r="BC57" s="7">
        <v>-2.5270000000000001</v>
      </c>
      <c r="BD57" s="7">
        <v>-1.224</v>
      </c>
      <c r="BE57" s="7">
        <v>-2.5209999999999999</v>
      </c>
      <c r="BF57" s="7">
        <v>-1.825</v>
      </c>
      <c r="BG57" s="7">
        <v>-1.9850000000000001</v>
      </c>
      <c r="BH57" s="7">
        <v>1.3069999999999999</v>
      </c>
      <c r="BI57" s="7">
        <v>-1.117</v>
      </c>
      <c r="BJ57" s="7">
        <v>-1.76</v>
      </c>
      <c r="BK57" s="7">
        <v>-1.6479999999999999</v>
      </c>
      <c r="BL57" s="7">
        <v>-1.8049999999999999</v>
      </c>
      <c r="BM57" s="7">
        <v>-2.5459999999999998</v>
      </c>
      <c r="BN57" s="7">
        <v>-1.2490000000000001</v>
      </c>
      <c r="BO57" s="7">
        <v>-2.82</v>
      </c>
      <c r="BP57" s="7">
        <v>-2.5049999999999999</v>
      </c>
      <c r="BQ57" s="7">
        <v>-2.5059999999999998</v>
      </c>
      <c r="BR57" s="7">
        <v>-2.177</v>
      </c>
      <c r="BS57" s="7">
        <v>-2.2519999999999998</v>
      </c>
      <c r="BT57" s="7">
        <v>-3.7839999999999998</v>
      </c>
      <c r="BU57" s="7">
        <v>-2.8639999999999999</v>
      </c>
      <c r="BV57" s="7">
        <v>-2.173</v>
      </c>
      <c r="BW57" s="7">
        <v>-2.3170000000000002</v>
      </c>
      <c r="BX57" s="7">
        <v>-1.714</v>
      </c>
      <c r="BY57" s="7">
        <v>-2.5369999999999999</v>
      </c>
      <c r="BZ57" s="7">
        <v>-3.3780000000000001</v>
      </c>
      <c r="CA57" s="7">
        <v>-2.9260000000000002</v>
      </c>
    </row>
    <row r="58" spans="1:79" x14ac:dyDescent="0.2">
      <c r="A58" s="75" t="s">
        <v>192</v>
      </c>
      <c r="B58" s="7">
        <v>-1.357</v>
      </c>
      <c r="C58" s="7">
        <v>-1.3819999999999999</v>
      </c>
      <c r="D58" s="7">
        <v>-1.294</v>
      </c>
      <c r="E58" s="7">
        <v>-0.8337</v>
      </c>
      <c r="F58" s="7">
        <v>-0.75439999999999996</v>
      </c>
      <c r="G58" s="7">
        <v>-0.92579999999999996</v>
      </c>
      <c r="H58" s="7">
        <v>-1.006</v>
      </c>
      <c r="I58" s="7" t="s">
        <v>299</v>
      </c>
      <c r="J58" s="7">
        <v>-2.512</v>
      </c>
      <c r="K58" s="7">
        <v>-2.0099999999999998</v>
      </c>
      <c r="L58" s="7">
        <v>-1.1319999999999999</v>
      </c>
      <c r="M58" s="7">
        <v>-0.67749999999999999</v>
      </c>
      <c r="N58" s="7" t="s">
        <v>300</v>
      </c>
      <c r="O58" s="7">
        <v>-0.23230000000000001</v>
      </c>
      <c r="P58" s="7">
        <v>-0.50339999999999996</v>
      </c>
      <c r="Q58" s="7">
        <v>-0.28449999999999998</v>
      </c>
      <c r="R58" s="7">
        <v>-0.22320000000000001</v>
      </c>
      <c r="S58" s="7">
        <v>-0.99239999999999995</v>
      </c>
      <c r="T58" s="7">
        <v>-0.62680000000000002</v>
      </c>
      <c r="U58" s="7">
        <v>-0.5181</v>
      </c>
      <c r="V58" s="7">
        <v>-0.98419999999999996</v>
      </c>
      <c r="W58" s="7">
        <v>-0.87480000000000002</v>
      </c>
      <c r="X58" s="7">
        <v>-1.1140000000000001</v>
      </c>
      <c r="Y58" s="7">
        <v>-0.4945</v>
      </c>
      <c r="Z58" s="7">
        <v>-1.2490000000000001</v>
      </c>
      <c r="AA58" s="7">
        <v>-0.80149999999999999</v>
      </c>
      <c r="AB58" s="7">
        <v>-1.5129999999999999</v>
      </c>
      <c r="AC58" s="7">
        <v>-2.028</v>
      </c>
      <c r="AD58" s="7">
        <v>-0.8145</v>
      </c>
      <c r="AE58" s="7">
        <v>-3.1280000000000001</v>
      </c>
      <c r="AF58" s="7">
        <v>-0.87660000000000005</v>
      </c>
      <c r="AG58" s="7">
        <v>-0.71040000000000003</v>
      </c>
      <c r="AH58" s="7">
        <v>-1.2410000000000001</v>
      </c>
      <c r="AI58" s="7">
        <v>-0.68820000000000003</v>
      </c>
      <c r="AJ58" s="7">
        <v>-1.1399999999999999</v>
      </c>
      <c r="AK58" s="7">
        <v>-1.1519999999999999</v>
      </c>
      <c r="AL58" s="7">
        <v>-0.78390000000000004</v>
      </c>
      <c r="AM58" s="7">
        <v>-0.36420000000000002</v>
      </c>
      <c r="AN58" s="7">
        <v>-0.44779999999999998</v>
      </c>
      <c r="AO58" s="7">
        <v>-0.82210000000000005</v>
      </c>
      <c r="AP58" s="7">
        <v>-1.089</v>
      </c>
      <c r="AQ58" s="7">
        <v>-1.6950000000000001</v>
      </c>
      <c r="AR58" s="7">
        <v>-0.69950000000000001</v>
      </c>
      <c r="AS58" s="7">
        <v>-1.119</v>
      </c>
      <c r="AT58" s="7" t="s">
        <v>301</v>
      </c>
      <c r="AU58" s="7">
        <v>-0.6825</v>
      </c>
      <c r="AV58" s="7">
        <v>-1.3680000000000001</v>
      </c>
      <c r="AW58" s="7">
        <v>-0.57269999999999999</v>
      </c>
      <c r="AX58" s="7">
        <v>-1.0860000000000001</v>
      </c>
      <c r="AY58" s="7">
        <v>-0.21609999999999999</v>
      </c>
      <c r="AZ58" s="7">
        <v>-1.26</v>
      </c>
      <c r="BA58" s="7">
        <v>-0.74870000000000003</v>
      </c>
      <c r="BB58" s="7">
        <v>-3.5950000000000002</v>
      </c>
      <c r="BC58" s="7">
        <v>-1.6870000000000001</v>
      </c>
      <c r="BD58" s="7">
        <v>-1.734</v>
      </c>
      <c r="BE58" s="7">
        <v>-1.5469999999999999</v>
      </c>
      <c r="BF58" s="7">
        <v>-0.77510000000000001</v>
      </c>
      <c r="BG58" s="7">
        <v>-1.462</v>
      </c>
      <c r="BH58" s="7">
        <v>-0.28960000000000002</v>
      </c>
      <c r="BI58" s="7">
        <v>-0.38600000000000001</v>
      </c>
      <c r="BJ58" s="7">
        <v>-0.75419999999999998</v>
      </c>
      <c r="BK58" s="7">
        <v>-0.86299999999999999</v>
      </c>
      <c r="BL58" s="7">
        <v>-1.012</v>
      </c>
      <c r="BM58" s="7">
        <v>-1.673</v>
      </c>
      <c r="BN58" s="7">
        <v>-1.3</v>
      </c>
      <c r="BO58" s="7">
        <v>-0.46300000000000002</v>
      </c>
      <c r="BP58" s="7">
        <v>-0.53039999999999998</v>
      </c>
      <c r="BQ58" s="7">
        <v>-0.33460000000000001</v>
      </c>
      <c r="BR58" s="7">
        <v>-0.32340000000000002</v>
      </c>
      <c r="BS58" s="7">
        <v>-0.73809999999999998</v>
      </c>
      <c r="BT58" s="7">
        <v>-1.415</v>
      </c>
      <c r="BU58" s="7">
        <v>-0.90869999999999995</v>
      </c>
      <c r="BV58" s="7">
        <v>-0.32190000000000002</v>
      </c>
      <c r="BW58" s="7">
        <v>-0.57069999999999999</v>
      </c>
      <c r="BX58" s="7">
        <v>-0.29289999999999999</v>
      </c>
      <c r="BY58" s="7">
        <v>-1.0960000000000001</v>
      </c>
      <c r="BZ58" s="7">
        <v>-1.498</v>
      </c>
      <c r="CA58" s="7">
        <v>-1.3720000000000001</v>
      </c>
    </row>
    <row r="59" spans="1:79" x14ac:dyDescent="0.2">
      <c r="A59" s="75" t="s">
        <v>193</v>
      </c>
      <c r="B59" s="7">
        <v>1.457E-2</v>
      </c>
      <c r="C59" s="7">
        <v>1.5910000000000001E-2</v>
      </c>
      <c r="D59" s="7">
        <v>1.2070000000000001E-2</v>
      </c>
      <c r="E59" s="7">
        <v>3.5729999999999998E-2</v>
      </c>
      <c r="F59" s="7">
        <v>1.025E-2</v>
      </c>
      <c r="G59" s="7">
        <v>8.8299999999999993E-3</v>
      </c>
      <c r="H59" s="7">
        <v>2.3219999999999998E-3</v>
      </c>
      <c r="I59" s="7" t="s">
        <v>302</v>
      </c>
      <c r="J59" s="7">
        <v>1.176E-3</v>
      </c>
      <c r="K59" s="7">
        <v>1.4409999999999999E-2</v>
      </c>
      <c r="L59" s="7">
        <v>3.656E-3</v>
      </c>
      <c r="M59" s="7">
        <v>2.1860000000000001E-2</v>
      </c>
      <c r="N59" s="7" t="s">
        <v>303</v>
      </c>
      <c r="O59" s="7">
        <v>0.17050000000000001</v>
      </c>
      <c r="P59" s="7">
        <v>1.7350000000000001E-2</v>
      </c>
      <c r="Q59" s="7">
        <v>1.0359999999999999E-2</v>
      </c>
      <c r="R59" s="7">
        <v>0.1779</v>
      </c>
      <c r="S59" s="7">
        <v>1.1780000000000001E-2</v>
      </c>
      <c r="T59" s="7">
        <v>2.0080000000000001E-2</v>
      </c>
      <c r="U59" s="7">
        <v>3.6740000000000002E-2</v>
      </c>
      <c r="V59" s="7">
        <v>9.389E-4</v>
      </c>
      <c r="W59" s="7">
        <v>2.1999999999999999E-2</v>
      </c>
      <c r="X59" s="7">
        <v>1.1720000000000001E-3</v>
      </c>
      <c r="Y59" s="7">
        <v>2.1569999999999999E-2</v>
      </c>
      <c r="Z59" s="7">
        <v>3.1080000000000001E-3</v>
      </c>
      <c r="AA59" s="7">
        <v>3.7780000000000001E-3</v>
      </c>
      <c r="AB59" s="7">
        <v>8.4920000000000004E-4</v>
      </c>
      <c r="AC59" s="7">
        <v>3.7819999999999998E-4</v>
      </c>
      <c r="AD59" s="7">
        <v>1.0829999999999999E-2</v>
      </c>
      <c r="AE59" s="7">
        <v>8.2479999999999999E-4</v>
      </c>
      <c r="AF59" s="7">
        <v>2.2950000000000002E-2</v>
      </c>
      <c r="AG59" s="7">
        <v>2.9309999999999999E-2</v>
      </c>
      <c r="AH59" s="7">
        <v>2.8969999999999999E-2</v>
      </c>
      <c r="AI59" s="7">
        <v>1.074E-2</v>
      </c>
      <c r="AJ59" s="7">
        <v>1.226E-2</v>
      </c>
      <c r="AK59" s="7">
        <v>4.0980000000000001E-3</v>
      </c>
      <c r="AL59" s="7">
        <v>5.032E-3</v>
      </c>
      <c r="AM59" s="7">
        <v>7.9960000000000003E-2</v>
      </c>
      <c r="AN59" s="7">
        <v>1.1979999999999999E-2</v>
      </c>
      <c r="AO59" s="7">
        <v>1.6389999999999998E-2</v>
      </c>
      <c r="AP59" s="7">
        <v>7.3819999999999997E-3</v>
      </c>
      <c r="AQ59" s="7">
        <v>5.1009999999999996E-3</v>
      </c>
      <c r="AR59" s="7">
        <v>2.6380000000000001E-2</v>
      </c>
      <c r="AS59" s="7">
        <v>5.2350000000000001E-2</v>
      </c>
      <c r="AT59" s="7" t="s">
        <v>293</v>
      </c>
      <c r="AU59" s="7">
        <v>5.9639999999999997E-3</v>
      </c>
      <c r="AV59" s="7">
        <v>0.1115</v>
      </c>
      <c r="AW59" s="7">
        <v>6.4159999999999995E-2</v>
      </c>
      <c r="AX59" s="7">
        <v>9.399E-5</v>
      </c>
      <c r="AY59" s="7">
        <v>9.6489999999999998E-4</v>
      </c>
      <c r="AZ59" s="7">
        <v>8.4659999999999999E-2</v>
      </c>
      <c r="BA59" s="7">
        <v>1.2410000000000001E-4</v>
      </c>
      <c r="BB59" s="7">
        <v>7.1599999999999997E-3</v>
      </c>
      <c r="BC59" s="7">
        <v>2.9689999999999999E-3</v>
      </c>
      <c r="BD59" s="7">
        <v>5.9720000000000002E-2</v>
      </c>
      <c r="BE59" s="7">
        <v>3.0140000000000002E-3</v>
      </c>
      <c r="BF59" s="7">
        <v>1.4959999999999999E-2</v>
      </c>
      <c r="BG59" s="7">
        <v>1.035E-2</v>
      </c>
      <c r="BH59" s="7">
        <v>20.28</v>
      </c>
      <c r="BI59" s="7">
        <v>7.6359999999999997E-2</v>
      </c>
      <c r="BJ59" s="7">
        <v>1.7389999999999999E-2</v>
      </c>
      <c r="BK59" s="7">
        <v>2.248E-2</v>
      </c>
      <c r="BL59" s="7">
        <v>1.567E-2</v>
      </c>
      <c r="BM59" s="7">
        <v>2.8440000000000002E-3</v>
      </c>
      <c r="BN59" s="7">
        <v>5.6410000000000002E-2</v>
      </c>
      <c r="BO59" s="7">
        <v>1.513E-3</v>
      </c>
      <c r="BP59" s="7">
        <v>3.1280000000000001E-3</v>
      </c>
      <c r="BQ59" s="7">
        <v>3.1220000000000002E-3</v>
      </c>
      <c r="BR59" s="7">
        <v>6.6559999999999996E-3</v>
      </c>
      <c r="BS59" s="7">
        <v>5.5950000000000001E-3</v>
      </c>
      <c r="BT59" s="7">
        <v>1.6440000000000001E-4</v>
      </c>
      <c r="BU59" s="7">
        <v>1.369E-3</v>
      </c>
      <c r="BV59" s="7">
        <v>6.7070000000000003E-3</v>
      </c>
      <c r="BW59" s="7">
        <v>4.8199999999999996E-3</v>
      </c>
      <c r="BX59" s="7">
        <v>1.933E-2</v>
      </c>
      <c r="BY59" s="7">
        <v>2.9060000000000002E-3</v>
      </c>
      <c r="BZ59" s="7">
        <v>4.1849999999999998E-4</v>
      </c>
      <c r="CA59" s="7">
        <v>1.1869999999999999E-3</v>
      </c>
    </row>
    <row r="60" spans="1:79" x14ac:dyDescent="0.2">
      <c r="A60" s="75" t="s">
        <v>194</v>
      </c>
      <c r="B60" s="7" t="s">
        <v>188</v>
      </c>
      <c r="C60" s="7" t="s">
        <v>188</v>
      </c>
      <c r="D60" s="7" t="s">
        <v>188</v>
      </c>
      <c r="E60" s="7" t="s">
        <v>188</v>
      </c>
      <c r="F60" s="7" t="s">
        <v>188</v>
      </c>
      <c r="G60" s="7" t="s">
        <v>188</v>
      </c>
      <c r="H60" s="7" t="s">
        <v>188</v>
      </c>
      <c r="I60" s="7" t="s">
        <v>188</v>
      </c>
      <c r="J60" s="7" t="s">
        <v>188</v>
      </c>
      <c r="K60" s="7" t="s">
        <v>188</v>
      </c>
      <c r="L60" s="7" t="s">
        <v>188</v>
      </c>
      <c r="M60" s="7" t="s">
        <v>188</v>
      </c>
      <c r="N60" s="7" t="s">
        <v>188</v>
      </c>
      <c r="O60" s="7" t="s">
        <v>188</v>
      </c>
      <c r="P60" s="7" t="s">
        <v>188</v>
      </c>
      <c r="Q60" s="7" t="s">
        <v>188</v>
      </c>
      <c r="R60" s="7" t="s">
        <v>188</v>
      </c>
      <c r="S60" s="7" t="s">
        <v>188</v>
      </c>
      <c r="T60" s="7" t="s">
        <v>188</v>
      </c>
      <c r="U60" s="7" t="s">
        <v>188</v>
      </c>
      <c r="V60" s="7" t="s">
        <v>188</v>
      </c>
      <c r="W60" s="7" t="s">
        <v>188</v>
      </c>
      <c r="X60" s="7" t="s">
        <v>188</v>
      </c>
      <c r="Y60" s="7" t="s">
        <v>188</v>
      </c>
      <c r="Z60" s="7" t="s">
        <v>188</v>
      </c>
      <c r="AA60" s="7" t="s">
        <v>188</v>
      </c>
      <c r="AB60" s="7" t="s">
        <v>188</v>
      </c>
      <c r="AC60" s="7" t="s">
        <v>188</v>
      </c>
      <c r="AD60" s="7" t="s">
        <v>188</v>
      </c>
      <c r="AE60" s="7" t="s">
        <v>188</v>
      </c>
      <c r="AF60" s="7" t="s">
        <v>188</v>
      </c>
      <c r="AG60" s="7" t="s">
        <v>188</v>
      </c>
      <c r="AH60" s="7" t="s">
        <v>188</v>
      </c>
      <c r="AI60" s="7" t="s">
        <v>188</v>
      </c>
      <c r="AJ60" s="7" t="s">
        <v>188</v>
      </c>
      <c r="AK60" s="7" t="s">
        <v>188</v>
      </c>
      <c r="AL60" s="7" t="s">
        <v>188</v>
      </c>
      <c r="AM60" s="7" t="s">
        <v>188</v>
      </c>
      <c r="AN60" s="7" t="s">
        <v>188</v>
      </c>
      <c r="AO60" s="7" t="s">
        <v>188</v>
      </c>
      <c r="AP60" s="7" t="s">
        <v>188</v>
      </c>
      <c r="AQ60" s="7" t="s">
        <v>188</v>
      </c>
      <c r="AR60" s="7" t="s">
        <v>188</v>
      </c>
      <c r="AS60" s="7" t="s">
        <v>188</v>
      </c>
      <c r="AT60" s="7" t="s">
        <v>188</v>
      </c>
      <c r="AU60" s="7" t="s">
        <v>188</v>
      </c>
      <c r="AV60" s="7" t="s">
        <v>188</v>
      </c>
      <c r="AW60" s="7" t="s">
        <v>188</v>
      </c>
      <c r="AX60" s="7" t="s">
        <v>188</v>
      </c>
      <c r="AY60" s="7" t="s">
        <v>188</v>
      </c>
      <c r="AZ60" s="7" t="s">
        <v>188</v>
      </c>
      <c r="BA60" s="7" t="s">
        <v>188</v>
      </c>
      <c r="BB60" s="7" t="s">
        <v>188</v>
      </c>
      <c r="BC60" s="7" t="s">
        <v>188</v>
      </c>
      <c r="BD60" s="7" t="s">
        <v>188</v>
      </c>
      <c r="BE60" s="7" t="s">
        <v>188</v>
      </c>
      <c r="BF60" s="7" t="s">
        <v>188</v>
      </c>
      <c r="BG60" s="7" t="s">
        <v>188</v>
      </c>
      <c r="BH60" s="7" t="s">
        <v>188</v>
      </c>
      <c r="BI60" s="7" t="s">
        <v>188</v>
      </c>
      <c r="BJ60" s="7" t="s">
        <v>188</v>
      </c>
      <c r="BK60" s="7" t="s">
        <v>188</v>
      </c>
      <c r="BL60" s="7" t="s">
        <v>188</v>
      </c>
      <c r="BM60" s="7" t="s">
        <v>188</v>
      </c>
      <c r="BN60" s="7" t="s">
        <v>188</v>
      </c>
      <c r="BO60" s="7" t="s">
        <v>188</v>
      </c>
      <c r="BP60" s="7" t="s">
        <v>188</v>
      </c>
      <c r="BQ60" s="7" t="s">
        <v>188</v>
      </c>
      <c r="BR60" s="7" t="s">
        <v>188</v>
      </c>
      <c r="BS60" s="7" t="s">
        <v>188</v>
      </c>
      <c r="BT60" s="7" t="s">
        <v>188</v>
      </c>
      <c r="BU60" s="7" t="s">
        <v>188</v>
      </c>
      <c r="BV60" s="7" t="s">
        <v>188</v>
      </c>
      <c r="BW60" s="7" t="s">
        <v>188</v>
      </c>
      <c r="BX60" s="7" t="s">
        <v>188</v>
      </c>
      <c r="BY60" s="7" t="s">
        <v>188</v>
      </c>
      <c r="BZ60" s="7" t="s">
        <v>188</v>
      </c>
      <c r="CA60" s="7" t="s">
        <v>188</v>
      </c>
    </row>
    <row r="61" spans="1:79" x14ac:dyDescent="0.2">
      <c r="A61" s="75" t="s">
        <v>304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</row>
    <row r="62" spans="1:79" x14ac:dyDescent="0.2">
      <c r="A62" s="75" t="s">
        <v>191</v>
      </c>
      <c r="B62" s="7">
        <v>0.13159999999999999</v>
      </c>
      <c r="C62" s="7">
        <v>4.6469999999999997E-2</v>
      </c>
      <c r="D62" s="7">
        <v>3.4959999999999998E-2</v>
      </c>
      <c r="E62" s="7">
        <v>8.5239999999999996E-2</v>
      </c>
      <c r="F62" s="7">
        <v>0.1358</v>
      </c>
      <c r="G62" s="7">
        <v>2.5139999999999999E-2</v>
      </c>
      <c r="H62" s="7">
        <v>9.1050000000000006E-2</v>
      </c>
      <c r="I62" s="7" t="s">
        <v>305</v>
      </c>
      <c r="J62" s="7">
        <v>3.1649999999999998E-2</v>
      </c>
      <c r="K62" s="7">
        <v>0.13320000000000001</v>
      </c>
      <c r="L62" s="7">
        <v>3.5580000000000001E-2</v>
      </c>
      <c r="M62" s="7">
        <v>9.0730000000000005E-2</v>
      </c>
      <c r="N62" s="7" t="s">
        <v>306</v>
      </c>
      <c r="O62" s="7">
        <v>0.48280000000000001</v>
      </c>
      <c r="P62" s="7">
        <v>0.10970000000000001</v>
      </c>
      <c r="Q62" s="7">
        <v>0.1023</v>
      </c>
      <c r="R62" s="7">
        <v>0.23519999999999999</v>
      </c>
      <c r="S62" s="7">
        <v>0.1007</v>
      </c>
      <c r="T62" s="7">
        <v>0.1527</v>
      </c>
      <c r="U62" s="7">
        <v>0.1179</v>
      </c>
      <c r="V62" s="7">
        <v>0.1118</v>
      </c>
      <c r="W62" s="7">
        <v>0.13569999999999999</v>
      </c>
      <c r="X62" s="7">
        <v>6.83E-2</v>
      </c>
      <c r="Y62" s="7">
        <v>0.1673</v>
      </c>
      <c r="Z62" s="7">
        <v>5.5710000000000003E-2</v>
      </c>
      <c r="AA62" s="7">
        <v>0.17349999999999999</v>
      </c>
      <c r="AB62" s="7">
        <v>9.7500000000000003E-2</v>
      </c>
      <c r="AC62" s="7">
        <v>5.203E-2</v>
      </c>
      <c r="AD62" s="7">
        <v>0.1149</v>
      </c>
      <c r="AE62" s="7">
        <v>2.9520000000000001E-2</v>
      </c>
      <c r="AF62" s="7">
        <v>8.0189999999999997E-2</v>
      </c>
      <c r="AG62" s="7">
        <v>0.1386</v>
      </c>
      <c r="AH62" s="7">
        <v>2.7480000000000001E-2</v>
      </c>
      <c r="AI62" s="7">
        <v>8.1220000000000001E-2</v>
      </c>
      <c r="AJ62" s="7">
        <v>4.1279999999999997E-2</v>
      </c>
      <c r="AK62" s="7">
        <v>2.9069999999999999E-2</v>
      </c>
      <c r="AL62" s="7">
        <v>2.9069999999999999E-2</v>
      </c>
      <c r="AM62" s="7">
        <v>0.27079999999999999</v>
      </c>
      <c r="AN62" s="7">
        <v>0.1691</v>
      </c>
      <c r="AO62" s="7">
        <v>4.3270000000000003E-2</v>
      </c>
      <c r="AP62" s="7">
        <v>5.024E-2</v>
      </c>
      <c r="AQ62" s="7">
        <v>0.1532</v>
      </c>
      <c r="AR62" s="7">
        <v>0.21210000000000001</v>
      </c>
      <c r="AS62" s="7">
        <v>0.1265</v>
      </c>
      <c r="AT62" s="7" t="s">
        <v>307</v>
      </c>
      <c r="AU62" s="7">
        <v>0.1305</v>
      </c>
      <c r="AV62" s="7">
        <v>0.18690000000000001</v>
      </c>
      <c r="AW62" s="7">
        <v>0.4123</v>
      </c>
      <c r="AX62" s="7">
        <v>6.5729999999999997E-2</v>
      </c>
      <c r="AY62" s="7">
        <v>0.16289999999999999</v>
      </c>
      <c r="AZ62" s="7">
        <v>0.16769999999999999</v>
      </c>
      <c r="BA62" s="7">
        <v>8.6709999999999995E-2</v>
      </c>
      <c r="BB62" s="7">
        <v>6.4049999999999996E-2</v>
      </c>
      <c r="BC62" s="7">
        <v>2.725E-2</v>
      </c>
      <c r="BD62" s="7">
        <v>0.19350000000000001</v>
      </c>
      <c r="BE62" s="7">
        <v>2.6970000000000001E-2</v>
      </c>
      <c r="BF62" s="7">
        <v>0.1192</v>
      </c>
      <c r="BG62" s="7">
        <v>4.8640000000000003E-2</v>
      </c>
      <c r="BH62" s="7">
        <v>2.7919999999999998</v>
      </c>
      <c r="BI62" s="7">
        <v>0.5575</v>
      </c>
      <c r="BJ62" s="7">
        <v>0.14050000000000001</v>
      </c>
      <c r="BK62" s="7">
        <v>0.35270000000000001</v>
      </c>
      <c r="BL62" s="7">
        <v>5.6619999999999997E-2</v>
      </c>
      <c r="BM62" s="7">
        <v>2.7779999999999999E-2</v>
      </c>
      <c r="BN62" s="7">
        <v>0.1159</v>
      </c>
      <c r="BO62" s="7">
        <v>0.24310000000000001</v>
      </c>
      <c r="BP62" s="7">
        <v>0.1171</v>
      </c>
      <c r="BQ62" s="7">
        <v>0.1767</v>
      </c>
      <c r="BR62" s="7">
        <v>0.17530000000000001</v>
      </c>
      <c r="BS62" s="7">
        <v>0.1028</v>
      </c>
      <c r="BT62" s="7">
        <v>0.65949999999999998</v>
      </c>
      <c r="BU62" s="7">
        <v>9.8449999999999996E-2</v>
      </c>
      <c r="BV62" s="7">
        <v>0.18479999999999999</v>
      </c>
      <c r="BW62" s="7">
        <v>0.19239999999999999</v>
      </c>
      <c r="BX62" s="7">
        <v>0.13289999999999999</v>
      </c>
      <c r="BY62" s="7">
        <v>1.8620000000000001E-2</v>
      </c>
      <c r="BZ62" s="7">
        <v>0.26919999999999999</v>
      </c>
      <c r="CA62" s="7">
        <v>2.2839999999999999E-2</v>
      </c>
    </row>
    <row r="63" spans="1:79" x14ac:dyDescent="0.2">
      <c r="A63" s="75" t="s">
        <v>192</v>
      </c>
      <c r="B63" s="7">
        <v>0.48730000000000001</v>
      </c>
      <c r="C63" s="7">
        <v>0.1769</v>
      </c>
      <c r="D63" s="7">
        <v>0.12</v>
      </c>
      <c r="E63" s="7">
        <v>0.1457</v>
      </c>
      <c r="F63" s="7">
        <v>0.18779999999999999</v>
      </c>
      <c r="G63" s="7">
        <v>4.8090000000000001E-2</v>
      </c>
      <c r="H63" s="7">
        <v>0.21909999999999999</v>
      </c>
      <c r="I63" s="7" t="s">
        <v>308</v>
      </c>
      <c r="J63" s="7">
        <v>0.58830000000000005</v>
      </c>
      <c r="K63" s="7">
        <v>1.016</v>
      </c>
      <c r="L63" s="7">
        <v>0.1019</v>
      </c>
      <c r="M63" s="7">
        <v>0.1084</v>
      </c>
      <c r="N63" s="7" t="s">
        <v>309</v>
      </c>
      <c r="O63" s="7">
        <v>8.8800000000000004E-2</v>
      </c>
      <c r="P63" s="7">
        <v>8.7110000000000007E-2</v>
      </c>
      <c r="Q63" s="7">
        <v>4.274E-2</v>
      </c>
      <c r="R63" s="7">
        <v>4.0770000000000001E-2</v>
      </c>
      <c r="S63" s="7">
        <v>0.21510000000000001</v>
      </c>
      <c r="T63" s="7">
        <v>0.16270000000000001</v>
      </c>
      <c r="U63" s="7">
        <v>9.2350000000000002E-2</v>
      </c>
      <c r="V63" s="7">
        <v>0.25669999999999998</v>
      </c>
      <c r="W63" s="7">
        <v>0.2412</v>
      </c>
      <c r="X63" s="7">
        <v>0.20810000000000001</v>
      </c>
      <c r="Y63" s="7">
        <v>0.1283</v>
      </c>
      <c r="Z63" s="7">
        <v>0.1923</v>
      </c>
      <c r="AA63" s="7">
        <v>0.2361</v>
      </c>
      <c r="AB63" s="7">
        <v>0.46750000000000003</v>
      </c>
      <c r="AC63" s="7">
        <v>0.4884</v>
      </c>
      <c r="AD63" s="7">
        <v>0.17829999999999999</v>
      </c>
      <c r="AE63" s="7">
        <v>0.74429999999999996</v>
      </c>
      <c r="AF63" s="7">
        <v>0.14349999999999999</v>
      </c>
      <c r="AG63" s="7">
        <v>0.17949999999999999</v>
      </c>
      <c r="AH63" s="7">
        <v>9.1359999999999997E-2</v>
      </c>
      <c r="AI63" s="7">
        <v>9.8290000000000002E-2</v>
      </c>
      <c r="AJ63" s="7">
        <v>0.11219999999999999</v>
      </c>
      <c r="AK63" s="7">
        <v>8.5330000000000003E-2</v>
      </c>
      <c r="AL63" s="7">
        <v>4.3459999999999999E-2</v>
      </c>
      <c r="AM63" s="7">
        <v>0.1089</v>
      </c>
      <c r="AN63" s="7">
        <v>0.11749999999999999</v>
      </c>
      <c r="AO63" s="7">
        <v>6.8589999999999998E-2</v>
      </c>
      <c r="AP63" s="7">
        <v>0.12859999999999999</v>
      </c>
      <c r="AQ63" s="7">
        <v>0.90469999999999995</v>
      </c>
      <c r="AR63" s="7">
        <v>0.26719999999999999</v>
      </c>
      <c r="AS63" s="7">
        <v>0.38669999999999999</v>
      </c>
      <c r="AT63" s="7" t="s">
        <v>310</v>
      </c>
      <c r="AU63" s="7">
        <v>0.157</v>
      </c>
      <c r="AV63" s="7">
        <v>0.89770000000000005</v>
      </c>
      <c r="AW63" s="7">
        <v>0.35570000000000002</v>
      </c>
      <c r="AX63" s="7">
        <v>0.1865</v>
      </c>
      <c r="AY63" s="7">
        <v>3.3930000000000002E-2</v>
      </c>
      <c r="AZ63" s="7">
        <v>0.68500000000000005</v>
      </c>
      <c r="BA63" s="7">
        <v>0.1159</v>
      </c>
      <c r="BB63" s="7">
        <v>1.3420000000000001</v>
      </c>
      <c r="BC63" s="7">
        <v>0.16769999999999999</v>
      </c>
      <c r="BD63" s="7">
        <v>1.2789999999999999</v>
      </c>
      <c r="BE63" s="7">
        <v>0.13930000000000001</v>
      </c>
      <c r="BF63" s="7">
        <v>0.17219999999999999</v>
      </c>
      <c r="BG63" s="7">
        <v>0.2155</v>
      </c>
      <c r="BH63" s="7">
        <v>0.27889999999999998</v>
      </c>
      <c r="BI63" s="7">
        <v>0.2465</v>
      </c>
      <c r="BJ63" s="7">
        <v>0.1956</v>
      </c>
      <c r="BK63" s="7">
        <v>0.61419999999999997</v>
      </c>
      <c r="BL63" s="7">
        <v>0.12529999999999999</v>
      </c>
      <c r="BM63" s="7">
        <v>0.1668</v>
      </c>
      <c r="BN63" s="7">
        <v>0.4728</v>
      </c>
      <c r="BO63" s="7">
        <v>0.14410000000000001</v>
      </c>
      <c r="BP63" s="7">
        <v>9.529E-2</v>
      </c>
      <c r="BQ63" s="7">
        <v>7.6810000000000003E-2</v>
      </c>
      <c r="BR63" s="7">
        <v>8.2390000000000005E-2</v>
      </c>
      <c r="BS63" s="7">
        <v>0.13930000000000001</v>
      </c>
      <c r="BT63" s="7">
        <v>1.145</v>
      </c>
      <c r="BU63" s="7">
        <v>0.19900000000000001</v>
      </c>
      <c r="BV63" s="7">
        <v>8.6489999999999997E-2</v>
      </c>
      <c r="BW63" s="7">
        <v>0.17879999999999999</v>
      </c>
      <c r="BX63" s="7">
        <v>5.4640000000000001E-2</v>
      </c>
      <c r="BY63" s="7">
        <v>5.1159999999999997E-2</v>
      </c>
      <c r="BZ63" s="7">
        <v>0.93700000000000006</v>
      </c>
      <c r="CA63" s="7">
        <v>0.107</v>
      </c>
    </row>
    <row r="64" spans="1:79" x14ac:dyDescent="0.2">
      <c r="A64" s="75" t="s">
        <v>195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</row>
    <row r="65" spans="1:79" x14ac:dyDescent="0.2">
      <c r="A65" s="75" t="s">
        <v>191</v>
      </c>
      <c r="B65" s="7" t="s">
        <v>311</v>
      </c>
      <c r="C65" s="7" t="s">
        <v>312</v>
      </c>
      <c r="D65" s="7" t="s">
        <v>313</v>
      </c>
      <c r="E65" s="7" t="s">
        <v>314</v>
      </c>
      <c r="F65" s="7" t="s">
        <v>315</v>
      </c>
      <c r="G65" s="7" t="s">
        <v>316</v>
      </c>
      <c r="H65" s="7" t="s">
        <v>317</v>
      </c>
      <c r="I65" s="7" t="s">
        <v>318</v>
      </c>
      <c r="J65" s="7" t="s">
        <v>319</v>
      </c>
      <c r="K65" s="7" t="s">
        <v>320</v>
      </c>
      <c r="L65" s="7" t="s">
        <v>321</v>
      </c>
      <c r="M65" s="7" t="s">
        <v>322</v>
      </c>
      <c r="N65" s="7" t="s">
        <v>318</v>
      </c>
      <c r="O65" s="7" t="s">
        <v>323</v>
      </c>
      <c r="P65" s="7" t="s">
        <v>324</v>
      </c>
      <c r="Q65" s="7" t="s">
        <v>325</v>
      </c>
      <c r="R65" s="7" t="s">
        <v>326</v>
      </c>
      <c r="S65" s="7" t="s">
        <v>327</v>
      </c>
      <c r="T65" s="7" t="s">
        <v>328</v>
      </c>
      <c r="U65" s="7" t="s">
        <v>329</v>
      </c>
      <c r="V65" s="7" t="s">
        <v>330</v>
      </c>
      <c r="W65" s="7" t="s">
        <v>331</v>
      </c>
      <c r="X65" s="7" t="s">
        <v>332</v>
      </c>
      <c r="Y65" s="7" t="s">
        <v>333</v>
      </c>
      <c r="Z65" s="7" t="s">
        <v>334</v>
      </c>
      <c r="AA65" s="7" t="s">
        <v>335</v>
      </c>
      <c r="AB65" s="7" t="s">
        <v>336</v>
      </c>
      <c r="AC65" s="7" t="s">
        <v>337</v>
      </c>
      <c r="AD65" s="7" t="s">
        <v>338</v>
      </c>
      <c r="AE65" s="7" t="s">
        <v>339</v>
      </c>
      <c r="AF65" s="7" t="s">
        <v>340</v>
      </c>
      <c r="AG65" s="7" t="s">
        <v>341</v>
      </c>
      <c r="AH65" s="7" t="s">
        <v>342</v>
      </c>
      <c r="AI65" s="7" t="s">
        <v>343</v>
      </c>
      <c r="AJ65" s="7" t="s">
        <v>344</v>
      </c>
      <c r="AK65" s="7" t="s">
        <v>345</v>
      </c>
      <c r="AL65" s="7" t="s">
        <v>346</v>
      </c>
      <c r="AM65" s="7" t="s">
        <v>347</v>
      </c>
      <c r="AN65" s="7" t="s">
        <v>348</v>
      </c>
      <c r="AO65" s="7" t="s">
        <v>349</v>
      </c>
      <c r="AP65" s="7" t="s">
        <v>350</v>
      </c>
      <c r="AQ65" s="7" t="s">
        <v>351</v>
      </c>
      <c r="AR65" s="7" t="s">
        <v>352</v>
      </c>
      <c r="AS65" s="7" t="s">
        <v>353</v>
      </c>
      <c r="AT65" s="7" t="s">
        <v>318</v>
      </c>
      <c r="AU65" s="7" t="s">
        <v>354</v>
      </c>
      <c r="AV65" s="7" t="s">
        <v>355</v>
      </c>
      <c r="AW65" s="7" t="s">
        <v>356</v>
      </c>
      <c r="AX65" s="7" t="s">
        <v>357</v>
      </c>
      <c r="AY65" s="7" t="s">
        <v>358</v>
      </c>
      <c r="AZ65" s="7" t="s">
        <v>359</v>
      </c>
      <c r="BA65" s="7" t="s">
        <v>360</v>
      </c>
      <c r="BB65" s="7" t="s">
        <v>196</v>
      </c>
      <c r="BC65" s="7" t="s">
        <v>361</v>
      </c>
      <c r="BD65" s="7" t="s">
        <v>362</v>
      </c>
      <c r="BE65" s="7" t="s">
        <v>363</v>
      </c>
      <c r="BF65" s="7" t="s">
        <v>364</v>
      </c>
      <c r="BG65" s="7" t="s">
        <v>365</v>
      </c>
      <c r="BH65" s="7" t="s">
        <v>366</v>
      </c>
      <c r="BI65" s="7" t="s">
        <v>196</v>
      </c>
      <c r="BJ65" s="7" t="s">
        <v>367</v>
      </c>
      <c r="BK65" s="7" t="s">
        <v>196</v>
      </c>
      <c r="BL65" s="7" t="s">
        <v>368</v>
      </c>
      <c r="BM65" s="7" t="s">
        <v>369</v>
      </c>
      <c r="BN65" s="7" t="s">
        <v>370</v>
      </c>
      <c r="BO65" s="7" t="s">
        <v>371</v>
      </c>
      <c r="BP65" s="7" t="s">
        <v>372</v>
      </c>
      <c r="BQ65" s="7" t="s">
        <v>373</v>
      </c>
      <c r="BR65" s="7" t="s">
        <v>374</v>
      </c>
      <c r="BS65" s="7" t="s">
        <v>375</v>
      </c>
      <c r="BT65" s="7" t="s">
        <v>376</v>
      </c>
      <c r="BU65" s="7" t="s">
        <v>377</v>
      </c>
      <c r="BV65" s="7" t="s">
        <v>378</v>
      </c>
      <c r="BW65" s="7" t="s">
        <v>379</v>
      </c>
      <c r="BX65" s="7" t="s">
        <v>380</v>
      </c>
      <c r="BY65" s="7" t="s">
        <v>381</v>
      </c>
      <c r="BZ65" s="7" t="s">
        <v>382</v>
      </c>
      <c r="CA65" s="7" t="s">
        <v>383</v>
      </c>
    </row>
    <row r="66" spans="1:79" x14ac:dyDescent="0.2">
      <c r="A66" s="75" t="s">
        <v>192</v>
      </c>
      <c r="B66" s="7" t="s">
        <v>384</v>
      </c>
      <c r="C66" s="7" t="s">
        <v>385</v>
      </c>
      <c r="D66" s="7" t="s">
        <v>386</v>
      </c>
      <c r="E66" s="7" t="s">
        <v>387</v>
      </c>
      <c r="F66" s="7" t="s">
        <v>388</v>
      </c>
      <c r="G66" s="7" t="s">
        <v>389</v>
      </c>
      <c r="H66" s="7" t="s">
        <v>390</v>
      </c>
      <c r="I66" s="7" t="s">
        <v>318</v>
      </c>
      <c r="J66" s="7" t="s">
        <v>391</v>
      </c>
      <c r="K66" s="7" t="s">
        <v>392</v>
      </c>
      <c r="L66" s="7" t="s">
        <v>393</v>
      </c>
      <c r="M66" s="7" t="s">
        <v>394</v>
      </c>
      <c r="N66" s="7" t="s">
        <v>318</v>
      </c>
      <c r="O66" s="7" t="s">
        <v>395</v>
      </c>
      <c r="P66" s="7" t="s">
        <v>396</v>
      </c>
      <c r="Q66" s="7" t="s">
        <v>397</v>
      </c>
      <c r="R66" s="7" t="s">
        <v>398</v>
      </c>
      <c r="S66" s="7" t="s">
        <v>399</v>
      </c>
      <c r="T66" s="7" t="s">
        <v>400</v>
      </c>
      <c r="U66" s="7" t="s">
        <v>401</v>
      </c>
      <c r="V66" s="7" t="s">
        <v>402</v>
      </c>
      <c r="W66" s="7" t="s">
        <v>403</v>
      </c>
      <c r="X66" s="7" t="s">
        <v>404</v>
      </c>
      <c r="Y66" s="7" t="s">
        <v>405</v>
      </c>
      <c r="Z66" s="7" t="s">
        <v>406</v>
      </c>
      <c r="AA66" s="7" t="s">
        <v>407</v>
      </c>
      <c r="AB66" s="7" t="s">
        <v>408</v>
      </c>
      <c r="AC66" s="7" t="s">
        <v>409</v>
      </c>
      <c r="AD66" s="7" t="s">
        <v>410</v>
      </c>
      <c r="AE66" s="7" t="s">
        <v>411</v>
      </c>
      <c r="AF66" s="7" t="s">
        <v>412</v>
      </c>
      <c r="AG66" s="7" t="s">
        <v>413</v>
      </c>
      <c r="AH66" s="7" t="s">
        <v>414</v>
      </c>
      <c r="AI66" s="7" t="s">
        <v>415</v>
      </c>
      <c r="AJ66" s="7" t="s">
        <v>416</v>
      </c>
      <c r="AK66" s="7" t="s">
        <v>417</v>
      </c>
      <c r="AL66" s="7" t="s">
        <v>418</v>
      </c>
      <c r="AM66" s="7" t="s">
        <v>419</v>
      </c>
      <c r="AN66" s="7" t="s">
        <v>420</v>
      </c>
      <c r="AO66" s="7" t="s">
        <v>421</v>
      </c>
      <c r="AP66" s="7" t="s">
        <v>422</v>
      </c>
      <c r="AQ66" s="7" t="s">
        <v>423</v>
      </c>
      <c r="AR66" s="7" t="s">
        <v>424</v>
      </c>
      <c r="AS66" s="7" t="s">
        <v>425</v>
      </c>
      <c r="AT66" s="7" t="s">
        <v>318</v>
      </c>
      <c r="AU66" s="7" t="s">
        <v>426</v>
      </c>
      <c r="AV66" s="7" t="s">
        <v>427</v>
      </c>
      <c r="AW66" s="7" t="s">
        <v>428</v>
      </c>
      <c r="AX66" s="7" t="s">
        <v>429</v>
      </c>
      <c r="AY66" s="7" t="s">
        <v>430</v>
      </c>
      <c r="AZ66" s="7" t="s">
        <v>431</v>
      </c>
      <c r="BA66" s="7" t="s">
        <v>432</v>
      </c>
      <c r="BB66" s="7" t="s">
        <v>433</v>
      </c>
      <c r="BC66" s="7" t="s">
        <v>434</v>
      </c>
      <c r="BD66" s="7" t="s">
        <v>435</v>
      </c>
      <c r="BE66" s="7" t="s">
        <v>436</v>
      </c>
      <c r="BF66" s="7" t="s">
        <v>437</v>
      </c>
      <c r="BG66" s="7" t="s">
        <v>438</v>
      </c>
      <c r="BH66" s="7" t="s">
        <v>196</v>
      </c>
      <c r="BI66" s="7" t="s">
        <v>439</v>
      </c>
      <c r="BJ66" s="7" t="s">
        <v>440</v>
      </c>
      <c r="BK66" s="7" t="s">
        <v>441</v>
      </c>
      <c r="BL66" s="7" t="s">
        <v>442</v>
      </c>
      <c r="BM66" s="7" t="s">
        <v>443</v>
      </c>
      <c r="BN66" s="7" t="s">
        <v>444</v>
      </c>
      <c r="BO66" s="7" t="s">
        <v>445</v>
      </c>
      <c r="BP66" s="7" t="s">
        <v>446</v>
      </c>
      <c r="BQ66" s="7" t="s">
        <v>447</v>
      </c>
      <c r="BR66" s="7" t="s">
        <v>448</v>
      </c>
      <c r="BS66" s="7" t="s">
        <v>449</v>
      </c>
      <c r="BT66" s="7" t="s">
        <v>450</v>
      </c>
      <c r="BU66" s="7" t="s">
        <v>451</v>
      </c>
      <c r="BV66" s="7" t="s">
        <v>452</v>
      </c>
      <c r="BW66" s="7" t="s">
        <v>453</v>
      </c>
      <c r="BX66" s="7" t="s">
        <v>454</v>
      </c>
      <c r="BY66" s="7" t="s">
        <v>455</v>
      </c>
      <c r="BZ66" s="7" t="s">
        <v>456</v>
      </c>
      <c r="CA66" s="7" t="s">
        <v>457</v>
      </c>
    </row>
    <row r="67" spans="1:79" x14ac:dyDescent="0.2">
      <c r="A67" s="75" t="s">
        <v>193</v>
      </c>
      <c r="B67" s="7" t="s">
        <v>458</v>
      </c>
      <c r="C67" s="7" t="s">
        <v>459</v>
      </c>
      <c r="D67" s="7" t="s">
        <v>460</v>
      </c>
      <c r="E67" s="7" t="s">
        <v>461</v>
      </c>
      <c r="F67" s="7" t="s">
        <v>462</v>
      </c>
      <c r="G67" s="7" t="s">
        <v>463</v>
      </c>
      <c r="H67" s="7" t="s">
        <v>464</v>
      </c>
      <c r="I67" s="7" t="s">
        <v>318</v>
      </c>
      <c r="J67" s="7" t="s">
        <v>465</v>
      </c>
      <c r="K67" s="7" t="s">
        <v>466</v>
      </c>
      <c r="L67" s="7" t="s">
        <v>467</v>
      </c>
      <c r="M67" s="7" t="s">
        <v>468</v>
      </c>
      <c r="N67" s="7" t="s">
        <v>318</v>
      </c>
      <c r="O67" s="7" t="s">
        <v>469</v>
      </c>
      <c r="P67" s="7" t="s">
        <v>470</v>
      </c>
      <c r="Q67" s="7" t="s">
        <v>471</v>
      </c>
      <c r="R67" s="7" t="s">
        <v>472</v>
      </c>
      <c r="S67" s="7" t="s">
        <v>473</v>
      </c>
      <c r="T67" s="7" t="s">
        <v>474</v>
      </c>
      <c r="U67" s="7" t="s">
        <v>475</v>
      </c>
      <c r="V67" s="7" t="s">
        <v>476</v>
      </c>
      <c r="W67" s="7" t="s">
        <v>477</v>
      </c>
      <c r="X67" s="7" t="s">
        <v>478</v>
      </c>
      <c r="Y67" s="7" t="s">
        <v>479</v>
      </c>
      <c r="Z67" s="7" t="s">
        <v>480</v>
      </c>
      <c r="AA67" s="7" t="s">
        <v>481</v>
      </c>
      <c r="AB67" s="7" t="s">
        <v>482</v>
      </c>
      <c r="AC67" s="7" t="s">
        <v>483</v>
      </c>
      <c r="AD67" s="7" t="s">
        <v>484</v>
      </c>
      <c r="AE67" s="7" t="s">
        <v>485</v>
      </c>
      <c r="AF67" s="7" t="s">
        <v>486</v>
      </c>
      <c r="AG67" s="7" t="s">
        <v>487</v>
      </c>
      <c r="AH67" s="7" t="s">
        <v>488</v>
      </c>
      <c r="AI67" s="7" t="s">
        <v>489</v>
      </c>
      <c r="AJ67" s="7" t="s">
        <v>490</v>
      </c>
      <c r="AK67" s="7" t="s">
        <v>491</v>
      </c>
      <c r="AL67" s="7" t="s">
        <v>492</v>
      </c>
      <c r="AM67" s="7" t="s">
        <v>493</v>
      </c>
      <c r="AN67" s="7" t="s">
        <v>494</v>
      </c>
      <c r="AO67" s="7" t="s">
        <v>495</v>
      </c>
      <c r="AP67" s="7" t="s">
        <v>496</v>
      </c>
      <c r="AQ67" s="7" t="s">
        <v>497</v>
      </c>
      <c r="AR67" s="7" t="s">
        <v>498</v>
      </c>
      <c r="AS67" s="7" t="s">
        <v>499</v>
      </c>
      <c r="AT67" s="7" t="s">
        <v>318</v>
      </c>
      <c r="AU67" s="7" t="s">
        <v>500</v>
      </c>
      <c r="AV67" s="7" t="s">
        <v>501</v>
      </c>
      <c r="AW67" s="7" t="s">
        <v>502</v>
      </c>
      <c r="AX67" s="7" t="s">
        <v>503</v>
      </c>
      <c r="AY67" s="7" t="s">
        <v>504</v>
      </c>
      <c r="AZ67" s="7" t="s">
        <v>505</v>
      </c>
      <c r="BA67" s="7" t="s">
        <v>506</v>
      </c>
      <c r="BB67" s="7" t="s">
        <v>196</v>
      </c>
      <c r="BC67" s="7" t="s">
        <v>507</v>
      </c>
      <c r="BD67" s="7" t="s">
        <v>508</v>
      </c>
      <c r="BE67" s="7" t="s">
        <v>509</v>
      </c>
      <c r="BF67" s="7" t="s">
        <v>510</v>
      </c>
      <c r="BG67" s="7" t="s">
        <v>511</v>
      </c>
      <c r="BH67" s="7" t="s">
        <v>512</v>
      </c>
      <c r="BI67" s="7" t="s">
        <v>196</v>
      </c>
      <c r="BJ67" s="7" t="s">
        <v>513</v>
      </c>
      <c r="BK67" s="7" t="s">
        <v>196</v>
      </c>
      <c r="BL67" s="7" t="s">
        <v>514</v>
      </c>
      <c r="BM67" s="7" t="s">
        <v>515</v>
      </c>
      <c r="BN67" s="7" t="s">
        <v>516</v>
      </c>
      <c r="BO67" s="7" t="s">
        <v>517</v>
      </c>
      <c r="BP67" s="7" t="s">
        <v>518</v>
      </c>
      <c r="BQ67" s="7" t="s">
        <v>519</v>
      </c>
      <c r="BR67" s="7" t="s">
        <v>520</v>
      </c>
      <c r="BS67" s="7" t="s">
        <v>521</v>
      </c>
      <c r="BT67" s="7" t="s">
        <v>522</v>
      </c>
      <c r="BU67" s="7" t="s">
        <v>523</v>
      </c>
      <c r="BV67" s="7" t="s">
        <v>524</v>
      </c>
      <c r="BW67" s="7" t="s">
        <v>525</v>
      </c>
      <c r="BX67" s="7" t="s">
        <v>526</v>
      </c>
      <c r="BY67" s="7" t="s">
        <v>527</v>
      </c>
      <c r="BZ67" s="7" t="s">
        <v>528</v>
      </c>
      <c r="CA67" s="7" t="s">
        <v>529</v>
      </c>
    </row>
    <row r="68" spans="1:79" x14ac:dyDescent="0.2">
      <c r="A68" s="75" t="s">
        <v>203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</row>
    <row r="69" spans="1:79" x14ac:dyDescent="0.2">
      <c r="A69" s="75" t="s">
        <v>204</v>
      </c>
      <c r="B69" s="7">
        <v>3</v>
      </c>
      <c r="C69" s="7">
        <v>3</v>
      </c>
      <c r="D69" s="7">
        <v>3</v>
      </c>
      <c r="E69" s="7">
        <v>3</v>
      </c>
      <c r="F69" s="7">
        <v>3</v>
      </c>
      <c r="G69" s="7">
        <v>3</v>
      </c>
      <c r="H69" s="7">
        <v>3</v>
      </c>
      <c r="I69" s="7">
        <v>3</v>
      </c>
      <c r="J69" s="7">
        <v>3</v>
      </c>
      <c r="K69" s="7">
        <v>3</v>
      </c>
      <c r="L69" s="7">
        <v>3</v>
      </c>
      <c r="M69" s="7">
        <v>3</v>
      </c>
      <c r="N69" s="7">
        <v>3</v>
      </c>
      <c r="O69" s="7">
        <v>3</v>
      </c>
      <c r="P69" s="7">
        <v>3</v>
      </c>
      <c r="Q69" s="7">
        <v>3</v>
      </c>
      <c r="R69" s="7">
        <v>3</v>
      </c>
      <c r="S69" s="7">
        <v>3</v>
      </c>
      <c r="T69" s="7">
        <v>3</v>
      </c>
      <c r="U69" s="7">
        <v>3</v>
      </c>
      <c r="V69" s="7">
        <v>3</v>
      </c>
      <c r="W69" s="7">
        <v>3</v>
      </c>
      <c r="X69" s="7">
        <v>3</v>
      </c>
      <c r="Y69" s="7">
        <v>3</v>
      </c>
      <c r="Z69" s="7">
        <v>3</v>
      </c>
      <c r="AA69" s="7">
        <v>5</v>
      </c>
      <c r="AB69" s="7">
        <v>5</v>
      </c>
      <c r="AC69" s="7">
        <v>5</v>
      </c>
      <c r="AD69" s="7">
        <v>3</v>
      </c>
      <c r="AE69" s="7">
        <v>5</v>
      </c>
      <c r="AF69" s="7">
        <v>3</v>
      </c>
      <c r="AG69" s="7">
        <v>3</v>
      </c>
      <c r="AH69" s="7">
        <v>3</v>
      </c>
      <c r="AI69" s="7">
        <v>3</v>
      </c>
      <c r="AJ69" s="7">
        <v>3</v>
      </c>
      <c r="AK69" s="7">
        <v>3</v>
      </c>
      <c r="AL69" s="7">
        <v>3</v>
      </c>
      <c r="AM69" s="7">
        <v>3</v>
      </c>
      <c r="AN69" s="7">
        <v>3</v>
      </c>
      <c r="AO69" s="7">
        <v>3</v>
      </c>
      <c r="AP69" s="7">
        <v>3</v>
      </c>
      <c r="AQ69" s="7">
        <v>3</v>
      </c>
      <c r="AR69" s="7">
        <v>3</v>
      </c>
      <c r="AS69" s="7">
        <v>3</v>
      </c>
      <c r="AT69" s="7">
        <v>3</v>
      </c>
      <c r="AU69" s="7">
        <v>3</v>
      </c>
      <c r="AV69" s="7">
        <v>3</v>
      </c>
      <c r="AW69" s="7">
        <v>3</v>
      </c>
      <c r="AX69" s="7">
        <v>5</v>
      </c>
      <c r="AY69" s="7">
        <v>5</v>
      </c>
      <c r="AZ69" s="7">
        <v>3</v>
      </c>
      <c r="BA69" s="7">
        <v>5</v>
      </c>
      <c r="BB69" s="7">
        <v>3</v>
      </c>
      <c r="BC69" s="7">
        <v>3</v>
      </c>
      <c r="BD69" s="7">
        <v>3</v>
      </c>
      <c r="BE69" s="7">
        <v>3</v>
      </c>
      <c r="BF69" s="7">
        <v>3</v>
      </c>
      <c r="BG69" s="7">
        <v>3</v>
      </c>
      <c r="BH69" s="7">
        <v>3</v>
      </c>
      <c r="BI69" s="7">
        <v>3</v>
      </c>
      <c r="BJ69" s="7">
        <v>3</v>
      </c>
      <c r="BK69" s="7">
        <v>3</v>
      </c>
      <c r="BL69" s="7">
        <v>3</v>
      </c>
      <c r="BM69" s="7">
        <v>3</v>
      </c>
      <c r="BN69" s="7">
        <v>3</v>
      </c>
      <c r="BO69" s="7">
        <v>3</v>
      </c>
      <c r="BP69" s="7">
        <v>3</v>
      </c>
      <c r="BQ69" s="7">
        <v>3</v>
      </c>
      <c r="BR69" s="7">
        <v>3</v>
      </c>
      <c r="BS69" s="7">
        <v>3</v>
      </c>
      <c r="BT69" s="7">
        <v>3</v>
      </c>
      <c r="BU69" s="7">
        <v>3</v>
      </c>
      <c r="BV69" s="7">
        <v>3</v>
      </c>
      <c r="BW69" s="7">
        <v>3</v>
      </c>
      <c r="BX69" s="7">
        <v>3</v>
      </c>
      <c r="BY69" s="7">
        <v>3</v>
      </c>
      <c r="BZ69" s="7">
        <v>3</v>
      </c>
      <c r="CA69" s="7">
        <v>3</v>
      </c>
    </row>
    <row r="70" spans="1:79" x14ac:dyDescent="0.2">
      <c r="A70" s="75" t="s">
        <v>81</v>
      </c>
      <c r="B70" s="7">
        <v>0.90629999999999999</v>
      </c>
      <c r="C70" s="7">
        <v>0.98919999999999997</v>
      </c>
      <c r="D70" s="7">
        <v>0.99409999999999998</v>
      </c>
      <c r="E70" s="7">
        <v>0.95650000000000002</v>
      </c>
      <c r="F70" s="7">
        <v>0.91579999999999995</v>
      </c>
      <c r="G70" s="7">
        <v>0.99690000000000001</v>
      </c>
      <c r="H70" s="7">
        <v>0.95450000000000002</v>
      </c>
      <c r="I70" s="7">
        <v>0.98950000000000005</v>
      </c>
      <c r="J70" s="7">
        <v>0.98140000000000005</v>
      </c>
      <c r="K70" s="7">
        <v>0.93300000000000005</v>
      </c>
      <c r="L70" s="7">
        <v>0.99239999999999995</v>
      </c>
      <c r="M70" s="7">
        <v>0.95760000000000001</v>
      </c>
      <c r="N70" s="7">
        <v>-9.1970000000000002E-5</v>
      </c>
      <c r="O70" s="7">
        <v>0.70740000000000003</v>
      </c>
      <c r="P70" s="7">
        <v>0.94030000000000002</v>
      </c>
      <c r="Q70" s="7">
        <v>0.94369999999999998</v>
      </c>
      <c r="R70" s="7">
        <v>0.9153</v>
      </c>
      <c r="S70" s="7">
        <v>0.9556</v>
      </c>
      <c r="T70" s="7">
        <v>0.88759999999999994</v>
      </c>
      <c r="U70" s="7">
        <v>0.94010000000000005</v>
      </c>
      <c r="V70" s="7">
        <v>0.9365</v>
      </c>
      <c r="W70" s="7">
        <v>0.9204</v>
      </c>
      <c r="X70" s="7">
        <v>0.96860000000000002</v>
      </c>
      <c r="Y70" s="7">
        <v>0.86670000000000003</v>
      </c>
      <c r="Z70" s="7">
        <v>0.98029999999999995</v>
      </c>
      <c r="AA70" s="7">
        <v>0.90469999999999995</v>
      </c>
      <c r="AB70" s="7">
        <v>0.94789999999999996</v>
      </c>
      <c r="AC70" s="7">
        <v>0.97560000000000002</v>
      </c>
      <c r="AD70" s="7">
        <v>0.9345</v>
      </c>
      <c r="AE70" s="7">
        <v>0.99229999999999996</v>
      </c>
      <c r="AF70" s="7">
        <v>0.96840000000000004</v>
      </c>
      <c r="AG70" s="7">
        <v>0.91590000000000005</v>
      </c>
      <c r="AH70" s="7">
        <v>0.99580000000000002</v>
      </c>
      <c r="AI70" s="7">
        <v>0.96730000000000005</v>
      </c>
      <c r="AJ70" s="7">
        <v>0.99139999999999995</v>
      </c>
      <c r="AK70" s="7">
        <v>0.99539999999999995</v>
      </c>
      <c r="AL70" s="7">
        <v>0.99580000000000002</v>
      </c>
      <c r="AM70" s="7">
        <v>0.82369999999999999</v>
      </c>
      <c r="AN70" s="7">
        <v>0.86150000000000004</v>
      </c>
      <c r="AO70" s="7">
        <v>0.99060000000000004</v>
      </c>
      <c r="AP70" s="7">
        <v>0.98799999999999999</v>
      </c>
      <c r="AQ70" s="7">
        <v>0.879</v>
      </c>
      <c r="AR70" s="7">
        <v>0.82410000000000005</v>
      </c>
      <c r="AS70" s="7">
        <v>0.90129999999999999</v>
      </c>
      <c r="AT70" s="7">
        <v>-0.67279999999999995</v>
      </c>
      <c r="AU70" s="7">
        <v>0.92120000000000002</v>
      </c>
      <c r="AV70" s="7">
        <v>0.68779999999999997</v>
      </c>
      <c r="AW70" s="7">
        <v>0.64439999999999997</v>
      </c>
      <c r="AX70" s="7">
        <v>0.96450000000000002</v>
      </c>
      <c r="AY70" s="7">
        <v>0.90339999999999998</v>
      </c>
      <c r="AZ70" s="7">
        <v>0.82250000000000001</v>
      </c>
      <c r="BA70" s="7">
        <v>0.9607</v>
      </c>
      <c r="BB70" s="7">
        <v>0.98250000000000004</v>
      </c>
      <c r="BC70" s="7">
        <v>0.99470000000000003</v>
      </c>
      <c r="BD70" s="7">
        <v>0.77239999999999998</v>
      </c>
      <c r="BE70" s="7">
        <v>0.99490000000000001</v>
      </c>
      <c r="BF70" s="7">
        <v>0.93669999999999998</v>
      </c>
      <c r="BG70" s="7">
        <v>0.98740000000000006</v>
      </c>
      <c r="BH70" s="7">
        <v>0.23769999999999999</v>
      </c>
      <c r="BI70" s="7">
        <v>0.48309999999999997</v>
      </c>
      <c r="BJ70" s="7">
        <v>0.90010000000000001</v>
      </c>
      <c r="BK70" s="7">
        <v>0.51739999999999997</v>
      </c>
      <c r="BL70" s="7">
        <v>0.98529999999999995</v>
      </c>
      <c r="BM70" s="7">
        <v>0.99450000000000005</v>
      </c>
      <c r="BN70" s="7">
        <v>0.875</v>
      </c>
      <c r="BO70" s="7">
        <v>0.83989999999999998</v>
      </c>
      <c r="BP70" s="7">
        <v>0.94059999999999999</v>
      </c>
      <c r="BQ70" s="7">
        <v>0.88529999999999998</v>
      </c>
      <c r="BR70" s="7">
        <v>0.85599999999999998</v>
      </c>
      <c r="BS70" s="7">
        <v>0.95069999999999999</v>
      </c>
      <c r="BT70" s="7">
        <v>0.80379999999999996</v>
      </c>
      <c r="BU70" s="7">
        <v>0.94899999999999995</v>
      </c>
      <c r="BV70" s="7">
        <v>0.84470000000000001</v>
      </c>
      <c r="BW70" s="7">
        <v>0.84330000000000005</v>
      </c>
      <c r="BX70" s="7">
        <v>0.91539999999999999</v>
      </c>
      <c r="BY70" s="7">
        <v>0.99790000000000001</v>
      </c>
      <c r="BZ70" s="7">
        <v>0.8579</v>
      </c>
      <c r="CA70" s="7">
        <v>0.99480000000000002</v>
      </c>
    </row>
    <row r="71" spans="1:79" x14ac:dyDescent="0.2">
      <c r="A71" s="75" t="s">
        <v>205</v>
      </c>
      <c r="B71" s="7">
        <v>5.3150000000000003E-2</v>
      </c>
      <c r="C71" s="7">
        <v>6.7219999999999997E-3</v>
      </c>
      <c r="D71" s="7">
        <v>3.6110000000000001E-3</v>
      </c>
      <c r="E71" s="7">
        <v>1.187E-2</v>
      </c>
      <c r="F71" s="7">
        <v>3.0329999999999999E-2</v>
      </c>
      <c r="G71" s="7">
        <v>1.3179999999999999E-3</v>
      </c>
      <c r="H71" s="7">
        <v>1.6389999999999998E-2</v>
      </c>
      <c r="I71" s="7">
        <v>1.2279999999999999E-2</v>
      </c>
      <c r="J71" s="7">
        <v>5.757E-3</v>
      </c>
      <c r="K71" s="7">
        <v>7.6259999999999994E-2</v>
      </c>
      <c r="L71" s="7">
        <v>3.1849999999999999E-3</v>
      </c>
      <c r="M71" s="7">
        <v>1.11E-2</v>
      </c>
      <c r="N71" s="7">
        <v>4.0430000000000001E-2</v>
      </c>
      <c r="O71" s="7">
        <v>1.4109999999999999E-2</v>
      </c>
      <c r="P71" s="7">
        <v>1.0840000000000001E-2</v>
      </c>
      <c r="Q71" s="7">
        <v>3.803E-3</v>
      </c>
      <c r="R71" s="7">
        <v>3.0309999999999998E-3</v>
      </c>
      <c r="S71" s="7">
        <v>2.2780000000000002E-2</v>
      </c>
      <c r="T71" s="7">
        <v>2.8510000000000001E-2</v>
      </c>
      <c r="U71" s="7">
        <v>1.021E-2</v>
      </c>
      <c r="V71" s="7">
        <v>1.193E-2</v>
      </c>
      <c r="W71" s="7">
        <v>3.49E-2</v>
      </c>
      <c r="X71" s="7">
        <v>7.3109999999999998E-3</v>
      </c>
      <c r="Y71" s="7">
        <v>2.325E-2</v>
      </c>
      <c r="Z71" s="7">
        <v>8.5929999999999999E-3</v>
      </c>
      <c r="AA71" s="7">
        <v>9.1899999999999996E-2</v>
      </c>
      <c r="AB71" s="7">
        <v>5.6009999999999997E-2</v>
      </c>
      <c r="AC71" s="7">
        <v>2.231E-2</v>
      </c>
      <c r="AD71" s="7">
        <v>2.3769999999999999E-2</v>
      </c>
      <c r="AE71" s="7">
        <v>9.4240000000000001E-3</v>
      </c>
      <c r="AF71" s="7">
        <v>1.2160000000000001E-2</v>
      </c>
      <c r="AG71" s="7">
        <v>2.6040000000000001E-2</v>
      </c>
      <c r="AH71" s="7">
        <v>2.111E-3</v>
      </c>
      <c r="AI71" s="7">
        <v>9.6609999999999994E-3</v>
      </c>
      <c r="AJ71" s="7">
        <v>4.4260000000000002E-3</v>
      </c>
      <c r="AK71" s="7">
        <v>2.1930000000000001E-3</v>
      </c>
      <c r="AL71" s="7">
        <v>1.3960000000000001E-3</v>
      </c>
      <c r="AM71" s="7">
        <v>1.7080000000000001E-2</v>
      </c>
      <c r="AN71" s="7">
        <v>2.2440000000000002E-2</v>
      </c>
      <c r="AO71" s="7">
        <v>3.3639999999999998E-3</v>
      </c>
      <c r="AP71" s="7">
        <v>6.2950000000000002E-3</v>
      </c>
      <c r="AQ71" s="7">
        <v>9.2969999999999997E-2</v>
      </c>
      <c r="AR71" s="7">
        <v>6.1129999999999997E-2</v>
      </c>
      <c r="AS71" s="7">
        <v>3.619E-2</v>
      </c>
      <c r="AT71" s="7">
        <v>0.20019999999999999</v>
      </c>
      <c r="AU71" s="7">
        <v>2.3890000000000002E-2</v>
      </c>
      <c r="AV71" s="7">
        <v>5.4510000000000003E-2</v>
      </c>
      <c r="AW71" s="7">
        <v>0.1072</v>
      </c>
      <c r="AX71" s="7">
        <v>8.149E-3</v>
      </c>
      <c r="AY71" s="7">
        <v>1.051E-2</v>
      </c>
      <c r="AZ71" s="7">
        <v>5.74E-2</v>
      </c>
      <c r="BA71" s="7">
        <v>1.0290000000000001E-2</v>
      </c>
      <c r="BB71" s="7">
        <v>1.9089999999999999E-2</v>
      </c>
      <c r="BC71" s="7">
        <v>2.8639999999999998E-3</v>
      </c>
      <c r="BD71" s="7">
        <v>0.1469</v>
      </c>
      <c r="BE71" s="7">
        <v>2.555E-3</v>
      </c>
      <c r="BF71" s="7">
        <v>2.3890000000000002E-2</v>
      </c>
      <c r="BG71" s="7">
        <v>7.9880000000000003E-3</v>
      </c>
      <c r="BH71" s="7">
        <v>2.1700000000000001E-2</v>
      </c>
      <c r="BI71" s="7">
        <v>8.3400000000000002E-2</v>
      </c>
      <c r="BJ71" s="7">
        <v>3.1699999999999999E-2</v>
      </c>
      <c r="BK71" s="7">
        <v>0.23119999999999999</v>
      </c>
      <c r="BL71" s="7">
        <v>7.3070000000000001E-3</v>
      </c>
      <c r="BM71" s="7">
        <v>2.9229999999999998E-3</v>
      </c>
      <c r="BN71" s="7">
        <v>3.6889999999999999E-2</v>
      </c>
      <c r="BO71" s="7">
        <v>2.3949999999999999E-2</v>
      </c>
      <c r="BP71" s="7">
        <v>1.091E-2</v>
      </c>
      <c r="BQ71" s="7">
        <v>1.072E-2</v>
      </c>
      <c r="BR71" s="7">
        <v>1.333E-2</v>
      </c>
      <c r="BS71" s="7">
        <v>1.634E-2</v>
      </c>
      <c r="BT71" s="7">
        <v>1.2260000000000001E-3</v>
      </c>
      <c r="BU71" s="7">
        <v>1.2149999999999999E-2</v>
      </c>
      <c r="BV71" s="7">
        <v>1.473E-2</v>
      </c>
      <c r="BW71" s="7">
        <v>3.8490000000000003E-2</v>
      </c>
      <c r="BX71" s="7">
        <v>6.0419999999999996E-3</v>
      </c>
      <c r="BY71" s="7">
        <v>8.116E-4</v>
      </c>
      <c r="BZ71" s="7">
        <v>7.0559999999999998E-3</v>
      </c>
      <c r="CA71" s="7">
        <v>1.2099999999999999E-3</v>
      </c>
    </row>
    <row r="72" spans="1:79" x14ac:dyDescent="0.2">
      <c r="A72" s="75" t="s">
        <v>206</v>
      </c>
      <c r="B72" s="7">
        <v>0.1331</v>
      </c>
      <c r="C72" s="7">
        <v>4.734E-2</v>
      </c>
      <c r="D72" s="7">
        <v>3.4689999999999999E-2</v>
      </c>
      <c r="E72" s="7">
        <v>6.2909999999999994E-2</v>
      </c>
      <c r="F72" s="7">
        <v>0.10050000000000001</v>
      </c>
      <c r="G72" s="7">
        <v>2.0959999999999999E-2</v>
      </c>
      <c r="H72" s="7">
        <v>7.392E-2</v>
      </c>
      <c r="I72" s="7">
        <v>6.3969999999999999E-2</v>
      </c>
      <c r="J72" s="7">
        <v>4.3799999999999999E-2</v>
      </c>
      <c r="K72" s="7">
        <v>0.15939999999999999</v>
      </c>
      <c r="L72" s="7">
        <v>3.2579999999999998E-2</v>
      </c>
      <c r="M72" s="7">
        <v>6.0819999999999999E-2</v>
      </c>
      <c r="N72" s="7">
        <v>0.11609999999999999</v>
      </c>
      <c r="O72" s="7">
        <v>6.8580000000000002E-2</v>
      </c>
      <c r="P72" s="7">
        <v>6.0109999999999997E-2</v>
      </c>
      <c r="Q72" s="7">
        <v>3.56E-2</v>
      </c>
      <c r="R72" s="7">
        <v>3.1789999999999999E-2</v>
      </c>
      <c r="S72" s="7">
        <v>8.7139999999999995E-2</v>
      </c>
      <c r="T72" s="7">
        <v>9.7489999999999993E-2</v>
      </c>
      <c r="U72" s="7">
        <v>5.8349999999999999E-2</v>
      </c>
      <c r="V72" s="7">
        <v>6.3070000000000001E-2</v>
      </c>
      <c r="W72" s="7">
        <v>0.1079</v>
      </c>
      <c r="X72" s="7">
        <v>4.9360000000000001E-2</v>
      </c>
      <c r="Y72" s="7">
        <v>8.8039999999999993E-2</v>
      </c>
      <c r="Z72" s="7">
        <v>5.3519999999999998E-2</v>
      </c>
      <c r="AA72" s="7">
        <v>0.1356</v>
      </c>
      <c r="AB72" s="7">
        <v>0.10580000000000001</v>
      </c>
      <c r="AC72" s="7">
        <v>6.6799999999999998E-2</v>
      </c>
      <c r="AD72" s="7">
        <v>8.9020000000000002E-2</v>
      </c>
      <c r="AE72" s="7">
        <v>4.3409999999999997E-2</v>
      </c>
      <c r="AF72" s="7">
        <v>6.368E-2</v>
      </c>
      <c r="AG72" s="7">
        <v>9.3160000000000007E-2</v>
      </c>
      <c r="AH72" s="7">
        <v>2.6530000000000001E-2</v>
      </c>
      <c r="AI72" s="7">
        <v>5.6750000000000002E-2</v>
      </c>
      <c r="AJ72" s="7">
        <v>3.841E-2</v>
      </c>
      <c r="AK72" s="7">
        <v>2.7040000000000002E-2</v>
      </c>
      <c r="AL72" s="7">
        <v>2.1579999999999998E-2</v>
      </c>
      <c r="AM72" s="7">
        <v>7.5459999999999999E-2</v>
      </c>
      <c r="AN72" s="7">
        <v>8.6499999999999994E-2</v>
      </c>
      <c r="AO72" s="7">
        <v>3.3489999999999999E-2</v>
      </c>
      <c r="AP72" s="7">
        <v>4.5809999999999997E-2</v>
      </c>
      <c r="AQ72" s="7">
        <v>0.17599999999999999</v>
      </c>
      <c r="AR72" s="7">
        <v>0.14269999999999999</v>
      </c>
      <c r="AS72" s="7">
        <v>0.10979999999999999</v>
      </c>
      <c r="AT72" s="7">
        <v>0.25840000000000002</v>
      </c>
      <c r="AU72" s="7">
        <v>8.9249999999999996E-2</v>
      </c>
      <c r="AV72" s="7">
        <v>0.1348</v>
      </c>
      <c r="AW72" s="7">
        <v>0.18909999999999999</v>
      </c>
      <c r="AX72" s="7">
        <v>4.0370000000000003E-2</v>
      </c>
      <c r="AY72" s="7">
        <v>4.5839999999999999E-2</v>
      </c>
      <c r="AZ72" s="7">
        <v>0.13830000000000001</v>
      </c>
      <c r="BA72" s="7">
        <v>4.5370000000000001E-2</v>
      </c>
      <c r="BB72" s="7">
        <v>7.9769999999999994E-2</v>
      </c>
      <c r="BC72" s="7">
        <v>3.09E-2</v>
      </c>
      <c r="BD72" s="7">
        <v>0.2213</v>
      </c>
      <c r="BE72" s="7">
        <v>2.9180000000000001E-2</v>
      </c>
      <c r="BF72" s="7">
        <v>8.9249999999999996E-2</v>
      </c>
      <c r="BG72" s="7">
        <v>5.16E-2</v>
      </c>
      <c r="BH72" s="7">
        <v>8.5059999999999997E-2</v>
      </c>
      <c r="BI72" s="7">
        <v>0.16669999999999999</v>
      </c>
      <c r="BJ72" s="7">
        <v>0.1028</v>
      </c>
      <c r="BK72" s="7">
        <v>0.27760000000000001</v>
      </c>
      <c r="BL72" s="7">
        <v>4.9349999999999998E-2</v>
      </c>
      <c r="BM72" s="7">
        <v>3.1220000000000001E-2</v>
      </c>
      <c r="BN72" s="7">
        <v>0.1109</v>
      </c>
      <c r="BO72" s="7">
        <v>8.9340000000000003E-2</v>
      </c>
      <c r="BP72" s="7">
        <v>6.0310000000000002E-2</v>
      </c>
      <c r="BQ72" s="7">
        <v>5.9790000000000003E-2</v>
      </c>
      <c r="BR72" s="7">
        <v>6.6669999999999993E-2</v>
      </c>
      <c r="BS72" s="7">
        <v>7.3800000000000004E-2</v>
      </c>
      <c r="BT72" s="7">
        <v>2.0219999999999998E-2</v>
      </c>
      <c r="BU72" s="7">
        <v>6.3640000000000002E-2</v>
      </c>
      <c r="BV72" s="7">
        <v>7.0080000000000003E-2</v>
      </c>
      <c r="BW72" s="7">
        <v>0.1133</v>
      </c>
      <c r="BX72" s="7">
        <v>4.4880000000000003E-2</v>
      </c>
      <c r="BY72" s="7">
        <v>1.6449999999999999E-2</v>
      </c>
      <c r="BZ72" s="7">
        <v>4.8500000000000001E-2</v>
      </c>
      <c r="CA72" s="7">
        <v>2.0080000000000001E-2</v>
      </c>
    </row>
    <row r="73" spans="1:79" x14ac:dyDescent="0.2">
      <c r="A73" s="75" t="s">
        <v>207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</row>
    <row r="74" spans="1:79" x14ac:dyDescent="0.2">
      <c r="A74" s="75" t="s">
        <v>187</v>
      </c>
      <c r="B74" s="7" t="s">
        <v>208</v>
      </c>
      <c r="C74" s="7" t="s">
        <v>208</v>
      </c>
      <c r="D74" s="7" t="s">
        <v>208</v>
      </c>
      <c r="E74" s="7" t="s">
        <v>208</v>
      </c>
      <c r="F74" s="7" t="s">
        <v>208</v>
      </c>
      <c r="G74" s="7" t="s">
        <v>208</v>
      </c>
      <c r="H74" s="7" t="s">
        <v>208</v>
      </c>
      <c r="I74" s="7" t="s">
        <v>208</v>
      </c>
      <c r="J74" s="7" t="s">
        <v>208</v>
      </c>
      <c r="K74" s="7" t="s">
        <v>208</v>
      </c>
      <c r="L74" s="7" t="s">
        <v>208</v>
      </c>
      <c r="M74" s="7" t="s">
        <v>208</v>
      </c>
      <c r="N74" s="7" t="s">
        <v>208</v>
      </c>
      <c r="O74" s="7" t="s">
        <v>208</v>
      </c>
      <c r="P74" s="7" t="s">
        <v>208</v>
      </c>
      <c r="Q74" s="7" t="s">
        <v>208</v>
      </c>
      <c r="R74" s="7" t="s">
        <v>208</v>
      </c>
      <c r="S74" s="7" t="s">
        <v>208</v>
      </c>
      <c r="T74" s="7" t="s">
        <v>208</v>
      </c>
      <c r="U74" s="7" t="s">
        <v>208</v>
      </c>
      <c r="V74" s="7" t="s">
        <v>208</v>
      </c>
      <c r="W74" s="7" t="s">
        <v>208</v>
      </c>
      <c r="X74" s="7" t="s">
        <v>208</v>
      </c>
      <c r="Y74" s="7" t="s">
        <v>208</v>
      </c>
      <c r="Z74" s="7" t="s">
        <v>208</v>
      </c>
      <c r="AA74" s="7" t="s">
        <v>208</v>
      </c>
      <c r="AB74" s="7" t="s">
        <v>208</v>
      </c>
      <c r="AC74" s="7" t="s">
        <v>208</v>
      </c>
      <c r="AD74" s="7" t="s">
        <v>208</v>
      </c>
      <c r="AE74" s="7" t="s">
        <v>208</v>
      </c>
      <c r="AF74" s="7" t="s">
        <v>208</v>
      </c>
      <c r="AG74" s="7" t="s">
        <v>208</v>
      </c>
      <c r="AH74" s="7" t="s">
        <v>208</v>
      </c>
      <c r="AI74" s="7" t="s">
        <v>208</v>
      </c>
      <c r="AJ74" s="7" t="s">
        <v>208</v>
      </c>
      <c r="AK74" s="7" t="s">
        <v>208</v>
      </c>
      <c r="AL74" s="7" t="s">
        <v>208</v>
      </c>
      <c r="AM74" s="7" t="s">
        <v>208</v>
      </c>
      <c r="AN74" s="7" t="s">
        <v>208</v>
      </c>
      <c r="AO74" s="7" t="s">
        <v>208</v>
      </c>
      <c r="AP74" s="7" t="s">
        <v>208</v>
      </c>
      <c r="AQ74" s="7" t="s">
        <v>208</v>
      </c>
      <c r="AR74" s="7" t="s">
        <v>208</v>
      </c>
      <c r="AS74" s="7" t="s">
        <v>208</v>
      </c>
      <c r="AT74" s="7" t="s">
        <v>208</v>
      </c>
      <c r="AU74" s="7" t="s">
        <v>208</v>
      </c>
      <c r="AV74" s="7" t="s">
        <v>208</v>
      </c>
      <c r="AW74" s="7" t="s">
        <v>208</v>
      </c>
      <c r="AX74" s="7" t="s">
        <v>208</v>
      </c>
      <c r="AY74" s="7" t="s">
        <v>208</v>
      </c>
      <c r="AZ74" s="7" t="s">
        <v>208</v>
      </c>
      <c r="BA74" s="7" t="s">
        <v>208</v>
      </c>
      <c r="BB74" s="7" t="s">
        <v>208</v>
      </c>
      <c r="BC74" s="7" t="s">
        <v>208</v>
      </c>
      <c r="BD74" s="7" t="s">
        <v>208</v>
      </c>
      <c r="BE74" s="7" t="s">
        <v>208</v>
      </c>
      <c r="BF74" s="7" t="s">
        <v>208</v>
      </c>
      <c r="BG74" s="7" t="s">
        <v>208</v>
      </c>
      <c r="BH74" s="7" t="s">
        <v>208</v>
      </c>
      <c r="BI74" s="7" t="s">
        <v>208</v>
      </c>
      <c r="BJ74" s="7" t="s">
        <v>208</v>
      </c>
      <c r="BK74" s="7" t="s">
        <v>208</v>
      </c>
      <c r="BL74" s="7" t="s">
        <v>208</v>
      </c>
      <c r="BM74" s="7" t="s">
        <v>208</v>
      </c>
      <c r="BN74" s="7" t="s">
        <v>208</v>
      </c>
      <c r="BO74" s="7" t="s">
        <v>208</v>
      </c>
      <c r="BP74" s="7" t="s">
        <v>208</v>
      </c>
      <c r="BQ74" s="7" t="s">
        <v>208</v>
      </c>
      <c r="BR74" s="7" t="s">
        <v>208</v>
      </c>
      <c r="BS74" s="7" t="s">
        <v>208</v>
      </c>
      <c r="BT74" s="7" t="s">
        <v>208</v>
      </c>
      <c r="BU74" s="7" t="s">
        <v>208</v>
      </c>
      <c r="BV74" s="7" t="s">
        <v>208</v>
      </c>
      <c r="BW74" s="7" t="s">
        <v>208</v>
      </c>
      <c r="BX74" s="7" t="s">
        <v>208</v>
      </c>
      <c r="BY74" s="7" t="s">
        <v>208</v>
      </c>
      <c r="BZ74" s="7" t="s">
        <v>208</v>
      </c>
      <c r="CA74" s="7" t="s">
        <v>208</v>
      </c>
    </row>
    <row r="75" spans="1:79" x14ac:dyDescent="0.2">
      <c r="A75" s="75" t="s">
        <v>189</v>
      </c>
      <c r="B75" s="7" t="s">
        <v>209</v>
      </c>
      <c r="C75" s="7" t="s">
        <v>209</v>
      </c>
      <c r="D75" s="7" t="s">
        <v>209</v>
      </c>
      <c r="E75" s="7" t="s">
        <v>209</v>
      </c>
      <c r="F75" s="7" t="s">
        <v>209</v>
      </c>
      <c r="G75" s="7" t="s">
        <v>209</v>
      </c>
      <c r="H75" s="7" t="s">
        <v>209</v>
      </c>
      <c r="I75" s="7" t="s">
        <v>209</v>
      </c>
      <c r="J75" s="7" t="s">
        <v>209</v>
      </c>
      <c r="K75" s="7" t="s">
        <v>209</v>
      </c>
      <c r="L75" s="7" t="s">
        <v>209</v>
      </c>
      <c r="M75" s="7" t="s">
        <v>209</v>
      </c>
      <c r="N75" s="7" t="s">
        <v>209</v>
      </c>
      <c r="O75" s="7" t="s">
        <v>209</v>
      </c>
      <c r="P75" s="7" t="s">
        <v>209</v>
      </c>
      <c r="Q75" s="7" t="s">
        <v>209</v>
      </c>
      <c r="R75" s="7" t="s">
        <v>209</v>
      </c>
      <c r="S75" s="7" t="s">
        <v>209</v>
      </c>
      <c r="T75" s="7" t="s">
        <v>209</v>
      </c>
      <c r="U75" s="7" t="s">
        <v>209</v>
      </c>
      <c r="V75" s="7" t="s">
        <v>209</v>
      </c>
      <c r="W75" s="7" t="s">
        <v>209</v>
      </c>
      <c r="X75" s="7" t="s">
        <v>209</v>
      </c>
      <c r="Y75" s="7" t="s">
        <v>209</v>
      </c>
      <c r="Z75" s="7" t="s">
        <v>209</v>
      </c>
      <c r="AA75" s="7" t="s">
        <v>209</v>
      </c>
      <c r="AB75" s="7" t="s">
        <v>209</v>
      </c>
      <c r="AC75" s="7" t="s">
        <v>209</v>
      </c>
      <c r="AD75" s="7" t="s">
        <v>209</v>
      </c>
      <c r="AE75" s="7" t="s">
        <v>209</v>
      </c>
      <c r="AF75" s="7" t="s">
        <v>209</v>
      </c>
      <c r="AG75" s="7" t="s">
        <v>209</v>
      </c>
      <c r="AH75" s="7" t="s">
        <v>209</v>
      </c>
      <c r="AI75" s="7" t="s">
        <v>209</v>
      </c>
      <c r="AJ75" s="7" t="s">
        <v>209</v>
      </c>
      <c r="AK75" s="7" t="s">
        <v>209</v>
      </c>
      <c r="AL75" s="7" t="s">
        <v>209</v>
      </c>
      <c r="AM75" s="7" t="s">
        <v>209</v>
      </c>
      <c r="AN75" s="7" t="s">
        <v>209</v>
      </c>
      <c r="AO75" s="7" t="s">
        <v>209</v>
      </c>
      <c r="AP75" s="7" t="s">
        <v>209</v>
      </c>
      <c r="AQ75" s="7" t="s">
        <v>209</v>
      </c>
      <c r="AR75" s="7" t="s">
        <v>209</v>
      </c>
      <c r="AS75" s="7" t="s">
        <v>209</v>
      </c>
      <c r="AT75" s="7" t="s">
        <v>209</v>
      </c>
      <c r="AU75" s="7" t="s">
        <v>209</v>
      </c>
      <c r="AV75" s="7" t="s">
        <v>209</v>
      </c>
      <c r="AW75" s="7" t="s">
        <v>209</v>
      </c>
      <c r="AX75" s="7" t="s">
        <v>209</v>
      </c>
      <c r="AY75" s="7" t="s">
        <v>209</v>
      </c>
      <c r="AZ75" s="7" t="s">
        <v>209</v>
      </c>
      <c r="BA75" s="7" t="s">
        <v>209</v>
      </c>
      <c r="BB75" s="7" t="s">
        <v>209</v>
      </c>
      <c r="BC75" s="7" t="s">
        <v>209</v>
      </c>
      <c r="BD75" s="7" t="s">
        <v>209</v>
      </c>
      <c r="BE75" s="7" t="s">
        <v>209</v>
      </c>
      <c r="BF75" s="7" t="s">
        <v>209</v>
      </c>
      <c r="BG75" s="7" t="s">
        <v>209</v>
      </c>
      <c r="BH75" s="7" t="s">
        <v>209</v>
      </c>
      <c r="BI75" s="7" t="s">
        <v>209</v>
      </c>
      <c r="BJ75" s="7" t="s">
        <v>209</v>
      </c>
      <c r="BK75" s="7" t="s">
        <v>209</v>
      </c>
      <c r="BL75" s="7" t="s">
        <v>209</v>
      </c>
      <c r="BM75" s="7" t="s">
        <v>209</v>
      </c>
      <c r="BN75" s="7" t="s">
        <v>209</v>
      </c>
      <c r="BO75" s="7" t="s">
        <v>209</v>
      </c>
      <c r="BP75" s="7" t="s">
        <v>209</v>
      </c>
      <c r="BQ75" s="7" t="s">
        <v>209</v>
      </c>
      <c r="BR75" s="7" t="s">
        <v>209</v>
      </c>
      <c r="BS75" s="7" t="s">
        <v>209</v>
      </c>
      <c r="BT75" s="7" t="s">
        <v>209</v>
      </c>
      <c r="BU75" s="7" t="s">
        <v>209</v>
      </c>
      <c r="BV75" s="7" t="s">
        <v>209</v>
      </c>
      <c r="BW75" s="7" t="s">
        <v>209</v>
      </c>
      <c r="BX75" s="7" t="s">
        <v>209</v>
      </c>
      <c r="BY75" s="7" t="s">
        <v>209</v>
      </c>
      <c r="BZ75" s="7" t="s">
        <v>209</v>
      </c>
      <c r="CA75" s="7" t="s">
        <v>209</v>
      </c>
    </row>
    <row r="76" spans="1:79" x14ac:dyDescent="0.2">
      <c r="A76" s="7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</row>
    <row r="77" spans="1:79" x14ac:dyDescent="0.2">
      <c r="A77" s="75" t="s">
        <v>210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</row>
    <row r="78" spans="1:79" x14ac:dyDescent="0.2">
      <c r="A78" s="75" t="s">
        <v>211</v>
      </c>
      <c r="B78" s="7">
        <v>5</v>
      </c>
      <c r="C78" s="7">
        <v>5</v>
      </c>
      <c r="D78" s="7">
        <v>5</v>
      </c>
      <c r="E78" s="7">
        <v>5</v>
      </c>
      <c r="F78" s="7">
        <v>5</v>
      </c>
      <c r="G78" s="7">
        <v>5</v>
      </c>
      <c r="H78" s="7">
        <v>5</v>
      </c>
      <c r="I78" s="7">
        <v>5</v>
      </c>
      <c r="J78" s="7">
        <v>5</v>
      </c>
      <c r="K78" s="7">
        <v>5</v>
      </c>
      <c r="L78" s="7">
        <v>5</v>
      </c>
      <c r="M78" s="7">
        <v>5</v>
      </c>
      <c r="N78" s="7">
        <v>5</v>
      </c>
      <c r="O78" s="7">
        <v>5</v>
      </c>
      <c r="P78" s="7">
        <v>5</v>
      </c>
      <c r="Q78" s="7">
        <v>5</v>
      </c>
      <c r="R78" s="7">
        <v>5</v>
      </c>
      <c r="S78" s="7">
        <v>5</v>
      </c>
      <c r="T78" s="7">
        <v>5</v>
      </c>
      <c r="U78" s="7">
        <v>5</v>
      </c>
      <c r="V78" s="7">
        <v>5</v>
      </c>
      <c r="W78" s="7">
        <v>5</v>
      </c>
      <c r="X78" s="7">
        <v>5</v>
      </c>
      <c r="Y78" s="7">
        <v>5</v>
      </c>
      <c r="Z78" s="7">
        <v>5</v>
      </c>
      <c r="AA78" s="7">
        <v>7</v>
      </c>
      <c r="AB78" s="7">
        <v>7</v>
      </c>
      <c r="AC78" s="7">
        <v>7</v>
      </c>
      <c r="AD78" s="7">
        <v>5</v>
      </c>
      <c r="AE78" s="7">
        <v>7</v>
      </c>
      <c r="AF78" s="7">
        <v>5</v>
      </c>
      <c r="AG78" s="7">
        <v>5</v>
      </c>
      <c r="AH78" s="7">
        <v>5</v>
      </c>
      <c r="AI78" s="7">
        <v>5</v>
      </c>
      <c r="AJ78" s="7">
        <v>5</v>
      </c>
      <c r="AK78" s="7">
        <v>5</v>
      </c>
      <c r="AL78" s="7">
        <v>5</v>
      </c>
      <c r="AM78" s="7">
        <v>5</v>
      </c>
      <c r="AN78" s="7">
        <v>5</v>
      </c>
      <c r="AO78" s="7">
        <v>5</v>
      </c>
      <c r="AP78" s="7">
        <v>5</v>
      </c>
      <c r="AQ78" s="7">
        <v>5</v>
      </c>
      <c r="AR78" s="7">
        <v>5</v>
      </c>
      <c r="AS78" s="7">
        <v>5</v>
      </c>
      <c r="AT78" s="7">
        <v>5</v>
      </c>
      <c r="AU78" s="7">
        <v>5</v>
      </c>
      <c r="AV78" s="7">
        <v>5</v>
      </c>
      <c r="AW78" s="7">
        <v>5</v>
      </c>
      <c r="AX78" s="7">
        <v>7</v>
      </c>
      <c r="AY78" s="7">
        <v>7</v>
      </c>
      <c r="AZ78" s="7">
        <v>5</v>
      </c>
      <c r="BA78" s="7">
        <v>7</v>
      </c>
      <c r="BB78" s="7">
        <v>5</v>
      </c>
      <c r="BC78" s="7">
        <v>5</v>
      </c>
      <c r="BD78" s="7">
        <v>5</v>
      </c>
      <c r="BE78" s="7">
        <v>5</v>
      </c>
      <c r="BF78" s="7">
        <v>5</v>
      </c>
      <c r="BG78" s="7">
        <v>5</v>
      </c>
      <c r="BH78" s="7">
        <v>5</v>
      </c>
      <c r="BI78" s="7">
        <v>5</v>
      </c>
      <c r="BJ78" s="7">
        <v>5</v>
      </c>
      <c r="BK78" s="7">
        <v>5</v>
      </c>
      <c r="BL78" s="7">
        <v>5</v>
      </c>
      <c r="BM78" s="7">
        <v>5</v>
      </c>
      <c r="BN78" s="7">
        <v>5</v>
      </c>
      <c r="BO78" s="7">
        <v>5</v>
      </c>
      <c r="BP78" s="7">
        <v>5</v>
      </c>
      <c r="BQ78" s="7">
        <v>5</v>
      </c>
      <c r="BR78" s="7">
        <v>5</v>
      </c>
      <c r="BS78" s="7">
        <v>5</v>
      </c>
      <c r="BT78" s="7">
        <v>5</v>
      </c>
      <c r="BU78" s="7">
        <v>5</v>
      </c>
      <c r="BV78" s="7">
        <v>5</v>
      </c>
      <c r="BW78" s="7">
        <v>5</v>
      </c>
      <c r="BX78" s="7">
        <v>5</v>
      </c>
      <c r="BY78" s="7">
        <v>5</v>
      </c>
      <c r="BZ78" s="7">
        <v>5</v>
      </c>
      <c r="CA78" s="7">
        <v>5</v>
      </c>
    </row>
    <row r="79" spans="1:79" x14ac:dyDescent="0.2">
      <c r="A79" s="75" t="s">
        <v>212</v>
      </c>
      <c r="B79" s="7">
        <v>5</v>
      </c>
      <c r="C79" s="7">
        <v>5</v>
      </c>
      <c r="D79" s="7">
        <v>5</v>
      </c>
      <c r="E79" s="7">
        <v>5</v>
      </c>
      <c r="F79" s="7">
        <v>5</v>
      </c>
      <c r="G79" s="7">
        <v>5</v>
      </c>
      <c r="H79" s="7">
        <v>5</v>
      </c>
      <c r="I79" s="7">
        <v>5</v>
      </c>
      <c r="J79" s="7">
        <v>5</v>
      </c>
      <c r="K79" s="7">
        <v>5</v>
      </c>
      <c r="L79" s="7">
        <v>5</v>
      </c>
      <c r="M79" s="7">
        <v>5</v>
      </c>
      <c r="N79" s="7">
        <v>5</v>
      </c>
      <c r="O79" s="7">
        <v>5</v>
      </c>
      <c r="P79" s="7">
        <v>5</v>
      </c>
      <c r="Q79" s="7">
        <v>5</v>
      </c>
      <c r="R79" s="7">
        <v>5</v>
      </c>
      <c r="S79" s="7">
        <v>5</v>
      </c>
      <c r="T79" s="7">
        <v>5</v>
      </c>
      <c r="U79" s="7">
        <v>5</v>
      </c>
      <c r="V79" s="7">
        <v>5</v>
      </c>
      <c r="W79" s="7">
        <v>5</v>
      </c>
      <c r="X79" s="7">
        <v>5</v>
      </c>
      <c r="Y79" s="7">
        <v>5</v>
      </c>
      <c r="Z79" s="7">
        <v>5</v>
      </c>
      <c r="AA79" s="7">
        <v>7</v>
      </c>
      <c r="AB79" s="7">
        <v>7</v>
      </c>
      <c r="AC79" s="7">
        <v>7</v>
      </c>
      <c r="AD79" s="7">
        <v>5</v>
      </c>
      <c r="AE79" s="7">
        <v>7</v>
      </c>
      <c r="AF79" s="7">
        <v>5</v>
      </c>
      <c r="AG79" s="7">
        <v>5</v>
      </c>
      <c r="AH79" s="7">
        <v>5</v>
      </c>
      <c r="AI79" s="7">
        <v>5</v>
      </c>
      <c r="AJ79" s="7">
        <v>5</v>
      </c>
      <c r="AK79" s="7">
        <v>5</v>
      </c>
      <c r="AL79" s="7">
        <v>5</v>
      </c>
      <c r="AM79" s="7">
        <v>5</v>
      </c>
      <c r="AN79" s="7">
        <v>5</v>
      </c>
      <c r="AO79" s="7">
        <v>5</v>
      </c>
      <c r="AP79" s="7">
        <v>5</v>
      </c>
      <c r="AQ79" s="7">
        <v>5</v>
      </c>
      <c r="AR79" s="7">
        <v>5</v>
      </c>
      <c r="AS79" s="7">
        <v>5</v>
      </c>
      <c r="AT79" s="7">
        <v>5</v>
      </c>
      <c r="AU79" s="7">
        <v>5</v>
      </c>
      <c r="AV79" s="7">
        <v>5</v>
      </c>
      <c r="AW79" s="7">
        <v>5</v>
      </c>
      <c r="AX79" s="7">
        <v>7</v>
      </c>
      <c r="AY79" s="7">
        <v>7</v>
      </c>
      <c r="AZ79" s="7">
        <v>5</v>
      </c>
      <c r="BA79" s="7">
        <v>7</v>
      </c>
      <c r="BB79" s="7">
        <v>5</v>
      </c>
      <c r="BC79" s="7">
        <v>5</v>
      </c>
      <c r="BD79" s="7">
        <v>5</v>
      </c>
      <c r="BE79" s="7">
        <v>5</v>
      </c>
      <c r="BF79" s="7">
        <v>5</v>
      </c>
      <c r="BG79" s="7">
        <v>5</v>
      </c>
      <c r="BH79" s="7">
        <v>5</v>
      </c>
      <c r="BI79" s="7">
        <v>5</v>
      </c>
      <c r="BJ79" s="7">
        <v>5</v>
      </c>
      <c r="BK79" s="7">
        <v>5</v>
      </c>
      <c r="BL79" s="7">
        <v>5</v>
      </c>
      <c r="BM79" s="7">
        <v>5</v>
      </c>
      <c r="BN79" s="7">
        <v>5</v>
      </c>
      <c r="BO79" s="7">
        <v>5</v>
      </c>
      <c r="BP79" s="7">
        <v>5</v>
      </c>
      <c r="BQ79" s="7">
        <v>5</v>
      </c>
      <c r="BR79" s="7">
        <v>5</v>
      </c>
      <c r="BS79" s="7">
        <v>5</v>
      </c>
      <c r="BT79" s="7">
        <v>5</v>
      </c>
      <c r="BU79" s="7">
        <v>5</v>
      </c>
      <c r="BV79" s="7">
        <v>5</v>
      </c>
      <c r="BW79" s="7">
        <v>5</v>
      </c>
      <c r="BX79" s="7">
        <v>5</v>
      </c>
      <c r="BY79" s="7">
        <v>5</v>
      </c>
      <c r="BZ79" s="7">
        <v>5</v>
      </c>
      <c r="CA79" s="7">
        <v>5</v>
      </c>
    </row>
    <row r="80" spans="1:79" x14ac:dyDescent="0.2">
      <c r="A80" s="58"/>
      <c r="B80" s="5"/>
      <c r="C80" s="5"/>
    </row>
    <row r="81" spans="1:6" x14ac:dyDescent="0.2">
      <c r="A81" s="6"/>
      <c r="B81" s="6" t="s">
        <v>292</v>
      </c>
      <c r="C81" s="6" t="s">
        <v>213</v>
      </c>
      <c r="E81" s="6"/>
      <c r="F81" s="6" t="s">
        <v>532</v>
      </c>
    </row>
    <row r="82" spans="1:6" x14ac:dyDescent="0.2">
      <c r="A82" s="75" t="s">
        <v>214</v>
      </c>
      <c r="B82" s="7">
        <v>1.457E-2</v>
      </c>
      <c r="C82" s="7">
        <v>584</v>
      </c>
      <c r="E82" s="75" t="s">
        <v>533</v>
      </c>
      <c r="F82" s="7"/>
    </row>
    <row r="83" spans="1:6" x14ac:dyDescent="0.2">
      <c r="A83" s="75" t="s">
        <v>215</v>
      </c>
      <c r="B83" s="7">
        <v>1.5910000000000001E-2</v>
      </c>
      <c r="C83" s="7">
        <v>16.18</v>
      </c>
      <c r="E83" s="75" t="s">
        <v>534</v>
      </c>
      <c r="F83" s="7">
        <v>-0.69799999999999995</v>
      </c>
    </row>
    <row r="84" spans="1:6" x14ac:dyDescent="0.2">
      <c r="A84" s="75" t="s">
        <v>216</v>
      </c>
      <c r="B84" s="7">
        <v>1.2070000000000001E-2</v>
      </c>
      <c r="C84" s="7">
        <v>81.91</v>
      </c>
      <c r="E84" s="75" t="s">
        <v>535</v>
      </c>
      <c r="F84" s="7" t="s">
        <v>1271</v>
      </c>
    </row>
    <row r="85" spans="1:6" x14ac:dyDescent="0.2">
      <c r="A85" s="75" t="s">
        <v>217</v>
      </c>
      <c r="B85" s="7">
        <v>3.5729999999999998E-2</v>
      </c>
      <c r="C85" s="7">
        <v>0.4</v>
      </c>
      <c r="E85" s="75"/>
      <c r="F85" s="7"/>
    </row>
    <row r="86" spans="1:6" x14ac:dyDescent="0.2">
      <c r="A86" s="75" t="s">
        <v>218</v>
      </c>
      <c r="B86" s="7">
        <v>1.025E-2</v>
      </c>
      <c r="C86" s="7">
        <v>82.39</v>
      </c>
      <c r="E86" s="75" t="s">
        <v>73</v>
      </c>
      <c r="F86" s="7"/>
    </row>
    <row r="87" spans="1:6" x14ac:dyDescent="0.2">
      <c r="A87" s="75" t="s">
        <v>219</v>
      </c>
      <c r="B87" s="7">
        <v>8.8299999999999993E-3</v>
      </c>
      <c r="C87" s="7">
        <v>135.4</v>
      </c>
      <c r="E87" s="75" t="s">
        <v>536</v>
      </c>
      <c r="F87" s="7" t="s">
        <v>537</v>
      </c>
    </row>
    <row r="88" spans="1:6" x14ac:dyDescent="0.2">
      <c r="A88" s="75" t="s">
        <v>220</v>
      </c>
      <c r="B88" s="7">
        <v>2.3219999999999998E-3</v>
      </c>
      <c r="C88" s="7">
        <v>1860</v>
      </c>
      <c r="E88" s="75" t="s">
        <v>76</v>
      </c>
      <c r="F88" s="7" t="s">
        <v>538</v>
      </c>
    </row>
    <row r="89" spans="1:6" x14ac:dyDescent="0.2">
      <c r="A89" s="75" t="s">
        <v>221</v>
      </c>
      <c r="B89" s="7">
        <v>9.2180000000000005E-3</v>
      </c>
      <c r="C89" s="7">
        <v>1741</v>
      </c>
      <c r="E89" s="75" t="s">
        <v>539</v>
      </c>
      <c r="F89" s="7" t="s">
        <v>540</v>
      </c>
    </row>
    <row r="90" spans="1:6" x14ac:dyDescent="0.2">
      <c r="A90" s="75" t="s">
        <v>222</v>
      </c>
      <c r="B90" s="7">
        <v>1.176E-3</v>
      </c>
      <c r="C90" s="7">
        <v>5439</v>
      </c>
      <c r="E90" s="75" t="s">
        <v>541</v>
      </c>
      <c r="F90" s="7" t="s">
        <v>75</v>
      </c>
    </row>
    <row r="91" spans="1:6" x14ac:dyDescent="0.2">
      <c r="A91" s="75" t="s">
        <v>223</v>
      </c>
      <c r="B91" s="7">
        <v>1.4409999999999999E-2</v>
      </c>
      <c r="C91" s="7">
        <v>21.66</v>
      </c>
      <c r="E91" s="75"/>
      <c r="F91" s="7"/>
    </row>
    <row r="92" spans="1:6" x14ac:dyDescent="0.2">
      <c r="A92" s="75" t="s">
        <v>224</v>
      </c>
      <c r="B92" s="7">
        <v>3.656E-3</v>
      </c>
      <c r="C92" s="7">
        <v>2.76</v>
      </c>
      <c r="E92" s="75" t="s">
        <v>542</v>
      </c>
      <c r="F92" s="7">
        <v>77</v>
      </c>
    </row>
    <row r="93" spans="1:6" x14ac:dyDescent="0.2">
      <c r="A93" s="75" t="s">
        <v>225</v>
      </c>
      <c r="B93" s="7">
        <v>2.1860000000000001E-2</v>
      </c>
      <c r="C93" s="7">
        <v>80.180000000000007</v>
      </c>
    </row>
    <row r="94" spans="1:6" x14ac:dyDescent="0.2">
      <c r="A94" s="75" t="s">
        <v>226</v>
      </c>
      <c r="B94" s="91" t="s">
        <v>530</v>
      </c>
      <c r="C94" s="7">
        <v>1.78</v>
      </c>
    </row>
    <row r="95" spans="1:6" x14ac:dyDescent="0.2">
      <c r="A95" s="75" t="s">
        <v>227</v>
      </c>
      <c r="B95" s="7">
        <v>0.17050000000000001</v>
      </c>
      <c r="C95" s="7">
        <v>8.5</v>
      </c>
    </row>
    <row r="96" spans="1:6" x14ac:dyDescent="0.2">
      <c r="A96" s="75" t="s">
        <v>228</v>
      </c>
      <c r="B96" s="7">
        <v>1.7350000000000001E-2</v>
      </c>
      <c r="C96" s="7">
        <v>41.49</v>
      </c>
    </row>
    <row r="97" spans="1:3" x14ac:dyDescent="0.2">
      <c r="A97" s="75" t="s">
        <v>229</v>
      </c>
      <c r="B97" s="7">
        <v>1.0359999999999999E-2</v>
      </c>
      <c r="C97" s="7">
        <v>35.07</v>
      </c>
    </row>
    <row r="98" spans="1:3" x14ac:dyDescent="0.2">
      <c r="A98" s="75" t="s">
        <v>230</v>
      </c>
      <c r="B98" s="7">
        <v>0.1779</v>
      </c>
      <c r="C98" s="7">
        <v>25.8</v>
      </c>
    </row>
    <row r="99" spans="1:3" x14ac:dyDescent="0.2">
      <c r="A99" s="75" t="s">
        <v>231</v>
      </c>
      <c r="B99" s="7">
        <v>1.1780000000000001E-2</v>
      </c>
      <c r="C99" s="7">
        <v>122.4</v>
      </c>
    </row>
    <row r="100" spans="1:3" x14ac:dyDescent="0.2">
      <c r="A100" s="75" t="s">
        <v>232</v>
      </c>
      <c r="B100" s="7">
        <v>2.0080000000000001E-2</v>
      </c>
      <c r="C100" s="7">
        <v>7.07</v>
      </c>
    </row>
    <row r="101" spans="1:3" x14ac:dyDescent="0.2">
      <c r="A101" s="75" t="s">
        <v>233</v>
      </c>
      <c r="B101" s="7">
        <v>3.6740000000000002E-2</v>
      </c>
      <c r="C101" s="7">
        <v>2.97</v>
      </c>
    </row>
    <row r="102" spans="1:3" x14ac:dyDescent="0.2">
      <c r="A102" s="75" t="s">
        <v>234</v>
      </c>
      <c r="B102" s="7">
        <v>9.389E-4</v>
      </c>
      <c r="C102" s="7">
        <v>1014</v>
      </c>
    </row>
    <row r="103" spans="1:3" x14ac:dyDescent="0.2">
      <c r="A103" s="75" t="s">
        <v>235</v>
      </c>
      <c r="B103" s="7">
        <v>2.1999999999999999E-2</v>
      </c>
      <c r="C103" s="7">
        <v>14.08</v>
      </c>
    </row>
    <row r="104" spans="1:3" x14ac:dyDescent="0.2">
      <c r="A104" s="75" t="s">
        <v>236</v>
      </c>
      <c r="B104" s="7">
        <v>1.1720000000000001E-3</v>
      </c>
      <c r="C104" s="7">
        <v>2155</v>
      </c>
    </row>
    <row r="105" spans="1:3" x14ac:dyDescent="0.2">
      <c r="A105" s="75" t="s">
        <v>237</v>
      </c>
      <c r="B105" s="7">
        <v>2.1569999999999999E-2</v>
      </c>
      <c r="C105" s="7">
        <v>0.4</v>
      </c>
    </row>
    <row r="106" spans="1:3" x14ac:dyDescent="0.2">
      <c r="A106" s="75" t="s">
        <v>238</v>
      </c>
      <c r="B106" s="7">
        <v>3.1080000000000001E-3</v>
      </c>
      <c r="C106" s="7">
        <v>2185</v>
      </c>
    </row>
    <row r="107" spans="1:3" x14ac:dyDescent="0.2">
      <c r="A107" s="75" t="s">
        <v>239</v>
      </c>
      <c r="B107" s="7">
        <v>3.7780000000000001E-3</v>
      </c>
      <c r="C107" s="7">
        <v>1874</v>
      </c>
    </row>
    <row r="108" spans="1:3" x14ac:dyDescent="0.2">
      <c r="A108" s="75" t="s">
        <v>240</v>
      </c>
      <c r="B108" s="7">
        <v>8.4920000000000004E-4</v>
      </c>
      <c r="C108" s="7">
        <v>14910</v>
      </c>
    </row>
    <row r="109" spans="1:3" x14ac:dyDescent="0.2">
      <c r="A109" s="75" t="s">
        <v>241</v>
      </c>
      <c r="B109" s="7">
        <v>3.7819999999999998E-4</v>
      </c>
      <c r="C109" s="7">
        <v>64500</v>
      </c>
    </row>
    <row r="110" spans="1:3" x14ac:dyDescent="0.2">
      <c r="A110" s="75" t="s">
        <v>242</v>
      </c>
      <c r="B110" s="7">
        <v>1.0829999999999999E-2</v>
      </c>
      <c r="C110" s="7">
        <v>84.35</v>
      </c>
    </row>
    <row r="111" spans="1:3" x14ac:dyDescent="0.2">
      <c r="A111" s="75" t="s">
        <v>243</v>
      </c>
      <c r="B111" s="7">
        <v>8.2479999999999999E-4</v>
      </c>
      <c r="C111" s="7">
        <v>1943</v>
      </c>
    </row>
    <row r="112" spans="1:3" x14ac:dyDescent="0.2">
      <c r="A112" s="75" t="s">
        <v>244</v>
      </c>
      <c r="B112" s="7">
        <v>2.2950000000000002E-2</v>
      </c>
      <c r="C112" s="7">
        <v>2.54</v>
      </c>
    </row>
    <row r="113" spans="1:3" x14ac:dyDescent="0.2">
      <c r="A113" s="75" t="s">
        <v>245</v>
      </c>
      <c r="B113" s="7">
        <v>2.9309999999999999E-2</v>
      </c>
      <c r="C113" s="7">
        <v>41.97</v>
      </c>
    </row>
    <row r="114" spans="1:3" x14ac:dyDescent="0.2">
      <c r="A114" s="75" t="s">
        <v>246</v>
      </c>
      <c r="B114" s="7">
        <v>2.8969999999999999E-2</v>
      </c>
      <c r="C114" s="7">
        <v>71.599999999999994</v>
      </c>
    </row>
    <row r="115" spans="1:3" x14ac:dyDescent="0.2">
      <c r="A115" s="75" t="s">
        <v>247</v>
      </c>
      <c r="B115" s="7">
        <v>1.074E-2</v>
      </c>
      <c r="C115" s="7">
        <v>63.43</v>
      </c>
    </row>
    <row r="116" spans="1:3" x14ac:dyDescent="0.2">
      <c r="A116" s="75" t="s">
        <v>248</v>
      </c>
      <c r="B116" s="7">
        <v>1.226E-2</v>
      </c>
      <c r="C116" s="7">
        <v>149.6</v>
      </c>
    </row>
    <row r="117" spans="1:3" x14ac:dyDescent="0.2">
      <c r="A117" s="75" t="s">
        <v>249</v>
      </c>
      <c r="B117" s="7">
        <v>4.0980000000000001E-3</v>
      </c>
      <c r="C117" s="7">
        <v>315</v>
      </c>
    </row>
    <row r="118" spans="1:3" x14ac:dyDescent="0.2">
      <c r="A118" s="75" t="s">
        <v>250</v>
      </c>
      <c r="B118" s="7">
        <v>5.032E-3</v>
      </c>
      <c r="C118" s="7">
        <v>210.3</v>
      </c>
    </row>
    <row r="119" spans="1:3" x14ac:dyDescent="0.2">
      <c r="A119" s="75" t="s">
        <v>251</v>
      </c>
      <c r="B119" s="7">
        <v>7.9960000000000003E-2</v>
      </c>
      <c r="C119" s="7">
        <v>37.17</v>
      </c>
    </row>
    <row r="120" spans="1:3" x14ac:dyDescent="0.2">
      <c r="A120" s="75" t="s">
        <v>252</v>
      </c>
      <c r="B120" s="7">
        <v>1.1979999999999999E-2</v>
      </c>
      <c r="C120" s="7">
        <v>61.64</v>
      </c>
    </row>
    <row r="121" spans="1:3" x14ac:dyDescent="0.2">
      <c r="A121" s="75" t="s">
        <v>253</v>
      </c>
      <c r="B121" s="7">
        <v>1.6389999999999998E-2</v>
      </c>
      <c r="C121" s="7">
        <v>58.07</v>
      </c>
    </row>
    <row r="122" spans="1:3" x14ac:dyDescent="0.2">
      <c r="A122" s="75" t="s">
        <v>254</v>
      </c>
      <c r="B122" s="7">
        <v>7.3819999999999997E-3</v>
      </c>
      <c r="C122" s="7">
        <v>151.9</v>
      </c>
    </row>
    <row r="123" spans="1:3" x14ac:dyDescent="0.2">
      <c r="A123" s="75" t="s">
        <v>255</v>
      </c>
      <c r="B123" s="7">
        <v>5.1009999999999996E-3</v>
      </c>
      <c r="C123" s="7">
        <v>109.6</v>
      </c>
    </row>
    <row r="124" spans="1:3" x14ac:dyDescent="0.2">
      <c r="A124" s="75" t="s">
        <v>256</v>
      </c>
      <c r="B124" s="7">
        <v>2.6380000000000001E-2</v>
      </c>
      <c r="C124" s="7">
        <v>42.32</v>
      </c>
    </row>
    <row r="125" spans="1:3" x14ac:dyDescent="0.2">
      <c r="A125" s="75" t="s">
        <v>257</v>
      </c>
      <c r="B125" s="7">
        <v>5.2350000000000001E-2</v>
      </c>
      <c r="C125" s="7">
        <v>17.739999999999998</v>
      </c>
    </row>
    <row r="126" spans="1:3" x14ac:dyDescent="0.2">
      <c r="A126" s="75" t="s">
        <v>258</v>
      </c>
      <c r="B126" s="7">
        <v>0.1295</v>
      </c>
      <c r="C126" s="7">
        <v>0.77800000000000002</v>
      </c>
    </row>
    <row r="127" spans="1:3" x14ac:dyDescent="0.2">
      <c r="A127" s="75" t="s">
        <v>259</v>
      </c>
      <c r="B127" s="7">
        <v>5.9639999999999997E-3</v>
      </c>
      <c r="C127" s="7">
        <v>182.6</v>
      </c>
    </row>
    <row r="128" spans="1:3" x14ac:dyDescent="0.2">
      <c r="A128" s="75" t="s">
        <v>260</v>
      </c>
      <c r="B128" s="7">
        <v>0.1115</v>
      </c>
      <c r="C128" s="7">
        <v>29.2</v>
      </c>
    </row>
    <row r="129" spans="1:3" x14ac:dyDescent="0.2">
      <c r="A129" s="75" t="s">
        <v>261</v>
      </c>
      <c r="B129" s="7">
        <v>6.4159999999999995E-2</v>
      </c>
      <c r="C129" s="7">
        <v>16.5</v>
      </c>
    </row>
    <row r="130" spans="1:3" x14ac:dyDescent="0.2">
      <c r="A130" s="75" t="s">
        <v>262</v>
      </c>
      <c r="B130" s="7">
        <v>9.399E-5</v>
      </c>
      <c r="C130" s="7">
        <v>8056</v>
      </c>
    </row>
    <row r="131" spans="1:3" x14ac:dyDescent="0.2">
      <c r="A131" s="75" t="s">
        <v>263</v>
      </c>
      <c r="B131" s="7">
        <v>9.6489999999999998E-4</v>
      </c>
      <c r="C131" s="7">
        <v>0.4</v>
      </c>
    </row>
    <row r="132" spans="1:3" x14ac:dyDescent="0.2">
      <c r="A132" s="75" t="s">
        <v>264</v>
      </c>
      <c r="B132" s="7">
        <v>8.4659999999999999E-2</v>
      </c>
      <c r="C132" s="7">
        <v>64.739999999999995</v>
      </c>
    </row>
    <row r="133" spans="1:3" x14ac:dyDescent="0.2">
      <c r="A133" s="75" t="s">
        <v>265</v>
      </c>
      <c r="B133" s="7">
        <v>1.2410000000000001E-4</v>
      </c>
      <c r="C133" s="7">
        <v>1156</v>
      </c>
    </row>
    <row r="134" spans="1:3" x14ac:dyDescent="0.2">
      <c r="A134" s="75" t="s">
        <v>266</v>
      </c>
      <c r="B134" s="7">
        <v>7.1599999999999997E-3</v>
      </c>
      <c r="C134" s="7">
        <v>209.7</v>
      </c>
    </row>
    <row r="135" spans="1:3" x14ac:dyDescent="0.2">
      <c r="A135" s="75" t="s">
        <v>267</v>
      </c>
      <c r="B135" s="7">
        <v>2.9689999999999999E-3</v>
      </c>
      <c r="C135" s="7">
        <v>1596</v>
      </c>
    </row>
    <row r="136" spans="1:3" x14ac:dyDescent="0.2">
      <c r="A136" s="75" t="s">
        <v>268</v>
      </c>
      <c r="B136" s="7">
        <v>5.9720000000000002E-2</v>
      </c>
      <c r="C136" s="7">
        <v>10.92</v>
      </c>
    </row>
    <row r="137" spans="1:3" x14ac:dyDescent="0.2">
      <c r="A137" s="75" t="s">
        <v>269</v>
      </c>
      <c r="B137" s="7">
        <v>3.0140000000000002E-3</v>
      </c>
      <c r="C137" s="7">
        <v>729</v>
      </c>
    </row>
    <row r="138" spans="1:3" x14ac:dyDescent="0.2">
      <c r="A138" s="75" t="s">
        <v>270</v>
      </c>
      <c r="B138" s="7">
        <v>1.4959999999999999E-2</v>
      </c>
      <c r="C138" s="7">
        <v>54.28</v>
      </c>
    </row>
    <row r="139" spans="1:3" x14ac:dyDescent="0.2">
      <c r="A139" s="75" t="s">
        <v>271</v>
      </c>
      <c r="B139" s="7">
        <v>1.035E-2</v>
      </c>
      <c r="C139" s="7">
        <v>980.5</v>
      </c>
    </row>
    <row r="140" spans="1:3" x14ac:dyDescent="0.2">
      <c r="A140" s="75" t="s">
        <v>272</v>
      </c>
      <c r="B140" s="7">
        <v>20.28</v>
      </c>
      <c r="C140" s="7">
        <v>30.96</v>
      </c>
    </row>
    <row r="141" spans="1:3" x14ac:dyDescent="0.2">
      <c r="A141" s="75" t="s">
        <v>273</v>
      </c>
      <c r="B141" s="7">
        <v>7.6359999999999997E-2</v>
      </c>
      <c r="C141" s="7">
        <v>99.81</v>
      </c>
    </row>
    <row r="142" spans="1:3" x14ac:dyDescent="0.2">
      <c r="A142" s="75" t="s">
        <v>274</v>
      </c>
      <c r="B142" s="7">
        <v>1.7389999999999999E-2</v>
      </c>
      <c r="C142" s="7">
        <v>111.5</v>
      </c>
    </row>
    <row r="143" spans="1:3" x14ac:dyDescent="0.2">
      <c r="A143" s="75" t="s">
        <v>275</v>
      </c>
      <c r="B143" s="7">
        <v>2.248E-2</v>
      </c>
      <c r="C143" s="7">
        <v>128.9</v>
      </c>
    </row>
    <row r="144" spans="1:3" x14ac:dyDescent="0.2">
      <c r="A144" s="75" t="s">
        <v>276</v>
      </c>
      <c r="B144" s="7">
        <v>1.567E-2</v>
      </c>
      <c r="C144" s="7">
        <v>216.8</v>
      </c>
    </row>
    <row r="145" spans="1:3" x14ac:dyDescent="0.2">
      <c r="A145" s="75" t="s">
        <v>277</v>
      </c>
      <c r="B145" s="7">
        <v>2.8440000000000002E-3</v>
      </c>
      <c r="C145" s="7">
        <v>5143</v>
      </c>
    </row>
    <row r="146" spans="1:3" x14ac:dyDescent="0.2">
      <c r="A146" s="75" t="s">
        <v>278</v>
      </c>
      <c r="B146" s="7">
        <v>5.6410000000000002E-2</v>
      </c>
      <c r="C146" s="7">
        <v>90.23</v>
      </c>
    </row>
    <row r="147" spans="1:3" x14ac:dyDescent="0.2">
      <c r="A147" s="75" t="s">
        <v>279</v>
      </c>
      <c r="B147" s="7">
        <v>1.513E-3</v>
      </c>
      <c r="C147" s="7">
        <v>192.6</v>
      </c>
    </row>
    <row r="148" spans="1:3" x14ac:dyDescent="0.2">
      <c r="A148" s="75" t="s">
        <v>280</v>
      </c>
      <c r="B148" s="7">
        <v>3.1280000000000001E-3</v>
      </c>
      <c r="C148" s="7">
        <v>31.69</v>
      </c>
    </row>
    <row r="149" spans="1:3" x14ac:dyDescent="0.2">
      <c r="A149" s="75" t="s">
        <v>281</v>
      </c>
      <c r="B149" s="7">
        <v>3.1220000000000002E-3</v>
      </c>
      <c r="C149" s="7">
        <v>19.77</v>
      </c>
    </row>
    <row r="150" spans="1:3" x14ac:dyDescent="0.2">
      <c r="A150" s="75" t="s">
        <v>282</v>
      </c>
      <c r="B150" s="7">
        <v>6.6559999999999996E-3</v>
      </c>
      <c r="C150" s="7">
        <v>10.07</v>
      </c>
    </row>
    <row r="151" spans="1:3" x14ac:dyDescent="0.2">
      <c r="A151" s="75" t="s">
        <v>283</v>
      </c>
      <c r="B151" s="7">
        <v>5.5950000000000001E-3</v>
      </c>
      <c r="C151" s="7">
        <v>231</v>
      </c>
    </row>
    <row r="152" spans="1:3" x14ac:dyDescent="0.2">
      <c r="A152" s="75" t="s">
        <v>284</v>
      </c>
      <c r="B152" s="7">
        <v>1.6440000000000001E-4</v>
      </c>
      <c r="C152" s="7">
        <v>14700</v>
      </c>
    </row>
    <row r="153" spans="1:3" x14ac:dyDescent="0.2">
      <c r="A153" s="75" t="s">
        <v>285</v>
      </c>
      <c r="B153" s="7">
        <v>1.369E-3</v>
      </c>
      <c r="C153" s="7">
        <v>3016</v>
      </c>
    </row>
    <row r="154" spans="1:3" x14ac:dyDescent="0.2">
      <c r="A154" s="75" t="s">
        <v>286</v>
      </c>
      <c r="B154" s="7">
        <v>6.7070000000000003E-3</v>
      </c>
      <c r="C154" s="7">
        <v>42.07</v>
      </c>
    </row>
    <row r="155" spans="1:3" x14ac:dyDescent="0.2">
      <c r="A155" s="75" t="s">
        <v>287</v>
      </c>
      <c r="B155" s="7">
        <v>4.8199999999999996E-3</v>
      </c>
      <c r="C155" s="7">
        <v>73.84</v>
      </c>
    </row>
    <row r="156" spans="1:3" x14ac:dyDescent="0.2">
      <c r="A156" s="75" t="s">
        <v>288</v>
      </c>
      <c r="B156" s="7">
        <v>1.933E-2</v>
      </c>
      <c r="C156" s="7">
        <v>39.29</v>
      </c>
    </row>
    <row r="157" spans="1:3" x14ac:dyDescent="0.2">
      <c r="A157" s="75" t="s">
        <v>289</v>
      </c>
      <c r="B157" s="7">
        <v>2.9060000000000002E-3</v>
      </c>
      <c r="C157" s="7">
        <v>264</v>
      </c>
    </row>
    <row r="158" spans="1:3" x14ac:dyDescent="0.2">
      <c r="A158" s="75" t="s">
        <v>290</v>
      </c>
      <c r="B158" s="7">
        <v>4.1849999999999998E-4</v>
      </c>
      <c r="C158" s="7">
        <v>3065</v>
      </c>
    </row>
    <row r="159" spans="1:3" x14ac:dyDescent="0.2">
      <c r="A159" s="75" t="s">
        <v>291</v>
      </c>
      <c r="B159" s="7">
        <v>1.1869999999999999E-3</v>
      </c>
      <c r="C159" s="7">
        <v>513</v>
      </c>
    </row>
    <row r="160" spans="1:3" x14ac:dyDescent="0.2">
      <c r="A160" s="28"/>
      <c r="B160" s="28"/>
      <c r="C160" s="28"/>
    </row>
    <row r="161" spans="1:6" x14ac:dyDescent="0.2">
      <c r="A161" s="28"/>
      <c r="B161" s="92" t="s">
        <v>531</v>
      </c>
      <c r="C161" s="28"/>
    </row>
    <row r="163" spans="1:6" x14ac:dyDescent="0.2">
      <c r="A163" s="16" t="s">
        <v>555</v>
      </c>
    </row>
    <row r="165" spans="1:6" ht="17" thickBot="1" x14ac:dyDescent="0.25">
      <c r="A165" s="6"/>
      <c r="B165" s="15" t="s">
        <v>543</v>
      </c>
      <c r="C165" s="15" t="s">
        <v>544</v>
      </c>
      <c r="E165" s="6"/>
      <c r="F165" s="6" t="s">
        <v>552</v>
      </c>
    </row>
    <row r="166" spans="1:6" x14ac:dyDescent="0.2">
      <c r="A166" s="8" t="s">
        <v>545</v>
      </c>
      <c r="B166" s="9">
        <v>40</v>
      </c>
      <c r="C166" s="11">
        <v>-2.3167727939999998</v>
      </c>
      <c r="E166" s="75" t="s">
        <v>533</v>
      </c>
      <c r="F166" s="7"/>
    </row>
    <row r="167" spans="1:6" x14ac:dyDescent="0.2">
      <c r="A167" s="8" t="s">
        <v>546</v>
      </c>
      <c r="B167" s="22">
        <v>30</v>
      </c>
      <c r="C167" s="23">
        <v>-2.0246601150000001</v>
      </c>
      <c r="E167" s="75" t="s">
        <v>534</v>
      </c>
      <c r="F167" s="7">
        <v>-0.80940000000000001</v>
      </c>
    </row>
    <row r="168" spans="1:6" x14ac:dyDescent="0.2">
      <c r="A168" s="8" t="s">
        <v>547</v>
      </c>
      <c r="B168" s="22">
        <v>30</v>
      </c>
      <c r="C168" s="23">
        <v>-1.759450752</v>
      </c>
      <c r="E168" s="75" t="s">
        <v>535</v>
      </c>
      <c r="F168" s="7" t="s">
        <v>553</v>
      </c>
    </row>
    <row r="169" spans="1:6" x14ac:dyDescent="0.2">
      <c r="A169" s="8" t="s">
        <v>548</v>
      </c>
      <c r="B169" s="22">
        <v>30</v>
      </c>
      <c r="C169" s="23">
        <v>-1.989700043</v>
      </c>
      <c r="E169" s="75"/>
      <c r="F169" s="7"/>
    </row>
    <row r="170" spans="1:6" x14ac:dyDescent="0.2">
      <c r="A170" s="8" t="s">
        <v>549</v>
      </c>
      <c r="B170" s="22">
        <v>20</v>
      </c>
      <c r="C170" s="23">
        <v>-2.3218459619999998</v>
      </c>
      <c r="E170" s="75" t="s">
        <v>73</v>
      </c>
      <c r="F170" s="7"/>
    </row>
    <row r="171" spans="1:6" x14ac:dyDescent="0.2">
      <c r="A171" s="8" t="s">
        <v>550</v>
      </c>
      <c r="B171" s="22">
        <v>120</v>
      </c>
      <c r="C171" s="23">
        <v>-2.964170175</v>
      </c>
      <c r="E171" s="75" t="s">
        <v>536</v>
      </c>
      <c r="F171" s="7">
        <v>2.0999999999999999E-3</v>
      </c>
    </row>
    <row r="172" spans="1:6" x14ac:dyDescent="0.2">
      <c r="A172" s="8" t="s">
        <v>551</v>
      </c>
      <c r="B172" s="22">
        <v>20</v>
      </c>
      <c r="C172" s="23">
        <v>-2.016418813</v>
      </c>
      <c r="E172" s="75" t="s">
        <v>76</v>
      </c>
      <c r="F172" s="7" t="s">
        <v>114</v>
      </c>
    </row>
    <row r="173" spans="1:6" x14ac:dyDescent="0.2">
      <c r="A173" s="8" t="s">
        <v>241</v>
      </c>
      <c r="B173" s="22">
        <v>1280</v>
      </c>
      <c r="C173" s="23">
        <v>-3.4441803169999998</v>
      </c>
      <c r="E173" s="75" t="s">
        <v>539</v>
      </c>
      <c r="F173" s="7" t="s">
        <v>554</v>
      </c>
    </row>
    <row r="174" spans="1:6" x14ac:dyDescent="0.2">
      <c r="A174" s="8" t="s">
        <v>251</v>
      </c>
      <c r="B174" s="22">
        <v>10</v>
      </c>
      <c r="C174" s="23">
        <v>-1.017095882</v>
      </c>
      <c r="E174" s="75" t="s">
        <v>541</v>
      </c>
      <c r="F174" s="7" t="s">
        <v>75</v>
      </c>
    </row>
    <row r="175" spans="1:6" x14ac:dyDescent="0.2">
      <c r="A175" s="8" t="s">
        <v>284</v>
      </c>
      <c r="B175" s="22">
        <v>960</v>
      </c>
      <c r="C175" s="23">
        <v>-3.7505570389999998</v>
      </c>
      <c r="E175" s="75"/>
      <c r="F175" s="7"/>
    </row>
    <row r="176" spans="1:6" x14ac:dyDescent="0.2">
      <c r="A176" s="8" t="s">
        <v>290</v>
      </c>
      <c r="B176" s="22">
        <v>160</v>
      </c>
      <c r="C176" s="23">
        <v>-3.381742655</v>
      </c>
      <c r="E176" s="75" t="s">
        <v>542</v>
      </c>
      <c r="F176" s="7">
        <v>12</v>
      </c>
    </row>
    <row r="177" spans="1:3" ht="17" thickBot="1" x14ac:dyDescent="0.25">
      <c r="A177" s="8" t="s">
        <v>291</v>
      </c>
      <c r="B177" s="12">
        <v>30</v>
      </c>
      <c r="C177" s="14">
        <v>-2.8784401559999999</v>
      </c>
    </row>
  </sheetData>
  <mergeCells count="8">
    <mergeCell ref="T3:V3"/>
    <mergeCell ref="W3:Y3"/>
    <mergeCell ref="B3:D3"/>
    <mergeCell ref="E3:G3"/>
    <mergeCell ref="H3:J3"/>
    <mergeCell ref="K3:M3"/>
    <mergeCell ref="N3:P3"/>
    <mergeCell ref="Q3:S3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69C0-BE0D-BA40-A05A-1E6F9791FFFE}">
  <dimension ref="A1:AZ599"/>
  <sheetViews>
    <sheetView topLeftCell="A23" workbookViewId="0">
      <selection activeCell="J504" sqref="J504:O504"/>
    </sheetView>
  </sheetViews>
  <sheetFormatPr baseColWidth="10" defaultRowHeight="16" x14ac:dyDescent="0.2"/>
  <cols>
    <col min="1" max="1" width="24.33203125" customWidth="1"/>
    <col min="2" max="2" width="33.33203125" bestFit="1" customWidth="1"/>
    <col min="3" max="3" width="10.83203125" bestFit="1" customWidth="1"/>
    <col min="4" max="4" width="20.1640625" bestFit="1" customWidth="1"/>
    <col min="5" max="5" width="14.1640625" bestFit="1" customWidth="1"/>
    <col min="6" max="6" width="18.1640625" bestFit="1" customWidth="1"/>
    <col min="7" max="7" width="9" bestFit="1" customWidth="1"/>
    <col min="8" max="8" width="22.5" bestFit="1" customWidth="1"/>
    <col min="9" max="9" width="24.5" bestFit="1" customWidth="1"/>
    <col min="10" max="10" width="23" bestFit="1" customWidth="1"/>
    <col min="11" max="12" width="14.83203125" bestFit="1" customWidth="1"/>
    <col min="13" max="13" width="14.33203125" bestFit="1" customWidth="1"/>
    <col min="14" max="14" width="13.1640625" bestFit="1" customWidth="1"/>
    <col min="15" max="15" width="14.83203125" bestFit="1" customWidth="1"/>
    <col min="16" max="16" width="13.1640625" bestFit="1" customWidth="1"/>
    <col min="17" max="17" width="2.6640625" bestFit="1" customWidth="1"/>
  </cols>
  <sheetData>
    <row r="1" spans="1:17" x14ac:dyDescent="0.2">
      <c r="A1" s="16" t="s">
        <v>562</v>
      </c>
    </row>
    <row r="2" spans="1:17" ht="17" thickBot="1" x14ac:dyDescent="0.25">
      <c r="A2" s="47"/>
      <c r="B2" s="28"/>
      <c r="C2" s="51" t="s">
        <v>3</v>
      </c>
      <c r="D2" s="15" t="s">
        <v>556</v>
      </c>
      <c r="E2" s="15" t="s">
        <v>557</v>
      </c>
      <c r="F2" s="15" t="s">
        <v>558</v>
      </c>
      <c r="G2" s="15" t="s">
        <v>559</v>
      </c>
      <c r="H2" s="15" t="s">
        <v>560</v>
      </c>
      <c r="I2" s="15" t="s">
        <v>561</v>
      </c>
    </row>
    <row r="3" spans="1:17" x14ac:dyDescent="0.2">
      <c r="A3" s="20" t="s">
        <v>179</v>
      </c>
      <c r="B3" s="47" t="s">
        <v>891</v>
      </c>
      <c r="C3" s="9">
        <v>11</v>
      </c>
      <c r="D3" s="10">
        <v>97.8</v>
      </c>
      <c r="E3" s="10">
        <v>79.599999999999994</v>
      </c>
      <c r="F3" s="10">
        <v>95</v>
      </c>
      <c r="G3" s="10">
        <v>77.099999999999994</v>
      </c>
      <c r="H3" s="10">
        <v>94.7</v>
      </c>
      <c r="I3" s="11">
        <v>76.900000000000006</v>
      </c>
    </row>
    <row r="4" spans="1:17" x14ac:dyDescent="0.2">
      <c r="A4" s="57" t="s">
        <v>8</v>
      </c>
      <c r="B4" s="47"/>
      <c r="C4" s="22">
        <v>9.6300000000000008</v>
      </c>
      <c r="D4" s="7">
        <v>92.4</v>
      </c>
      <c r="E4" s="7">
        <v>84.1</v>
      </c>
      <c r="F4" s="7">
        <v>94.9</v>
      </c>
      <c r="G4" s="7">
        <v>76</v>
      </c>
      <c r="H4" s="7">
        <v>76.7</v>
      </c>
      <c r="I4" s="23">
        <v>78.8</v>
      </c>
    </row>
    <row r="5" spans="1:17" x14ac:dyDescent="0.2">
      <c r="B5" s="47" t="s">
        <v>892</v>
      </c>
      <c r="C5" s="22">
        <v>7.04</v>
      </c>
      <c r="D5" s="7">
        <v>71.400000000000006</v>
      </c>
      <c r="E5" s="7">
        <v>82.4</v>
      </c>
      <c r="F5" s="7">
        <v>64</v>
      </c>
      <c r="G5" s="7">
        <v>54.1</v>
      </c>
      <c r="H5" s="7">
        <v>66.099999999999994</v>
      </c>
      <c r="I5" s="23">
        <v>76.8</v>
      </c>
    </row>
    <row r="6" spans="1:17" ht="17" thickBot="1" x14ac:dyDescent="0.25">
      <c r="B6" s="47"/>
      <c r="C6" s="12">
        <v>6.61</v>
      </c>
      <c r="D6" s="13">
        <v>72.3</v>
      </c>
      <c r="E6" s="13">
        <v>77.8</v>
      </c>
      <c r="F6" s="13">
        <v>56.5</v>
      </c>
      <c r="G6" s="13">
        <v>47.5</v>
      </c>
      <c r="H6" s="13">
        <v>65.8</v>
      </c>
      <c r="I6" s="14">
        <v>70.400000000000006</v>
      </c>
    </row>
    <row r="8" spans="1:17" x14ac:dyDescent="0.2">
      <c r="A8" s="16" t="s">
        <v>588</v>
      </c>
    </row>
    <row r="9" spans="1:17" ht="17" thickBot="1" x14ac:dyDescent="0.25">
      <c r="A9" s="28" t="s">
        <v>589</v>
      </c>
      <c r="B9" s="15" t="s">
        <v>563</v>
      </c>
      <c r="C9" s="15" t="s">
        <v>564</v>
      </c>
      <c r="D9" s="15" t="s">
        <v>558</v>
      </c>
      <c r="F9" s="75" t="s">
        <v>71</v>
      </c>
      <c r="G9" s="15" t="s">
        <v>563</v>
      </c>
      <c r="H9" s="15" t="s">
        <v>564</v>
      </c>
      <c r="I9" s="15" t="s">
        <v>558</v>
      </c>
    </row>
    <row r="10" spans="1:17" x14ac:dyDescent="0.2">
      <c r="A10" s="47" t="s">
        <v>565</v>
      </c>
      <c r="B10" s="9">
        <v>-4.6870000000000003</v>
      </c>
      <c r="C10" s="10">
        <v>-3.133</v>
      </c>
      <c r="D10" s="11">
        <v>-2.5259999999999998</v>
      </c>
      <c r="F10" s="8" t="s">
        <v>72</v>
      </c>
      <c r="G10" s="9">
        <v>0.92920000000000003</v>
      </c>
      <c r="H10" s="10">
        <v>0.86550000000000005</v>
      </c>
      <c r="I10" s="11">
        <v>0.87129999999999996</v>
      </c>
    </row>
    <row r="11" spans="1:17" x14ac:dyDescent="0.2">
      <c r="B11" s="22">
        <v>-4.8369999999999997</v>
      </c>
      <c r="C11" s="7">
        <v>-3.1389999999999998</v>
      </c>
      <c r="D11" s="23">
        <v>-3.4430000000000001</v>
      </c>
      <c r="F11" s="8" t="s">
        <v>73</v>
      </c>
      <c r="G11" s="22">
        <v>0.59109999999999996</v>
      </c>
      <c r="H11" s="7">
        <v>0.24859999999999999</v>
      </c>
      <c r="I11" s="23">
        <v>0.27189999999999998</v>
      </c>
    </row>
    <row r="12" spans="1:17" x14ac:dyDescent="0.2">
      <c r="B12" s="22">
        <v>-5.2969999999999997</v>
      </c>
      <c r="C12" s="7">
        <v>-2.4079999999999999</v>
      </c>
      <c r="D12" s="23">
        <v>-3.0710000000000002</v>
      </c>
      <c r="F12" s="8" t="s">
        <v>74</v>
      </c>
      <c r="G12" s="22" t="s">
        <v>75</v>
      </c>
      <c r="H12" s="7" t="s">
        <v>75</v>
      </c>
      <c r="I12" s="23" t="s">
        <v>75</v>
      </c>
    </row>
    <row r="13" spans="1:17" ht="17" thickBot="1" x14ac:dyDescent="0.25">
      <c r="B13" s="22">
        <v>-5.851</v>
      </c>
      <c r="C13" s="7">
        <v>-3.0449999999999999</v>
      </c>
      <c r="D13" s="23">
        <v>-3.0219999999999998</v>
      </c>
      <c r="F13" s="8" t="s">
        <v>76</v>
      </c>
      <c r="G13" s="12" t="s">
        <v>77</v>
      </c>
      <c r="H13" s="13" t="s">
        <v>77</v>
      </c>
      <c r="I13" s="14" t="s">
        <v>77</v>
      </c>
    </row>
    <row r="14" spans="1:17" ht="17" thickBot="1" x14ac:dyDescent="0.25">
      <c r="B14" s="12">
        <v>-6.1580000000000004</v>
      </c>
      <c r="C14" s="13">
        <v>-3.431</v>
      </c>
      <c r="D14" s="14">
        <v>-4.8319999999999999</v>
      </c>
    </row>
    <row r="16" spans="1:17" x14ac:dyDescent="0.2">
      <c r="A16" s="75" t="s">
        <v>566</v>
      </c>
      <c r="B16" s="7" t="s">
        <v>685</v>
      </c>
      <c r="C16" s="7"/>
      <c r="D16" s="7"/>
      <c r="E16" s="7"/>
      <c r="F16" s="7"/>
      <c r="I16" s="75" t="s">
        <v>101</v>
      </c>
      <c r="J16" s="7">
        <v>1</v>
      </c>
      <c r="K16" s="7"/>
      <c r="L16" s="7"/>
      <c r="M16" s="7"/>
      <c r="N16" s="7"/>
      <c r="O16" s="7"/>
      <c r="P16" s="7"/>
      <c r="Q16" s="7"/>
    </row>
    <row r="17" spans="1:17" x14ac:dyDescent="0.2">
      <c r="A17" s="75"/>
      <c r="B17" s="7"/>
      <c r="C17" s="7"/>
      <c r="D17" s="7"/>
      <c r="E17" s="7"/>
      <c r="F17" s="7"/>
      <c r="I17" s="75" t="s">
        <v>102</v>
      </c>
      <c r="J17" s="7">
        <v>3</v>
      </c>
      <c r="K17" s="7"/>
      <c r="L17" s="7"/>
      <c r="M17" s="7"/>
      <c r="N17" s="7"/>
      <c r="O17" s="7"/>
      <c r="P17" s="7"/>
      <c r="Q17" s="7"/>
    </row>
    <row r="18" spans="1:17" x14ac:dyDescent="0.2">
      <c r="A18" s="75" t="s">
        <v>567</v>
      </c>
      <c r="B18" s="7"/>
      <c r="C18" s="7"/>
      <c r="D18" s="7"/>
      <c r="E18" s="7"/>
      <c r="F18" s="7"/>
      <c r="I18" s="75" t="s">
        <v>103</v>
      </c>
      <c r="J18" s="7">
        <v>0.05</v>
      </c>
      <c r="K18" s="7"/>
      <c r="L18" s="7"/>
      <c r="M18" s="7"/>
      <c r="N18" s="7"/>
      <c r="O18" s="7"/>
      <c r="P18" s="7"/>
      <c r="Q18" s="7"/>
    </row>
    <row r="19" spans="1:17" x14ac:dyDescent="0.2">
      <c r="A19" s="75" t="s">
        <v>568</v>
      </c>
      <c r="B19" s="7" t="s">
        <v>86</v>
      </c>
      <c r="C19" s="7"/>
      <c r="D19" s="7"/>
      <c r="E19" s="7"/>
      <c r="F19" s="7"/>
      <c r="I19" s="75"/>
      <c r="J19" s="7"/>
      <c r="K19" s="7"/>
      <c r="L19" s="7"/>
      <c r="M19" s="7"/>
      <c r="N19" s="7"/>
      <c r="O19" s="7"/>
      <c r="P19" s="7"/>
      <c r="Q19" s="7"/>
    </row>
    <row r="20" spans="1:17" x14ac:dyDescent="0.2">
      <c r="A20" s="75" t="s">
        <v>34</v>
      </c>
      <c r="B20" s="7">
        <v>34.36</v>
      </c>
      <c r="C20" s="7"/>
      <c r="D20" s="7"/>
      <c r="E20" s="7"/>
      <c r="F20" s="7"/>
      <c r="I20" s="75" t="s">
        <v>628</v>
      </c>
      <c r="J20" s="7" t="s">
        <v>105</v>
      </c>
      <c r="K20" s="7" t="s">
        <v>106</v>
      </c>
      <c r="L20" s="7" t="s">
        <v>107</v>
      </c>
      <c r="M20" s="7" t="s">
        <v>108</v>
      </c>
      <c r="N20" s="7" t="s">
        <v>109</v>
      </c>
      <c r="O20" s="7"/>
      <c r="P20" s="7"/>
      <c r="Q20" s="7"/>
    </row>
    <row r="21" spans="1:17" x14ac:dyDescent="0.2">
      <c r="A21" s="75" t="s">
        <v>73</v>
      </c>
      <c r="B21" s="7">
        <v>2.0000000000000001E-4</v>
      </c>
      <c r="C21" s="7"/>
      <c r="D21" s="7"/>
      <c r="E21" s="7"/>
      <c r="F21" s="7"/>
      <c r="I21" s="75" t="s">
        <v>581</v>
      </c>
      <c r="J21" s="7">
        <v>-2.335</v>
      </c>
      <c r="K21" s="7" t="s">
        <v>1215</v>
      </c>
      <c r="L21" s="7" t="s">
        <v>75</v>
      </c>
      <c r="M21" s="7" t="s">
        <v>114</v>
      </c>
      <c r="N21" s="7">
        <v>2.8999999999999998E-3</v>
      </c>
      <c r="O21" s="7" t="s">
        <v>582</v>
      </c>
      <c r="P21" s="7"/>
      <c r="Q21" s="7"/>
    </row>
    <row r="22" spans="1:17" x14ac:dyDescent="0.2">
      <c r="A22" s="75" t="s">
        <v>76</v>
      </c>
      <c r="B22" s="7" t="s">
        <v>79</v>
      </c>
      <c r="C22" s="7"/>
      <c r="D22" s="7"/>
      <c r="E22" s="7"/>
      <c r="F22" s="7"/>
      <c r="I22" s="75" t="s">
        <v>583</v>
      </c>
      <c r="J22" s="7">
        <v>-1.9870000000000001</v>
      </c>
      <c r="K22" s="7" t="s">
        <v>1216</v>
      </c>
      <c r="L22" s="7" t="s">
        <v>75</v>
      </c>
      <c r="M22" s="7" t="s">
        <v>114</v>
      </c>
      <c r="N22" s="7">
        <v>4.7000000000000002E-3</v>
      </c>
      <c r="O22" s="7" t="s">
        <v>584</v>
      </c>
      <c r="P22" s="7"/>
      <c r="Q22" s="7"/>
    </row>
    <row r="23" spans="1:17" x14ac:dyDescent="0.2">
      <c r="A23" s="75" t="s">
        <v>569</v>
      </c>
      <c r="B23" s="7" t="s">
        <v>75</v>
      </c>
      <c r="C23" s="7"/>
      <c r="D23" s="7"/>
      <c r="E23" s="7"/>
      <c r="F23" s="7"/>
      <c r="I23" s="75" t="s">
        <v>585</v>
      </c>
      <c r="J23" s="7">
        <v>0.34760000000000002</v>
      </c>
      <c r="K23" s="7" t="s">
        <v>1217</v>
      </c>
      <c r="L23" s="7" t="s">
        <v>86</v>
      </c>
      <c r="M23" s="7" t="s">
        <v>77</v>
      </c>
      <c r="N23" s="7">
        <v>0.59719999999999995</v>
      </c>
      <c r="O23" s="7" t="s">
        <v>586</v>
      </c>
      <c r="P23" s="7"/>
      <c r="Q23" s="7"/>
    </row>
    <row r="24" spans="1:17" x14ac:dyDescent="0.2">
      <c r="A24" s="75" t="s">
        <v>570</v>
      </c>
      <c r="B24" s="7">
        <v>0.95150000000000001</v>
      </c>
      <c r="C24" s="7"/>
      <c r="D24" s="7"/>
      <c r="E24" s="7"/>
      <c r="F24" s="7"/>
      <c r="I24" s="75"/>
      <c r="J24" s="7"/>
      <c r="K24" s="7"/>
      <c r="L24" s="7"/>
      <c r="M24" s="7"/>
      <c r="N24" s="7"/>
      <c r="O24" s="7"/>
      <c r="P24" s="7"/>
      <c r="Q24" s="7"/>
    </row>
    <row r="25" spans="1:17" x14ac:dyDescent="0.2">
      <c r="A25" s="75" t="s">
        <v>81</v>
      </c>
      <c r="B25" s="7">
        <v>0.89570000000000005</v>
      </c>
      <c r="C25" s="7"/>
      <c r="D25" s="7"/>
      <c r="E25" s="7"/>
      <c r="F25" s="7"/>
      <c r="I25" s="75" t="s">
        <v>120</v>
      </c>
      <c r="J25" s="7" t="s">
        <v>121</v>
      </c>
      <c r="K25" s="7" t="s">
        <v>122</v>
      </c>
      <c r="L25" s="7" t="s">
        <v>105</v>
      </c>
      <c r="M25" s="7" t="s">
        <v>123</v>
      </c>
      <c r="N25" s="7" t="s">
        <v>124</v>
      </c>
      <c r="O25" s="7" t="s">
        <v>125</v>
      </c>
      <c r="P25" s="7" t="s">
        <v>126</v>
      </c>
      <c r="Q25" s="7" t="s">
        <v>91</v>
      </c>
    </row>
    <row r="26" spans="1:17" x14ac:dyDescent="0.2">
      <c r="A26" s="75"/>
      <c r="B26" s="7"/>
      <c r="C26" s="7"/>
      <c r="D26" s="7"/>
      <c r="E26" s="7"/>
      <c r="F26" s="7"/>
      <c r="I26" s="75" t="s">
        <v>581</v>
      </c>
      <c r="J26" s="7">
        <v>-5.3659999999999997</v>
      </c>
      <c r="K26" s="7">
        <v>-3.0310000000000001</v>
      </c>
      <c r="L26" s="7">
        <v>-2.335</v>
      </c>
      <c r="M26" s="7">
        <v>0.29139999999999999</v>
      </c>
      <c r="N26" s="7">
        <v>5</v>
      </c>
      <c r="O26" s="7">
        <v>5</v>
      </c>
      <c r="P26" s="7">
        <v>11.33</v>
      </c>
      <c r="Q26" s="7">
        <v>4</v>
      </c>
    </row>
    <row r="27" spans="1:17" x14ac:dyDescent="0.2">
      <c r="A27" s="75" t="s">
        <v>571</v>
      </c>
      <c r="B27" s="7"/>
      <c r="C27" s="7"/>
      <c r="D27" s="7"/>
      <c r="E27" s="7"/>
      <c r="F27" s="7"/>
      <c r="I27" s="75" t="s">
        <v>583</v>
      </c>
      <c r="J27" s="7">
        <v>-5.3659999999999997</v>
      </c>
      <c r="K27" s="7">
        <v>-3.379</v>
      </c>
      <c r="L27" s="7">
        <v>-1.9870000000000001</v>
      </c>
      <c r="M27" s="7">
        <v>0.28149999999999997</v>
      </c>
      <c r="N27" s="7">
        <v>5</v>
      </c>
      <c r="O27" s="7">
        <v>5</v>
      </c>
      <c r="P27" s="7">
        <v>9.9830000000000005</v>
      </c>
      <c r="Q27" s="7">
        <v>4</v>
      </c>
    </row>
    <row r="28" spans="1:17" x14ac:dyDescent="0.2">
      <c r="A28" s="75" t="s">
        <v>34</v>
      </c>
      <c r="B28" s="7">
        <v>3.6760000000000002</v>
      </c>
      <c r="C28" s="7"/>
      <c r="D28" s="7"/>
      <c r="E28" s="7"/>
      <c r="F28" s="7"/>
      <c r="I28" s="75" t="s">
        <v>585</v>
      </c>
      <c r="J28" s="7">
        <v>-3.0310000000000001</v>
      </c>
      <c r="K28" s="7">
        <v>-3.379</v>
      </c>
      <c r="L28" s="7">
        <v>0.34760000000000002</v>
      </c>
      <c r="M28" s="7">
        <v>0.33610000000000001</v>
      </c>
      <c r="N28" s="7">
        <v>5</v>
      </c>
      <c r="O28" s="7">
        <v>5</v>
      </c>
      <c r="P28" s="7">
        <v>1.462</v>
      </c>
      <c r="Q28" s="7">
        <v>4</v>
      </c>
    </row>
    <row r="29" spans="1:17" x14ac:dyDescent="0.2">
      <c r="A29" s="75" t="s">
        <v>73</v>
      </c>
      <c r="B29" s="7">
        <v>5.5300000000000002E-2</v>
      </c>
      <c r="C29" s="7"/>
      <c r="D29" s="7"/>
      <c r="E29" s="7"/>
      <c r="F29" s="7"/>
    </row>
    <row r="30" spans="1:17" x14ac:dyDescent="0.2">
      <c r="A30" s="75" t="s">
        <v>76</v>
      </c>
      <c r="B30" s="7" t="s">
        <v>77</v>
      </c>
      <c r="C30" s="7"/>
      <c r="D30" s="7"/>
      <c r="E30" s="7"/>
      <c r="F30" s="7"/>
    </row>
    <row r="31" spans="1:17" x14ac:dyDescent="0.2">
      <c r="A31" s="75" t="s">
        <v>572</v>
      </c>
      <c r="B31" s="7" t="s">
        <v>86</v>
      </c>
      <c r="C31" s="7"/>
      <c r="D31" s="7"/>
      <c r="E31" s="7"/>
      <c r="F31" s="7"/>
    </row>
    <row r="32" spans="1:17" x14ac:dyDescent="0.2">
      <c r="A32" s="75" t="s">
        <v>81</v>
      </c>
      <c r="B32" s="7">
        <v>0.16089999999999999</v>
      </c>
      <c r="C32" s="7"/>
      <c r="D32" s="7"/>
      <c r="E32" s="7"/>
      <c r="F32" s="7"/>
    </row>
    <row r="33" spans="1:16" x14ac:dyDescent="0.2">
      <c r="A33" s="75"/>
      <c r="B33" s="7"/>
      <c r="C33" s="7"/>
      <c r="D33" s="7"/>
      <c r="E33" s="7"/>
      <c r="F33" s="7"/>
    </row>
    <row r="34" spans="1:16" x14ac:dyDescent="0.2">
      <c r="A34" s="75" t="s">
        <v>89</v>
      </c>
      <c r="B34" s="7" t="s">
        <v>90</v>
      </c>
      <c r="C34" s="7" t="s">
        <v>91</v>
      </c>
      <c r="D34" s="7" t="s">
        <v>92</v>
      </c>
      <c r="E34" s="7" t="s">
        <v>83</v>
      </c>
      <c r="F34" s="7" t="s">
        <v>73</v>
      </c>
    </row>
    <row r="35" spans="1:16" x14ac:dyDescent="0.2">
      <c r="A35" s="75" t="s">
        <v>93</v>
      </c>
      <c r="B35" s="7">
        <v>15.87</v>
      </c>
      <c r="C35" s="7">
        <v>2</v>
      </c>
      <c r="D35" s="7">
        <v>7.9340000000000002</v>
      </c>
      <c r="E35" s="7" t="s">
        <v>573</v>
      </c>
      <c r="F35" s="7" t="s">
        <v>574</v>
      </c>
    </row>
    <row r="36" spans="1:16" x14ac:dyDescent="0.2">
      <c r="A36" s="75" t="s">
        <v>575</v>
      </c>
      <c r="B36" s="7">
        <v>3.3959999999999999</v>
      </c>
      <c r="C36" s="7">
        <v>4</v>
      </c>
      <c r="D36" s="7">
        <v>0.84899999999999998</v>
      </c>
      <c r="E36" s="7" t="s">
        <v>576</v>
      </c>
      <c r="F36" s="7" t="s">
        <v>577</v>
      </c>
    </row>
    <row r="37" spans="1:16" x14ac:dyDescent="0.2">
      <c r="A37" s="75" t="s">
        <v>578</v>
      </c>
      <c r="B37" s="7">
        <v>1.8480000000000001</v>
      </c>
      <c r="C37" s="7">
        <v>8</v>
      </c>
      <c r="D37" s="7">
        <v>0.23089999999999999</v>
      </c>
      <c r="E37" s="7"/>
      <c r="F37" s="7"/>
    </row>
    <row r="38" spans="1:16" x14ac:dyDescent="0.2">
      <c r="A38" s="75" t="s">
        <v>97</v>
      </c>
      <c r="B38" s="7">
        <v>21.11</v>
      </c>
      <c r="C38" s="7">
        <v>14</v>
      </c>
      <c r="D38" s="7"/>
      <c r="E38" s="7"/>
      <c r="F38" s="7"/>
    </row>
    <row r="39" spans="1:16" x14ac:dyDescent="0.2">
      <c r="A39" s="75"/>
      <c r="B39" s="7"/>
      <c r="C39" s="7"/>
      <c r="D39" s="7"/>
      <c r="E39" s="7"/>
      <c r="F39" s="7"/>
    </row>
    <row r="40" spans="1:16" x14ac:dyDescent="0.2">
      <c r="A40" s="75" t="s">
        <v>98</v>
      </c>
      <c r="B40" s="7"/>
      <c r="C40" s="7"/>
      <c r="D40" s="7"/>
      <c r="E40" s="7"/>
      <c r="F40" s="7"/>
    </row>
    <row r="41" spans="1:16" x14ac:dyDescent="0.2">
      <c r="A41" s="75" t="s">
        <v>99</v>
      </c>
      <c r="B41" s="7">
        <v>3</v>
      </c>
      <c r="C41" s="7"/>
      <c r="D41" s="7"/>
      <c r="E41" s="7"/>
      <c r="F41" s="7"/>
    </row>
    <row r="42" spans="1:16" x14ac:dyDescent="0.2">
      <c r="A42" s="75" t="s">
        <v>579</v>
      </c>
      <c r="B42" s="7">
        <v>5</v>
      </c>
      <c r="C42" s="7"/>
      <c r="D42" s="7"/>
      <c r="E42" s="7"/>
      <c r="F42" s="7"/>
    </row>
    <row r="43" spans="1:16" x14ac:dyDescent="0.2">
      <c r="A43" s="75" t="s">
        <v>580</v>
      </c>
      <c r="B43" s="7">
        <v>0</v>
      </c>
      <c r="C43" s="7"/>
      <c r="D43" s="7"/>
      <c r="E43" s="7"/>
      <c r="F43" s="7"/>
    </row>
    <row r="45" spans="1:16" x14ac:dyDescent="0.2">
      <c r="A45" s="58" t="s">
        <v>593</v>
      </c>
    </row>
    <row r="46" spans="1:16" ht="17" thickBot="1" x14ac:dyDescent="0.25">
      <c r="A46" s="28"/>
      <c r="B46" s="6" t="s">
        <v>599</v>
      </c>
      <c r="C46" s="15" t="s">
        <v>556</v>
      </c>
      <c r="D46" s="15" t="s">
        <v>564</v>
      </c>
      <c r="E46" s="15" t="s">
        <v>558</v>
      </c>
      <c r="F46" s="15" t="s">
        <v>590</v>
      </c>
      <c r="G46" s="15" t="s">
        <v>591</v>
      </c>
      <c r="H46" s="15" t="s">
        <v>592</v>
      </c>
      <c r="J46" s="6"/>
      <c r="K46" s="6" t="s">
        <v>556</v>
      </c>
      <c r="L46" s="6" t="s">
        <v>564</v>
      </c>
      <c r="M46" s="6" t="s">
        <v>558</v>
      </c>
      <c r="N46" s="6" t="s">
        <v>590</v>
      </c>
      <c r="O46" s="6" t="s">
        <v>591</v>
      </c>
      <c r="P46" s="6" t="s">
        <v>592</v>
      </c>
    </row>
    <row r="47" spans="1:16" x14ac:dyDescent="0.2">
      <c r="A47" s="75" t="s">
        <v>594</v>
      </c>
      <c r="B47" s="93">
        <v>-1</v>
      </c>
      <c r="C47" s="9">
        <v>-1.5960218000000002E-2</v>
      </c>
      <c r="D47" s="10">
        <v>3.1011236000000001E-2</v>
      </c>
      <c r="E47" s="10">
        <v>2.2861797E-2</v>
      </c>
      <c r="F47" s="10">
        <v>1.1084979619999999</v>
      </c>
      <c r="G47" s="10">
        <v>1.1685682740000001</v>
      </c>
      <c r="H47" s="11">
        <v>0.92782207299999997</v>
      </c>
      <c r="J47" s="75" t="s">
        <v>185</v>
      </c>
      <c r="K47" s="7"/>
      <c r="L47" s="7"/>
      <c r="M47" s="7"/>
      <c r="N47" s="7" t="s">
        <v>295</v>
      </c>
      <c r="O47" s="7" t="s">
        <v>295</v>
      </c>
      <c r="P47" s="7"/>
    </row>
    <row r="48" spans="1:16" x14ac:dyDescent="0.2">
      <c r="A48" s="75" t="s">
        <v>595</v>
      </c>
      <c r="B48" s="93">
        <v>-1.5228774528033799</v>
      </c>
      <c r="C48" s="22">
        <v>-1.8612361000000001E-2</v>
      </c>
      <c r="D48" s="7">
        <v>8.0649188999999996E-2</v>
      </c>
      <c r="E48" s="7">
        <v>7.2495247999999998E-2</v>
      </c>
      <c r="F48" s="7">
        <v>0.88899341499999995</v>
      </c>
      <c r="G48" s="7">
        <v>1.2907618700000001</v>
      </c>
      <c r="H48" s="23">
        <v>1.0369282420000001</v>
      </c>
      <c r="J48" s="75" t="s">
        <v>186</v>
      </c>
      <c r="K48" s="7"/>
      <c r="L48" s="7"/>
      <c r="M48" s="7"/>
      <c r="N48" s="7"/>
      <c r="O48" s="7"/>
      <c r="P48" s="7"/>
    </row>
    <row r="49" spans="1:16" x14ac:dyDescent="0.2">
      <c r="A49" s="75" t="s">
        <v>596</v>
      </c>
      <c r="B49" s="93">
        <v>-2</v>
      </c>
      <c r="C49" s="22">
        <v>-1.1982003E-2</v>
      </c>
      <c r="D49" s="7">
        <v>0.225468165</v>
      </c>
      <c r="E49" s="7">
        <v>0.18653271799999999</v>
      </c>
      <c r="F49" s="7">
        <v>0.88397616800000001</v>
      </c>
      <c r="G49" s="7">
        <v>1.1685682740000001</v>
      </c>
      <c r="H49" s="23">
        <v>1.0990348299999999</v>
      </c>
      <c r="J49" s="75" t="s">
        <v>187</v>
      </c>
      <c r="K49" s="7" t="s">
        <v>188</v>
      </c>
      <c r="L49" s="7" t="s">
        <v>188</v>
      </c>
      <c r="M49" s="7" t="s">
        <v>188</v>
      </c>
      <c r="N49" s="7" t="s">
        <v>188</v>
      </c>
      <c r="O49" s="7" t="s">
        <v>188</v>
      </c>
      <c r="P49" s="7" t="s">
        <v>188</v>
      </c>
    </row>
    <row r="50" spans="1:16" x14ac:dyDescent="0.2">
      <c r="A50" s="75" t="s">
        <v>146</v>
      </c>
      <c r="B50" s="93">
        <v>-2.5228774528033799</v>
      </c>
      <c r="C50" s="22">
        <v>-7.2460340000000002E-3</v>
      </c>
      <c r="D50" s="7">
        <v>0.45817727800000002</v>
      </c>
      <c r="E50" s="7">
        <v>0.33098017899999999</v>
      </c>
      <c r="F50" s="7">
        <v>0.83004076500000001</v>
      </c>
      <c r="G50" s="7">
        <v>0.99631946999999998</v>
      </c>
      <c r="H50" s="23">
        <v>0.86739404099999995</v>
      </c>
      <c r="J50" s="75" t="s">
        <v>189</v>
      </c>
      <c r="K50" s="7" t="s">
        <v>190</v>
      </c>
      <c r="L50" s="7" t="s">
        <v>190</v>
      </c>
      <c r="M50" s="7" t="s">
        <v>190</v>
      </c>
      <c r="N50" s="7" t="s">
        <v>190</v>
      </c>
      <c r="O50" s="7" t="s">
        <v>190</v>
      </c>
      <c r="P50" s="7" t="s">
        <v>190</v>
      </c>
    </row>
    <row r="51" spans="1:16" x14ac:dyDescent="0.2">
      <c r="A51" s="75" t="s">
        <v>147</v>
      </c>
      <c r="B51" s="93">
        <v>-3</v>
      </c>
      <c r="C51" s="22">
        <v>-9.1404220000000005E-3</v>
      </c>
      <c r="D51" s="7">
        <v>0.57602996299999998</v>
      </c>
      <c r="E51" s="7">
        <v>0.43415693700000002</v>
      </c>
      <c r="F51" s="7">
        <v>0.97177798699999995</v>
      </c>
      <c r="G51" s="7">
        <v>1.1244019139999999</v>
      </c>
      <c r="H51" s="23">
        <v>0.89928661399999998</v>
      </c>
      <c r="J51" s="75" t="s">
        <v>191</v>
      </c>
      <c r="K51" s="7">
        <v>-4.8369999999999997</v>
      </c>
      <c r="L51" s="7">
        <v>-3.1389999999999998</v>
      </c>
      <c r="M51" s="7">
        <v>-3.4430000000000001</v>
      </c>
      <c r="N51" s="7" t="s">
        <v>600</v>
      </c>
      <c r="O51" s="7" t="s">
        <v>601</v>
      </c>
      <c r="P51" s="7">
        <v>-100.2</v>
      </c>
    </row>
    <row r="52" spans="1:16" x14ac:dyDescent="0.2">
      <c r="A52" s="75" t="s">
        <v>148</v>
      </c>
      <c r="B52" s="93">
        <v>-3.5228774528033799</v>
      </c>
      <c r="C52" s="22">
        <v>-3.646697E-3</v>
      </c>
      <c r="D52" s="7">
        <v>0.606991261</v>
      </c>
      <c r="E52" s="7">
        <v>0.63725224000000003</v>
      </c>
      <c r="F52" s="7">
        <v>0.99435559699999998</v>
      </c>
      <c r="G52" s="7">
        <v>1.134707398</v>
      </c>
      <c r="H52" s="23">
        <v>0.80193033999999996</v>
      </c>
      <c r="J52" s="75" t="s">
        <v>192</v>
      </c>
      <c r="K52" s="7">
        <v>-0.99870000000000003</v>
      </c>
      <c r="L52" s="7">
        <v>-0.38030000000000003</v>
      </c>
      <c r="M52" s="7">
        <v>-0.38109999999999999</v>
      </c>
      <c r="N52" s="7" t="s">
        <v>602</v>
      </c>
      <c r="O52" s="7" t="s">
        <v>603</v>
      </c>
      <c r="P52" s="7">
        <v>1.315E-2</v>
      </c>
    </row>
    <row r="53" spans="1:16" x14ac:dyDescent="0.2">
      <c r="A53" s="75" t="s">
        <v>149</v>
      </c>
      <c r="B53" s="93">
        <v>-4</v>
      </c>
      <c r="C53" s="22">
        <v>8.572105E-3</v>
      </c>
      <c r="D53" s="7">
        <v>0.72084893900000002</v>
      </c>
      <c r="E53" s="7">
        <v>0.64159652499999997</v>
      </c>
      <c r="F53" s="7">
        <v>1.035747883</v>
      </c>
      <c r="G53" s="7">
        <v>1.1405962460000001</v>
      </c>
      <c r="H53" s="23">
        <v>0.85900125900000002</v>
      </c>
      <c r="J53" s="75" t="s">
        <v>193</v>
      </c>
      <c r="K53" s="7">
        <v>1.454E-5</v>
      </c>
      <c r="L53" s="7">
        <v>7.2670000000000005E-4</v>
      </c>
      <c r="M53" s="7">
        <v>3.6099999999999999E-4</v>
      </c>
      <c r="N53" s="7" t="s">
        <v>604</v>
      </c>
      <c r="O53" s="7" t="s">
        <v>604</v>
      </c>
      <c r="P53" s="7">
        <v>5.7589999999999999E-101</v>
      </c>
    </row>
    <row r="54" spans="1:16" x14ac:dyDescent="0.2">
      <c r="A54" s="75" t="s">
        <v>150</v>
      </c>
      <c r="B54" s="93">
        <v>-4.5228774528033799</v>
      </c>
      <c r="C54" s="22">
        <v>0.30665403699999999</v>
      </c>
      <c r="D54" s="7">
        <v>0.82072409499999999</v>
      </c>
      <c r="E54" s="7">
        <v>0.73499864199999998</v>
      </c>
      <c r="F54" s="7">
        <v>0.94920037599999996</v>
      </c>
      <c r="G54" s="7">
        <v>1.26131763</v>
      </c>
      <c r="H54" s="23">
        <v>0.95132186299999999</v>
      </c>
      <c r="J54" s="75" t="s">
        <v>194</v>
      </c>
      <c r="K54" s="7" t="s">
        <v>188</v>
      </c>
      <c r="L54" s="7" t="s">
        <v>188</v>
      </c>
      <c r="M54" s="7" t="s">
        <v>188</v>
      </c>
      <c r="N54" s="7" t="s">
        <v>188</v>
      </c>
      <c r="O54" s="7" t="s">
        <v>188</v>
      </c>
      <c r="P54" s="7" t="s">
        <v>188</v>
      </c>
    </row>
    <row r="55" spans="1:16" x14ac:dyDescent="0.2">
      <c r="A55" s="75" t="s">
        <v>151</v>
      </c>
      <c r="B55" s="93">
        <v>-5</v>
      </c>
      <c r="C55" s="22">
        <v>0.77930381199999998</v>
      </c>
      <c r="D55" s="7">
        <v>0.73283395799999995</v>
      </c>
      <c r="E55" s="7">
        <v>0.73174042900000003</v>
      </c>
      <c r="F55" s="7">
        <v>0.86265286900000004</v>
      </c>
      <c r="G55" s="7">
        <v>1.024291498</v>
      </c>
      <c r="H55" s="23">
        <v>1.1292488460000001</v>
      </c>
      <c r="J55" s="75" t="s">
        <v>304</v>
      </c>
      <c r="K55" s="7"/>
      <c r="L55" s="7"/>
      <c r="M55" s="7"/>
      <c r="N55" s="7"/>
      <c r="O55" s="7"/>
      <c r="P55" s="7"/>
    </row>
    <row r="56" spans="1:16" x14ac:dyDescent="0.2">
      <c r="A56" s="75" t="s">
        <v>152</v>
      </c>
      <c r="B56" s="93">
        <v>-5.5228774528033799</v>
      </c>
      <c r="C56" s="22">
        <v>0.73762727900000002</v>
      </c>
      <c r="D56" s="7">
        <v>0.70886391999999998</v>
      </c>
      <c r="E56" s="7">
        <v>0.77192506100000002</v>
      </c>
      <c r="F56" s="7">
        <v>0.73596738799999994</v>
      </c>
      <c r="G56" s="7">
        <v>0.88001472199999997</v>
      </c>
      <c r="H56" s="23">
        <v>0.89089383099999997</v>
      </c>
      <c r="J56" s="75" t="s">
        <v>191</v>
      </c>
      <c r="K56" s="7">
        <v>0.1227</v>
      </c>
      <c r="L56" s="7">
        <v>0.19289999999999999</v>
      </c>
      <c r="M56" s="7">
        <v>0.13439999999999999</v>
      </c>
      <c r="N56" s="7" t="s">
        <v>605</v>
      </c>
      <c r="O56" s="7" t="s">
        <v>606</v>
      </c>
      <c r="P56" s="7">
        <v>1372</v>
      </c>
    </row>
    <row r="57" spans="1:16" x14ac:dyDescent="0.2">
      <c r="A57" s="75" t="s">
        <v>153</v>
      </c>
      <c r="B57" s="93">
        <v>-6</v>
      </c>
      <c r="C57" s="22">
        <v>0.74236324899999995</v>
      </c>
      <c r="D57" s="7">
        <v>0.91860174800000005</v>
      </c>
      <c r="E57" s="7">
        <v>0.85663860999999997</v>
      </c>
      <c r="F57" s="7">
        <v>0.72844151800000001</v>
      </c>
      <c r="G57" s="7">
        <v>1.036069194</v>
      </c>
      <c r="H57" s="23">
        <v>0.97817876599999998</v>
      </c>
      <c r="J57" s="75" t="s">
        <v>192</v>
      </c>
      <c r="K57" s="7">
        <v>0.25</v>
      </c>
      <c r="L57" s="7">
        <v>6.5170000000000006E-2</v>
      </c>
      <c r="M57" s="7">
        <v>4.5310000000000003E-2</v>
      </c>
      <c r="N57" s="7" t="s">
        <v>607</v>
      </c>
      <c r="O57" s="7" t="s">
        <v>606</v>
      </c>
      <c r="P57" s="7">
        <v>0.1867</v>
      </c>
    </row>
    <row r="58" spans="1:16" x14ac:dyDescent="0.2">
      <c r="A58" s="75" t="s">
        <v>597</v>
      </c>
      <c r="B58" s="93">
        <v>-6.5228774528033799</v>
      </c>
      <c r="C58" s="22">
        <v>1.0189438790000001</v>
      </c>
      <c r="D58" s="7"/>
      <c r="E58" s="7"/>
      <c r="F58" s="7"/>
      <c r="G58" s="7"/>
      <c r="H58" s="23"/>
      <c r="J58" s="75" t="s">
        <v>195</v>
      </c>
      <c r="K58" s="7"/>
      <c r="L58" s="7"/>
      <c r="M58" s="7"/>
      <c r="N58" s="7"/>
      <c r="O58" s="7"/>
      <c r="P58" s="7"/>
    </row>
    <row r="59" spans="1:16" ht="17" thickBot="1" x14ac:dyDescent="0.25">
      <c r="A59" s="75" t="s">
        <v>598</v>
      </c>
      <c r="B59" s="93">
        <v>-7</v>
      </c>
      <c r="C59" s="12">
        <v>0.82950509100000003</v>
      </c>
      <c r="D59" s="13"/>
      <c r="E59" s="13"/>
      <c r="F59" s="13"/>
      <c r="G59" s="13"/>
      <c r="H59" s="14"/>
      <c r="J59" s="75" t="s">
        <v>191</v>
      </c>
      <c r="K59" s="7" t="s">
        <v>608</v>
      </c>
      <c r="L59" s="7" t="s">
        <v>609</v>
      </c>
      <c r="M59" s="7" t="s">
        <v>610</v>
      </c>
      <c r="N59" s="7" t="s">
        <v>318</v>
      </c>
      <c r="O59" s="7" t="s">
        <v>318</v>
      </c>
      <c r="P59" s="7" t="s">
        <v>196</v>
      </c>
    </row>
    <row r="60" spans="1:16" x14ac:dyDescent="0.2">
      <c r="J60" s="75" t="s">
        <v>192</v>
      </c>
      <c r="K60" s="7" t="s">
        <v>611</v>
      </c>
      <c r="L60" s="7" t="s">
        <v>612</v>
      </c>
      <c r="M60" s="7" t="s">
        <v>613</v>
      </c>
      <c r="N60" s="7" t="s">
        <v>318</v>
      </c>
      <c r="O60" s="7" t="s">
        <v>318</v>
      </c>
      <c r="P60" s="7" t="s">
        <v>196</v>
      </c>
    </row>
    <row r="61" spans="1:16" x14ac:dyDescent="0.2">
      <c r="J61" s="75" t="s">
        <v>193</v>
      </c>
      <c r="K61" s="7" t="s">
        <v>614</v>
      </c>
      <c r="L61" s="7" t="s">
        <v>615</v>
      </c>
      <c r="M61" s="7" t="s">
        <v>616</v>
      </c>
      <c r="N61" s="7" t="s">
        <v>318</v>
      </c>
      <c r="O61" s="7" t="s">
        <v>318</v>
      </c>
      <c r="P61" s="7" t="s">
        <v>196</v>
      </c>
    </row>
    <row r="62" spans="1:16" x14ac:dyDescent="0.2">
      <c r="J62" s="75" t="s">
        <v>203</v>
      </c>
      <c r="K62" s="7"/>
      <c r="L62" s="7"/>
      <c r="M62" s="7"/>
      <c r="N62" s="7"/>
      <c r="O62" s="7"/>
      <c r="P62" s="7"/>
    </row>
    <row r="63" spans="1:16" x14ac:dyDescent="0.2">
      <c r="J63" s="75" t="s">
        <v>204</v>
      </c>
      <c r="K63" s="7">
        <v>11</v>
      </c>
      <c r="L63" s="7">
        <v>9</v>
      </c>
      <c r="M63" s="7">
        <v>9</v>
      </c>
      <c r="N63" s="7">
        <v>9</v>
      </c>
      <c r="O63" s="7">
        <v>9</v>
      </c>
      <c r="P63" s="7">
        <v>9</v>
      </c>
    </row>
    <row r="64" spans="1:16" x14ac:dyDescent="0.2">
      <c r="J64" s="75" t="s">
        <v>81</v>
      </c>
      <c r="K64" s="7">
        <v>0.93830000000000002</v>
      </c>
      <c r="L64" s="7">
        <v>0.89680000000000004</v>
      </c>
      <c r="M64" s="7">
        <v>0.9486</v>
      </c>
      <c r="N64" s="7">
        <v>-1.019E-4</v>
      </c>
      <c r="O64" s="7">
        <v>-0.95630000000000004</v>
      </c>
      <c r="P64" s="7">
        <v>8.4719999999999999E-4</v>
      </c>
    </row>
    <row r="65" spans="1:35" x14ac:dyDescent="0.2">
      <c r="J65" s="75" t="s">
        <v>205</v>
      </c>
      <c r="K65" s="7">
        <v>0.1273</v>
      </c>
      <c r="L65" s="7">
        <v>9.3090000000000006E-2</v>
      </c>
      <c r="M65" s="7">
        <v>4.5780000000000001E-2</v>
      </c>
      <c r="N65" s="7">
        <v>0.14069999999999999</v>
      </c>
      <c r="O65" s="7">
        <v>0.27939999999999998</v>
      </c>
      <c r="P65" s="7">
        <v>0.1062</v>
      </c>
    </row>
    <row r="66" spans="1:35" x14ac:dyDescent="0.2">
      <c r="J66" s="75" t="s">
        <v>206</v>
      </c>
      <c r="K66" s="7">
        <v>0.1076</v>
      </c>
      <c r="L66" s="7">
        <v>0.1017</v>
      </c>
      <c r="M66" s="7">
        <v>7.1319999999999995E-2</v>
      </c>
      <c r="N66" s="7">
        <v>0.125</v>
      </c>
      <c r="O66" s="7">
        <v>0.1762</v>
      </c>
      <c r="P66" s="7">
        <v>0.1086</v>
      </c>
    </row>
    <row r="67" spans="1:35" x14ac:dyDescent="0.2">
      <c r="J67" s="75" t="s">
        <v>207</v>
      </c>
      <c r="K67" s="7"/>
      <c r="L67" s="7"/>
      <c r="M67" s="7"/>
      <c r="N67" s="7"/>
      <c r="O67" s="7"/>
      <c r="P67" s="7"/>
    </row>
    <row r="68" spans="1:35" x14ac:dyDescent="0.2">
      <c r="J68" s="75" t="s">
        <v>187</v>
      </c>
      <c r="K68" s="7" t="s">
        <v>208</v>
      </c>
      <c r="L68" s="7" t="s">
        <v>208</v>
      </c>
      <c r="M68" s="7" t="s">
        <v>208</v>
      </c>
      <c r="N68" s="7" t="s">
        <v>208</v>
      </c>
      <c r="O68" s="7" t="s">
        <v>208</v>
      </c>
      <c r="P68" s="7" t="s">
        <v>208</v>
      </c>
    </row>
    <row r="69" spans="1:35" x14ac:dyDescent="0.2">
      <c r="J69" s="75" t="s">
        <v>189</v>
      </c>
      <c r="K69" s="7" t="s">
        <v>209</v>
      </c>
      <c r="L69" s="7" t="s">
        <v>209</v>
      </c>
      <c r="M69" s="7" t="s">
        <v>209</v>
      </c>
      <c r="N69" s="7" t="s">
        <v>209</v>
      </c>
      <c r="O69" s="7" t="s">
        <v>209</v>
      </c>
      <c r="P69" s="7" t="s">
        <v>209</v>
      </c>
    </row>
    <row r="70" spans="1:35" x14ac:dyDescent="0.2">
      <c r="J70" s="75"/>
      <c r="K70" s="7"/>
      <c r="L70" s="7"/>
      <c r="M70" s="7"/>
      <c r="N70" s="7"/>
      <c r="O70" s="7"/>
      <c r="P70" s="7"/>
    </row>
    <row r="71" spans="1:35" x14ac:dyDescent="0.2">
      <c r="J71" s="75" t="s">
        <v>210</v>
      </c>
      <c r="K71" s="7"/>
      <c r="L71" s="7"/>
      <c r="M71" s="7"/>
      <c r="N71" s="7"/>
      <c r="O71" s="7"/>
      <c r="P71" s="7"/>
    </row>
    <row r="72" spans="1:35" x14ac:dyDescent="0.2">
      <c r="J72" s="75" t="s">
        <v>211</v>
      </c>
      <c r="K72" s="7">
        <v>13</v>
      </c>
      <c r="L72" s="7">
        <v>11</v>
      </c>
      <c r="M72" s="7">
        <v>11</v>
      </c>
      <c r="N72" s="7">
        <v>11</v>
      </c>
      <c r="O72" s="7">
        <v>11</v>
      </c>
      <c r="P72" s="7">
        <v>11</v>
      </c>
    </row>
    <row r="73" spans="1:35" x14ac:dyDescent="0.2">
      <c r="J73" s="75" t="s">
        <v>212</v>
      </c>
      <c r="K73" s="7">
        <v>13</v>
      </c>
      <c r="L73" s="7">
        <v>11</v>
      </c>
      <c r="M73" s="7">
        <v>11</v>
      </c>
      <c r="N73" s="7">
        <v>11</v>
      </c>
      <c r="O73" s="7">
        <v>11</v>
      </c>
      <c r="P73" s="7">
        <v>11</v>
      </c>
    </row>
    <row r="75" spans="1:35" x14ac:dyDescent="0.2">
      <c r="A75" t="s">
        <v>1220</v>
      </c>
      <c r="B75" s="57" t="s">
        <v>8</v>
      </c>
    </row>
    <row r="76" spans="1:35" ht="17" thickBot="1" x14ac:dyDescent="0.25">
      <c r="A76" s="28" t="s">
        <v>891</v>
      </c>
      <c r="B76" s="185" t="s">
        <v>3</v>
      </c>
      <c r="C76" s="186"/>
      <c r="D76" s="186"/>
      <c r="E76" s="187"/>
      <c r="F76" s="189" t="s">
        <v>1218</v>
      </c>
      <c r="G76" s="189"/>
      <c r="H76" s="189"/>
      <c r="I76" s="189"/>
      <c r="J76" s="189" t="s">
        <v>1219</v>
      </c>
      <c r="K76" s="189"/>
      <c r="L76" s="189" t="s">
        <v>595</v>
      </c>
      <c r="M76" s="189"/>
      <c r="N76" s="189" t="s">
        <v>596</v>
      </c>
      <c r="O76" s="189"/>
      <c r="P76" s="189" t="s">
        <v>146</v>
      </c>
      <c r="Q76" s="189"/>
      <c r="R76" s="189" t="s">
        <v>147</v>
      </c>
      <c r="S76" s="189"/>
      <c r="T76" s="189" t="s">
        <v>148</v>
      </c>
      <c r="U76" s="189"/>
      <c r="V76" s="189" t="s">
        <v>149</v>
      </c>
      <c r="W76" s="189"/>
      <c r="X76" s="189" t="s">
        <v>150</v>
      </c>
      <c r="Y76" s="189"/>
      <c r="Z76" s="189" t="s">
        <v>151</v>
      </c>
      <c r="AA76" s="189"/>
      <c r="AB76" s="189" t="s">
        <v>152</v>
      </c>
      <c r="AC76" s="189"/>
      <c r="AD76" s="189" t="s">
        <v>153</v>
      </c>
      <c r="AE76" s="189"/>
      <c r="AF76" s="189" t="s">
        <v>597</v>
      </c>
      <c r="AG76" s="189"/>
      <c r="AH76" s="189" t="s">
        <v>598</v>
      </c>
      <c r="AI76" s="189"/>
    </row>
    <row r="77" spans="1:35" x14ac:dyDescent="0.2">
      <c r="A77" s="20" t="s">
        <v>556</v>
      </c>
      <c r="B77" s="9">
        <v>18.399999999999999</v>
      </c>
      <c r="C77" s="10">
        <v>17.5</v>
      </c>
      <c r="D77" s="10">
        <v>16.100000000000001</v>
      </c>
      <c r="E77" s="10">
        <v>17</v>
      </c>
      <c r="F77" s="10">
        <v>76</v>
      </c>
      <c r="G77" s="10">
        <v>66.3</v>
      </c>
      <c r="H77" s="10">
        <v>73.400000000000006</v>
      </c>
      <c r="I77" s="10">
        <v>77</v>
      </c>
      <c r="J77" s="10">
        <v>18.3</v>
      </c>
      <c r="K77" s="10">
        <v>17.8</v>
      </c>
      <c r="L77" s="10">
        <v>17.600000000000001</v>
      </c>
      <c r="M77" s="10">
        <v>17.7</v>
      </c>
      <c r="N77" s="10">
        <v>17.600000000000001</v>
      </c>
      <c r="O77" s="10">
        <v>16.899999999999999</v>
      </c>
      <c r="P77" s="10">
        <v>17.399999999999999</v>
      </c>
      <c r="Q77" s="10">
        <v>17.600000000000001</v>
      </c>
      <c r="R77" s="10">
        <v>17.7</v>
      </c>
      <c r="S77" s="10">
        <v>17.8</v>
      </c>
      <c r="T77" s="10">
        <v>16.899999999999999</v>
      </c>
      <c r="U77" s="10">
        <v>17.3</v>
      </c>
      <c r="V77" s="10">
        <v>17.7</v>
      </c>
      <c r="W77" s="10">
        <v>17.100000000000001</v>
      </c>
      <c r="X77" s="10">
        <v>17.399999999999999</v>
      </c>
      <c r="Y77" s="10">
        <v>18.7</v>
      </c>
      <c r="Z77" s="10">
        <v>17.399999999999999</v>
      </c>
      <c r="AA77" s="10">
        <v>25.6</v>
      </c>
      <c r="AB77" s="10">
        <v>33</v>
      </c>
      <c r="AC77" s="10">
        <v>33.1</v>
      </c>
      <c r="AD77" s="10">
        <v>40.1</v>
      </c>
      <c r="AE77" s="10">
        <v>46.1</v>
      </c>
      <c r="AF77" s="10">
        <v>53.5</v>
      </c>
      <c r="AG77" s="10">
        <v>50.2</v>
      </c>
      <c r="AH77" s="10">
        <v>17</v>
      </c>
      <c r="AI77" s="11">
        <v>17.100000000000001</v>
      </c>
    </row>
    <row r="78" spans="1:35" x14ac:dyDescent="0.2">
      <c r="A78" s="20" t="s">
        <v>557</v>
      </c>
      <c r="B78" s="22">
        <v>18.399999999999999</v>
      </c>
      <c r="C78" s="7">
        <v>17.5</v>
      </c>
      <c r="D78" s="7">
        <v>16.100000000000001</v>
      </c>
      <c r="E78" s="7">
        <v>17</v>
      </c>
      <c r="F78" s="7">
        <v>33.4</v>
      </c>
      <c r="G78" s="7">
        <v>26.9</v>
      </c>
      <c r="H78" s="7">
        <v>26.1</v>
      </c>
      <c r="I78" s="7">
        <v>26.7</v>
      </c>
      <c r="J78" s="7">
        <v>17.399999999999999</v>
      </c>
      <c r="K78" s="7">
        <v>16.3</v>
      </c>
      <c r="L78" s="7">
        <v>17.3</v>
      </c>
      <c r="M78" s="7">
        <v>17.5</v>
      </c>
      <c r="N78" s="7">
        <v>18.399999999999999</v>
      </c>
      <c r="O78" s="7">
        <v>19.8</v>
      </c>
      <c r="P78" s="7">
        <v>22.1</v>
      </c>
      <c r="Q78" s="7">
        <v>20.100000000000001</v>
      </c>
      <c r="R78" s="7">
        <v>28.5</v>
      </c>
      <c r="S78" s="7">
        <v>25.3</v>
      </c>
      <c r="T78" s="7">
        <v>29</v>
      </c>
      <c r="U78" s="7">
        <v>21.1</v>
      </c>
      <c r="V78" s="7">
        <v>21.1</v>
      </c>
      <c r="W78" s="7">
        <v>21.2</v>
      </c>
      <c r="X78" s="7">
        <v>23.9</v>
      </c>
      <c r="Y78" s="7">
        <v>21</v>
      </c>
      <c r="Z78" s="7">
        <v>22.9</v>
      </c>
      <c r="AA78" s="7">
        <v>30.2</v>
      </c>
      <c r="AB78" s="7">
        <v>24.7</v>
      </c>
      <c r="AC78" s="7">
        <v>24.4</v>
      </c>
      <c r="AD78" s="7">
        <v>26.6</v>
      </c>
      <c r="AE78" s="7">
        <v>30.9</v>
      </c>
      <c r="AF78" s="28"/>
      <c r="AG78" s="28"/>
      <c r="AH78" s="28"/>
      <c r="AI78" s="105"/>
    </row>
    <row r="79" spans="1:35" x14ac:dyDescent="0.2">
      <c r="A79" s="20" t="s">
        <v>558</v>
      </c>
      <c r="B79" s="22">
        <v>16.100000000000001</v>
      </c>
      <c r="C79" s="7">
        <v>17</v>
      </c>
      <c r="D79" s="7">
        <v>18.399999999999999</v>
      </c>
      <c r="E79" s="7">
        <v>17.5</v>
      </c>
      <c r="F79" s="7">
        <v>55.3</v>
      </c>
      <c r="G79" s="7">
        <v>36.4</v>
      </c>
      <c r="H79" s="7">
        <v>45.1</v>
      </c>
      <c r="I79" s="7">
        <v>48.5</v>
      </c>
      <c r="J79" s="7">
        <v>18</v>
      </c>
      <c r="K79" s="7">
        <v>17</v>
      </c>
      <c r="L79" s="7">
        <v>18.399999999999999</v>
      </c>
      <c r="M79" s="7">
        <v>17.399999999999999</v>
      </c>
      <c r="N79" s="7">
        <v>18.5</v>
      </c>
      <c r="O79" s="7">
        <v>18.7</v>
      </c>
      <c r="P79" s="7">
        <v>33.700000000000003</v>
      </c>
      <c r="Q79" s="7">
        <v>32.200000000000003</v>
      </c>
      <c r="R79" s="7">
        <v>26.7</v>
      </c>
      <c r="S79" s="7">
        <v>26.2</v>
      </c>
      <c r="T79" s="7">
        <v>32.200000000000003</v>
      </c>
      <c r="U79" s="7">
        <v>42.7</v>
      </c>
      <c r="V79" s="7">
        <v>28.3</v>
      </c>
      <c r="W79" s="7">
        <v>31.6</v>
      </c>
      <c r="X79" s="7">
        <v>28</v>
      </c>
      <c r="Y79" s="7">
        <v>28.4</v>
      </c>
      <c r="Z79" s="7">
        <v>28.3</v>
      </c>
      <c r="AA79" s="7">
        <v>27.9</v>
      </c>
      <c r="AB79" s="7">
        <v>44.5</v>
      </c>
      <c r="AC79" s="7">
        <v>32.1</v>
      </c>
      <c r="AD79" s="7">
        <v>29.3</v>
      </c>
      <c r="AE79" s="7">
        <v>31.9</v>
      </c>
      <c r="AF79" s="28"/>
      <c r="AG79" s="28"/>
      <c r="AH79" s="28"/>
      <c r="AI79" s="105"/>
    </row>
    <row r="80" spans="1:35" x14ac:dyDescent="0.2">
      <c r="A80" s="20" t="s">
        <v>559</v>
      </c>
      <c r="B80" s="22">
        <v>16.100000000000001</v>
      </c>
      <c r="C80" s="7">
        <v>17</v>
      </c>
      <c r="D80" s="7">
        <v>18.399999999999999</v>
      </c>
      <c r="E80" s="7">
        <v>17.5</v>
      </c>
      <c r="F80" s="7">
        <v>107</v>
      </c>
      <c r="G80" s="7">
        <v>97.7</v>
      </c>
      <c r="H80" s="7">
        <v>63.6</v>
      </c>
      <c r="I80" s="7">
        <v>127</v>
      </c>
      <c r="J80" s="7">
        <v>53.9</v>
      </c>
      <c r="K80" s="7">
        <v>90.2</v>
      </c>
      <c r="L80" s="7">
        <v>95.1</v>
      </c>
      <c r="M80" s="7">
        <v>85.7</v>
      </c>
      <c r="N80" s="7">
        <v>78.599999999999994</v>
      </c>
      <c r="O80" s="7">
        <v>80.7</v>
      </c>
      <c r="P80" s="7">
        <v>67.099999999999994</v>
      </c>
      <c r="Q80" s="7">
        <v>91.8</v>
      </c>
      <c r="R80" s="7">
        <v>84.3</v>
      </c>
      <c r="S80" s="7">
        <v>87.4</v>
      </c>
      <c r="T80" s="7">
        <v>82.7</v>
      </c>
      <c r="U80" s="7">
        <v>86.6</v>
      </c>
      <c r="V80" s="7">
        <v>69.5</v>
      </c>
      <c r="W80" s="7">
        <v>97.5</v>
      </c>
      <c r="X80" s="7">
        <v>76.900000000000006</v>
      </c>
      <c r="Y80" s="7">
        <v>92.8</v>
      </c>
      <c r="Z80" s="7">
        <v>92.3</v>
      </c>
      <c r="AA80" s="7">
        <v>100</v>
      </c>
      <c r="AB80" s="7">
        <v>119</v>
      </c>
      <c r="AC80" s="7">
        <v>79</v>
      </c>
      <c r="AD80" s="7">
        <v>99.8</v>
      </c>
      <c r="AE80" s="7">
        <v>94.2</v>
      </c>
      <c r="AF80" s="28"/>
      <c r="AG80" s="28"/>
      <c r="AH80" s="28"/>
      <c r="AI80" s="105"/>
    </row>
    <row r="81" spans="1:52" ht="17" thickBot="1" x14ac:dyDescent="0.25">
      <c r="A81" s="20" t="s">
        <v>560</v>
      </c>
      <c r="B81" s="12">
        <v>18.399999999999999</v>
      </c>
      <c r="C81" s="13">
        <v>17.5</v>
      </c>
      <c r="D81" s="13">
        <v>16.100000000000001</v>
      </c>
      <c r="E81" s="13">
        <v>17</v>
      </c>
      <c r="F81" s="13">
        <v>51</v>
      </c>
      <c r="G81" s="13">
        <v>50.9</v>
      </c>
      <c r="H81" s="13">
        <v>33.5</v>
      </c>
      <c r="I81" s="13">
        <v>48.9</v>
      </c>
      <c r="J81" s="13">
        <v>54</v>
      </c>
      <c r="K81" s="13">
        <v>46.6</v>
      </c>
      <c r="L81" s="13">
        <v>44.9</v>
      </c>
      <c r="M81" s="13">
        <v>50.2</v>
      </c>
      <c r="N81" s="13">
        <v>33.5</v>
      </c>
      <c r="O81" s="13">
        <v>32.200000000000003</v>
      </c>
      <c r="P81" s="13">
        <v>30.9</v>
      </c>
      <c r="Q81" s="13">
        <v>37.299999999999997</v>
      </c>
      <c r="R81" s="13">
        <v>29.8</v>
      </c>
      <c r="S81" s="13">
        <v>33.5</v>
      </c>
      <c r="T81" s="13">
        <v>35.5</v>
      </c>
      <c r="U81" s="13">
        <v>30.6</v>
      </c>
      <c r="V81" s="13">
        <v>30.3</v>
      </c>
      <c r="W81" s="13">
        <v>45</v>
      </c>
      <c r="X81" s="13">
        <v>34.5</v>
      </c>
      <c r="Y81" s="13">
        <v>43.9</v>
      </c>
      <c r="Z81" s="13">
        <v>45.5</v>
      </c>
      <c r="AA81" s="13">
        <v>39.6</v>
      </c>
      <c r="AB81" s="13">
        <v>32.700000000000003</v>
      </c>
      <c r="AC81" s="13">
        <v>30.1</v>
      </c>
      <c r="AD81" s="13">
        <v>35.700000000000003</v>
      </c>
      <c r="AE81" s="13">
        <v>28</v>
      </c>
      <c r="AF81" s="79"/>
      <c r="AG81" s="79"/>
      <c r="AH81" s="79"/>
      <c r="AI81" s="106"/>
    </row>
    <row r="83" spans="1:52" ht="17" thickBot="1" x14ac:dyDescent="0.25">
      <c r="A83" s="28" t="s">
        <v>892</v>
      </c>
      <c r="B83" s="189" t="s">
        <v>3</v>
      </c>
      <c r="C83" s="189"/>
      <c r="D83" s="189"/>
      <c r="E83" s="189"/>
      <c r="F83" s="189"/>
      <c r="G83" s="189"/>
      <c r="H83" s="189" t="s">
        <v>1218</v>
      </c>
      <c r="I83" s="189"/>
      <c r="J83" s="189"/>
      <c r="K83" s="189"/>
      <c r="L83" s="189"/>
      <c r="M83" s="189"/>
      <c r="N83" s="90" t="s">
        <v>1219</v>
      </c>
      <c r="O83" s="90"/>
      <c r="P83" s="74"/>
      <c r="Q83" s="189" t="s">
        <v>595</v>
      </c>
      <c r="R83" s="189"/>
      <c r="S83" s="189"/>
      <c r="T83" s="189" t="s">
        <v>596</v>
      </c>
      <c r="U83" s="189"/>
      <c r="V83" s="189"/>
      <c r="W83" s="189" t="s">
        <v>146</v>
      </c>
      <c r="X83" s="189"/>
      <c r="Y83" s="189"/>
      <c r="Z83" s="189" t="s">
        <v>147</v>
      </c>
      <c r="AA83" s="189"/>
      <c r="AB83" s="189"/>
      <c r="AC83" s="189" t="s">
        <v>148</v>
      </c>
      <c r="AD83" s="189"/>
      <c r="AE83" s="189"/>
      <c r="AF83" s="189" t="s">
        <v>149</v>
      </c>
      <c r="AG83" s="189"/>
      <c r="AH83" s="189"/>
      <c r="AI83" s="189" t="s">
        <v>150</v>
      </c>
      <c r="AJ83" s="189"/>
      <c r="AK83" s="189"/>
      <c r="AL83" s="189" t="s">
        <v>151</v>
      </c>
      <c r="AM83" s="189"/>
      <c r="AN83" s="189"/>
      <c r="AO83" s="189" t="s">
        <v>152</v>
      </c>
      <c r="AP83" s="189"/>
      <c r="AQ83" s="189"/>
      <c r="AR83" s="189" t="s">
        <v>153</v>
      </c>
      <c r="AS83" s="189"/>
      <c r="AT83" s="189"/>
      <c r="AU83" s="189" t="s">
        <v>597</v>
      </c>
      <c r="AV83" s="189"/>
      <c r="AW83" s="189"/>
      <c r="AX83" s="189" t="s">
        <v>598</v>
      </c>
      <c r="AY83" s="189"/>
      <c r="AZ83" s="189"/>
    </row>
    <row r="84" spans="1:52" x14ac:dyDescent="0.2">
      <c r="A84" s="20" t="s">
        <v>556</v>
      </c>
      <c r="B84" s="9">
        <v>12.6</v>
      </c>
      <c r="C84" s="10">
        <v>12.1</v>
      </c>
      <c r="D84" s="10">
        <v>11.9</v>
      </c>
      <c r="E84" s="10">
        <v>10.6</v>
      </c>
      <c r="F84" s="10">
        <v>10.8</v>
      </c>
      <c r="G84" s="10">
        <v>11.2</v>
      </c>
      <c r="H84" s="10">
        <v>150</v>
      </c>
      <c r="I84" s="10">
        <v>132</v>
      </c>
      <c r="J84" s="10">
        <v>139</v>
      </c>
      <c r="K84" s="10">
        <v>192</v>
      </c>
      <c r="L84" s="10">
        <v>155</v>
      </c>
      <c r="M84" s="10">
        <v>134</v>
      </c>
      <c r="N84" s="10">
        <v>10.9</v>
      </c>
      <c r="O84" s="10">
        <v>11.8</v>
      </c>
      <c r="P84" s="10">
        <v>11.1</v>
      </c>
      <c r="Q84" s="10">
        <v>11.1</v>
      </c>
      <c r="R84" s="10">
        <v>10.9</v>
      </c>
      <c r="S84" s="10">
        <v>11.2</v>
      </c>
      <c r="T84" s="10">
        <v>12</v>
      </c>
      <c r="U84" s="10">
        <v>11.5</v>
      </c>
      <c r="V84" s="10">
        <v>11.3</v>
      </c>
      <c r="W84" s="10">
        <v>11</v>
      </c>
      <c r="X84" s="10">
        <v>11.6</v>
      </c>
      <c r="Y84" s="10">
        <v>11.1</v>
      </c>
      <c r="Z84" s="10">
        <v>11.1</v>
      </c>
      <c r="AA84" s="10">
        <v>11</v>
      </c>
      <c r="AB84" s="10">
        <v>11.4</v>
      </c>
      <c r="AC84" s="10">
        <v>10.9</v>
      </c>
      <c r="AD84" s="10">
        <v>11.5</v>
      </c>
      <c r="AE84" s="10">
        <v>11.8</v>
      </c>
      <c r="AF84" s="10">
        <v>11.1</v>
      </c>
      <c r="AG84" s="10">
        <v>11.8</v>
      </c>
      <c r="AH84" s="10">
        <v>11.1</v>
      </c>
      <c r="AI84" s="10">
        <v>11.4</v>
      </c>
      <c r="AJ84" s="10">
        <v>11.6</v>
      </c>
      <c r="AK84" s="10">
        <v>11.9</v>
      </c>
      <c r="AL84" s="10">
        <v>14.9</v>
      </c>
      <c r="AM84" s="10">
        <v>16.100000000000001</v>
      </c>
      <c r="AN84" s="10">
        <v>15.8</v>
      </c>
      <c r="AO84" s="10">
        <v>48.8</v>
      </c>
      <c r="AP84" s="10">
        <v>56.8</v>
      </c>
      <c r="AQ84" s="10">
        <v>46.9</v>
      </c>
      <c r="AR84" s="10">
        <v>166</v>
      </c>
      <c r="AS84" s="10">
        <v>108</v>
      </c>
      <c r="AT84" s="10">
        <v>97.6</v>
      </c>
      <c r="AU84" s="10">
        <v>106</v>
      </c>
      <c r="AV84" s="10">
        <v>109</v>
      </c>
      <c r="AW84" s="10">
        <v>104</v>
      </c>
      <c r="AX84" s="10">
        <v>118</v>
      </c>
      <c r="AY84" s="10">
        <v>111</v>
      </c>
      <c r="AZ84" s="11">
        <v>125</v>
      </c>
    </row>
    <row r="85" spans="1:52" x14ac:dyDescent="0.2">
      <c r="A85" s="20" t="s">
        <v>557</v>
      </c>
      <c r="B85" s="22">
        <v>12.6</v>
      </c>
      <c r="C85" s="7">
        <v>12.1</v>
      </c>
      <c r="D85" s="7">
        <v>11.9</v>
      </c>
      <c r="E85" s="7">
        <v>10.6</v>
      </c>
      <c r="F85" s="7">
        <v>10.8</v>
      </c>
      <c r="G85" s="7">
        <v>11.2</v>
      </c>
      <c r="H85" s="7">
        <v>41.2</v>
      </c>
      <c r="I85" s="7">
        <v>39.9</v>
      </c>
      <c r="J85" s="7">
        <v>39.5</v>
      </c>
      <c r="K85" s="7">
        <v>34.200000000000003</v>
      </c>
      <c r="L85" s="7">
        <v>37.5</v>
      </c>
      <c r="M85" s="7">
        <v>34.9</v>
      </c>
      <c r="N85" s="7">
        <v>10.5</v>
      </c>
      <c r="O85" s="7">
        <v>11.3</v>
      </c>
      <c r="P85" s="7">
        <v>11.2</v>
      </c>
      <c r="Q85" s="7">
        <v>11.6</v>
      </c>
      <c r="R85" s="7">
        <v>11.5</v>
      </c>
      <c r="S85" s="7">
        <v>11.4</v>
      </c>
      <c r="T85" s="7">
        <v>12</v>
      </c>
      <c r="U85" s="7">
        <v>13</v>
      </c>
      <c r="V85" s="7">
        <v>13.5</v>
      </c>
      <c r="W85" s="7">
        <v>17</v>
      </c>
      <c r="X85" s="7">
        <v>16.399999999999999</v>
      </c>
      <c r="Y85" s="7">
        <v>16</v>
      </c>
      <c r="Z85" s="7">
        <v>23.9</v>
      </c>
      <c r="AA85" s="7">
        <v>22.4</v>
      </c>
      <c r="AB85" s="7">
        <v>22.1</v>
      </c>
      <c r="AC85" s="7">
        <v>36</v>
      </c>
      <c r="AD85" s="7">
        <v>34.200000000000003</v>
      </c>
      <c r="AE85" s="7">
        <v>32.4</v>
      </c>
      <c r="AF85" s="7">
        <v>36.799999999999997</v>
      </c>
      <c r="AG85" s="7">
        <v>36.6</v>
      </c>
      <c r="AH85" s="7">
        <v>36</v>
      </c>
      <c r="AI85" s="7">
        <v>40.200000000000003</v>
      </c>
      <c r="AJ85" s="7">
        <v>31.7</v>
      </c>
      <c r="AK85" s="7">
        <v>35.799999999999997</v>
      </c>
      <c r="AL85" s="7">
        <v>35.5</v>
      </c>
      <c r="AM85" s="7">
        <v>35.1</v>
      </c>
      <c r="AN85" s="7">
        <v>33.9</v>
      </c>
      <c r="AO85" s="7">
        <v>58.8</v>
      </c>
      <c r="AP85" s="7">
        <v>52.2</v>
      </c>
      <c r="AQ85" s="7">
        <v>46.3</v>
      </c>
      <c r="AR85" s="7">
        <v>46.6</v>
      </c>
      <c r="AS85" s="7">
        <v>47.3</v>
      </c>
      <c r="AT85" s="7">
        <v>42</v>
      </c>
      <c r="AU85" s="28"/>
      <c r="AV85" s="28"/>
      <c r="AW85" s="28"/>
      <c r="AX85" s="28"/>
      <c r="AY85" s="28"/>
      <c r="AZ85" s="105"/>
    </row>
    <row r="86" spans="1:52" x14ac:dyDescent="0.2">
      <c r="A86" s="20" t="s">
        <v>558</v>
      </c>
      <c r="B86" s="22">
        <v>12.6</v>
      </c>
      <c r="C86" s="7">
        <v>12.1</v>
      </c>
      <c r="D86" s="7">
        <v>11.9</v>
      </c>
      <c r="E86" s="7">
        <v>10.6</v>
      </c>
      <c r="F86" s="7">
        <v>10.8</v>
      </c>
      <c r="G86" s="7">
        <v>11.2</v>
      </c>
      <c r="H86" s="7">
        <v>86</v>
      </c>
      <c r="I86" s="7">
        <v>80.7</v>
      </c>
      <c r="J86" s="7">
        <v>87.7</v>
      </c>
      <c r="K86" s="7">
        <v>75.599999999999994</v>
      </c>
      <c r="L86" s="7">
        <v>86.4</v>
      </c>
      <c r="M86" s="7">
        <v>112</v>
      </c>
      <c r="N86" s="7">
        <v>11.4</v>
      </c>
      <c r="O86" s="7">
        <v>11.7</v>
      </c>
      <c r="P86" s="7">
        <v>12.6</v>
      </c>
      <c r="Q86" s="7">
        <v>15.8</v>
      </c>
      <c r="R86" s="7">
        <v>14.5</v>
      </c>
      <c r="S86" s="7">
        <v>18.7</v>
      </c>
      <c r="T86" s="7">
        <v>28.1</v>
      </c>
      <c r="U86" s="7">
        <v>23.9</v>
      </c>
      <c r="V86" s="7">
        <v>23.1</v>
      </c>
      <c r="W86" s="7">
        <v>37.700000000000003</v>
      </c>
      <c r="X86" s="7">
        <v>41.4</v>
      </c>
      <c r="Y86" s="7">
        <v>36.299999999999997</v>
      </c>
      <c r="Z86" s="7">
        <v>48.4</v>
      </c>
      <c r="AA86" s="7">
        <v>47.6</v>
      </c>
      <c r="AB86" s="7">
        <v>47.5</v>
      </c>
      <c r="AC86" s="7">
        <v>62.6</v>
      </c>
      <c r="AD86" s="7">
        <v>63.7</v>
      </c>
      <c r="AE86" s="7">
        <v>41.8</v>
      </c>
      <c r="AF86" s="7">
        <v>98.5</v>
      </c>
      <c r="AG86" s="7">
        <v>88.8</v>
      </c>
      <c r="AH86" s="7">
        <v>82.2</v>
      </c>
      <c r="AI86" s="7">
        <v>91.3</v>
      </c>
      <c r="AJ86" s="7">
        <v>78.8</v>
      </c>
      <c r="AK86" s="7">
        <v>64.900000000000006</v>
      </c>
      <c r="AL86" s="7">
        <v>73.8</v>
      </c>
      <c r="AM86" s="7">
        <v>85.7</v>
      </c>
      <c r="AN86" s="7">
        <v>80.400000000000006</v>
      </c>
      <c r="AO86" s="7">
        <v>70.5</v>
      </c>
      <c r="AP86" s="7">
        <v>73.900000000000006</v>
      </c>
      <c r="AQ86" s="7">
        <v>75.099999999999994</v>
      </c>
      <c r="AR86" s="7">
        <v>103</v>
      </c>
      <c r="AS86" s="7">
        <v>88.9</v>
      </c>
      <c r="AT86" s="7">
        <v>84.9</v>
      </c>
      <c r="AU86" s="28"/>
      <c r="AV86" s="28"/>
      <c r="AW86" s="28"/>
      <c r="AX86" s="28"/>
      <c r="AY86" s="28"/>
      <c r="AZ86" s="105"/>
    </row>
    <row r="87" spans="1:52" x14ac:dyDescent="0.2">
      <c r="A87" s="20" t="s">
        <v>559</v>
      </c>
      <c r="B87" s="22">
        <v>12.6</v>
      </c>
      <c r="C87" s="7">
        <v>12.1</v>
      </c>
      <c r="D87" s="7">
        <v>11.9</v>
      </c>
      <c r="E87" s="7">
        <v>10.6</v>
      </c>
      <c r="F87" s="7">
        <v>10.8</v>
      </c>
      <c r="G87" s="7">
        <v>11.2</v>
      </c>
      <c r="H87" s="7">
        <v>297</v>
      </c>
      <c r="I87" s="7">
        <v>222</v>
      </c>
      <c r="J87" s="7">
        <v>283</v>
      </c>
      <c r="K87" s="7">
        <v>320</v>
      </c>
      <c r="L87" s="7">
        <v>239</v>
      </c>
      <c r="M87" s="7">
        <v>230</v>
      </c>
      <c r="N87" s="7">
        <v>196</v>
      </c>
      <c r="O87" s="7">
        <v>176</v>
      </c>
      <c r="P87" s="7">
        <v>172</v>
      </c>
      <c r="Q87" s="7">
        <v>169</v>
      </c>
      <c r="R87" s="7">
        <v>179</v>
      </c>
      <c r="S87" s="7">
        <v>138</v>
      </c>
      <c r="T87" s="7">
        <v>186</v>
      </c>
      <c r="U87" s="7">
        <v>185</v>
      </c>
      <c r="V87" s="7">
        <v>138</v>
      </c>
      <c r="W87" s="7">
        <v>241</v>
      </c>
      <c r="X87" s="7">
        <v>208</v>
      </c>
      <c r="Y87" s="7">
        <v>168</v>
      </c>
      <c r="Z87" s="7">
        <v>188</v>
      </c>
      <c r="AA87" s="7">
        <v>179</v>
      </c>
      <c r="AB87" s="7">
        <v>187</v>
      </c>
      <c r="AC87" s="7">
        <v>150</v>
      </c>
      <c r="AD87" s="7">
        <v>145</v>
      </c>
      <c r="AE87" s="7">
        <v>165</v>
      </c>
      <c r="AF87" s="7">
        <v>182</v>
      </c>
      <c r="AG87" s="7">
        <v>194</v>
      </c>
      <c r="AH87" s="7">
        <v>175</v>
      </c>
      <c r="AI87" s="7">
        <v>257</v>
      </c>
      <c r="AJ87" s="7">
        <v>201</v>
      </c>
      <c r="AK87" s="7">
        <v>209</v>
      </c>
      <c r="AL87" s="7">
        <v>188</v>
      </c>
      <c r="AM87" s="7">
        <v>197</v>
      </c>
      <c r="AN87" s="7">
        <v>175</v>
      </c>
      <c r="AO87" s="7">
        <v>165</v>
      </c>
      <c r="AP87" s="7">
        <v>168</v>
      </c>
      <c r="AQ87" s="7">
        <v>187</v>
      </c>
      <c r="AR87" s="7">
        <v>177</v>
      </c>
      <c r="AS87" s="7">
        <v>177</v>
      </c>
      <c r="AT87" s="7">
        <v>140</v>
      </c>
      <c r="AU87" s="28"/>
      <c r="AV87" s="28"/>
      <c r="AW87" s="28"/>
      <c r="AX87" s="28"/>
      <c r="AY87" s="28"/>
      <c r="AZ87" s="105"/>
    </row>
    <row r="88" spans="1:52" ht="17" thickBot="1" x14ac:dyDescent="0.25">
      <c r="A88" s="20" t="s">
        <v>560</v>
      </c>
      <c r="B88" s="12">
        <v>12.6</v>
      </c>
      <c r="C88" s="13">
        <v>12.1</v>
      </c>
      <c r="D88" s="13">
        <v>11.9</v>
      </c>
      <c r="E88" s="13">
        <v>10.6</v>
      </c>
      <c r="F88" s="13">
        <v>10.8</v>
      </c>
      <c r="G88" s="13">
        <v>11.2</v>
      </c>
      <c r="H88" s="13">
        <v>101</v>
      </c>
      <c r="I88" s="13">
        <v>72.2</v>
      </c>
      <c r="J88" s="13">
        <v>92</v>
      </c>
      <c r="K88" s="13">
        <v>90.1</v>
      </c>
      <c r="L88" s="13">
        <v>81.400000000000006</v>
      </c>
      <c r="M88" s="13">
        <v>101</v>
      </c>
      <c r="N88" s="13">
        <v>104</v>
      </c>
      <c r="O88" s="13">
        <v>76.5</v>
      </c>
      <c r="P88" s="13">
        <v>36.4</v>
      </c>
      <c r="Q88" s="13">
        <v>76.599999999999994</v>
      </c>
      <c r="R88" s="13">
        <v>71.400000000000006</v>
      </c>
      <c r="S88" s="13">
        <v>56.5</v>
      </c>
      <c r="T88" s="13">
        <v>73</v>
      </c>
      <c r="U88" s="13">
        <v>55.2</v>
      </c>
      <c r="V88" s="13">
        <v>24.2</v>
      </c>
      <c r="W88" s="13">
        <v>56.5</v>
      </c>
      <c r="X88" s="13">
        <v>52.4</v>
      </c>
      <c r="Y88" s="13">
        <v>25.1</v>
      </c>
      <c r="Z88" s="13">
        <v>101</v>
      </c>
      <c r="AA88" s="13">
        <v>73.900000000000006</v>
      </c>
      <c r="AB88" s="13">
        <v>72.2</v>
      </c>
      <c r="AC88" s="13">
        <v>61.1</v>
      </c>
      <c r="AD88" s="13">
        <v>54.6</v>
      </c>
      <c r="AE88" s="13">
        <v>52.8</v>
      </c>
      <c r="AF88" s="13">
        <v>58.5</v>
      </c>
      <c r="AG88" s="13">
        <v>48</v>
      </c>
      <c r="AH88" s="13">
        <v>54</v>
      </c>
      <c r="AI88" s="13">
        <v>59.9</v>
      </c>
      <c r="AJ88" s="13">
        <v>55.7</v>
      </c>
      <c r="AK88" s="13">
        <v>31.5</v>
      </c>
      <c r="AL88" s="13">
        <v>84.5</v>
      </c>
      <c r="AM88" s="13">
        <v>114</v>
      </c>
      <c r="AN88" s="13">
        <v>109</v>
      </c>
      <c r="AO88" s="13">
        <v>76.400000000000006</v>
      </c>
      <c r="AP88" s="13">
        <v>88.8</v>
      </c>
      <c r="AQ88" s="13">
        <v>83.3</v>
      </c>
      <c r="AR88" s="13">
        <v>86.6</v>
      </c>
      <c r="AS88" s="13">
        <v>77.400000000000006</v>
      </c>
      <c r="AT88" s="13">
        <v>61.9</v>
      </c>
      <c r="AU88" s="79"/>
      <c r="AV88" s="79"/>
      <c r="AW88" s="79"/>
      <c r="AX88" s="79"/>
      <c r="AY88" s="79"/>
      <c r="AZ88" s="106"/>
    </row>
    <row r="90" spans="1:52" ht="17" thickBot="1" x14ac:dyDescent="0.25">
      <c r="A90" s="28" t="s">
        <v>893</v>
      </c>
      <c r="B90" s="189" t="s">
        <v>3</v>
      </c>
      <c r="C90" s="189"/>
      <c r="D90" s="189"/>
      <c r="E90" s="189"/>
      <c r="F90" s="189"/>
      <c r="G90" s="189"/>
      <c r="H90" s="189" t="s">
        <v>1218</v>
      </c>
      <c r="I90" s="189"/>
      <c r="J90" s="189"/>
      <c r="K90" s="189"/>
      <c r="L90" s="189"/>
      <c r="M90" s="189"/>
      <c r="N90" s="90" t="s">
        <v>1219</v>
      </c>
      <c r="O90" s="90"/>
      <c r="P90" s="74"/>
      <c r="Q90" s="189" t="s">
        <v>595</v>
      </c>
      <c r="R90" s="189"/>
      <c r="S90" s="189"/>
      <c r="T90" s="189" t="s">
        <v>596</v>
      </c>
      <c r="U90" s="189"/>
      <c r="V90" s="189"/>
      <c r="W90" s="189" t="s">
        <v>146</v>
      </c>
      <c r="X90" s="189"/>
      <c r="Y90" s="189"/>
      <c r="Z90" s="189" t="s">
        <v>147</v>
      </c>
      <c r="AA90" s="189"/>
      <c r="AB90" s="189"/>
      <c r="AC90" s="189" t="s">
        <v>148</v>
      </c>
      <c r="AD90" s="189"/>
      <c r="AE90" s="189"/>
      <c r="AF90" s="189" t="s">
        <v>149</v>
      </c>
      <c r="AG90" s="189"/>
      <c r="AH90" s="189"/>
      <c r="AI90" s="189" t="s">
        <v>150</v>
      </c>
      <c r="AJ90" s="189"/>
      <c r="AK90" s="189"/>
      <c r="AL90" s="189" t="s">
        <v>151</v>
      </c>
      <c r="AM90" s="189"/>
      <c r="AN90" s="189"/>
      <c r="AO90" s="189" t="s">
        <v>152</v>
      </c>
      <c r="AP90" s="189"/>
      <c r="AQ90" s="189"/>
      <c r="AR90" s="189" t="s">
        <v>153</v>
      </c>
      <c r="AS90" s="189"/>
      <c r="AT90" s="189"/>
      <c r="AU90" s="189" t="s">
        <v>597</v>
      </c>
      <c r="AV90" s="189"/>
      <c r="AW90" s="189"/>
      <c r="AX90" s="189" t="s">
        <v>598</v>
      </c>
      <c r="AY90" s="189"/>
      <c r="AZ90" s="189"/>
    </row>
    <row r="91" spans="1:52" x14ac:dyDescent="0.2">
      <c r="A91" s="20" t="s">
        <v>556</v>
      </c>
      <c r="B91" s="9">
        <v>13.3</v>
      </c>
      <c r="C91" s="10">
        <v>11.5</v>
      </c>
      <c r="D91" s="10">
        <v>11.2</v>
      </c>
      <c r="E91" s="10">
        <v>12.2</v>
      </c>
      <c r="F91" s="10">
        <v>11.9</v>
      </c>
      <c r="G91" s="10">
        <v>11.8</v>
      </c>
      <c r="H91" s="10">
        <v>120</v>
      </c>
      <c r="I91" s="10">
        <v>123</v>
      </c>
      <c r="J91" s="10">
        <v>127</v>
      </c>
      <c r="K91" s="10">
        <v>121</v>
      </c>
      <c r="L91" s="10">
        <v>123</v>
      </c>
      <c r="M91" s="10">
        <v>128</v>
      </c>
      <c r="N91" s="10">
        <v>10.7</v>
      </c>
      <c r="O91" s="10">
        <v>11.1</v>
      </c>
      <c r="P91" s="10">
        <v>10.7</v>
      </c>
      <c r="Q91" s="10">
        <v>10.8</v>
      </c>
      <c r="R91" s="10">
        <v>10.8</v>
      </c>
      <c r="S91" s="10">
        <v>10.9</v>
      </c>
      <c r="T91" s="10">
        <v>10.8</v>
      </c>
      <c r="U91" s="10">
        <v>11</v>
      </c>
      <c r="V91" s="10">
        <v>10.3</v>
      </c>
      <c r="W91" s="10">
        <v>11.3</v>
      </c>
      <c r="X91" s="10">
        <v>10.9</v>
      </c>
      <c r="Y91" s="10">
        <v>10.4</v>
      </c>
      <c r="Z91" s="10">
        <v>10.3</v>
      </c>
      <c r="AA91" s="10">
        <v>11.2</v>
      </c>
      <c r="AB91" s="10">
        <v>10.6</v>
      </c>
      <c r="AC91" s="10">
        <v>11.2</v>
      </c>
      <c r="AD91" s="10">
        <v>11.1</v>
      </c>
      <c r="AE91" s="10">
        <v>10.7</v>
      </c>
      <c r="AF91" s="10">
        <v>11.9</v>
      </c>
      <c r="AG91" s="10">
        <v>11.7</v>
      </c>
      <c r="AH91" s="10">
        <v>10.7</v>
      </c>
      <c r="AI91" s="10">
        <v>48.9</v>
      </c>
      <c r="AJ91" s="10">
        <v>44.4</v>
      </c>
      <c r="AK91" s="10">
        <v>32.299999999999997</v>
      </c>
      <c r="AL91" s="10">
        <v>96.9</v>
      </c>
      <c r="AM91" s="10">
        <v>100</v>
      </c>
      <c r="AN91" s="10">
        <v>133</v>
      </c>
      <c r="AO91" s="10">
        <v>128</v>
      </c>
      <c r="AP91" s="10">
        <v>116</v>
      </c>
      <c r="AQ91" s="10">
        <v>108</v>
      </c>
      <c r="AR91" s="10">
        <v>119</v>
      </c>
      <c r="AS91" s="10">
        <v>104</v>
      </c>
      <c r="AT91" s="10">
        <v>102</v>
      </c>
      <c r="AU91" s="10">
        <v>90.7</v>
      </c>
      <c r="AV91" s="10">
        <v>88.2</v>
      </c>
      <c r="AW91" s="10">
        <v>94.5</v>
      </c>
      <c r="AX91" s="10">
        <v>87.1</v>
      </c>
      <c r="AY91" s="10">
        <v>102</v>
      </c>
      <c r="AZ91" s="11">
        <v>95</v>
      </c>
    </row>
    <row r="92" spans="1:52" x14ac:dyDescent="0.2">
      <c r="A92" s="20" t="s">
        <v>557</v>
      </c>
      <c r="B92" s="22">
        <v>13.3</v>
      </c>
      <c r="C92" s="7">
        <v>11.5</v>
      </c>
      <c r="D92" s="7">
        <v>11.2</v>
      </c>
      <c r="E92" s="7">
        <v>12.2</v>
      </c>
      <c r="F92" s="7">
        <v>11.9</v>
      </c>
      <c r="G92" s="7">
        <v>11.8</v>
      </c>
      <c r="H92" s="7">
        <v>90.6</v>
      </c>
      <c r="I92" s="7">
        <v>94.1</v>
      </c>
      <c r="J92" s="7">
        <v>99.3</v>
      </c>
      <c r="K92" s="7">
        <v>92.1</v>
      </c>
      <c r="L92" s="7">
        <v>92.5</v>
      </c>
      <c r="M92" s="7">
        <v>80.8</v>
      </c>
      <c r="N92" s="7">
        <v>15.3</v>
      </c>
      <c r="O92" s="7">
        <v>15</v>
      </c>
      <c r="P92" s="7">
        <v>15.1</v>
      </c>
      <c r="Q92" s="7">
        <v>20.7</v>
      </c>
      <c r="R92" s="7">
        <v>19.3</v>
      </c>
      <c r="S92" s="7">
        <v>19.5</v>
      </c>
      <c r="T92" s="7">
        <v>29.9</v>
      </c>
      <c r="U92" s="7">
        <v>29.8</v>
      </c>
      <c r="V92" s="7">
        <v>34.200000000000003</v>
      </c>
      <c r="W92" s="7">
        <v>32.799999999999997</v>
      </c>
      <c r="X92" s="7">
        <v>38</v>
      </c>
      <c r="Y92" s="7">
        <v>38.299999999999997</v>
      </c>
      <c r="Z92" s="7">
        <v>66.099999999999994</v>
      </c>
      <c r="AA92" s="7">
        <v>60.7</v>
      </c>
      <c r="AB92" s="7">
        <v>54.5</v>
      </c>
      <c r="AC92" s="7">
        <v>65.5</v>
      </c>
      <c r="AD92" s="7">
        <v>65.5</v>
      </c>
      <c r="AE92" s="7">
        <v>46.5</v>
      </c>
      <c r="AF92" s="7">
        <v>53</v>
      </c>
      <c r="AG92" s="7">
        <v>60.9</v>
      </c>
      <c r="AH92" s="7">
        <v>77.400000000000006</v>
      </c>
      <c r="AI92" s="7">
        <v>66.099999999999994</v>
      </c>
      <c r="AJ92" s="7">
        <v>73.8</v>
      </c>
      <c r="AK92" s="7">
        <v>55.5</v>
      </c>
      <c r="AL92" s="7">
        <v>91.8</v>
      </c>
      <c r="AM92" s="7">
        <v>81.599999999999994</v>
      </c>
      <c r="AN92" s="7">
        <v>88.6</v>
      </c>
      <c r="AO92" s="7">
        <v>97</v>
      </c>
      <c r="AP92" s="7">
        <v>104</v>
      </c>
      <c r="AQ92" s="7">
        <v>78.900000000000006</v>
      </c>
      <c r="AR92" s="7">
        <v>99.4</v>
      </c>
      <c r="AS92" s="7">
        <v>108</v>
      </c>
      <c r="AT92" s="7">
        <v>90.7</v>
      </c>
      <c r="AU92" s="28"/>
      <c r="AV92" s="28"/>
      <c r="AW92" s="28"/>
      <c r="AX92" s="28"/>
      <c r="AY92" s="28"/>
      <c r="AZ92" s="105"/>
    </row>
    <row r="93" spans="1:52" x14ac:dyDescent="0.2">
      <c r="A93" s="20" t="s">
        <v>558</v>
      </c>
      <c r="B93" s="22">
        <v>13.3</v>
      </c>
      <c r="C93" s="7">
        <v>11.5</v>
      </c>
      <c r="D93" s="7">
        <v>11.2</v>
      </c>
      <c r="E93" s="7">
        <v>12.2</v>
      </c>
      <c r="F93" s="7">
        <v>11.9</v>
      </c>
      <c r="G93" s="7">
        <v>11.8</v>
      </c>
      <c r="H93" s="7">
        <v>78</v>
      </c>
      <c r="I93" s="7">
        <v>62.8</v>
      </c>
      <c r="J93" s="7">
        <v>65.400000000000006</v>
      </c>
      <c r="K93" s="7">
        <v>77.7</v>
      </c>
      <c r="L93" s="7">
        <v>93.8</v>
      </c>
      <c r="M93" s="7">
        <v>93.5</v>
      </c>
      <c r="N93" s="7">
        <v>13.4</v>
      </c>
      <c r="O93" s="7">
        <v>13.4</v>
      </c>
      <c r="P93" s="7">
        <v>14.2</v>
      </c>
      <c r="Q93" s="7">
        <v>23.5</v>
      </c>
      <c r="R93" s="7">
        <v>17.7</v>
      </c>
      <c r="S93" s="7">
        <v>17.600000000000001</v>
      </c>
      <c r="T93" s="7">
        <v>31.4</v>
      </c>
      <c r="U93" s="7">
        <v>29.4</v>
      </c>
      <c r="V93" s="7">
        <v>29.2</v>
      </c>
      <c r="W93" s="7">
        <v>46.2</v>
      </c>
      <c r="X93" s="7">
        <v>45.9</v>
      </c>
      <c r="Y93" s="7">
        <v>41.7</v>
      </c>
      <c r="Z93" s="7">
        <v>61</v>
      </c>
      <c r="AA93" s="7">
        <v>58.4</v>
      </c>
      <c r="AB93" s="7">
        <v>57.7</v>
      </c>
      <c r="AC93" s="7">
        <v>80.5</v>
      </c>
      <c r="AD93" s="7">
        <v>69</v>
      </c>
      <c r="AE93" s="7">
        <v>63.5</v>
      </c>
      <c r="AF93" s="7">
        <v>78.099999999999994</v>
      </c>
      <c r="AG93" s="7">
        <v>78.2</v>
      </c>
      <c r="AH93" s="7">
        <v>73.599999999999994</v>
      </c>
      <c r="AI93" s="7">
        <v>91</v>
      </c>
      <c r="AJ93" s="7">
        <v>86.9</v>
      </c>
      <c r="AK93" s="7">
        <v>77.7</v>
      </c>
      <c r="AL93" s="7">
        <v>88.5</v>
      </c>
      <c r="AM93" s="7">
        <v>80.7</v>
      </c>
      <c r="AN93" s="7">
        <v>72.400000000000006</v>
      </c>
      <c r="AO93" s="7">
        <v>100</v>
      </c>
      <c r="AP93" s="7">
        <v>93.1</v>
      </c>
      <c r="AQ93" s="7">
        <v>85.3</v>
      </c>
      <c r="AR93" s="7">
        <v>88.1</v>
      </c>
      <c r="AS93" s="7">
        <v>86.1</v>
      </c>
      <c r="AT93" s="7">
        <v>91.3</v>
      </c>
      <c r="AU93" s="28"/>
      <c r="AV93" s="28"/>
      <c r="AW93" s="28"/>
      <c r="AX93" s="28"/>
      <c r="AY93" s="28"/>
      <c r="AZ93" s="105"/>
    </row>
    <row r="94" spans="1:52" x14ac:dyDescent="0.2">
      <c r="A94" s="20" t="s">
        <v>559</v>
      </c>
      <c r="B94" s="22">
        <v>13.3</v>
      </c>
      <c r="C94" s="7">
        <v>11.5</v>
      </c>
      <c r="D94" s="7">
        <v>11.2</v>
      </c>
      <c r="E94" s="7">
        <v>12.2</v>
      </c>
      <c r="F94" s="7">
        <v>11.9</v>
      </c>
      <c r="G94" s="7">
        <v>11.8</v>
      </c>
      <c r="H94" s="7">
        <v>52.8</v>
      </c>
      <c r="I94" s="7">
        <v>52.2</v>
      </c>
      <c r="J94" s="7">
        <v>44.2</v>
      </c>
      <c r="K94" s="7">
        <v>97.2</v>
      </c>
      <c r="L94" s="7">
        <v>81.2</v>
      </c>
      <c r="M94" s="7">
        <v>71.3</v>
      </c>
      <c r="N94" s="7">
        <v>63.2</v>
      </c>
      <c r="O94" s="7">
        <v>53.5</v>
      </c>
      <c r="P94" s="7">
        <v>53.2</v>
      </c>
      <c r="Q94" s="7">
        <v>54.9</v>
      </c>
      <c r="R94" s="7">
        <v>54</v>
      </c>
      <c r="S94" s="7">
        <v>37</v>
      </c>
      <c r="T94" s="7">
        <v>86.8</v>
      </c>
      <c r="U94" s="7">
        <v>65.400000000000006</v>
      </c>
      <c r="V94" s="7">
        <v>63.8</v>
      </c>
      <c r="W94" s="7">
        <v>62.8</v>
      </c>
      <c r="X94" s="7">
        <v>62.7</v>
      </c>
      <c r="Y94" s="7">
        <v>52.4</v>
      </c>
      <c r="Z94" s="7">
        <v>52.7</v>
      </c>
      <c r="AA94" s="7">
        <v>48.8</v>
      </c>
      <c r="AB94" s="7">
        <v>41.9</v>
      </c>
      <c r="AC94" s="7">
        <v>62.1</v>
      </c>
      <c r="AD94" s="7">
        <v>47.5</v>
      </c>
      <c r="AE94" s="7">
        <v>37.299999999999997</v>
      </c>
      <c r="AF94" s="7">
        <v>90.8</v>
      </c>
      <c r="AG94" s="7">
        <v>81.7</v>
      </c>
      <c r="AH94" s="7">
        <v>60.8</v>
      </c>
      <c r="AI94" s="7">
        <v>60</v>
      </c>
      <c r="AJ94" s="7">
        <v>56.5</v>
      </c>
      <c r="AK94" s="7">
        <v>55.1</v>
      </c>
      <c r="AL94" s="7">
        <v>60.7</v>
      </c>
      <c r="AM94" s="7">
        <v>51.5</v>
      </c>
      <c r="AN94" s="7">
        <v>44.9</v>
      </c>
      <c r="AO94" s="7">
        <v>61.3</v>
      </c>
      <c r="AP94" s="7">
        <v>46.2</v>
      </c>
      <c r="AQ94" s="7">
        <v>43.4</v>
      </c>
      <c r="AR94" s="7">
        <v>84.2</v>
      </c>
      <c r="AS94" s="7">
        <v>70.099999999999994</v>
      </c>
      <c r="AT94" s="7">
        <v>53</v>
      </c>
      <c r="AU94" s="28"/>
      <c r="AV94" s="28"/>
      <c r="AW94" s="28"/>
      <c r="AX94" s="28"/>
      <c r="AY94" s="28"/>
      <c r="AZ94" s="105"/>
    </row>
    <row r="95" spans="1:52" x14ac:dyDescent="0.2">
      <c r="A95" s="20" t="s">
        <v>560</v>
      </c>
      <c r="B95" s="22">
        <v>13.3</v>
      </c>
      <c r="C95" s="7">
        <v>11.5</v>
      </c>
      <c r="D95" s="7">
        <v>11.2</v>
      </c>
      <c r="E95" s="7">
        <v>12.2</v>
      </c>
      <c r="F95" s="7">
        <v>11.9</v>
      </c>
      <c r="G95" s="7">
        <v>11.8</v>
      </c>
      <c r="H95" s="7">
        <v>97.7</v>
      </c>
      <c r="I95" s="7">
        <v>87.9</v>
      </c>
      <c r="J95" s="7">
        <v>83.4</v>
      </c>
      <c r="K95" s="7">
        <v>87.7</v>
      </c>
      <c r="L95" s="7">
        <v>80.3</v>
      </c>
      <c r="M95" s="7">
        <v>83.5</v>
      </c>
      <c r="N95" s="7">
        <v>66.2</v>
      </c>
      <c r="O95" s="7">
        <v>62.5</v>
      </c>
      <c r="P95" s="7">
        <v>63.6</v>
      </c>
      <c r="Q95" s="7">
        <v>69.8</v>
      </c>
      <c r="R95" s="7">
        <v>64.599999999999994</v>
      </c>
      <c r="S95" s="7">
        <v>63.7</v>
      </c>
      <c r="T95" s="7">
        <v>63.3</v>
      </c>
      <c r="U95" s="7">
        <v>57.8</v>
      </c>
      <c r="V95" s="7">
        <v>45.9</v>
      </c>
      <c r="W95" s="7">
        <v>100</v>
      </c>
      <c r="X95" s="7">
        <v>64.8</v>
      </c>
      <c r="Y95" s="7">
        <v>66</v>
      </c>
      <c r="Z95" s="7">
        <v>59</v>
      </c>
      <c r="AA95" s="7">
        <v>55.2</v>
      </c>
      <c r="AB95" s="7">
        <v>65.8</v>
      </c>
      <c r="AC95" s="7">
        <v>68.8</v>
      </c>
      <c r="AD95" s="7">
        <v>57.1</v>
      </c>
      <c r="AE95" s="7">
        <v>61.7</v>
      </c>
      <c r="AF95" s="7">
        <v>46.9</v>
      </c>
      <c r="AG95" s="7">
        <v>47.6</v>
      </c>
      <c r="AH95" s="7">
        <v>57.9</v>
      </c>
      <c r="AI95" s="7">
        <v>105</v>
      </c>
      <c r="AJ95" s="7">
        <v>79.8</v>
      </c>
      <c r="AK95" s="7">
        <v>93.2</v>
      </c>
      <c r="AL95" s="7">
        <v>86.9</v>
      </c>
      <c r="AM95" s="7">
        <v>95.9</v>
      </c>
      <c r="AN95" s="7">
        <v>78.3</v>
      </c>
      <c r="AO95" s="7">
        <v>52.3</v>
      </c>
      <c r="AP95" s="7">
        <v>74.5</v>
      </c>
      <c r="AQ95" s="7">
        <v>82.4</v>
      </c>
      <c r="AR95" s="7">
        <v>76.400000000000006</v>
      </c>
      <c r="AS95" s="7">
        <v>76.099999999999994</v>
      </c>
      <c r="AT95" s="7">
        <v>89</v>
      </c>
      <c r="AU95" s="7"/>
      <c r="AV95" s="7"/>
      <c r="AW95" s="7"/>
      <c r="AX95" s="28"/>
      <c r="AY95" s="28"/>
      <c r="AZ95" s="105"/>
    </row>
    <row r="96" spans="1:52" ht="17" thickBot="1" x14ac:dyDescent="0.25">
      <c r="A96" s="20" t="s">
        <v>1221</v>
      </c>
      <c r="B96" s="12">
        <v>13.3</v>
      </c>
      <c r="C96" s="13">
        <v>11.5</v>
      </c>
      <c r="D96" s="13">
        <v>11.2</v>
      </c>
      <c r="E96" s="13">
        <v>12.2</v>
      </c>
      <c r="F96" s="13">
        <v>11.9</v>
      </c>
      <c r="G96" s="13">
        <v>11.8</v>
      </c>
      <c r="H96" s="13">
        <v>47.1</v>
      </c>
      <c r="I96" s="13">
        <v>53.5</v>
      </c>
      <c r="J96" s="13">
        <v>45</v>
      </c>
      <c r="K96" s="13">
        <v>71.099999999999994</v>
      </c>
      <c r="L96" s="13">
        <v>63</v>
      </c>
      <c r="M96" s="13">
        <v>59</v>
      </c>
      <c r="N96" s="13">
        <v>72.400000000000006</v>
      </c>
      <c r="O96" s="13">
        <v>63.7</v>
      </c>
      <c r="P96" s="13">
        <v>63.8</v>
      </c>
      <c r="Q96" s="13">
        <v>53.9</v>
      </c>
      <c r="R96" s="13">
        <v>60.2</v>
      </c>
      <c r="S96" s="13">
        <v>63.3</v>
      </c>
      <c r="T96" s="13">
        <v>63.9</v>
      </c>
      <c r="U96" s="13">
        <v>65.2</v>
      </c>
      <c r="V96" s="13">
        <v>70.7</v>
      </c>
      <c r="W96" s="13">
        <v>63.2</v>
      </c>
      <c r="X96" s="13">
        <v>65.7</v>
      </c>
      <c r="Y96" s="13">
        <v>55.7</v>
      </c>
      <c r="Z96" s="13">
        <v>69.2</v>
      </c>
      <c r="AA96" s="13">
        <v>66.599999999999994</v>
      </c>
      <c r="AB96" s="13">
        <v>66.099999999999994</v>
      </c>
      <c r="AC96" s="13">
        <v>69.900000000000006</v>
      </c>
      <c r="AD96" s="13">
        <v>63.1</v>
      </c>
      <c r="AE96" s="13">
        <v>53.4</v>
      </c>
      <c r="AF96" s="13">
        <v>62.7</v>
      </c>
      <c r="AG96" s="13">
        <v>50.4</v>
      </c>
      <c r="AH96" s="13">
        <v>57</v>
      </c>
      <c r="AI96" s="13">
        <v>60.4</v>
      </c>
      <c r="AJ96" s="13">
        <v>49.1</v>
      </c>
      <c r="AK96" s="13">
        <v>41.7</v>
      </c>
      <c r="AL96" s="13">
        <v>60.1</v>
      </c>
      <c r="AM96" s="13">
        <v>63.9</v>
      </c>
      <c r="AN96" s="13">
        <v>69.3</v>
      </c>
      <c r="AO96" s="13">
        <v>62.6</v>
      </c>
      <c r="AP96" s="13">
        <v>48.5</v>
      </c>
      <c r="AQ96" s="13">
        <v>61.7</v>
      </c>
      <c r="AR96" s="13">
        <v>32.9</v>
      </c>
      <c r="AS96" s="13">
        <v>59.8</v>
      </c>
      <c r="AT96" s="13">
        <v>46.4</v>
      </c>
      <c r="AU96" s="79"/>
      <c r="AV96" s="79"/>
      <c r="AW96" s="79"/>
      <c r="AX96" s="79"/>
      <c r="AY96" s="79"/>
      <c r="AZ96" s="106"/>
    </row>
    <row r="98" spans="1:46" ht="17" thickBot="1" x14ac:dyDescent="0.25">
      <c r="A98" s="47" t="s">
        <v>894</v>
      </c>
      <c r="B98" s="189" t="s">
        <v>3</v>
      </c>
      <c r="C98" s="189"/>
      <c r="D98" s="189"/>
      <c r="E98" s="189"/>
      <c r="F98" s="189" t="s">
        <v>1218</v>
      </c>
      <c r="G98" s="189"/>
      <c r="H98" s="189"/>
      <c r="I98" s="189"/>
      <c r="J98" s="189" t="s">
        <v>1219</v>
      </c>
      <c r="K98" s="189"/>
      <c r="L98" s="189" t="s">
        <v>595</v>
      </c>
      <c r="M98" s="189"/>
      <c r="N98" s="189" t="s">
        <v>596</v>
      </c>
      <c r="O98" s="189"/>
      <c r="P98" s="189" t="s">
        <v>146</v>
      </c>
      <c r="Q98" s="189"/>
      <c r="R98" s="189" t="s">
        <v>147</v>
      </c>
      <c r="S98" s="189"/>
      <c r="T98" s="189" t="s">
        <v>148</v>
      </c>
      <c r="U98" s="189"/>
      <c r="V98" s="189" t="s">
        <v>149</v>
      </c>
      <c r="W98" s="189"/>
      <c r="X98" s="189" t="s">
        <v>150</v>
      </c>
      <c r="Y98" s="189"/>
      <c r="Z98" s="189" t="s">
        <v>151</v>
      </c>
      <c r="AA98" s="189"/>
      <c r="AB98" s="189" t="s">
        <v>152</v>
      </c>
      <c r="AC98" s="189"/>
      <c r="AD98" s="189" t="s">
        <v>153</v>
      </c>
      <c r="AE98" s="189"/>
      <c r="AF98" s="189" t="s">
        <v>597</v>
      </c>
      <c r="AG98" s="189"/>
      <c r="AH98" s="189" t="s">
        <v>598</v>
      </c>
      <c r="AI98" s="189"/>
    </row>
    <row r="99" spans="1:46" x14ac:dyDescent="0.2">
      <c r="A99" s="20" t="s">
        <v>556</v>
      </c>
      <c r="B99" s="9">
        <v>7.69</v>
      </c>
      <c r="C99" s="10">
        <v>7.42</v>
      </c>
      <c r="D99" s="10">
        <v>8.09</v>
      </c>
      <c r="E99" s="10">
        <v>8.25</v>
      </c>
      <c r="F99" s="10">
        <v>54.8</v>
      </c>
      <c r="G99" s="10">
        <v>67.7</v>
      </c>
      <c r="H99" s="10">
        <v>48.9</v>
      </c>
      <c r="I99" s="10">
        <v>71.2</v>
      </c>
      <c r="J99" s="10">
        <v>7.04</v>
      </c>
      <c r="K99" s="10">
        <v>7</v>
      </c>
      <c r="L99" s="10">
        <v>6.66</v>
      </c>
      <c r="M99" s="10">
        <v>7.1</v>
      </c>
      <c r="N99" s="10">
        <v>7.22</v>
      </c>
      <c r="O99" s="10">
        <v>7.24</v>
      </c>
      <c r="P99" s="10">
        <v>7.44</v>
      </c>
      <c r="Q99" s="10">
        <v>7.52</v>
      </c>
      <c r="R99" s="10">
        <v>7.29</v>
      </c>
      <c r="S99" s="10">
        <v>7.47</v>
      </c>
      <c r="T99" s="10">
        <v>7.35</v>
      </c>
      <c r="U99" s="10">
        <v>7.99</v>
      </c>
      <c r="V99" s="10">
        <v>8.33</v>
      </c>
      <c r="W99" s="10">
        <v>8.3000000000000007</v>
      </c>
      <c r="X99" s="10">
        <v>22.4</v>
      </c>
      <c r="Y99" s="10">
        <v>25.7</v>
      </c>
      <c r="Z99" s="10">
        <v>54.7</v>
      </c>
      <c r="AA99" s="10">
        <v>43.3</v>
      </c>
      <c r="AB99" s="10">
        <v>50.1</v>
      </c>
      <c r="AC99" s="10">
        <v>43.5</v>
      </c>
      <c r="AD99" s="10">
        <v>49.4</v>
      </c>
      <c r="AE99" s="10">
        <v>44.7</v>
      </c>
      <c r="AF99" s="10">
        <v>69.8</v>
      </c>
      <c r="AG99" s="10">
        <v>53.5</v>
      </c>
      <c r="AH99" s="10">
        <v>52.4</v>
      </c>
      <c r="AI99" s="11">
        <v>50.9</v>
      </c>
    </row>
    <row r="100" spans="1:46" x14ac:dyDescent="0.2">
      <c r="A100" s="20" t="s">
        <v>557</v>
      </c>
      <c r="B100" s="22">
        <v>7.69</v>
      </c>
      <c r="C100" s="7">
        <v>7.42</v>
      </c>
      <c r="D100" s="7">
        <v>8.09</v>
      </c>
      <c r="E100" s="7">
        <v>8.25</v>
      </c>
      <c r="F100" s="7">
        <v>44.4</v>
      </c>
      <c r="G100" s="7">
        <v>71.2</v>
      </c>
      <c r="H100" s="7">
        <v>52.2</v>
      </c>
      <c r="I100" s="7">
        <v>63.9</v>
      </c>
      <c r="J100" s="7">
        <v>9.73</v>
      </c>
      <c r="K100" s="7">
        <v>9.1</v>
      </c>
      <c r="L100" s="7">
        <v>11.6</v>
      </c>
      <c r="M100" s="7">
        <v>12.2</v>
      </c>
      <c r="N100" s="7">
        <v>19.5</v>
      </c>
      <c r="O100" s="7">
        <v>18.8</v>
      </c>
      <c r="P100" s="7">
        <v>31.3</v>
      </c>
      <c r="Q100" s="7">
        <v>30.3</v>
      </c>
      <c r="R100" s="7">
        <v>39.9</v>
      </c>
      <c r="S100" s="7">
        <v>33.5</v>
      </c>
      <c r="T100" s="7">
        <v>37.6</v>
      </c>
      <c r="U100" s="7">
        <v>38.9</v>
      </c>
      <c r="V100" s="7">
        <v>42.5</v>
      </c>
      <c r="W100" s="7">
        <v>45.4</v>
      </c>
      <c r="X100" s="7">
        <v>52.2</v>
      </c>
      <c r="Y100" s="7">
        <v>45.7</v>
      </c>
      <c r="Z100" s="7">
        <v>48.2</v>
      </c>
      <c r="AA100" s="7">
        <v>40.9</v>
      </c>
      <c r="AB100" s="7">
        <v>45.1</v>
      </c>
      <c r="AC100" s="7">
        <v>41.6</v>
      </c>
      <c r="AD100" s="7">
        <v>56.8</v>
      </c>
      <c r="AE100" s="7">
        <v>50.9</v>
      </c>
      <c r="AF100" s="28"/>
      <c r="AG100" s="28"/>
      <c r="AH100" s="28"/>
      <c r="AI100" s="105"/>
    </row>
    <row r="101" spans="1:46" x14ac:dyDescent="0.2">
      <c r="A101" s="20" t="s">
        <v>558</v>
      </c>
      <c r="B101" s="22">
        <v>7.69</v>
      </c>
      <c r="C101" s="7">
        <v>7.42</v>
      </c>
      <c r="D101" s="7">
        <v>8.09</v>
      </c>
      <c r="E101" s="7">
        <v>8.25</v>
      </c>
      <c r="F101" s="7">
        <v>61.8</v>
      </c>
      <c r="G101" s="7">
        <v>60.1</v>
      </c>
      <c r="H101" s="7">
        <v>47.1</v>
      </c>
      <c r="I101" s="7">
        <v>46.6</v>
      </c>
      <c r="J101" s="7">
        <v>9.0299999999999994</v>
      </c>
      <c r="K101" s="7">
        <v>8.8000000000000007</v>
      </c>
      <c r="L101" s="7">
        <v>11.2</v>
      </c>
      <c r="M101" s="7">
        <v>11.2</v>
      </c>
      <c r="N101" s="7">
        <v>16.7</v>
      </c>
      <c r="O101" s="7">
        <v>16.2</v>
      </c>
      <c r="P101" s="7">
        <v>21</v>
      </c>
      <c r="Q101" s="7">
        <v>25.2</v>
      </c>
      <c r="R101" s="7">
        <v>29.1</v>
      </c>
      <c r="S101" s="7">
        <v>26.6</v>
      </c>
      <c r="T101" s="7">
        <v>39.200000000000003</v>
      </c>
      <c r="U101" s="7">
        <v>35.200000000000003</v>
      </c>
      <c r="V101" s="7">
        <v>42.3</v>
      </c>
      <c r="W101" s="7">
        <v>32.5</v>
      </c>
      <c r="X101" s="7">
        <v>45.4</v>
      </c>
      <c r="Y101" s="7">
        <v>38</v>
      </c>
      <c r="Z101" s="7">
        <v>43.2</v>
      </c>
      <c r="AA101" s="7">
        <v>39.9</v>
      </c>
      <c r="AB101" s="7">
        <v>45.5</v>
      </c>
      <c r="AC101" s="7">
        <v>41.3</v>
      </c>
      <c r="AD101" s="7">
        <v>46.2</v>
      </c>
      <c r="AE101" s="7">
        <v>48.4</v>
      </c>
      <c r="AF101" s="28"/>
      <c r="AG101" s="28"/>
      <c r="AH101" s="28"/>
      <c r="AI101" s="105"/>
    </row>
    <row r="102" spans="1:46" x14ac:dyDescent="0.2">
      <c r="A102" s="20" t="s">
        <v>559</v>
      </c>
      <c r="B102" s="22">
        <v>7.69</v>
      </c>
      <c r="C102" s="7">
        <v>7.42</v>
      </c>
      <c r="D102" s="7">
        <v>8.09</v>
      </c>
      <c r="E102" s="7">
        <v>8.25</v>
      </c>
      <c r="F102" s="7">
        <v>47.4</v>
      </c>
      <c r="G102" s="7">
        <v>43.3</v>
      </c>
      <c r="H102" s="7">
        <v>48.9</v>
      </c>
      <c r="I102" s="7">
        <v>51.3</v>
      </c>
      <c r="J102" s="7">
        <v>62.7</v>
      </c>
      <c r="K102" s="7">
        <v>41.4</v>
      </c>
      <c r="L102" s="7">
        <v>43.9</v>
      </c>
      <c r="M102" s="7">
        <v>42.7</v>
      </c>
      <c r="N102" s="7">
        <v>46.9</v>
      </c>
      <c r="O102" s="7">
        <v>39.299999999999997</v>
      </c>
      <c r="P102" s="7">
        <v>39.9</v>
      </c>
      <c r="Q102" s="7">
        <v>42</v>
      </c>
      <c r="R102" s="7">
        <v>46.6</v>
      </c>
      <c r="S102" s="7">
        <v>46.6</v>
      </c>
      <c r="T102" s="7">
        <v>44.1</v>
      </c>
      <c r="U102" s="7">
        <v>50.9</v>
      </c>
      <c r="V102" s="7">
        <v>53.5</v>
      </c>
      <c r="W102" s="7">
        <v>44.8</v>
      </c>
      <c r="X102" s="7">
        <v>43.7</v>
      </c>
      <c r="Y102" s="7">
        <v>47.7</v>
      </c>
      <c r="Z102" s="7">
        <v>38</v>
      </c>
      <c r="AA102" s="7">
        <v>46.5</v>
      </c>
      <c r="AB102" s="7">
        <v>38.700000000000003</v>
      </c>
      <c r="AC102" s="7">
        <v>35.700000000000003</v>
      </c>
      <c r="AD102" s="7">
        <v>36.6</v>
      </c>
      <c r="AE102" s="7">
        <v>37.200000000000003</v>
      </c>
      <c r="AF102" s="28"/>
      <c r="AG102" s="28"/>
      <c r="AH102" s="28"/>
      <c r="AI102" s="105"/>
    </row>
    <row r="103" spans="1:46" x14ac:dyDescent="0.2">
      <c r="A103" s="20" t="s">
        <v>560</v>
      </c>
      <c r="B103" s="22">
        <v>7.69</v>
      </c>
      <c r="C103" s="7">
        <v>7.42</v>
      </c>
      <c r="D103" s="7">
        <v>8.09</v>
      </c>
      <c r="E103" s="7">
        <v>8.25</v>
      </c>
      <c r="F103" s="7">
        <v>44.7</v>
      </c>
      <c r="G103" s="7">
        <v>42.9</v>
      </c>
      <c r="H103" s="7">
        <v>36.799999999999997</v>
      </c>
      <c r="I103" s="7">
        <v>42.9</v>
      </c>
      <c r="J103" s="7">
        <v>57.2</v>
      </c>
      <c r="K103" s="7">
        <v>37.9</v>
      </c>
      <c r="L103" s="7">
        <v>59.6</v>
      </c>
      <c r="M103" s="7">
        <v>43.8</v>
      </c>
      <c r="N103" s="7">
        <v>49.2</v>
      </c>
      <c r="O103" s="7">
        <v>45.9</v>
      </c>
      <c r="P103" s="7">
        <v>46.4</v>
      </c>
      <c r="Q103" s="7">
        <v>37</v>
      </c>
      <c r="R103" s="7">
        <v>47.2</v>
      </c>
      <c r="S103" s="7">
        <v>44.9</v>
      </c>
      <c r="T103" s="7">
        <v>48.3</v>
      </c>
      <c r="U103" s="7">
        <v>44.5</v>
      </c>
      <c r="V103" s="7">
        <v>50.2</v>
      </c>
      <c r="W103" s="7">
        <v>43</v>
      </c>
      <c r="X103" s="7">
        <v>58.1</v>
      </c>
      <c r="Y103" s="7">
        <v>43.3</v>
      </c>
      <c r="Z103" s="7">
        <v>42.3</v>
      </c>
      <c r="AA103" s="7">
        <v>43</v>
      </c>
      <c r="AB103" s="7">
        <v>38.6</v>
      </c>
      <c r="AC103" s="7">
        <v>36.9</v>
      </c>
      <c r="AD103" s="7">
        <v>43</v>
      </c>
      <c r="AE103" s="7">
        <v>43.1</v>
      </c>
      <c r="AF103" s="28"/>
      <c r="AG103" s="28"/>
      <c r="AH103" s="28"/>
      <c r="AI103" s="105"/>
    </row>
    <row r="104" spans="1:46" ht="17" thickBot="1" x14ac:dyDescent="0.25">
      <c r="A104" s="20" t="s">
        <v>1221</v>
      </c>
      <c r="B104" s="12">
        <v>7.69</v>
      </c>
      <c r="C104" s="13">
        <v>7.42</v>
      </c>
      <c r="D104" s="13">
        <v>8.09</v>
      </c>
      <c r="E104" s="13">
        <v>8.25</v>
      </c>
      <c r="F104" s="13">
        <v>39.4</v>
      </c>
      <c r="G104" s="161"/>
      <c r="H104" s="13">
        <v>38.299999999999997</v>
      </c>
      <c r="I104" s="13">
        <v>33.5</v>
      </c>
      <c r="J104" s="13">
        <v>42.6</v>
      </c>
      <c r="K104" s="13">
        <v>28.4</v>
      </c>
      <c r="L104" s="13">
        <v>36.6</v>
      </c>
      <c r="M104" s="13">
        <v>40.9</v>
      </c>
      <c r="N104" s="13">
        <v>45.6</v>
      </c>
      <c r="O104" s="13">
        <v>35.6</v>
      </c>
      <c r="P104" s="13">
        <v>36.700000000000003</v>
      </c>
      <c r="Q104" s="13">
        <v>30.7</v>
      </c>
      <c r="R104" s="13">
        <v>35.799999999999997</v>
      </c>
      <c r="S104" s="13">
        <v>33.5</v>
      </c>
      <c r="T104" s="13">
        <v>32.5</v>
      </c>
      <c r="U104" s="13">
        <v>31</v>
      </c>
      <c r="V104" s="13">
        <v>36</v>
      </c>
      <c r="W104" s="13">
        <v>30.9</v>
      </c>
      <c r="X104" s="13">
        <v>38</v>
      </c>
      <c r="Y104" s="13">
        <v>34.4</v>
      </c>
      <c r="Z104" s="13">
        <v>43.4</v>
      </c>
      <c r="AA104" s="13">
        <v>39.6</v>
      </c>
      <c r="AB104" s="13">
        <v>34.6</v>
      </c>
      <c r="AC104" s="13">
        <v>34.200000000000003</v>
      </c>
      <c r="AD104" s="13">
        <v>40.200000000000003</v>
      </c>
      <c r="AE104" s="13">
        <v>33.799999999999997</v>
      </c>
      <c r="AF104" s="79"/>
      <c r="AG104" s="79"/>
      <c r="AH104" s="79"/>
      <c r="AI104" s="106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</row>
    <row r="106" spans="1:46" ht="17" thickBot="1" x14ac:dyDescent="0.25">
      <c r="A106" s="28" t="s">
        <v>1222</v>
      </c>
      <c r="B106" s="189" t="s">
        <v>3</v>
      </c>
      <c r="C106" s="189"/>
      <c r="D106" s="189"/>
      <c r="E106" s="189"/>
      <c r="F106" s="189" t="s">
        <v>1218</v>
      </c>
      <c r="G106" s="189"/>
      <c r="H106" s="189"/>
      <c r="I106" s="189"/>
      <c r="J106" s="189" t="s">
        <v>1219</v>
      </c>
      <c r="K106" s="189"/>
      <c r="L106" s="189" t="s">
        <v>595</v>
      </c>
      <c r="M106" s="189"/>
      <c r="N106" s="189" t="s">
        <v>596</v>
      </c>
      <c r="O106" s="189"/>
      <c r="P106" s="189" t="s">
        <v>146</v>
      </c>
      <c r="Q106" s="189"/>
      <c r="R106" s="189" t="s">
        <v>147</v>
      </c>
      <c r="S106" s="189"/>
      <c r="T106" s="189" t="s">
        <v>148</v>
      </c>
      <c r="U106" s="189"/>
      <c r="V106" s="189" t="s">
        <v>149</v>
      </c>
      <c r="W106" s="189"/>
      <c r="X106" s="189" t="s">
        <v>150</v>
      </c>
      <c r="Y106" s="189"/>
      <c r="Z106" s="189" t="s">
        <v>151</v>
      </c>
      <c r="AA106" s="189"/>
      <c r="AB106" s="189" t="s">
        <v>152</v>
      </c>
      <c r="AC106" s="189"/>
      <c r="AD106" s="189" t="s">
        <v>153</v>
      </c>
      <c r="AE106" s="189"/>
      <c r="AF106" s="189" t="s">
        <v>597</v>
      </c>
      <c r="AG106" s="189"/>
      <c r="AH106" s="189" t="s">
        <v>598</v>
      </c>
      <c r="AI106" s="189"/>
    </row>
    <row r="107" spans="1:46" x14ac:dyDescent="0.2">
      <c r="A107" s="20" t="s">
        <v>556</v>
      </c>
      <c r="B107" s="9">
        <v>6.05</v>
      </c>
      <c r="C107" s="10">
        <v>6.05</v>
      </c>
      <c r="D107" s="10">
        <v>5.88</v>
      </c>
      <c r="E107" s="10">
        <v>6.45</v>
      </c>
      <c r="F107" s="10">
        <v>57.2</v>
      </c>
      <c r="G107" s="10">
        <v>49.3</v>
      </c>
      <c r="H107" s="10">
        <v>59.6</v>
      </c>
      <c r="I107" s="10">
        <v>63.1</v>
      </c>
      <c r="J107" s="10">
        <v>6</v>
      </c>
      <c r="K107" s="10">
        <v>6.21</v>
      </c>
      <c r="L107" s="10">
        <v>6.19</v>
      </c>
      <c r="M107" s="10">
        <v>6.12</v>
      </c>
      <c r="N107" s="10">
        <v>5.92</v>
      </c>
      <c r="O107" s="10">
        <v>6.45</v>
      </c>
      <c r="P107" s="10">
        <v>6.26</v>
      </c>
      <c r="Q107" s="10">
        <v>6.87</v>
      </c>
      <c r="R107" s="10">
        <v>6.36</v>
      </c>
      <c r="S107" s="10">
        <v>6.78</v>
      </c>
      <c r="T107" s="10">
        <v>6.49</v>
      </c>
      <c r="U107" s="10">
        <v>6.57</v>
      </c>
      <c r="V107" s="10">
        <v>6.55</v>
      </c>
      <c r="W107" s="10">
        <v>6.54</v>
      </c>
      <c r="X107" s="10">
        <v>8.06</v>
      </c>
      <c r="Y107" s="10">
        <v>8.91</v>
      </c>
      <c r="Z107" s="10">
        <v>23.9</v>
      </c>
      <c r="AA107" s="10">
        <v>26.2</v>
      </c>
      <c r="AB107" s="10">
        <v>34.700000000000003</v>
      </c>
      <c r="AC107" s="10">
        <v>42.2</v>
      </c>
      <c r="AD107" s="10">
        <v>49.2</v>
      </c>
      <c r="AE107" s="10">
        <v>57.8</v>
      </c>
      <c r="AF107" s="162"/>
      <c r="AG107" s="162"/>
      <c r="AH107" s="10">
        <v>55.6</v>
      </c>
      <c r="AI107" s="11">
        <v>47.5</v>
      </c>
    </row>
    <row r="108" spans="1:46" x14ac:dyDescent="0.2">
      <c r="A108" s="20" t="s">
        <v>557</v>
      </c>
      <c r="B108" s="22">
        <v>6.05</v>
      </c>
      <c r="C108" s="7">
        <v>6.05</v>
      </c>
      <c r="D108" s="7">
        <v>5.88</v>
      </c>
      <c r="E108" s="7">
        <v>6.45</v>
      </c>
      <c r="F108" s="7">
        <v>38.700000000000003</v>
      </c>
      <c r="G108" s="7">
        <v>36.700000000000003</v>
      </c>
      <c r="H108" s="7">
        <v>46.6</v>
      </c>
      <c r="I108" s="7">
        <v>42.9</v>
      </c>
      <c r="J108" s="7">
        <v>10.5</v>
      </c>
      <c r="K108" s="7">
        <v>10</v>
      </c>
      <c r="L108" s="7">
        <v>13.4</v>
      </c>
      <c r="M108" s="7">
        <v>12.7</v>
      </c>
      <c r="N108" s="7">
        <v>21</v>
      </c>
      <c r="O108" s="7">
        <v>20.6</v>
      </c>
      <c r="P108" s="7">
        <v>24.9</v>
      </c>
      <c r="Q108" s="7">
        <v>35.799999999999997</v>
      </c>
      <c r="R108" s="7">
        <v>37.1</v>
      </c>
      <c r="S108" s="7">
        <v>30.5</v>
      </c>
      <c r="T108" s="7">
        <v>33.299999999999997</v>
      </c>
      <c r="U108" s="7">
        <v>31.8</v>
      </c>
      <c r="V108" s="7">
        <v>38.799999999999997</v>
      </c>
      <c r="W108" s="7">
        <v>46</v>
      </c>
      <c r="X108" s="7">
        <v>41.4</v>
      </c>
      <c r="Y108" s="7">
        <v>43.9</v>
      </c>
      <c r="Z108" s="7">
        <v>42.6</v>
      </c>
      <c r="AA108" s="7">
        <v>46.5</v>
      </c>
      <c r="AB108" s="7">
        <v>40.200000000000003</v>
      </c>
      <c r="AC108" s="7">
        <v>42.7</v>
      </c>
      <c r="AD108" s="7">
        <v>44.7</v>
      </c>
      <c r="AE108" s="7">
        <v>32.4</v>
      </c>
      <c r="AF108" s="7">
        <v>34.6</v>
      </c>
      <c r="AG108" s="7">
        <v>41.1</v>
      </c>
      <c r="AH108" s="7">
        <v>45.3</v>
      </c>
      <c r="AI108" s="23">
        <v>38.299999999999997</v>
      </c>
    </row>
    <row r="109" spans="1:46" x14ac:dyDescent="0.2">
      <c r="A109" s="20" t="s">
        <v>558</v>
      </c>
      <c r="B109" s="22">
        <v>6.05</v>
      </c>
      <c r="C109" s="7">
        <v>6.05</v>
      </c>
      <c r="D109" s="7">
        <v>5.88</v>
      </c>
      <c r="E109" s="7">
        <v>6.45</v>
      </c>
      <c r="F109" s="7">
        <v>31.5</v>
      </c>
      <c r="G109" s="7">
        <v>31.4</v>
      </c>
      <c r="H109" s="7">
        <v>41.5</v>
      </c>
      <c r="I109" s="7">
        <v>48</v>
      </c>
      <c r="J109" s="7">
        <v>7.72</v>
      </c>
      <c r="K109" s="7">
        <v>7.75</v>
      </c>
      <c r="L109" s="7">
        <v>10.5</v>
      </c>
      <c r="M109" s="7">
        <v>10.1</v>
      </c>
      <c r="N109" s="7">
        <v>14.9</v>
      </c>
      <c r="O109" s="7">
        <v>17</v>
      </c>
      <c r="P109" s="7">
        <v>21.4</v>
      </c>
      <c r="Q109" s="7">
        <v>19.5</v>
      </c>
      <c r="R109" s="7">
        <v>28</v>
      </c>
      <c r="S109" s="7">
        <v>28</v>
      </c>
      <c r="T109" s="7">
        <v>27.6</v>
      </c>
      <c r="U109" s="7">
        <v>29.2</v>
      </c>
      <c r="V109" s="7">
        <v>31.7</v>
      </c>
      <c r="W109" s="7">
        <v>35.1</v>
      </c>
      <c r="X109" s="7">
        <v>40.200000000000003</v>
      </c>
      <c r="Y109" s="7">
        <v>37.299999999999997</v>
      </c>
      <c r="Z109" s="7">
        <v>40.799999999999997</v>
      </c>
      <c r="AA109" s="7">
        <v>44.7</v>
      </c>
      <c r="AB109" s="7">
        <v>38.1</v>
      </c>
      <c r="AC109" s="7">
        <v>41.7</v>
      </c>
      <c r="AD109" s="7">
        <v>37.5</v>
      </c>
      <c r="AE109" s="7">
        <v>43.5</v>
      </c>
      <c r="AF109" s="7">
        <v>35.799999999999997</v>
      </c>
      <c r="AG109" s="7">
        <v>39.6</v>
      </c>
      <c r="AH109" s="7">
        <v>49.4</v>
      </c>
      <c r="AI109" s="23">
        <v>38.4</v>
      </c>
    </row>
    <row r="110" spans="1:46" x14ac:dyDescent="0.2">
      <c r="A110" s="20" t="s">
        <v>559</v>
      </c>
      <c r="B110" s="22">
        <v>6.05</v>
      </c>
      <c r="C110" s="7">
        <v>6.05</v>
      </c>
      <c r="D110" s="7">
        <v>5.88</v>
      </c>
      <c r="E110" s="7">
        <v>6.45</v>
      </c>
      <c r="F110" s="7">
        <v>15.3</v>
      </c>
      <c r="G110" s="7">
        <v>17.600000000000001</v>
      </c>
      <c r="H110" s="7">
        <v>22</v>
      </c>
      <c r="I110" s="7">
        <v>17.2</v>
      </c>
      <c r="J110" s="7">
        <v>22</v>
      </c>
      <c r="K110" s="7">
        <v>22.7</v>
      </c>
      <c r="L110" s="7">
        <v>21</v>
      </c>
      <c r="M110" s="7">
        <v>36.9</v>
      </c>
      <c r="N110" s="7">
        <v>34.799999999999997</v>
      </c>
      <c r="O110" s="7">
        <v>25.1</v>
      </c>
      <c r="P110" s="7">
        <v>27.8</v>
      </c>
      <c r="Q110" s="7">
        <v>24.8</v>
      </c>
      <c r="R110" s="7">
        <v>27.6</v>
      </c>
      <c r="S110" s="7">
        <v>16.399999999999999</v>
      </c>
      <c r="T110" s="7">
        <v>27.5</v>
      </c>
      <c r="U110" s="7">
        <v>25.8</v>
      </c>
      <c r="V110" s="7">
        <v>22.7</v>
      </c>
      <c r="W110" s="7">
        <v>25.6</v>
      </c>
      <c r="X110" s="7">
        <v>24.4</v>
      </c>
      <c r="Y110" s="7">
        <v>30.3</v>
      </c>
      <c r="Z110" s="7">
        <v>28.1</v>
      </c>
      <c r="AA110" s="7">
        <v>20.399999999999999</v>
      </c>
      <c r="AB110" s="7">
        <v>23.6</v>
      </c>
      <c r="AC110" s="7">
        <v>24.6</v>
      </c>
      <c r="AD110" s="7">
        <v>22.8</v>
      </c>
      <c r="AE110" s="7">
        <v>19.7</v>
      </c>
      <c r="AF110" s="7">
        <v>23.4</v>
      </c>
      <c r="AG110" s="7">
        <v>22.3</v>
      </c>
      <c r="AH110" s="7">
        <v>20.6</v>
      </c>
      <c r="AI110" s="23">
        <v>22.3</v>
      </c>
    </row>
    <row r="111" spans="1:46" x14ac:dyDescent="0.2">
      <c r="A111" s="20" t="s">
        <v>560</v>
      </c>
      <c r="B111" s="22">
        <v>6.05</v>
      </c>
      <c r="C111" s="7">
        <v>6.05</v>
      </c>
      <c r="D111" s="7">
        <v>5.88</v>
      </c>
      <c r="E111" s="7">
        <v>6.45</v>
      </c>
      <c r="F111" s="7">
        <v>32.6</v>
      </c>
      <c r="G111" s="7">
        <v>31</v>
      </c>
      <c r="H111" s="7">
        <v>27.4</v>
      </c>
      <c r="I111" s="7">
        <v>37.299999999999997</v>
      </c>
      <c r="J111" s="7">
        <v>37.700000000000003</v>
      </c>
      <c r="K111" s="7">
        <v>40.200000000000003</v>
      </c>
      <c r="L111" s="7">
        <v>41.1</v>
      </c>
      <c r="M111" s="7">
        <v>29.4</v>
      </c>
      <c r="N111" s="7">
        <v>34.799999999999997</v>
      </c>
      <c r="O111" s="7">
        <v>30.1</v>
      </c>
      <c r="P111" s="7">
        <v>31.5</v>
      </c>
      <c r="Q111" s="7">
        <v>33.200000000000003</v>
      </c>
      <c r="R111" s="7">
        <v>32.5</v>
      </c>
      <c r="S111" s="7">
        <v>35.6</v>
      </c>
      <c r="T111" s="7">
        <v>28.6</v>
      </c>
      <c r="U111" s="7">
        <v>30.8</v>
      </c>
      <c r="V111" s="7">
        <v>30.9</v>
      </c>
      <c r="W111" s="7">
        <v>36.6</v>
      </c>
      <c r="X111" s="7">
        <v>48.4</v>
      </c>
      <c r="Y111" s="7">
        <v>33.9</v>
      </c>
      <c r="Z111" s="7">
        <v>32</v>
      </c>
      <c r="AA111" s="7">
        <v>27.6</v>
      </c>
      <c r="AB111" s="7">
        <v>28.3</v>
      </c>
      <c r="AC111" s="7">
        <v>28.6</v>
      </c>
      <c r="AD111" s="7">
        <v>34.4</v>
      </c>
      <c r="AE111" s="7">
        <v>27.2</v>
      </c>
      <c r="AF111" s="7">
        <v>35</v>
      </c>
      <c r="AG111" s="7">
        <v>32.1</v>
      </c>
      <c r="AH111" s="7">
        <v>36</v>
      </c>
      <c r="AI111" s="23">
        <v>36.5</v>
      </c>
    </row>
    <row r="112" spans="1:46" ht="17" thickBot="1" x14ac:dyDescent="0.25">
      <c r="A112" s="20" t="s">
        <v>1221</v>
      </c>
      <c r="B112" s="12">
        <v>6.05</v>
      </c>
      <c r="C112" s="13">
        <v>6.05</v>
      </c>
      <c r="D112" s="13">
        <v>5.88</v>
      </c>
      <c r="E112" s="13">
        <v>6.45</v>
      </c>
      <c r="F112" s="13">
        <v>29.4</v>
      </c>
      <c r="G112" s="13">
        <v>41.9</v>
      </c>
      <c r="H112" s="13">
        <v>28.9</v>
      </c>
      <c r="I112" s="13">
        <v>23.6</v>
      </c>
      <c r="J112" s="13">
        <v>43.3</v>
      </c>
      <c r="K112" s="13">
        <v>30.7</v>
      </c>
      <c r="L112" s="13">
        <v>30.6</v>
      </c>
      <c r="M112" s="13">
        <v>31.1</v>
      </c>
      <c r="N112" s="13">
        <v>28.9</v>
      </c>
      <c r="O112" s="13">
        <v>33.9</v>
      </c>
      <c r="P112" s="13">
        <v>33.299999999999997</v>
      </c>
      <c r="Q112" s="13">
        <v>32.299999999999997</v>
      </c>
      <c r="R112" s="13">
        <v>36.299999999999997</v>
      </c>
      <c r="S112" s="13">
        <v>29.2</v>
      </c>
      <c r="T112" s="13">
        <v>30.4</v>
      </c>
      <c r="U112" s="13">
        <v>33</v>
      </c>
      <c r="V112" s="13">
        <v>37.9</v>
      </c>
      <c r="W112" s="13">
        <v>28.7</v>
      </c>
      <c r="X112" s="13">
        <v>33.4</v>
      </c>
      <c r="Y112" s="13">
        <v>36.6</v>
      </c>
      <c r="Z112" s="13">
        <v>30.3</v>
      </c>
      <c r="AA112" s="13">
        <v>32.1</v>
      </c>
      <c r="AB112" s="13">
        <v>36.299999999999997</v>
      </c>
      <c r="AC112" s="13">
        <v>26.5</v>
      </c>
      <c r="AD112" s="13">
        <v>34.6</v>
      </c>
      <c r="AE112" s="13">
        <v>30.1</v>
      </c>
      <c r="AF112" s="13">
        <v>32.299999999999997</v>
      </c>
      <c r="AG112" s="13">
        <v>34.200000000000003</v>
      </c>
      <c r="AH112" s="13">
        <v>42.6</v>
      </c>
      <c r="AI112" s="14">
        <v>30.7</v>
      </c>
      <c r="AN112" s="5"/>
      <c r="AO112" s="5"/>
      <c r="AP112" s="5"/>
      <c r="AQ112" s="5"/>
      <c r="AR112" s="5"/>
      <c r="AS112" s="5"/>
      <c r="AT112" s="5"/>
    </row>
    <row r="114" spans="1:16" x14ac:dyDescent="0.2">
      <c r="A114" s="16" t="s">
        <v>669</v>
      </c>
    </row>
    <row r="116" spans="1:16" ht="17" thickBot="1" x14ac:dyDescent="0.25">
      <c r="A116" s="47" t="s">
        <v>687</v>
      </c>
      <c r="B116" s="15" t="s">
        <v>563</v>
      </c>
      <c r="C116" s="15" t="s">
        <v>564</v>
      </c>
      <c r="D116" s="15" t="s">
        <v>558</v>
      </c>
      <c r="E116" s="15" t="s">
        <v>590</v>
      </c>
      <c r="F116" s="15" t="s">
        <v>591</v>
      </c>
      <c r="G116" s="15" t="s">
        <v>592</v>
      </c>
      <c r="I116" s="75" t="s">
        <v>71</v>
      </c>
      <c r="J116" s="15" t="s">
        <v>556</v>
      </c>
      <c r="K116" s="15" t="s">
        <v>564</v>
      </c>
      <c r="L116" s="15" t="s">
        <v>558</v>
      </c>
      <c r="M116" s="15" t="s">
        <v>590</v>
      </c>
      <c r="N116" s="15" t="s">
        <v>591</v>
      </c>
      <c r="O116" s="15" t="s">
        <v>592</v>
      </c>
    </row>
    <row r="117" spans="1:16" x14ac:dyDescent="0.2">
      <c r="A117" s="47" t="s">
        <v>565</v>
      </c>
      <c r="B117" s="9">
        <v>-4.3090000000000002</v>
      </c>
      <c r="C117" s="10">
        <v>-3.8180000000000001</v>
      </c>
      <c r="D117" s="10">
        <v>-4.0140000000000002</v>
      </c>
      <c r="E117" s="10">
        <v>-1.536</v>
      </c>
      <c r="F117" s="10">
        <v>-3.47</v>
      </c>
      <c r="G117" s="11"/>
      <c r="I117" s="8" t="s">
        <v>72</v>
      </c>
      <c r="J117" s="9">
        <v>0.80810000000000004</v>
      </c>
      <c r="K117" s="10">
        <v>0.91710000000000003</v>
      </c>
      <c r="L117" s="10">
        <v>0.80330000000000001</v>
      </c>
      <c r="M117" s="10">
        <v>0.94689999999999996</v>
      </c>
      <c r="N117" s="10">
        <v>0.98640000000000005</v>
      </c>
      <c r="O117" s="11" t="s">
        <v>1223</v>
      </c>
    </row>
    <row r="118" spans="1:16" x14ac:dyDescent="0.2">
      <c r="B118" s="22">
        <v>-4.2919999999999998</v>
      </c>
      <c r="C118" s="7">
        <v>-3.726</v>
      </c>
      <c r="D118" s="7">
        <v>-4.07</v>
      </c>
      <c r="E118" s="7">
        <v>-1.7529999999999999</v>
      </c>
      <c r="F118" s="7">
        <v>-2.7989999999999999</v>
      </c>
      <c r="G118" s="23">
        <v>0.95540000000000003</v>
      </c>
      <c r="I118" s="8" t="s">
        <v>73</v>
      </c>
      <c r="J118" s="22">
        <v>0.13400000000000001</v>
      </c>
      <c r="K118" s="7">
        <v>0.44230000000000003</v>
      </c>
      <c r="L118" s="7">
        <v>0.12230000000000001</v>
      </c>
      <c r="M118" s="7">
        <v>0.55589999999999995</v>
      </c>
      <c r="N118" s="7">
        <v>0.77649999999999997</v>
      </c>
      <c r="O118" s="23"/>
    </row>
    <row r="119" spans="1:16" ht="17" thickBot="1" x14ac:dyDescent="0.25">
      <c r="B119" s="12">
        <v>-4.0910000000000002</v>
      </c>
      <c r="C119" s="13">
        <v>-3.6970000000000001</v>
      </c>
      <c r="D119" s="13">
        <v>-4.0179999999999998</v>
      </c>
      <c r="E119" s="13">
        <v>-1.6890000000000001</v>
      </c>
      <c r="F119" s="13">
        <v>-2.355</v>
      </c>
      <c r="G119" s="14">
        <v>-0.76559999999999995</v>
      </c>
      <c r="I119" s="8" t="s">
        <v>74</v>
      </c>
      <c r="J119" s="22" t="s">
        <v>75</v>
      </c>
      <c r="K119" s="7" t="s">
        <v>75</v>
      </c>
      <c r="L119" s="7" t="s">
        <v>75</v>
      </c>
      <c r="M119" s="7" t="s">
        <v>75</v>
      </c>
      <c r="N119" s="7" t="s">
        <v>75</v>
      </c>
      <c r="O119" s="23"/>
    </row>
    <row r="120" spans="1:16" ht="17" thickBot="1" x14ac:dyDescent="0.25">
      <c r="I120" s="8" t="s">
        <v>76</v>
      </c>
      <c r="J120" s="12" t="s">
        <v>77</v>
      </c>
      <c r="K120" s="13" t="s">
        <v>77</v>
      </c>
      <c r="L120" s="13" t="s">
        <v>77</v>
      </c>
      <c r="M120" s="13" t="s">
        <v>77</v>
      </c>
      <c r="N120" s="13" t="s">
        <v>77</v>
      </c>
      <c r="O120" s="14"/>
    </row>
    <row r="122" spans="1:16" x14ac:dyDescent="0.2">
      <c r="A122" s="75" t="s">
        <v>566</v>
      </c>
      <c r="B122" s="7" t="s">
        <v>686</v>
      </c>
      <c r="C122" s="7"/>
      <c r="D122" s="7"/>
      <c r="E122" s="7"/>
      <c r="F122" s="7"/>
      <c r="H122" s="75" t="s">
        <v>101</v>
      </c>
      <c r="I122" s="7">
        <v>1</v>
      </c>
      <c r="J122" s="7"/>
      <c r="K122" s="7"/>
      <c r="L122" s="7"/>
      <c r="M122" s="7"/>
      <c r="N122" s="7"/>
      <c r="O122" s="7"/>
      <c r="P122" s="7"/>
    </row>
    <row r="123" spans="1:16" x14ac:dyDescent="0.2">
      <c r="A123" s="75"/>
      <c r="B123" s="7"/>
      <c r="C123" s="7"/>
      <c r="D123" s="7"/>
      <c r="E123" s="7"/>
      <c r="F123" s="7"/>
      <c r="H123" s="75" t="s">
        <v>102</v>
      </c>
      <c r="I123" s="7">
        <v>15</v>
      </c>
      <c r="J123" s="7"/>
      <c r="K123" s="7"/>
      <c r="L123" s="7"/>
      <c r="M123" s="7"/>
      <c r="N123" s="7"/>
      <c r="O123" s="7"/>
      <c r="P123" s="7"/>
    </row>
    <row r="124" spans="1:16" x14ac:dyDescent="0.2">
      <c r="A124" s="75" t="s">
        <v>617</v>
      </c>
      <c r="B124" s="7" t="s">
        <v>618</v>
      </c>
      <c r="C124" s="7"/>
      <c r="D124" s="7"/>
      <c r="E124" s="7"/>
      <c r="F124" s="7"/>
      <c r="H124" s="75" t="s">
        <v>103</v>
      </c>
      <c r="I124" s="7">
        <v>0.05</v>
      </c>
      <c r="J124" s="7"/>
      <c r="K124" s="7"/>
      <c r="L124" s="7"/>
      <c r="M124" s="7"/>
      <c r="N124" s="7"/>
      <c r="O124" s="7"/>
      <c r="P124" s="7"/>
    </row>
    <row r="125" spans="1:16" x14ac:dyDescent="0.2">
      <c r="A125" s="75" t="s">
        <v>568</v>
      </c>
      <c r="B125" s="7" t="s">
        <v>86</v>
      </c>
      <c r="C125" s="7"/>
      <c r="D125" s="7"/>
      <c r="E125" s="7"/>
      <c r="F125" s="7"/>
      <c r="H125" s="75"/>
      <c r="I125" s="7"/>
      <c r="J125" s="7"/>
      <c r="K125" s="7"/>
      <c r="L125" s="7"/>
      <c r="M125" s="7"/>
      <c r="N125" s="7"/>
      <c r="O125" s="7"/>
      <c r="P125" s="7"/>
    </row>
    <row r="126" spans="1:16" x14ac:dyDescent="0.2">
      <c r="A126" s="75" t="s">
        <v>103</v>
      </c>
      <c r="B126" s="7">
        <v>0.05</v>
      </c>
      <c r="C126" s="7"/>
      <c r="D126" s="7"/>
      <c r="E126" s="7"/>
      <c r="F126" s="7"/>
      <c r="H126" s="75" t="s">
        <v>628</v>
      </c>
      <c r="I126" s="7" t="s">
        <v>105</v>
      </c>
      <c r="J126" s="7" t="s">
        <v>106</v>
      </c>
      <c r="K126" s="7" t="s">
        <v>107</v>
      </c>
      <c r="L126" s="7" t="s">
        <v>108</v>
      </c>
      <c r="M126" s="7" t="s">
        <v>109</v>
      </c>
      <c r="N126" s="7"/>
      <c r="O126" s="7"/>
      <c r="P126" s="7"/>
    </row>
    <row r="127" spans="1:16" x14ac:dyDescent="0.2">
      <c r="A127" s="75"/>
      <c r="B127" s="7"/>
      <c r="C127" s="7"/>
      <c r="D127" s="7"/>
      <c r="E127" s="7"/>
      <c r="F127" s="7"/>
      <c r="H127" s="75" t="s">
        <v>581</v>
      </c>
      <c r="I127" s="7">
        <v>-0.48370000000000002</v>
      </c>
      <c r="J127" s="7" t="s">
        <v>629</v>
      </c>
      <c r="K127" s="7" t="s">
        <v>75</v>
      </c>
      <c r="L127" s="7" t="s">
        <v>621</v>
      </c>
      <c r="M127" s="7">
        <v>3.6799999999999999E-2</v>
      </c>
      <c r="N127" s="7" t="s">
        <v>582</v>
      </c>
      <c r="O127" s="7"/>
      <c r="P127" s="7"/>
    </row>
    <row r="128" spans="1:16" x14ac:dyDescent="0.2">
      <c r="A128" s="75" t="s">
        <v>619</v>
      </c>
      <c r="B128" s="7" t="s">
        <v>73</v>
      </c>
      <c r="C128" s="7" t="s">
        <v>76</v>
      </c>
      <c r="D128" s="7" t="s">
        <v>620</v>
      </c>
      <c r="E128" s="7" t="s">
        <v>83</v>
      </c>
      <c r="F128" s="7" t="s">
        <v>570</v>
      </c>
      <c r="H128" s="75" t="s">
        <v>583</v>
      </c>
      <c r="I128" s="7">
        <v>-0.19670000000000001</v>
      </c>
      <c r="J128" s="7" t="s">
        <v>630</v>
      </c>
      <c r="K128" s="7" t="s">
        <v>86</v>
      </c>
      <c r="L128" s="7" t="s">
        <v>77</v>
      </c>
      <c r="M128" s="7">
        <v>0.3049</v>
      </c>
      <c r="N128" s="7" t="s">
        <v>584</v>
      </c>
      <c r="O128" s="7"/>
      <c r="P128" s="7"/>
    </row>
    <row r="129" spans="1:16" x14ac:dyDescent="0.2">
      <c r="A129" s="75" t="s">
        <v>93</v>
      </c>
      <c r="B129" s="7">
        <v>1.2800000000000001E-2</v>
      </c>
      <c r="C129" s="7" t="s">
        <v>621</v>
      </c>
      <c r="D129" s="7" t="s">
        <v>75</v>
      </c>
      <c r="E129" s="7" t="s">
        <v>622</v>
      </c>
      <c r="F129" s="7">
        <v>0.2455</v>
      </c>
      <c r="H129" s="75" t="s">
        <v>631</v>
      </c>
      <c r="I129" s="7">
        <v>-2.5710000000000002</v>
      </c>
      <c r="J129" s="7" t="s">
        <v>632</v>
      </c>
      <c r="K129" s="7" t="s">
        <v>75</v>
      </c>
      <c r="L129" s="7" t="s">
        <v>114</v>
      </c>
      <c r="M129" s="7">
        <v>7.0000000000000001E-3</v>
      </c>
      <c r="N129" s="7" t="s">
        <v>633</v>
      </c>
      <c r="O129" s="7"/>
      <c r="P129" s="7"/>
    </row>
    <row r="130" spans="1:16" x14ac:dyDescent="0.2">
      <c r="A130" s="75"/>
      <c r="B130" s="7"/>
      <c r="C130" s="7"/>
      <c r="D130" s="7"/>
      <c r="E130" s="7"/>
      <c r="F130" s="7"/>
      <c r="H130" s="75" t="s">
        <v>634</v>
      </c>
      <c r="I130" s="7">
        <v>-1.3560000000000001</v>
      </c>
      <c r="J130" s="7" t="s">
        <v>635</v>
      </c>
      <c r="K130" s="7" t="s">
        <v>86</v>
      </c>
      <c r="L130" s="7" t="s">
        <v>77</v>
      </c>
      <c r="M130" s="7">
        <v>0.1265</v>
      </c>
      <c r="N130" s="7" t="s">
        <v>636</v>
      </c>
      <c r="O130" s="7"/>
      <c r="P130" s="7"/>
    </row>
    <row r="131" spans="1:16" x14ac:dyDescent="0.2">
      <c r="A131" s="75" t="s">
        <v>623</v>
      </c>
      <c r="B131" s="7" t="s">
        <v>624</v>
      </c>
      <c r="C131" s="7" t="s">
        <v>625</v>
      </c>
      <c r="D131" s="7"/>
      <c r="E131" s="7"/>
      <c r="F131" s="7"/>
      <c r="H131" s="75" t="s">
        <v>637</v>
      </c>
      <c r="I131" s="7">
        <v>-4.3259999999999996</v>
      </c>
      <c r="J131" s="7" t="s">
        <v>638</v>
      </c>
      <c r="K131" s="7" t="s">
        <v>86</v>
      </c>
      <c r="L131" s="7" t="s">
        <v>77</v>
      </c>
      <c r="M131" s="7">
        <v>0.28189999999999998</v>
      </c>
      <c r="N131" s="7" t="s">
        <v>639</v>
      </c>
      <c r="O131" s="7"/>
      <c r="P131" s="7"/>
    </row>
    <row r="132" spans="1:16" x14ac:dyDescent="0.2">
      <c r="A132" s="75" t="s">
        <v>575</v>
      </c>
      <c r="B132" s="7">
        <v>0</v>
      </c>
      <c r="C132" s="7">
        <v>0</v>
      </c>
      <c r="D132" s="7"/>
      <c r="E132" s="7"/>
      <c r="F132" s="7"/>
      <c r="H132" s="75" t="s">
        <v>585</v>
      </c>
      <c r="I132" s="7">
        <v>0.28699999999999998</v>
      </c>
      <c r="J132" s="7" t="s">
        <v>640</v>
      </c>
      <c r="K132" s="7" t="s">
        <v>86</v>
      </c>
      <c r="L132" s="7" t="s">
        <v>77</v>
      </c>
      <c r="M132" s="7">
        <v>8.5999999999999993E-2</v>
      </c>
      <c r="N132" s="7" t="s">
        <v>586</v>
      </c>
      <c r="O132" s="7"/>
      <c r="P132" s="7"/>
    </row>
    <row r="133" spans="1:16" x14ac:dyDescent="0.2">
      <c r="A133" s="75" t="s">
        <v>626</v>
      </c>
      <c r="B133" s="7">
        <v>0.44469999999999998</v>
      </c>
      <c r="C133" s="7">
        <v>0.1978</v>
      </c>
      <c r="D133" s="7"/>
      <c r="E133" s="7"/>
      <c r="F133" s="7"/>
      <c r="H133" s="75" t="s">
        <v>641</v>
      </c>
      <c r="I133" s="7">
        <v>-2.0880000000000001</v>
      </c>
      <c r="J133" s="7" t="s">
        <v>642</v>
      </c>
      <c r="K133" s="7" t="s">
        <v>75</v>
      </c>
      <c r="L133" s="7" t="s">
        <v>114</v>
      </c>
      <c r="M133" s="7">
        <v>8.6E-3</v>
      </c>
      <c r="N133" s="7" t="s">
        <v>643</v>
      </c>
      <c r="O133" s="7"/>
      <c r="P133" s="7"/>
    </row>
    <row r="134" spans="1:16" x14ac:dyDescent="0.2">
      <c r="A134" s="75"/>
      <c r="B134" s="7"/>
      <c r="C134" s="7"/>
      <c r="D134" s="7"/>
      <c r="E134" s="7"/>
      <c r="F134" s="7"/>
      <c r="H134" s="75" t="s">
        <v>644</v>
      </c>
      <c r="I134" s="7">
        <v>-0.87229999999999996</v>
      </c>
      <c r="J134" s="7" t="s">
        <v>645</v>
      </c>
      <c r="K134" s="7" t="s">
        <v>86</v>
      </c>
      <c r="L134" s="7" t="s">
        <v>77</v>
      </c>
      <c r="M134" s="7">
        <v>0.30249999999999999</v>
      </c>
      <c r="N134" s="7" t="s">
        <v>646</v>
      </c>
      <c r="O134" s="7"/>
      <c r="P134" s="7"/>
    </row>
    <row r="135" spans="1:16" x14ac:dyDescent="0.2">
      <c r="A135" s="75" t="s">
        <v>571</v>
      </c>
      <c r="B135" s="7"/>
      <c r="C135" s="7"/>
      <c r="D135" s="7"/>
      <c r="E135" s="7"/>
      <c r="F135" s="7"/>
      <c r="H135" s="75" t="s">
        <v>647</v>
      </c>
      <c r="I135" s="7">
        <v>-3.8420000000000001</v>
      </c>
      <c r="J135" s="7" t="s">
        <v>648</v>
      </c>
      <c r="K135" s="7" t="s">
        <v>86</v>
      </c>
      <c r="L135" s="7" t="s">
        <v>77</v>
      </c>
      <c r="M135" s="7">
        <v>0.28860000000000002</v>
      </c>
      <c r="N135" s="7" t="s">
        <v>649</v>
      </c>
      <c r="O135" s="7"/>
      <c r="P135" s="7"/>
    </row>
    <row r="136" spans="1:16" x14ac:dyDescent="0.2">
      <c r="A136" s="75" t="s">
        <v>627</v>
      </c>
      <c r="B136" s="7"/>
      <c r="C136" s="7"/>
      <c r="D136" s="7"/>
      <c r="E136" s="7"/>
      <c r="F136" s="7"/>
      <c r="H136" s="75" t="s">
        <v>650</v>
      </c>
      <c r="I136" s="7">
        <v>-2.375</v>
      </c>
      <c r="J136" s="7" t="s">
        <v>651</v>
      </c>
      <c r="K136" s="7" t="s">
        <v>75</v>
      </c>
      <c r="L136" s="7" t="s">
        <v>79</v>
      </c>
      <c r="M136" s="7">
        <v>1E-4</v>
      </c>
      <c r="N136" s="7" t="s">
        <v>652</v>
      </c>
      <c r="O136" s="7"/>
      <c r="P136" s="7"/>
    </row>
    <row r="137" spans="1:16" x14ac:dyDescent="0.2">
      <c r="A137" s="75" t="s">
        <v>73</v>
      </c>
      <c r="B137" s="7"/>
      <c r="C137" s="7"/>
      <c r="D137" s="7"/>
      <c r="E137" s="7"/>
      <c r="F137" s="7"/>
      <c r="H137" s="75" t="s">
        <v>653</v>
      </c>
      <c r="I137" s="7">
        <v>-1.159</v>
      </c>
      <c r="J137" s="7" t="s">
        <v>654</v>
      </c>
      <c r="K137" s="7" t="s">
        <v>86</v>
      </c>
      <c r="L137" s="7" t="s">
        <v>77</v>
      </c>
      <c r="M137" s="7">
        <v>0.23599999999999999</v>
      </c>
      <c r="N137" s="7" t="s">
        <v>655</v>
      </c>
      <c r="O137" s="7"/>
      <c r="P137" s="7"/>
    </row>
    <row r="138" spans="1:16" x14ac:dyDescent="0.2">
      <c r="A138" s="75" t="s">
        <v>76</v>
      </c>
      <c r="B138" s="7"/>
      <c r="C138" s="7"/>
      <c r="D138" s="7"/>
      <c r="E138" s="7"/>
      <c r="F138" s="7"/>
      <c r="H138" s="75" t="s">
        <v>656</v>
      </c>
      <c r="I138" s="7">
        <v>-4.1289999999999996</v>
      </c>
      <c r="J138" s="7" t="s">
        <v>657</v>
      </c>
      <c r="K138" s="7" t="s">
        <v>86</v>
      </c>
      <c r="L138" s="7" t="s">
        <v>77</v>
      </c>
      <c r="M138" s="7">
        <v>0.2727</v>
      </c>
      <c r="N138" s="7" t="s">
        <v>658</v>
      </c>
      <c r="O138" s="7"/>
      <c r="P138" s="7"/>
    </row>
    <row r="139" spans="1:16" x14ac:dyDescent="0.2">
      <c r="A139" s="75" t="s">
        <v>572</v>
      </c>
      <c r="B139" s="7" t="s">
        <v>86</v>
      </c>
      <c r="C139" s="7"/>
      <c r="D139" s="7"/>
      <c r="E139" s="7"/>
      <c r="F139" s="7"/>
      <c r="H139" s="75" t="s">
        <v>659</v>
      </c>
      <c r="I139" s="7">
        <v>1.2150000000000001</v>
      </c>
      <c r="J139" s="7" t="s">
        <v>660</v>
      </c>
      <c r="K139" s="7" t="s">
        <v>86</v>
      </c>
      <c r="L139" s="7" t="s">
        <v>77</v>
      </c>
      <c r="M139" s="7">
        <v>0.27260000000000001</v>
      </c>
      <c r="N139" s="7" t="s">
        <v>661</v>
      </c>
      <c r="O139" s="7"/>
      <c r="P139" s="7"/>
    </row>
    <row r="140" spans="1:16" x14ac:dyDescent="0.2">
      <c r="A140" s="75"/>
      <c r="B140" s="7"/>
      <c r="C140" s="7"/>
      <c r="D140" s="7"/>
      <c r="E140" s="7"/>
      <c r="F140" s="7"/>
      <c r="H140" s="75" t="s">
        <v>662</v>
      </c>
      <c r="I140" s="7">
        <v>-1.754</v>
      </c>
      <c r="J140" s="7" t="s">
        <v>663</v>
      </c>
      <c r="K140" s="7" t="s">
        <v>86</v>
      </c>
      <c r="L140" s="7" t="s">
        <v>77</v>
      </c>
      <c r="M140" s="7">
        <v>0.57809999999999995</v>
      </c>
      <c r="N140" s="7" t="s">
        <v>664</v>
      </c>
      <c r="O140" s="7"/>
      <c r="P140" s="7"/>
    </row>
    <row r="141" spans="1:16" x14ac:dyDescent="0.2">
      <c r="A141" s="75" t="s">
        <v>98</v>
      </c>
      <c r="B141" s="7"/>
      <c r="C141" s="7"/>
      <c r="D141" s="7"/>
      <c r="E141" s="7"/>
      <c r="F141" s="7"/>
      <c r="H141" s="75" t="s">
        <v>665</v>
      </c>
      <c r="I141" s="7">
        <v>-2.97</v>
      </c>
      <c r="J141" s="7" t="s">
        <v>666</v>
      </c>
      <c r="K141" s="7" t="s">
        <v>86</v>
      </c>
      <c r="L141" s="7" t="s">
        <v>77</v>
      </c>
      <c r="M141" s="7">
        <v>0.45500000000000002</v>
      </c>
      <c r="N141" s="7" t="s">
        <v>667</v>
      </c>
      <c r="O141" s="7"/>
      <c r="P141" s="7"/>
    </row>
    <row r="142" spans="1:16" x14ac:dyDescent="0.2">
      <c r="A142" s="75" t="s">
        <v>99</v>
      </c>
      <c r="B142" s="7">
        <v>6</v>
      </c>
      <c r="C142" s="7"/>
      <c r="D142" s="7"/>
      <c r="E142" s="7"/>
      <c r="F142" s="7"/>
      <c r="H142" s="75"/>
      <c r="I142" s="7"/>
      <c r="J142" s="7"/>
      <c r="K142" s="7"/>
      <c r="L142" s="7"/>
      <c r="M142" s="7"/>
      <c r="N142" s="7"/>
      <c r="O142" s="7"/>
      <c r="P142" s="7"/>
    </row>
    <row r="143" spans="1:16" x14ac:dyDescent="0.2">
      <c r="A143" s="75" t="s">
        <v>579</v>
      </c>
      <c r="B143" s="7">
        <v>3</v>
      </c>
      <c r="C143" s="7"/>
      <c r="D143" s="7"/>
      <c r="E143" s="7"/>
      <c r="F143" s="7"/>
      <c r="H143" s="75" t="s">
        <v>120</v>
      </c>
      <c r="I143" s="7" t="s">
        <v>121</v>
      </c>
      <c r="J143" s="7" t="s">
        <v>122</v>
      </c>
      <c r="K143" s="7" t="s">
        <v>105</v>
      </c>
      <c r="L143" s="7" t="s">
        <v>123</v>
      </c>
      <c r="M143" s="7" t="s">
        <v>124</v>
      </c>
      <c r="N143" s="7" t="s">
        <v>125</v>
      </c>
      <c r="O143" s="7" t="s">
        <v>126</v>
      </c>
      <c r="P143" s="7" t="s">
        <v>91</v>
      </c>
    </row>
    <row r="144" spans="1:16" x14ac:dyDescent="0.2">
      <c r="A144" s="75" t="s">
        <v>580</v>
      </c>
      <c r="B144" s="7">
        <v>1</v>
      </c>
      <c r="C144" s="7"/>
      <c r="D144" s="7"/>
      <c r="E144" s="7"/>
      <c r="F144" s="7"/>
      <c r="H144" s="75" t="s">
        <v>581</v>
      </c>
      <c r="I144" s="7">
        <v>-4.2309999999999999</v>
      </c>
      <c r="J144" s="7">
        <v>-3.7469999999999999</v>
      </c>
      <c r="K144" s="7">
        <v>-0.48370000000000002</v>
      </c>
      <c r="L144" s="7">
        <v>4.9790000000000001E-2</v>
      </c>
      <c r="M144" s="7">
        <v>3</v>
      </c>
      <c r="N144" s="7">
        <v>3</v>
      </c>
      <c r="O144" s="7">
        <v>13.74</v>
      </c>
      <c r="P144" s="7">
        <v>2</v>
      </c>
    </row>
    <row r="145" spans="1:16" x14ac:dyDescent="0.2">
      <c r="H145" s="75" t="s">
        <v>583</v>
      </c>
      <c r="I145" s="7">
        <v>-4.2309999999999999</v>
      </c>
      <c r="J145" s="7">
        <v>-4.0339999999999998</v>
      </c>
      <c r="K145" s="7">
        <v>-0.19670000000000001</v>
      </c>
      <c r="L145" s="7">
        <v>6.5329999999999999E-2</v>
      </c>
      <c r="M145" s="7">
        <v>3</v>
      </c>
      <c r="N145" s="7">
        <v>3</v>
      </c>
      <c r="O145" s="7">
        <v>4.258</v>
      </c>
      <c r="P145" s="7">
        <v>2</v>
      </c>
    </row>
    <row r="146" spans="1:16" x14ac:dyDescent="0.2">
      <c r="H146" s="75" t="s">
        <v>631</v>
      </c>
      <c r="I146" s="7">
        <v>-4.2309999999999999</v>
      </c>
      <c r="J146" s="7">
        <v>-1.659</v>
      </c>
      <c r="K146" s="7">
        <v>-2.5710000000000002</v>
      </c>
      <c r="L146" s="7">
        <v>0.10829999999999999</v>
      </c>
      <c r="M146" s="7">
        <v>3</v>
      </c>
      <c r="N146" s="7">
        <v>3</v>
      </c>
      <c r="O146" s="7">
        <v>33.57</v>
      </c>
      <c r="P146" s="7">
        <v>2</v>
      </c>
    </row>
    <row r="147" spans="1:16" x14ac:dyDescent="0.2">
      <c r="H147" s="75" t="s">
        <v>634</v>
      </c>
      <c r="I147" s="7">
        <v>-4.2309999999999999</v>
      </c>
      <c r="J147" s="7">
        <v>-2.875</v>
      </c>
      <c r="K147" s="7">
        <v>-1.3560000000000001</v>
      </c>
      <c r="L147" s="7">
        <v>0.26779999999999998</v>
      </c>
      <c r="M147" s="7">
        <v>3</v>
      </c>
      <c r="N147" s="7">
        <v>3</v>
      </c>
      <c r="O147" s="7">
        <v>7.16</v>
      </c>
      <c r="P147" s="7">
        <v>2</v>
      </c>
    </row>
    <row r="148" spans="1:16" x14ac:dyDescent="0.2">
      <c r="H148" s="75" t="s">
        <v>637</v>
      </c>
      <c r="I148" s="7">
        <v>-4.2309999999999999</v>
      </c>
      <c r="J148" s="7">
        <v>9.4899999999999998E-2</v>
      </c>
      <c r="K148" s="7">
        <v>-4.3259999999999996</v>
      </c>
      <c r="L148" s="7">
        <v>0.878</v>
      </c>
      <c r="M148" s="7">
        <v>3</v>
      </c>
      <c r="N148" s="7">
        <v>2</v>
      </c>
      <c r="O148" s="7">
        <v>6.9669999999999996</v>
      </c>
      <c r="P148" s="7">
        <v>1</v>
      </c>
    </row>
    <row r="149" spans="1:16" x14ac:dyDescent="0.2">
      <c r="H149" s="75" t="s">
        <v>585</v>
      </c>
      <c r="I149" s="7">
        <v>-3.7469999999999999</v>
      </c>
      <c r="J149" s="7">
        <v>-4.0339999999999998</v>
      </c>
      <c r="K149" s="7">
        <v>0.28699999999999998</v>
      </c>
      <c r="L149" s="7">
        <v>4.598E-2</v>
      </c>
      <c r="M149" s="7">
        <v>3</v>
      </c>
      <c r="N149" s="7">
        <v>3</v>
      </c>
      <c r="O149" s="7">
        <v>8.827</v>
      </c>
      <c r="P149" s="7">
        <v>2</v>
      </c>
    </row>
    <row r="150" spans="1:16" x14ac:dyDescent="0.2">
      <c r="H150" s="75" t="s">
        <v>641</v>
      </c>
      <c r="I150" s="7">
        <v>-3.7469999999999999</v>
      </c>
      <c r="J150" s="7">
        <v>-1.659</v>
      </c>
      <c r="K150" s="7">
        <v>-2.0880000000000001</v>
      </c>
      <c r="L150" s="7">
        <v>9.7689999999999999E-2</v>
      </c>
      <c r="M150" s="7">
        <v>3</v>
      </c>
      <c r="N150" s="7">
        <v>3</v>
      </c>
      <c r="O150" s="7">
        <v>30.22</v>
      </c>
      <c r="P150" s="7">
        <v>2</v>
      </c>
    </row>
    <row r="151" spans="1:16" x14ac:dyDescent="0.2">
      <c r="H151" s="75" t="s">
        <v>644</v>
      </c>
      <c r="I151" s="7">
        <v>-3.7469999999999999</v>
      </c>
      <c r="J151" s="7">
        <v>-2.875</v>
      </c>
      <c r="K151" s="7">
        <v>-0.87229999999999996</v>
      </c>
      <c r="L151" s="7">
        <v>0.28820000000000001</v>
      </c>
      <c r="M151" s="7">
        <v>3</v>
      </c>
      <c r="N151" s="7">
        <v>3</v>
      </c>
      <c r="O151" s="7">
        <v>4.28</v>
      </c>
      <c r="P151" s="7">
        <v>2</v>
      </c>
    </row>
    <row r="152" spans="1:16" x14ac:dyDescent="0.2">
      <c r="H152" s="75" t="s">
        <v>647</v>
      </c>
      <c r="I152" s="7">
        <v>-3.7469999999999999</v>
      </c>
      <c r="J152" s="7">
        <v>9.4899999999999998E-2</v>
      </c>
      <c r="K152" s="7">
        <v>-3.8420000000000001</v>
      </c>
      <c r="L152" s="7">
        <v>0.7994</v>
      </c>
      <c r="M152" s="7">
        <v>3</v>
      </c>
      <c r="N152" s="7">
        <v>2</v>
      </c>
      <c r="O152" s="7">
        <v>6.7969999999999997</v>
      </c>
      <c r="P152" s="7">
        <v>1</v>
      </c>
    </row>
    <row r="153" spans="1:16" x14ac:dyDescent="0.2">
      <c r="H153" s="75" t="s">
        <v>650</v>
      </c>
      <c r="I153" s="7">
        <v>-4.0339999999999998</v>
      </c>
      <c r="J153" s="7">
        <v>-1.659</v>
      </c>
      <c r="K153" s="7">
        <v>-2.375</v>
      </c>
      <c r="L153" s="7">
        <v>5.178E-2</v>
      </c>
      <c r="M153" s="7">
        <v>3</v>
      </c>
      <c r="N153" s="7">
        <v>3</v>
      </c>
      <c r="O153" s="7">
        <v>64.849999999999994</v>
      </c>
      <c r="P153" s="7">
        <v>2</v>
      </c>
    </row>
    <row r="154" spans="1:16" x14ac:dyDescent="0.2">
      <c r="H154" s="75" t="s">
        <v>653</v>
      </c>
      <c r="I154" s="7">
        <v>-4.0339999999999998</v>
      </c>
      <c r="J154" s="7">
        <v>-2.875</v>
      </c>
      <c r="K154" s="7">
        <v>-1.159</v>
      </c>
      <c r="L154" s="7">
        <v>0.32779999999999998</v>
      </c>
      <c r="M154" s="7">
        <v>3</v>
      </c>
      <c r="N154" s="7">
        <v>3</v>
      </c>
      <c r="O154" s="7">
        <v>5.0010000000000003</v>
      </c>
      <c r="P154" s="7">
        <v>2</v>
      </c>
    </row>
    <row r="155" spans="1:16" x14ac:dyDescent="0.2">
      <c r="H155" s="75" t="s">
        <v>656</v>
      </c>
      <c r="I155" s="7">
        <v>-4.0339999999999998</v>
      </c>
      <c r="J155" s="7">
        <v>9.4899999999999998E-2</v>
      </c>
      <c r="K155" s="7">
        <v>-4.1289999999999996</v>
      </c>
      <c r="L155" s="7">
        <v>0.80930000000000002</v>
      </c>
      <c r="M155" s="7">
        <v>3</v>
      </c>
      <c r="N155" s="7">
        <v>2</v>
      </c>
      <c r="O155" s="7">
        <v>7.2149999999999999</v>
      </c>
      <c r="P155" s="7">
        <v>1</v>
      </c>
    </row>
    <row r="156" spans="1:16" x14ac:dyDescent="0.2">
      <c r="H156" s="75" t="s">
        <v>659</v>
      </c>
      <c r="I156" s="7">
        <v>-1.659</v>
      </c>
      <c r="J156" s="7">
        <v>-2.875</v>
      </c>
      <c r="K156" s="7">
        <v>1.2150000000000001</v>
      </c>
      <c r="L156" s="7">
        <v>0.37569999999999998</v>
      </c>
      <c r="M156" s="7">
        <v>3</v>
      </c>
      <c r="N156" s="7">
        <v>3</v>
      </c>
      <c r="O156" s="7">
        <v>4.5750000000000002</v>
      </c>
      <c r="P156" s="7">
        <v>2</v>
      </c>
    </row>
    <row r="157" spans="1:16" x14ac:dyDescent="0.2">
      <c r="H157" s="75" t="s">
        <v>662</v>
      </c>
      <c r="I157" s="7">
        <v>-1.659</v>
      </c>
      <c r="J157" s="7">
        <v>9.4899999999999998E-2</v>
      </c>
      <c r="K157" s="7">
        <v>-1.754</v>
      </c>
      <c r="L157" s="7">
        <v>0.81669999999999998</v>
      </c>
      <c r="M157" s="7">
        <v>3</v>
      </c>
      <c r="N157" s="7">
        <v>2</v>
      </c>
      <c r="O157" s="7">
        <v>3.0379999999999998</v>
      </c>
      <c r="P157" s="7">
        <v>1</v>
      </c>
    </row>
    <row r="158" spans="1:16" x14ac:dyDescent="0.2">
      <c r="H158" s="75" t="s">
        <v>665</v>
      </c>
      <c r="I158" s="7">
        <v>-2.875</v>
      </c>
      <c r="J158" s="7">
        <v>9.4899999999999998E-2</v>
      </c>
      <c r="K158" s="7">
        <v>-2.97</v>
      </c>
      <c r="L158" s="7">
        <v>1.0249999999999999</v>
      </c>
      <c r="M158" s="7">
        <v>3</v>
      </c>
      <c r="N158" s="7">
        <v>2</v>
      </c>
      <c r="O158" s="7">
        <v>4.0979999999999999</v>
      </c>
      <c r="P158" s="7">
        <v>1</v>
      </c>
    </row>
    <row r="159" spans="1:16" x14ac:dyDescent="0.2">
      <c r="A159" s="58" t="s">
        <v>668</v>
      </c>
    </row>
    <row r="160" spans="1:16" ht="17" thickBot="1" x14ac:dyDescent="0.25">
      <c r="A160" s="6"/>
      <c r="B160" s="6" t="s">
        <v>599</v>
      </c>
      <c r="C160" s="15" t="s">
        <v>556</v>
      </c>
      <c r="D160" s="15" t="s">
        <v>564</v>
      </c>
      <c r="E160" s="15" t="s">
        <v>558</v>
      </c>
      <c r="F160" s="15" t="s">
        <v>590</v>
      </c>
      <c r="G160" s="15" t="s">
        <v>591</v>
      </c>
      <c r="H160" s="15" t="s">
        <v>592</v>
      </c>
      <c r="J160" s="28"/>
      <c r="K160" s="6" t="s">
        <v>556</v>
      </c>
      <c r="L160" s="6" t="s">
        <v>564</v>
      </c>
      <c r="M160" s="6" t="s">
        <v>558</v>
      </c>
      <c r="N160" s="6" t="s">
        <v>590</v>
      </c>
      <c r="O160" s="6" t="s">
        <v>591</v>
      </c>
      <c r="P160" s="6" t="s">
        <v>592</v>
      </c>
    </row>
    <row r="161" spans="1:16" x14ac:dyDescent="0.2">
      <c r="A161" s="75" t="s">
        <v>594</v>
      </c>
      <c r="B161" s="93">
        <v>-1</v>
      </c>
      <c r="C161" s="9">
        <v>-8.570668E-3</v>
      </c>
      <c r="D161" s="10">
        <v>-5.1321329999999997E-3</v>
      </c>
      <c r="E161" s="10">
        <v>1.265207E-3</v>
      </c>
      <c r="F161" s="10">
        <v>-1.6949153000000002E-2</v>
      </c>
      <c r="G161" s="10">
        <v>-1.7448819000000001E-2</v>
      </c>
      <c r="H161" s="11">
        <v>0.80298120500000003</v>
      </c>
      <c r="J161" s="75" t="s">
        <v>185</v>
      </c>
      <c r="K161" s="7"/>
      <c r="L161" s="7"/>
      <c r="M161" s="7"/>
      <c r="N161" s="7" t="s">
        <v>295</v>
      </c>
      <c r="O161" s="7"/>
      <c r="P161" s="7" t="s">
        <v>295</v>
      </c>
    </row>
    <row r="162" spans="1:16" x14ac:dyDescent="0.2">
      <c r="A162" s="75" t="s">
        <v>595</v>
      </c>
      <c r="B162" s="93">
        <v>-1.5228774528033799</v>
      </c>
      <c r="C162" s="22">
        <v>-9.3159439999999996E-3</v>
      </c>
      <c r="D162" s="7">
        <v>-2.987361E-3</v>
      </c>
      <c r="E162" s="7">
        <v>6.3260340000000003E-3</v>
      </c>
      <c r="F162" s="7">
        <v>0.38217605199999999</v>
      </c>
      <c r="G162" s="7">
        <v>-2.4125984E-2</v>
      </c>
      <c r="H162" s="23">
        <v>0.97666882700000002</v>
      </c>
      <c r="J162" s="75" t="s">
        <v>186</v>
      </c>
      <c r="K162" s="7"/>
      <c r="L162" s="7"/>
      <c r="M162" s="7"/>
      <c r="N162" s="7"/>
      <c r="O162" s="7"/>
      <c r="P162" s="7"/>
    </row>
    <row r="163" spans="1:16" x14ac:dyDescent="0.2">
      <c r="A163" s="75" t="s">
        <v>596</v>
      </c>
      <c r="B163" s="93">
        <v>-2</v>
      </c>
      <c r="C163" s="22">
        <v>-1.2829385E-2</v>
      </c>
      <c r="D163" s="7">
        <v>-9.4216779999999993E-3</v>
      </c>
      <c r="E163" s="7">
        <v>-8.7591199999999996E-4</v>
      </c>
      <c r="F163" s="7">
        <v>1.171678513</v>
      </c>
      <c r="G163" s="7">
        <v>2.4377953000000001E-2</v>
      </c>
      <c r="H163" s="23">
        <v>1.0829552819999999</v>
      </c>
      <c r="J163" s="75" t="s">
        <v>187</v>
      </c>
      <c r="K163" s="7" t="s">
        <v>188</v>
      </c>
      <c r="L163" s="7" t="s">
        <v>188</v>
      </c>
      <c r="M163" s="7" t="s">
        <v>188</v>
      </c>
      <c r="N163" s="7" t="s">
        <v>188</v>
      </c>
      <c r="O163" s="7" t="s">
        <v>188</v>
      </c>
      <c r="P163" s="7" t="s">
        <v>188</v>
      </c>
    </row>
    <row r="164" spans="1:16" x14ac:dyDescent="0.2">
      <c r="A164" s="75" t="s">
        <v>146</v>
      </c>
      <c r="B164" s="93">
        <v>-2.5228774528033799</v>
      </c>
      <c r="C164" s="22">
        <v>-1.4745807999999999E-2</v>
      </c>
      <c r="D164" s="7">
        <v>-1.0647261999999999E-2</v>
      </c>
      <c r="E164" s="7">
        <v>-8.7591199999999996E-4</v>
      </c>
      <c r="F164" s="7">
        <v>1.0295243300000001</v>
      </c>
      <c r="G164" s="7">
        <v>0.40535433100000001</v>
      </c>
      <c r="H164" s="23">
        <v>1.0699935190000001</v>
      </c>
      <c r="J164" s="75" t="s">
        <v>189</v>
      </c>
      <c r="K164" s="7" t="s">
        <v>190</v>
      </c>
      <c r="L164" s="7" t="s">
        <v>190</v>
      </c>
      <c r="M164" s="7" t="s">
        <v>190</v>
      </c>
      <c r="N164" s="7" t="s">
        <v>190</v>
      </c>
      <c r="O164" s="7" t="s">
        <v>190</v>
      </c>
      <c r="P164" s="7" t="s">
        <v>190</v>
      </c>
    </row>
    <row r="165" spans="1:16" x14ac:dyDescent="0.2">
      <c r="A165" s="75" t="s">
        <v>147</v>
      </c>
      <c r="B165" s="93">
        <v>-3</v>
      </c>
      <c r="C165" s="22">
        <v>-5.4830979999999996E-3</v>
      </c>
      <c r="D165" s="7">
        <v>-1.4170815999999999E-2</v>
      </c>
      <c r="E165" s="7">
        <v>-2.0729926999999999E-2</v>
      </c>
      <c r="F165" s="7">
        <v>0.96610169499999998</v>
      </c>
      <c r="G165" s="7">
        <v>0.51748031500000002</v>
      </c>
      <c r="H165" s="23">
        <v>1.2566429029999999</v>
      </c>
      <c r="J165" s="75" t="s">
        <v>191</v>
      </c>
      <c r="K165" s="7">
        <v>-4.3090000000000002</v>
      </c>
      <c r="L165" s="7">
        <v>-3.8180000000000001</v>
      </c>
      <c r="M165" s="7">
        <v>-4.0140000000000002</v>
      </c>
      <c r="N165" s="7" t="s">
        <v>670</v>
      </c>
      <c r="O165" s="7">
        <v>-3.47</v>
      </c>
      <c r="P165" s="7" t="s">
        <v>671</v>
      </c>
    </row>
    <row r="166" spans="1:16" x14ac:dyDescent="0.2">
      <c r="A166" s="75" t="s">
        <v>148</v>
      </c>
      <c r="B166" s="93">
        <v>-3.5228774528033799</v>
      </c>
      <c r="C166" s="22">
        <v>7.1067341000000006E-2</v>
      </c>
      <c r="D166" s="7">
        <v>0.10363845300000001</v>
      </c>
      <c r="E166" s="7">
        <v>2.0145985000000002E-2</v>
      </c>
      <c r="F166" s="7">
        <v>0.90267905999999998</v>
      </c>
      <c r="G166" s="7">
        <v>0.67874015700000001</v>
      </c>
      <c r="H166" s="23">
        <v>1.33441348</v>
      </c>
      <c r="J166" s="75" t="s">
        <v>192</v>
      </c>
      <c r="K166" s="7">
        <v>-1.3540000000000001</v>
      </c>
      <c r="L166" s="7">
        <v>-3.3069999999999999</v>
      </c>
      <c r="M166" s="7">
        <v>-3.4620000000000002</v>
      </c>
      <c r="N166" s="7" t="s">
        <v>672</v>
      </c>
      <c r="O166" s="7">
        <v>-0.4088</v>
      </c>
      <c r="P166" s="7" t="s">
        <v>673</v>
      </c>
    </row>
    <row r="167" spans="1:16" x14ac:dyDescent="0.2">
      <c r="A167" s="75" t="s">
        <v>149</v>
      </c>
      <c r="B167" s="93">
        <v>-4</v>
      </c>
      <c r="C167" s="22">
        <v>0.24886877800000001</v>
      </c>
      <c r="D167" s="7">
        <v>0.79165070900000001</v>
      </c>
      <c r="E167" s="7">
        <v>0.47250608300000002</v>
      </c>
      <c r="F167" s="7">
        <v>0.89393111000000003</v>
      </c>
      <c r="G167" s="7">
        <v>0.63968503899999996</v>
      </c>
      <c r="H167" s="23">
        <v>1.1814646790000001</v>
      </c>
      <c r="J167" s="75" t="s">
        <v>193</v>
      </c>
      <c r="K167" s="7">
        <v>4.9079999999999998E-5</v>
      </c>
      <c r="L167" s="7">
        <v>1.5190000000000001E-4</v>
      </c>
      <c r="M167" s="7">
        <v>9.6830000000000006E-5</v>
      </c>
      <c r="N167" s="7" t="s">
        <v>674</v>
      </c>
      <c r="O167" s="7">
        <v>3.39E-4</v>
      </c>
      <c r="P167" s="7" t="s">
        <v>604</v>
      </c>
    </row>
    <row r="168" spans="1:16" x14ac:dyDescent="0.2">
      <c r="A168" s="75" t="s">
        <v>150</v>
      </c>
      <c r="B168" s="93">
        <v>-4.5228774528033799</v>
      </c>
      <c r="C168" s="22">
        <v>0.72158637199999998</v>
      </c>
      <c r="D168" s="7">
        <v>1.1087705859999999</v>
      </c>
      <c r="E168" s="7">
        <v>0.97274939199999999</v>
      </c>
      <c r="F168" s="7">
        <v>1.0251503550000001</v>
      </c>
      <c r="G168" s="7">
        <v>0.62330708700000004</v>
      </c>
      <c r="H168" s="23">
        <v>1.051847051</v>
      </c>
      <c r="J168" s="75" t="s">
        <v>194</v>
      </c>
      <c r="K168" s="7" t="s">
        <v>188</v>
      </c>
      <c r="L168" s="7" t="s">
        <v>188</v>
      </c>
      <c r="M168" s="7" t="s">
        <v>188</v>
      </c>
      <c r="N168" s="7" t="s">
        <v>188</v>
      </c>
      <c r="O168" s="7" t="s">
        <v>188</v>
      </c>
      <c r="P168" s="7" t="s">
        <v>188</v>
      </c>
    </row>
    <row r="169" spans="1:16" x14ac:dyDescent="0.2">
      <c r="A169" s="75" t="s">
        <v>151</v>
      </c>
      <c r="B169" s="93">
        <v>-5</v>
      </c>
      <c r="C169" s="22">
        <v>0.83231301599999996</v>
      </c>
      <c r="D169" s="7">
        <v>1.274224435</v>
      </c>
      <c r="E169" s="7">
        <v>1.2257907539999999</v>
      </c>
      <c r="F169" s="7">
        <v>1.206670312</v>
      </c>
      <c r="G169" s="7">
        <v>0.74677165400000001</v>
      </c>
      <c r="H169" s="23">
        <v>1.254050551</v>
      </c>
      <c r="J169" s="75" t="s">
        <v>195</v>
      </c>
      <c r="K169" s="7"/>
      <c r="L169" s="7"/>
      <c r="M169" s="7"/>
      <c r="N169" s="7"/>
      <c r="O169" s="7"/>
      <c r="P169" s="7"/>
    </row>
    <row r="170" spans="1:16" x14ac:dyDescent="0.2">
      <c r="A170" s="75" t="s">
        <v>152</v>
      </c>
      <c r="B170" s="93">
        <v>-5.5228774528033799</v>
      </c>
      <c r="C170" s="22">
        <v>0.93771626299999999</v>
      </c>
      <c r="D170" s="7">
        <v>0.98008425899999996</v>
      </c>
      <c r="E170" s="7">
        <v>1.122627737</v>
      </c>
      <c r="F170" s="7">
        <v>1.049207217</v>
      </c>
      <c r="G170" s="7">
        <v>0.86267716500000002</v>
      </c>
      <c r="H170" s="23">
        <v>1.259235256</v>
      </c>
      <c r="J170" s="75" t="s">
        <v>191</v>
      </c>
      <c r="K170" s="7" t="s">
        <v>675</v>
      </c>
      <c r="L170" s="7" t="s">
        <v>196</v>
      </c>
      <c r="M170" s="7" t="s">
        <v>676</v>
      </c>
      <c r="N170" s="7" t="s">
        <v>318</v>
      </c>
      <c r="O170" s="7" t="s">
        <v>677</v>
      </c>
      <c r="P170" s="7" t="s">
        <v>318</v>
      </c>
    </row>
    <row r="171" spans="1:16" ht="17" thickBot="1" x14ac:dyDescent="0.25">
      <c r="A171" s="75" t="s">
        <v>153</v>
      </c>
      <c r="B171" s="93">
        <v>-6</v>
      </c>
      <c r="C171" s="12">
        <v>0.93132818699999997</v>
      </c>
      <c r="D171" s="13">
        <v>1.232860973</v>
      </c>
      <c r="E171" s="13">
        <v>1.101216545</v>
      </c>
      <c r="F171" s="13">
        <v>1.0164024060000001</v>
      </c>
      <c r="G171" s="13">
        <v>0.76692913399999996</v>
      </c>
      <c r="H171" s="14">
        <v>1.7258587169999999</v>
      </c>
      <c r="J171" s="75" t="s">
        <v>192</v>
      </c>
      <c r="K171" s="7" t="s">
        <v>678</v>
      </c>
      <c r="L171" s="7" t="s">
        <v>679</v>
      </c>
      <c r="M171" s="7" t="s">
        <v>680</v>
      </c>
      <c r="N171" s="7" t="s">
        <v>318</v>
      </c>
      <c r="O171" s="7" t="s">
        <v>681</v>
      </c>
      <c r="P171" s="7" t="s">
        <v>318</v>
      </c>
    </row>
    <row r="172" spans="1:16" x14ac:dyDescent="0.2">
      <c r="J172" s="75" t="s">
        <v>193</v>
      </c>
      <c r="K172" s="7" t="s">
        <v>682</v>
      </c>
      <c r="L172" s="7" t="s">
        <v>196</v>
      </c>
      <c r="M172" s="7" t="s">
        <v>683</v>
      </c>
      <c r="N172" s="7" t="s">
        <v>318</v>
      </c>
      <c r="O172" s="7" t="s">
        <v>684</v>
      </c>
      <c r="P172" s="7" t="s">
        <v>318</v>
      </c>
    </row>
    <row r="173" spans="1:16" x14ac:dyDescent="0.2">
      <c r="J173" s="75" t="s">
        <v>203</v>
      </c>
      <c r="K173" s="7"/>
      <c r="L173" s="7"/>
      <c r="M173" s="7"/>
      <c r="N173" s="7"/>
      <c r="O173" s="7"/>
      <c r="P173" s="7"/>
    </row>
    <row r="174" spans="1:16" x14ac:dyDescent="0.2">
      <c r="J174" s="75" t="s">
        <v>204</v>
      </c>
      <c r="K174" s="7">
        <v>9</v>
      </c>
      <c r="L174" s="7">
        <v>9</v>
      </c>
      <c r="M174" s="7">
        <v>9</v>
      </c>
      <c r="N174" s="7">
        <v>9</v>
      </c>
      <c r="O174" s="7">
        <v>9</v>
      </c>
      <c r="P174" s="7">
        <v>9</v>
      </c>
    </row>
    <row r="175" spans="1:16" x14ac:dyDescent="0.2">
      <c r="J175" s="75" t="s">
        <v>81</v>
      </c>
      <c r="K175" s="7">
        <v>0.99139999999999995</v>
      </c>
      <c r="L175" s="7">
        <v>0.95620000000000005</v>
      </c>
      <c r="M175" s="7">
        <v>0.97399999999999998</v>
      </c>
      <c r="N175" s="7">
        <v>0.92659999999999998</v>
      </c>
      <c r="O175" s="7">
        <v>0.85219999999999996</v>
      </c>
      <c r="P175" s="7">
        <v>-0.64580000000000004</v>
      </c>
    </row>
    <row r="176" spans="1:16" x14ac:dyDescent="0.2">
      <c r="J176" s="75" t="s">
        <v>205</v>
      </c>
      <c r="K176" s="7">
        <v>1.54E-2</v>
      </c>
      <c r="L176" s="7">
        <v>0.1434</v>
      </c>
      <c r="M176" s="7">
        <v>7.7030000000000001E-2</v>
      </c>
      <c r="N176" s="7">
        <v>9.8540000000000003E-2</v>
      </c>
      <c r="O176" s="7">
        <v>0.1628</v>
      </c>
      <c r="P176" s="7">
        <v>0.92310000000000003</v>
      </c>
    </row>
    <row r="177" spans="1:35" x14ac:dyDescent="0.2">
      <c r="J177" s="75" t="s">
        <v>206</v>
      </c>
      <c r="K177" s="7">
        <v>4.1369999999999997E-2</v>
      </c>
      <c r="L177" s="7">
        <v>0.12620000000000001</v>
      </c>
      <c r="M177" s="7">
        <v>9.2509999999999995E-2</v>
      </c>
      <c r="N177" s="7">
        <v>0.1046</v>
      </c>
      <c r="O177" s="7">
        <v>0.13450000000000001</v>
      </c>
      <c r="P177" s="7">
        <v>0.32029999999999997</v>
      </c>
    </row>
    <row r="178" spans="1:35" x14ac:dyDescent="0.2">
      <c r="J178" s="75" t="s">
        <v>207</v>
      </c>
      <c r="K178" s="7"/>
      <c r="L178" s="7"/>
      <c r="M178" s="7"/>
      <c r="N178" s="7"/>
      <c r="O178" s="7"/>
      <c r="P178" s="7"/>
    </row>
    <row r="179" spans="1:35" x14ac:dyDescent="0.2">
      <c r="J179" s="75" t="s">
        <v>187</v>
      </c>
      <c r="K179" s="7" t="s">
        <v>208</v>
      </c>
      <c r="L179" s="7" t="s">
        <v>208</v>
      </c>
      <c r="M179" s="7" t="s">
        <v>208</v>
      </c>
      <c r="N179" s="7" t="s">
        <v>208</v>
      </c>
      <c r="O179" s="7" t="s">
        <v>208</v>
      </c>
      <c r="P179" s="7" t="s">
        <v>208</v>
      </c>
    </row>
    <row r="180" spans="1:35" x14ac:dyDescent="0.2">
      <c r="J180" s="75" t="s">
        <v>189</v>
      </c>
      <c r="K180" s="7" t="s">
        <v>209</v>
      </c>
      <c r="L180" s="7" t="s">
        <v>209</v>
      </c>
      <c r="M180" s="7" t="s">
        <v>209</v>
      </c>
      <c r="N180" s="7" t="s">
        <v>209</v>
      </c>
      <c r="O180" s="7" t="s">
        <v>209</v>
      </c>
      <c r="P180" s="7" t="s">
        <v>209</v>
      </c>
    </row>
    <row r="181" spans="1:35" x14ac:dyDescent="0.2">
      <c r="J181" s="75"/>
      <c r="K181" s="7"/>
      <c r="L181" s="7"/>
      <c r="M181" s="7"/>
      <c r="N181" s="7"/>
      <c r="O181" s="7"/>
      <c r="P181" s="7"/>
    </row>
    <row r="182" spans="1:35" x14ac:dyDescent="0.2">
      <c r="J182" s="75" t="s">
        <v>210</v>
      </c>
      <c r="K182" s="7"/>
      <c r="L182" s="7"/>
      <c r="M182" s="7"/>
      <c r="N182" s="7"/>
      <c r="O182" s="7"/>
      <c r="P182" s="7"/>
    </row>
    <row r="183" spans="1:35" x14ac:dyDescent="0.2">
      <c r="J183" s="75" t="s">
        <v>211</v>
      </c>
      <c r="K183" s="7">
        <v>11</v>
      </c>
      <c r="L183" s="7">
        <v>11</v>
      </c>
      <c r="M183" s="7">
        <v>11</v>
      </c>
      <c r="N183" s="7">
        <v>11</v>
      </c>
      <c r="O183" s="7">
        <v>11</v>
      </c>
      <c r="P183" s="7">
        <v>11</v>
      </c>
    </row>
    <row r="184" spans="1:35" x14ac:dyDescent="0.2">
      <c r="J184" s="75" t="s">
        <v>212</v>
      </c>
      <c r="K184" s="7">
        <v>11</v>
      </c>
      <c r="L184" s="7">
        <v>11</v>
      </c>
      <c r="M184" s="7">
        <v>11</v>
      </c>
      <c r="N184" s="7">
        <v>11</v>
      </c>
      <c r="O184" s="7">
        <v>11</v>
      </c>
      <c r="P184" s="7">
        <v>11</v>
      </c>
    </row>
    <row r="186" spans="1:35" x14ac:dyDescent="0.2">
      <c r="A186" t="s">
        <v>1220</v>
      </c>
      <c r="B186" s="57" t="s">
        <v>8</v>
      </c>
    </row>
    <row r="187" spans="1:35" ht="17" thickBot="1" x14ac:dyDescent="0.25">
      <c r="A187" s="28" t="s">
        <v>891</v>
      </c>
      <c r="B187" s="185" t="s">
        <v>3</v>
      </c>
      <c r="C187" s="186"/>
      <c r="D187" s="186"/>
      <c r="E187" s="187"/>
      <c r="F187" s="185" t="s">
        <v>1218</v>
      </c>
      <c r="G187" s="186"/>
      <c r="H187" s="186"/>
      <c r="I187" s="187"/>
      <c r="J187" s="200" t="s">
        <v>1224</v>
      </c>
      <c r="K187" s="187"/>
      <c r="L187" s="185" t="s">
        <v>595</v>
      </c>
      <c r="M187" s="187"/>
      <c r="N187" s="185" t="s">
        <v>596</v>
      </c>
      <c r="O187" s="187"/>
      <c r="P187" s="185" t="s">
        <v>146</v>
      </c>
      <c r="Q187" s="187"/>
      <c r="R187" s="185" t="s">
        <v>147</v>
      </c>
      <c r="S187" s="187"/>
      <c r="T187" s="185" t="s">
        <v>148</v>
      </c>
      <c r="U187" s="187"/>
      <c r="V187" s="185" t="s">
        <v>149</v>
      </c>
      <c r="W187" s="187"/>
      <c r="X187" s="185" t="s">
        <v>150</v>
      </c>
      <c r="Y187" s="187"/>
      <c r="Z187" s="185" t="s">
        <v>151</v>
      </c>
      <c r="AA187" s="187"/>
      <c r="AB187" s="185" t="s">
        <v>152</v>
      </c>
      <c r="AC187" s="187"/>
      <c r="AD187" s="185" t="s">
        <v>153</v>
      </c>
      <c r="AE187" s="187"/>
      <c r="AF187" s="45"/>
      <c r="AG187" s="45"/>
      <c r="AH187" s="45"/>
      <c r="AI187" s="45"/>
    </row>
    <row r="188" spans="1:35" x14ac:dyDescent="0.2">
      <c r="A188" s="20" t="s">
        <v>556</v>
      </c>
      <c r="B188" s="9">
        <v>7.55</v>
      </c>
      <c r="C188" s="10">
        <v>7.16</v>
      </c>
      <c r="D188" s="10">
        <v>7.11</v>
      </c>
      <c r="E188" s="10">
        <v>6.83</v>
      </c>
      <c r="F188" s="10">
        <v>59</v>
      </c>
      <c r="G188" s="10">
        <v>57.3</v>
      </c>
      <c r="H188" s="10">
        <v>54.5</v>
      </c>
      <c r="I188" s="10">
        <v>45.7</v>
      </c>
      <c r="J188" s="10">
        <v>6.82</v>
      </c>
      <c r="K188" s="10">
        <v>6.7</v>
      </c>
      <c r="L188" s="10">
        <v>6.84</v>
      </c>
      <c r="M188" s="10">
        <v>6.61</v>
      </c>
      <c r="N188" s="10">
        <v>6.59</v>
      </c>
      <c r="O188" s="10">
        <v>6.53</v>
      </c>
      <c r="P188" s="10">
        <v>6.62</v>
      </c>
      <c r="Q188" s="10">
        <v>6.32</v>
      </c>
      <c r="R188" s="10">
        <v>6.85</v>
      </c>
      <c r="S188" s="10">
        <v>6.96</v>
      </c>
      <c r="T188" s="10">
        <v>10.1</v>
      </c>
      <c r="U188" s="10">
        <v>10.9</v>
      </c>
      <c r="V188" s="10">
        <v>18.3</v>
      </c>
      <c r="W188" s="10">
        <v>19.399999999999999</v>
      </c>
      <c r="X188" s="10">
        <v>43.7</v>
      </c>
      <c r="Y188" s="10">
        <v>38.4</v>
      </c>
      <c r="Z188" s="10">
        <v>46.7</v>
      </c>
      <c r="AA188" s="10">
        <v>45.8</v>
      </c>
      <c r="AB188" s="10">
        <v>52.3</v>
      </c>
      <c r="AC188" s="10">
        <v>50.1</v>
      </c>
      <c r="AD188" s="10">
        <v>48.6</v>
      </c>
      <c r="AE188" s="11">
        <v>53.2</v>
      </c>
    </row>
    <row r="189" spans="1:35" x14ac:dyDescent="0.2">
      <c r="A189" s="20" t="s">
        <v>557</v>
      </c>
      <c r="B189" s="22">
        <v>7.55</v>
      </c>
      <c r="C189" s="7">
        <v>7.16</v>
      </c>
      <c r="D189" s="7">
        <v>7.11</v>
      </c>
      <c r="E189" s="7">
        <v>6.83</v>
      </c>
      <c r="F189" s="7">
        <v>42.8</v>
      </c>
      <c r="G189" s="7">
        <v>34.700000000000003</v>
      </c>
      <c r="H189" s="7">
        <v>42.1</v>
      </c>
      <c r="I189" s="7">
        <v>39.6</v>
      </c>
      <c r="J189" s="7">
        <v>6.91</v>
      </c>
      <c r="K189" s="7">
        <v>7.08</v>
      </c>
      <c r="L189" s="7">
        <v>7.28</v>
      </c>
      <c r="M189" s="7">
        <v>6.85</v>
      </c>
      <c r="N189" s="7">
        <v>6.97</v>
      </c>
      <c r="O189" s="7">
        <v>6.74</v>
      </c>
      <c r="P189" s="7">
        <v>7.18</v>
      </c>
      <c r="Q189" s="7">
        <v>6.45</v>
      </c>
      <c r="R189" s="7">
        <v>6.62</v>
      </c>
      <c r="S189" s="7">
        <v>6.78</v>
      </c>
      <c r="T189" s="7">
        <v>9.59</v>
      </c>
      <c r="U189" s="7">
        <v>11.5</v>
      </c>
      <c r="V189" s="7">
        <v>32.299999999999997</v>
      </c>
      <c r="W189" s="7">
        <v>33.700000000000003</v>
      </c>
      <c r="X189" s="7">
        <v>40.9</v>
      </c>
      <c r="Y189" s="7">
        <v>45.8</v>
      </c>
      <c r="Z189" s="7">
        <v>49.2</v>
      </c>
      <c r="AA189" s="7">
        <v>48.3</v>
      </c>
      <c r="AB189" s="7">
        <v>37.299999999999997</v>
      </c>
      <c r="AC189" s="7">
        <v>41</v>
      </c>
      <c r="AD189" s="7">
        <v>49.3</v>
      </c>
      <c r="AE189" s="23">
        <v>45.5</v>
      </c>
    </row>
    <row r="190" spans="1:35" x14ac:dyDescent="0.2">
      <c r="A190" s="20" t="s">
        <v>558</v>
      </c>
      <c r="B190" s="22">
        <v>7.55</v>
      </c>
      <c r="C190" s="7">
        <v>7.16</v>
      </c>
      <c r="D190" s="7">
        <v>7.11</v>
      </c>
      <c r="E190" s="7">
        <v>6.83</v>
      </c>
      <c r="F190" s="7">
        <v>28.7</v>
      </c>
      <c r="G190" s="7">
        <v>36.5</v>
      </c>
      <c r="H190" s="7">
        <v>32.4</v>
      </c>
      <c r="I190" s="7">
        <v>33.799999999999997</v>
      </c>
      <c r="J190" s="7">
        <v>7.1</v>
      </c>
      <c r="K190" s="7">
        <v>7.29</v>
      </c>
      <c r="L190" s="7">
        <v>7.36</v>
      </c>
      <c r="M190" s="7">
        <v>7.29</v>
      </c>
      <c r="N190" s="7">
        <v>7.15</v>
      </c>
      <c r="O190" s="7">
        <v>7.13</v>
      </c>
      <c r="P190" s="7">
        <v>7.03</v>
      </c>
      <c r="Q190" s="7">
        <v>7.25</v>
      </c>
      <c r="R190" s="7">
        <v>6.69</v>
      </c>
      <c r="S190" s="7">
        <v>6.57</v>
      </c>
      <c r="T190" s="7">
        <v>7.56</v>
      </c>
      <c r="U190" s="7">
        <v>7.8</v>
      </c>
      <c r="V190" s="7">
        <v>19.100000000000001</v>
      </c>
      <c r="W190" s="7">
        <v>19.5</v>
      </c>
      <c r="X190" s="7">
        <v>35.5</v>
      </c>
      <c r="Y190" s="7">
        <v>28.8</v>
      </c>
      <c r="Z190" s="7">
        <v>38.700000000000003</v>
      </c>
      <c r="AA190" s="7">
        <v>38.6</v>
      </c>
      <c r="AB190" s="7">
        <v>40.700000000000003</v>
      </c>
      <c r="AC190" s="7">
        <v>31.3</v>
      </c>
      <c r="AD190" s="7">
        <v>34.700000000000003</v>
      </c>
      <c r="AE190" s="23">
        <v>36.200000000000003</v>
      </c>
    </row>
    <row r="191" spans="1:35" x14ac:dyDescent="0.2">
      <c r="A191" s="20" t="s">
        <v>559</v>
      </c>
      <c r="B191" s="22">
        <v>7.55</v>
      </c>
      <c r="C191" s="7">
        <v>7.16</v>
      </c>
      <c r="D191" s="7">
        <v>7.11</v>
      </c>
      <c r="E191" s="7">
        <v>6.83</v>
      </c>
      <c r="F191" s="7">
        <v>27.5</v>
      </c>
      <c r="G191" s="7">
        <v>24.2</v>
      </c>
      <c r="H191" s="7">
        <v>34.1</v>
      </c>
      <c r="I191" s="7">
        <v>34.299999999999997</v>
      </c>
      <c r="J191" s="7">
        <v>6.96</v>
      </c>
      <c r="K191" s="7">
        <v>6.59</v>
      </c>
      <c r="L191" s="7">
        <v>15.8</v>
      </c>
      <c r="M191" s="7">
        <v>16</v>
      </c>
      <c r="N191" s="7">
        <v>36.799999999999997</v>
      </c>
      <c r="O191" s="7">
        <v>31.1</v>
      </c>
      <c r="P191" s="7">
        <v>30.4</v>
      </c>
      <c r="Q191" s="7">
        <v>31</v>
      </c>
      <c r="R191" s="7">
        <v>29.2</v>
      </c>
      <c r="S191" s="7">
        <v>29.3</v>
      </c>
      <c r="T191" s="7">
        <v>28.4</v>
      </c>
      <c r="U191" s="7">
        <v>27.2</v>
      </c>
      <c r="V191" s="7">
        <v>25.9</v>
      </c>
      <c r="W191" s="7">
        <v>29.3</v>
      </c>
      <c r="X191" s="7">
        <v>25.3</v>
      </c>
      <c r="Y191" s="7">
        <v>35.9</v>
      </c>
      <c r="Z191" s="7">
        <v>38.1</v>
      </c>
      <c r="AA191" s="7">
        <v>31.4</v>
      </c>
      <c r="AB191" s="7">
        <v>30</v>
      </c>
      <c r="AC191" s="7">
        <v>32.299999999999997</v>
      </c>
      <c r="AD191" s="7">
        <v>31</v>
      </c>
      <c r="AE191" s="23">
        <v>29.8</v>
      </c>
    </row>
    <row r="192" spans="1:35" x14ac:dyDescent="0.2">
      <c r="A192" s="20" t="s">
        <v>560</v>
      </c>
      <c r="B192" s="22">
        <v>7.55</v>
      </c>
      <c r="C192" s="7">
        <v>7.16</v>
      </c>
      <c r="D192" s="7">
        <v>7.11</v>
      </c>
      <c r="E192" s="7">
        <v>6.83</v>
      </c>
      <c r="F192" s="7">
        <v>57.5</v>
      </c>
      <c r="G192" s="7">
        <v>51.3</v>
      </c>
      <c r="H192" s="7">
        <v>41.8</v>
      </c>
      <c r="I192" s="7">
        <v>36.799999999999997</v>
      </c>
      <c r="J192" s="7">
        <v>6.41</v>
      </c>
      <c r="K192" s="7">
        <v>6.53</v>
      </c>
      <c r="L192" s="7">
        <v>6.41</v>
      </c>
      <c r="M192" s="7">
        <v>6</v>
      </c>
      <c r="N192" s="7">
        <v>7.79</v>
      </c>
      <c r="O192" s="7">
        <v>8.4700000000000006</v>
      </c>
      <c r="P192" s="7">
        <v>25.4</v>
      </c>
      <c r="Q192" s="7">
        <v>21.1</v>
      </c>
      <c r="R192" s="7">
        <v>26.6</v>
      </c>
      <c r="S192" s="7">
        <v>28.8</v>
      </c>
      <c r="T192" s="7">
        <v>35.6</v>
      </c>
      <c r="U192" s="7">
        <v>32.6</v>
      </c>
      <c r="V192" s="7">
        <v>33</v>
      </c>
      <c r="W192" s="7">
        <v>32.1</v>
      </c>
      <c r="X192" s="7">
        <v>32.299999999999997</v>
      </c>
      <c r="Y192" s="7">
        <v>31.5</v>
      </c>
      <c r="Z192" s="7">
        <v>35.6</v>
      </c>
      <c r="AA192" s="7">
        <v>38</v>
      </c>
      <c r="AB192" s="7">
        <v>45.3</v>
      </c>
      <c r="AC192" s="7">
        <v>37.5</v>
      </c>
      <c r="AD192" s="7">
        <v>39.1</v>
      </c>
      <c r="AE192" s="23">
        <v>36.1</v>
      </c>
    </row>
    <row r="193" spans="1:46" ht="17" thickBot="1" x14ac:dyDescent="0.25">
      <c r="A193" s="20" t="s">
        <v>1221</v>
      </c>
      <c r="B193" s="12">
        <v>7.55</v>
      </c>
      <c r="C193" s="13">
        <v>7.16</v>
      </c>
      <c r="D193" s="13">
        <v>7.11</v>
      </c>
      <c r="E193" s="13">
        <v>6.83</v>
      </c>
      <c r="F193" s="13">
        <v>28.3</v>
      </c>
      <c r="G193" s="13">
        <v>21.7</v>
      </c>
      <c r="H193" s="13">
        <v>30.3</v>
      </c>
      <c r="I193" s="13">
        <v>25.5</v>
      </c>
      <c r="J193" s="13">
        <v>23.5</v>
      </c>
      <c r="K193" s="13">
        <v>21.8</v>
      </c>
      <c r="L193" s="13">
        <v>30.5</v>
      </c>
      <c r="M193" s="13">
        <v>21.5</v>
      </c>
      <c r="N193" s="13">
        <v>32</v>
      </c>
      <c r="O193" s="13">
        <v>24.1</v>
      </c>
      <c r="P193" s="13">
        <v>26.4</v>
      </c>
      <c r="Q193" s="13">
        <v>29.2</v>
      </c>
      <c r="R193" s="13">
        <v>36.9</v>
      </c>
      <c r="S193" s="13">
        <v>25.9</v>
      </c>
      <c r="T193" s="13">
        <v>34.4</v>
      </c>
      <c r="U193" s="13">
        <v>31.4</v>
      </c>
      <c r="V193" s="13">
        <v>30.5</v>
      </c>
      <c r="W193" s="13">
        <v>29.4</v>
      </c>
      <c r="X193" s="13">
        <v>26.1</v>
      </c>
      <c r="Y193" s="13">
        <v>28.8</v>
      </c>
      <c r="Z193" s="13">
        <v>30.8</v>
      </c>
      <c r="AA193" s="13">
        <v>31.9</v>
      </c>
      <c r="AB193" s="13">
        <v>30.9</v>
      </c>
      <c r="AC193" s="13">
        <v>32</v>
      </c>
      <c r="AD193" s="13">
        <v>44.3</v>
      </c>
      <c r="AE193" s="14">
        <v>36.6</v>
      </c>
      <c r="AN193" s="5"/>
      <c r="AO193" s="5"/>
      <c r="AP193" s="5"/>
      <c r="AQ193" s="5"/>
      <c r="AR193" s="5"/>
      <c r="AS193" s="5"/>
      <c r="AT193" s="5"/>
    </row>
    <row r="195" spans="1:46" ht="17" thickBot="1" x14ac:dyDescent="0.25">
      <c r="A195" s="28" t="s">
        <v>892</v>
      </c>
      <c r="B195" s="189" t="s">
        <v>3</v>
      </c>
      <c r="C195" s="189"/>
      <c r="D195" s="189"/>
      <c r="E195" s="189"/>
      <c r="F195" s="189" t="s">
        <v>1218</v>
      </c>
      <c r="G195" s="189"/>
      <c r="H195" s="189"/>
      <c r="I195" s="189"/>
      <c r="J195" s="199" t="s">
        <v>1224</v>
      </c>
      <c r="K195" s="189"/>
      <c r="L195" s="189" t="s">
        <v>595</v>
      </c>
      <c r="M195" s="189"/>
      <c r="N195" s="189" t="s">
        <v>596</v>
      </c>
      <c r="O195" s="189"/>
      <c r="P195" s="189" t="s">
        <v>146</v>
      </c>
      <c r="Q195" s="189"/>
      <c r="R195" s="189" t="s">
        <v>147</v>
      </c>
      <c r="S195" s="189"/>
      <c r="T195" s="189" t="s">
        <v>148</v>
      </c>
      <c r="U195" s="189"/>
      <c r="V195" s="189" t="s">
        <v>149</v>
      </c>
      <c r="W195" s="189"/>
      <c r="X195" s="189" t="s">
        <v>150</v>
      </c>
      <c r="Y195" s="189"/>
      <c r="Z195" s="189" t="s">
        <v>151</v>
      </c>
      <c r="AA195" s="189"/>
      <c r="AB195" s="189" t="s">
        <v>152</v>
      </c>
      <c r="AC195" s="189"/>
      <c r="AD195" s="189" t="s">
        <v>153</v>
      </c>
      <c r="AE195" s="189"/>
      <c r="AF195" s="45"/>
      <c r="AG195" s="45"/>
      <c r="AH195" s="45"/>
      <c r="AI195" s="45"/>
    </row>
    <row r="196" spans="1:46" x14ac:dyDescent="0.2">
      <c r="A196" s="20" t="s">
        <v>556</v>
      </c>
      <c r="B196" s="163"/>
      <c r="C196" s="10">
        <v>6.43</v>
      </c>
      <c r="D196" s="10">
        <v>6.42</v>
      </c>
      <c r="E196" s="10">
        <v>6.3</v>
      </c>
      <c r="F196" s="10">
        <v>38.6</v>
      </c>
      <c r="G196" s="10">
        <v>42.1</v>
      </c>
      <c r="H196" s="10">
        <v>44.8</v>
      </c>
      <c r="I196" s="10">
        <v>47.2</v>
      </c>
      <c r="J196" s="10">
        <v>6.8</v>
      </c>
      <c r="K196" s="10">
        <v>7.14</v>
      </c>
      <c r="L196" s="10">
        <v>6.94</v>
      </c>
      <c r="M196" s="10">
        <v>6.66</v>
      </c>
      <c r="N196" s="10">
        <v>7.31</v>
      </c>
      <c r="O196" s="10">
        <v>7.31</v>
      </c>
      <c r="P196" s="10">
        <v>7.12</v>
      </c>
      <c r="Q196" s="10">
        <v>6.88</v>
      </c>
      <c r="R196" s="10">
        <v>7.41</v>
      </c>
      <c r="S196" s="10">
        <v>7.51</v>
      </c>
      <c r="T196" s="10">
        <v>10</v>
      </c>
      <c r="U196" s="10">
        <v>10.5</v>
      </c>
      <c r="V196" s="10">
        <v>18.2</v>
      </c>
      <c r="W196" s="10">
        <v>16.100000000000001</v>
      </c>
      <c r="X196" s="10">
        <v>26.8</v>
      </c>
      <c r="Y196" s="10">
        <v>30.6</v>
      </c>
      <c r="Z196" s="10">
        <v>42.8</v>
      </c>
      <c r="AA196" s="10">
        <v>46.9</v>
      </c>
      <c r="AB196" s="10">
        <v>45.1</v>
      </c>
      <c r="AC196" s="10">
        <v>44.2</v>
      </c>
      <c r="AD196" s="10">
        <v>41.9</v>
      </c>
      <c r="AE196" s="11">
        <v>51.6</v>
      </c>
    </row>
    <row r="197" spans="1:46" x14ac:dyDescent="0.2">
      <c r="A197" s="20" t="s">
        <v>557</v>
      </c>
      <c r="B197" s="22"/>
      <c r="C197" s="7">
        <v>6.43</v>
      </c>
      <c r="D197" s="7">
        <v>6.42</v>
      </c>
      <c r="E197" s="7">
        <v>6.3</v>
      </c>
      <c r="F197" s="7">
        <v>27.5</v>
      </c>
      <c r="G197" s="7">
        <v>32.299999999999997</v>
      </c>
      <c r="H197" s="7">
        <v>29</v>
      </c>
      <c r="I197" s="7">
        <v>27.3</v>
      </c>
      <c r="J197" s="7">
        <v>6.63</v>
      </c>
      <c r="K197" s="7">
        <v>6.39</v>
      </c>
      <c r="L197" s="7">
        <v>6.4</v>
      </c>
      <c r="M197" s="7">
        <v>6.65</v>
      </c>
      <c r="N197" s="7">
        <v>6.2</v>
      </c>
      <c r="O197" s="7">
        <v>6.36</v>
      </c>
      <c r="P197" s="7">
        <v>6.42</v>
      </c>
      <c r="Q197" s="7">
        <v>6.48</v>
      </c>
      <c r="R197" s="7">
        <v>6.99</v>
      </c>
      <c r="S197" s="7">
        <v>6.79</v>
      </c>
      <c r="T197" s="7">
        <v>11.8</v>
      </c>
      <c r="U197" s="7">
        <v>12.1</v>
      </c>
      <c r="V197" s="7">
        <v>25.4</v>
      </c>
      <c r="W197" s="7">
        <v>23.8</v>
      </c>
      <c r="X197" s="7">
        <v>33.9</v>
      </c>
      <c r="Y197" s="7">
        <v>30.8</v>
      </c>
      <c r="Z197" s="7">
        <v>37.9</v>
      </c>
      <c r="AA197" s="7">
        <v>26.9</v>
      </c>
      <c r="AB197" s="7">
        <v>33.200000000000003</v>
      </c>
      <c r="AC197" s="7">
        <v>40.200000000000003</v>
      </c>
      <c r="AD197" s="7">
        <v>27.7</v>
      </c>
      <c r="AE197" s="23">
        <v>42.4</v>
      </c>
    </row>
    <row r="198" spans="1:46" x14ac:dyDescent="0.2">
      <c r="A198" s="20" t="s">
        <v>558</v>
      </c>
      <c r="B198" s="22"/>
      <c r="C198" s="7">
        <v>6.43</v>
      </c>
      <c r="D198" s="7">
        <v>6.42</v>
      </c>
      <c r="E198" s="7">
        <v>6.3</v>
      </c>
      <c r="F198" s="7">
        <v>25.8</v>
      </c>
      <c r="G198" s="7">
        <v>25.6</v>
      </c>
      <c r="H198" s="7">
        <v>24.3</v>
      </c>
      <c r="I198" s="7">
        <v>25.9</v>
      </c>
      <c r="J198" s="7">
        <v>6.77</v>
      </c>
      <c r="K198" s="7">
        <v>6.93</v>
      </c>
      <c r="L198" s="7">
        <v>6.92</v>
      </c>
      <c r="M198" s="7">
        <v>6.48</v>
      </c>
      <c r="N198" s="7">
        <v>6.91</v>
      </c>
      <c r="O198" s="7">
        <v>6.89</v>
      </c>
      <c r="P198" s="7">
        <v>6.52</v>
      </c>
      <c r="Q198" s="7">
        <v>6.69</v>
      </c>
      <c r="R198" s="7">
        <v>6.6</v>
      </c>
      <c r="S198" s="7">
        <v>6.47</v>
      </c>
      <c r="T198" s="7">
        <v>8.8699999999999992</v>
      </c>
      <c r="U198" s="7">
        <v>8.17</v>
      </c>
      <c r="V198" s="7">
        <v>13.7</v>
      </c>
      <c r="W198" s="7">
        <v>14.4</v>
      </c>
      <c r="X198" s="7">
        <v>23.2</v>
      </c>
      <c r="Y198" s="7">
        <v>23.7</v>
      </c>
      <c r="Z198" s="7">
        <v>26.6</v>
      </c>
      <c r="AA198" s="7">
        <v>25.7</v>
      </c>
      <c r="AB198" s="7">
        <v>28.3</v>
      </c>
      <c r="AC198" s="7">
        <v>27.2</v>
      </c>
      <c r="AD198" s="7">
        <v>25.8</v>
      </c>
      <c r="AE198" s="23">
        <v>24.1</v>
      </c>
    </row>
    <row r="199" spans="1:46" x14ac:dyDescent="0.2">
      <c r="A199" s="20" t="s">
        <v>559</v>
      </c>
      <c r="B199" s="22"/>
      <c r="C199" s="7">
        <v>6.43</v>
      </c>
      <c r="D199" s="7">
        <v>6.42</v>
      </c>
      <c r="E199" s="7">
        <v>6.42</v>
      </c>
      <c r="F199" s="7">
        <v>6.3</v>
      </c>
      <c r="G199" s="7">
        <v>23.9</v>
      </c>
      <c r="H199" s="7">
        <v>31</v>
      </c>
      <c r="I199" s="7">
        <v>21.1</v>
      </c>
      <c r="J199" s="7">
        <v>6.8</v>
      </c>
      <c r="K199" s="7">
        <v>6.86</v>
      </c>
      <c r="L199" s="7">
        <v>12.8</v>
      </c>
      <c r="M199" s="7">
        <v>13.6</v>
      </c>
      <c r="N199" s="7">
        <v>19.3</v>
      </c>
      <c r="O199" s="7">
        <v>17.7</v>
      </c>
      <c r="P199" s="7">
        <v>22</v>
      </c>
      <c r="Q199" s="7">
        <v>21.3</v>
      </c>
      <c r="R199" s="7">
        <v>20.399999999999999</v>
      </c>
      <c r="S199" s="7">
        <v>23.6</v>
      </c>
      <c r="T199" s="7">
        <v>20.6</v>
      </c>
      <c r="U199" s="7">
        <v>20.5</v>
      </c>
      <c r="V199" s="7">
        <v>19.899999999999999</v>
      </c>
      <c r="W199" s="7">
        <v>19.7</v>
      </c>
      <c r="X199" s="7">
        <v>19.399999999999999</v>
      </c>
      <c r="Y199" s="7">
        <v>18.399999999999999</v>
      </c>
      <c r="Z199" s="7">
        <v>19.2</v>
      </c>
      <c r="AA199" s="7">
        <v>21.4</v>
      </c>
      <c r="AB199" s="7">
        <v>21.2</v>
      </c>
      <c r="AC199" s="7">
        <v>18.600000000000001</v>
      </c>
      <c r="AD199" s="7">
        <v>24.7</v>
      </c>
      <c r="AE199" s="23">
        <v>21.2</v>
      </c>
    </row>
    <row r="200" spans="1:46" x14ac:dyDescent="0.2">
      <c r="A200" s="20" t="s">
        <v>560</v>
      </c>
      <c r="B200" s="22"/>
      <c r="C200" s="7">
        <v>6.43</v>
      </c>
      <c r="D200" s="7">
        <v>6.42</v>
      </c>
      <c r="E200" s="7">
        <v>6.3</v>
      </c>
      <c r="F200" s="7">
        <v>33.200000000000003</v>
      </c>
      <c r="G200" s="7">
        <v>29.6</v>
      </c>
      <c r="H200" s="7">
        <v>27.5</v>
      </c>
      <c r="I200" s="7">
        <v>27.2</v>
      </c>
      <c r="J200" s="7">
        <v>6.71</v>
      </c>
      <c r="K200" s="7">
        <v>6.49</v>
      </c>
      <c r="L200" s="7">
        <v>6.56</v>
      </c>
      <c r="M200" s="7">
        <v>6.28</v>
      </c>
      <c r="N200" s="7">
        <v>8.26</v>
      </c>
      <c r="O200" s="7">
        <v>9.41</v>
      </c>
      <c r="P200" s="7">
        <v>17.8</v>
      </c>
      <c r="Q200" s="7">
        <v>16.8</v>
      </c>
      <c r="R200" s="7">
        <v>25.8</v>
      </c>
      <c r="S200" s="7">
        <v>21</v>
      </c>
      <c r="T200" s="7">
        <v>25</v>
      </c>
      <c r="U200" s="7">
        <v>23.3</v>
      </c>
      <c r="V200" s="7">
        <v>25.9</v>
      </c>
      <c r="W200" s="7">
        <v>23</v>
      </c>
      <c r="X200" s="7">
        <v>23.3</v>
      </c>
      <c r="Y200" s="7">
        <v>25.1</v>
      </c>
      <c r="Z200" s="7">
        <v>25.9</v>
      </c>
      <c r="AA200" s="7">
        <v>29.5</v>
      </c>
      <c r="AB200" s="7">
        <v>22.1</v>
      </c>
      <c r="AC200" s="7">
        <v>22.1</v>
      </c>
      <c r="AD200" s="7">
        <v>27.3</v>
      </c>
      <c r="AE200" s="23">
        <v>27.8</v>
      </c>
      <c r="AF200" s="5"/>
      <c r="AG200" s="5"/>
      <c r="AH200" s="5"/>
      <c r="AI200" s="5"/>
    </row>
    <row r="201" spans="1:46" ht="17" thickBot="1" x14ac:dyDescent="0.25">
      <c r="A201" s="20" t="s">
        <v>1221</v>
      </c>
      <c r="B201" s="12"/>
      <c r="C201" s="13">
        <v>6.43</v>
      </c>
      <c r="D201" s="13">
        <v>6.42</v>
      </c>
      <c r="E201" s="13">
        <v>6.3</v>
      </c>
      <c r="F201" s="13">
        <v>23.7</v>
      </c>
      <c r="G201" s="13">
        <v>21.1</v>
      </c>
      <c r="H201" s="13">
        <v>19.3</v>
      </c>
      <c r="I201" s="13">
        <v>18.399999999999999</v>
      </c>
      <c r="J201" s="13">
        <v>16.100000000000001</v>
      </c>
      <c r="K201" s="13">
        <v>17.600000000000001</v>
      </c>
      <c r="L201" s="13">
        <v>18.3</v>
      </c>
      <c r="M201" s="13">
        <v>23.5</v>
      </c>
      <c r="N201" s="13">
        <v>17.100000000000001</v>
      </c>
      <c r="O201" s="13">
        <v>18.600000000000001</v>
      </c>
      <c r="P201" s="13">
        <v>23.2</v>
      </c>
      <c r="Q201" s="13">
        <v>18.2</v>
      </c>
      <c r="R201" s="13">
        <v>16.8</v>
      </c>
      <c r="S201" s="13">
        <v>21.8</v>
      </c>
      <c r="T201" s="13">
        <v>20.3</v>
      </c>
      <c r="U201" s="13">
        <v>22</v>
      </c>
      <c r="V201" s="13">
        <v>19.600000000000001</v>
      </c>
      <c r="W201" s="13">
        <v>21.6</v>
      </c>
      <c r="X201" s="13">
        <v>17.899999999999999</v>
      </c>
      <c r="Y201" s="13">
        <v>19</v>
      </c>
      <c r="Z201" s="13">
        <v>17.100000000000001</v>
      </c>
      <c r="AA201" s="13">
        <v>20.9</v>
      </c>
      <c r="AB201" s="13">
        <v>18</v>
      </c>
      <c r="AC201" s="13">
        <v>23</v>
      </c>
      <c r="AD201" s="13">
        <v>16</v>
      </c>
      <c r="AE201" s="14">
        <v>26.2</v>
      </c>
      <c r="AN201" s="5"/>
      <c r="AO201" s="5"/>
      <c r="AP201" s="5"/>
      <c r="AQ201" s="5"/>
      <c r="AR201" s="5"/>
      <c r="AS201" s="5"/>
      <c r="AT201" s="5"/>
    </row>
    <row r="202" spans="1:46" ht="10" customHeight="1" x14ac:dyDescent="0.2"/>
    <row r="203" spans="1:46" ht="17" thickBot="1" x14ac:dyDescent="0.25">
      <c r="A203" s="28" t="s">
        <v>893</v>
      </c>
      <c r="B203" s="189" t="s">
        <v>3</v>
      </c>
      <c r="C203" s="189"/>
      <c r="D203" s="189"/>
      <c r="E203" s="189"/>
      <c r="F203" s="189" t="s">
        <v>1218</v>
      </c>
      <c r="G203" s="189"/>
      <c r="H203" s="189"/>
      <c r="I203" s="189"/>
      <c r="J203" s="199" t="s">
        <v>1224</v>
      </c>
      <c r="K203" s="189"/>
      <c r="L203" s="189" t="s">
        <v>595</v>
      </c>
      <c r="M203" s="189"/>
      <c r="N203" s="189" t="s">
        <v>596</v>
      </c>
      <c r="O203" s="189"/>
      <c r="P203" s="189" t="s">
        <v>146</v>
      </c>
      <c r="Q203" s="189"/>
      <c r="R203" s="189" t="s">
        <v>147</v>
      </c>
      <c r="S203" s="189"/>
      <c r="T203" s="189" t="s">
        <v>148</v>
      </c>
      <c r="U203" s="189"/>
      <c r="V203" s="189" t="s">
        <v>149</v>
      </c>
      <c r="W203" s="189"/>
      <c r="X203" s="189" t="s">
        <v>150</v>
      </c>
      <c r="Y203" s="189"/>
      <c r="Z203" s="189" t="s">
        <v>151</v>
      </c>
      <c r="AA203" s="189"/>
      <c r="AB203" s="189" t="s">
        <v>152</v>
      </c>
      <c r="AC203" s="189"/>
      <c r="AD203" s="189" t="s">
        <v>153</v>
      </c>
      <c r="AE203" s="189"/>
      <c r="AF203" s="45"/>
      <c r="AG203" s="45"/>
      <c r="AH203" s="45"/>
      <c r="AI203" s="45"/>
    </row>
    <row r="204" spans="1:46" x14ac:dyDescent="0.2">
      <c r="A204" s="20" t="s">
        <v>556</v>
      </c>
      <c r="B204" s="9">
        <v>7.51</v>
      </c>
      <c r="C204" s="10">
        <v>6.54</v>
      </c>
      <c r="D204" s="10">
        <v>5.57</v>
      </c>
      <c r="E204" s="10">
        <v>5.78</v>
      </c>
      <c r="F204" s="10">
        <v>34</v>
      </c>
      <c r="G204" s="10">
        <v>36</v>
      </c>
      <c r="H204" s="10">
        <v>38.5</v>
      </c>
      <c r="I204" s="10">
        <v>37.4</v>
      </c>
      <c r="J204" s="10">
        <v>6.88</v>
      </c>
      <c r="K204" s="10">
        <v>7.38</v>
      </c>
      <c r="L204" s="10">
        <v>6.96</v>
      </c>
      <c r="M204" s="10">
        <v>6.82</v>
      </c>
      <c r="N204" s="10">
        <v>6.68</v>
      </c>
      <c r="O204" s="10">
        <v>6.72</v>
      </c>
      <c r="P204" s="10">
        <v>6.78</v>
      </c>
      <c r="Q204" s="10">
        <v>6.51</v>
      </c>
      <c r="R204" s="10">
        <v>7.08</v>
      </c>
      <c r="S204" s="10">
        <v>8.14</v>
      </c>
      <c r="T204" s="10">
        <v>11.6</v>
      </c>
      <c r="U204" s="10">
        <v>10.1</v>
      </c>
      <c r="V204" s="10">
        <v>20</v>
      </c>
      <c r="W204" s="10">
        <v>21.7</v>
      </c>
      <c r="X204" s="10">
        <v>31.6</v>
      </c>
      <c r="Y204" s="10">
        <v>27.4</v>
      </c>
      <c r="Z204" s="10">
        <v>29.6</v>
      </c>
      <c r="AA204" s="10">
        <v>34.200000000000003</v>
      </c>
      <c r="AB204" s="10">
        <v>33.1</v>
      </c>
      <c r="AC204" s="10">
        <v>35</v>
      </c>
      <c r="AD204" s="10">
        <v>37.700000000000003</v>
      </c>
      <c r="AE204" s="11">
        <v>41.2</v>
      </c>
    </row>
    <row r="205" spans="1:46" x14ac:dyDescent="0.2">
      <c r="A205" s="20" t="s">
        <v>557</v>
      </c>
      <c r="B205" s="22">
        <v>7.51</v>
      </c>
      <c r="C205" s="7">
        <v>6.54</v>
      </c>
      <c r="D205" s="7">
        <v>5.57</v>
      </c>
      <c r="E205" s="7">
        <v>5.78</v>
      </c>
      <c r="F205" s="7">
        <v>23.8</v>
      </c>
      <c r="G205" s="7">
        <v>28.1</v>
      </c>
      <c r="H205" s="7">
        <v>25</v>
      </c>
      <c r="I205" s="7">
        <v>28.5</v>
      </c>
      <c r="J205" s="7">
        <v>7.38</v>
      </c>
      <c r="K205" s="7">
        <v>7.65</v>
      </c>
      <c r="L205" s="7">
        <v>6.96</v>
      </c>
      <c r="M205" s="7">
        <v>6.7</v>
      </c>
      <c r="N205" s="7">
        <v>7.04</v>
      </c>
      <c r="O205" s="7">
        <v>6.85</v>
      </c>
      <c r="P205" s="7">
        <v>6.71</v>
      </c>
      <c r="Q205" s="7">
        <v>6.78</v>
      </c>
      <c r="R205" s="7">
        <v>7.12</v>
      </c>
      <c r="S205" s="7">
        <v>7.64</v>
      </c>
      <c r="T205" s="7">
        <v>13.3</v>
      </c>
      <c r="U205" s="7">
        <v>15.2</v>
      </c>
      <c r="V205" s="7">
        <v>21</v>
      </c>
      <c r="W205" s="7">
        <v>22.1</v>
      </c>
      <c r="X205" s="7">
        <v>25.9</v>
      </c>
      <c r="Y205" s="7">
        <v>22.3</v>
      </c>
      <c r="Z205" s="7">
        <v>19.8</v>
      </c>
      <c r="AA205" s="7">
        <v>23</v>
      </c>
      <c r="AB205" s="7">
        <v>25</v>
      </c>
      <c r="AC205" s="7">
        <v>26.4</v>
      </c>
      <c r="AD205" s="7">
        <v>22.5</v>
      </c>
      <c r="AE205" s="23">
        <v>28.7</v>
      </c>
    </row>
    <row r="206" spans="1:46" x14ac:dyDescent="0.2">
      <c r="A206" s="20" t="s">
        <v>558</v>
      </c>
      <c r="B206" s="22">
        <v>7.51</v>
      </c>
      <c r="C206" s="7">
        <v>6.54</v>
      </c>
      <c r="D206" s="7">
        <v>5.57</v>
      </c>
      <c r="E206" s="7">
        <v>5.78</v>
      </c>
      <c r="F206" s="7">
        <v>21.6</v>
      </c>
      <c r="G206" s="7">
        <v>23.4</v>
      </c>
      <c r="H206" s="7">
        <v>20.5</v>
      </c>
      <c r="I206" s="7">
        <v>27.1</v>
      </c>
      <c r="J206" s="7">
        <v>7.32</v>
      </c>
      <c r="K206" s="7">
        <v>7.14</v>
      </c>
      <c r="L206" s="7">
        <v>7.34</v>
      </c>
      <c r="M206" s="7">
        <v>6.62</v>
      </c>
      <c r="N206" s="7">
        <v>6.53</v>
      </c>
      <c r="O206" s="7">
        <v>6.27</v>
      </c>
      <c r="P206" s="7">
        <v>6.81</v>
      </c>
      <c r="Q206" s="7">
        <v>6.68</v>
      </c>
      <c r="R206" s="7">
        <v>6.25</v>
      </c>
      <c r="S206" s="7">
        <v>6.78</v>
      </c>
      <c r="T206" s="7">
        <v>8.76</v>
      </c>
      <c r="U206" s="7">
        <v>9.85</v>
      </c>
      <c r="V206" s="7">
        <v>15.1</v>
      </c>
      <c r="W206" s="7">
        <v>17.8</v>
      </c>
      <c r="X206" s="7">
        <v>21.3</v>
      </c>
      <c r="Y206" s="7">
        <v>16.7</v>
      </c>
      <c r="Z206" s="7">
        <v>19.8</v>
      </c>
      <c r="AA206" s="7">
        <v>20.7</v>
      </c>
      <c r="AB206" s="7">
        <v>19.899999999999999</v>
      </c>
      <c r="AC206" s="7">
        <v>20.7</v>
      </c>
      <c r="AD206" s="7">
        <v>24.4</v>
      </c>
      <c r="AE206" s="23">
        <v>27.9</v>
      </c>
      <c r="AF206" s="5"/>
      <c r="AG206" s="5"/>
      <c r="AH206" s="5"/>
      <c r="AI206" s="5"/>
    </row>
    <row r="207" spans="1:46" x14ac:dyDescent="0.2">
      <c r="A207" s="20" t="s">
        <v>559</v>
      </c>
      <c r="B207" s="22">
        <v>7.51</v>
      </c>
      <c r="C207" s="7">
        <v>6.54</v>
      </c>
      <c r="D207" s="7">
        <v>5.57</v>
      </c>
      <c r="E207" s="7">
        <v>5.78</v>
      </c>
      <c r="F207" s="7">
        <v>19.7</v>
      </c>
      <c r="G207" s="7">
        <v>20.100000000000001</v>
      </c>
      <c r="H207" s="7">
        <v>23.5</v>
      </c>
      <c r="I207" s="7">
        <v>22.7</v>
      </c>
      <c r="J207" s="7">
        <v>7.02</v>
      </c>
      <c r="K207" s="7">
        <v>7.18</v>
      </c>
      <c r="L207" s="7">
        <v>15.1</v>
      </c>
      <c r="M207" s="7">
        <v>14.3</v>
      </c>
      <c r="N207" s="7">
        <v>15.4</v>
      </c>
      <c r="O207" s="7">
        <v>20</v>
      </c>
      <c r="P207" s="7">
        <v>8.1199999999999992</v>
      </c>
      <c r="Q207" s="7">
        <v>26.6</v>
      </c>
      <c r="R207" s="7">
        <v>31.3</v>
      </c>
      <c r="S207" s="7">
        <v>27.9</v>
      </c>
      <c r="T207" s="7">
        <v>23.2</v>
      </c>
      <c r="U207" s="7">
        <v>22.1</v>
      </c>
      <c r="V207" s="7">
        <v>15.7</v>
      </c>
      <c r="W207" s="7">
        <v>21.1</v>
      </c>
      <c r="X207" s="7">
        <v>19.399999999999999</v>
      </c>
      <c r="Y207" s="7">
        <v>18.899999999999999</v>
      </c>
      <c r="Z207" s="7">
        <v>25.4</v>
      </c>
      <c r="AA207" s="7">
        <v>30.7</v>
      </c>
      <c r="AB207" s="7">
        <v>26</v>
      </c>
      <c r="AC207" s="7">
        <v>28.2</v>
      </c>
      <c r="AD207" s="7">
        <v>22.9</v>
      </c>
      <c r="AE207" s="23">
        <v>27.3</v>
      </c>
    </row>
    <row r="208" spans="1:46" x14ac:dyDescent="0.2">
      <c r="A208" s="20" t="s">
        <v>560</v>
      </c>
      <c r="B208" s="22">
        <v>7.51</v>
      </c>
      <c r="C208" s="7">
        <v>6.54</v>
      </c>
      <c r="D208" s="7">
        <v>5.57</v>
      </c>
      <c r="E208" s="7">
        <v>5.78</v>
      </c>
      <c r="F208" s="7">
        <v>21.8</v>
      </c>
      <c r="G208" s="7">
        <v>28.2</v>
      </c>
      <c r="H208" s="7">
        <v>22.6</v>
      </c>
      <c r="I208" s="7">
        <v>25.3</v>
      </c>
      <c r="J208" s="7">
        <v>7.43</v>
      </c>
      <c r="K208" s="7">
        <v>7.11</v>
      </c>
      <c r="L208" s="7">
        <v>7.6</v>
      </c>
      <c r="M208" s="7">
        <v>7.3</v>
      </c>
      <c r="N208" s="7">
        <v>10.3</v>
      </c>
      <c r="O208" s="7">
        <v>10.3</v>
      </c>
      <c r="P208" s="7">
        <v>20.399999999999999</v>
      </c>
      <c r="Q208" s="7">
        <v>16.7</v>
      </c>
      <c r="R208" s="7">
        <v>21.4</v>
      </c>
      <c r="S208" s="7">
        <v>21.7</v>
      </c>
      <c r="T208" s="7">
        <v>22.2</v>
      </c>
      <c r="U208" s="7">
        <v>25.4</v>
      </c>
      <c r="V208" s="7">
        <v>26.4</v>
      </c>
      <c r="W208" s="7">
        <v>23.3</v>
      </c>
      <c r="X208" s="7">
        <v>22.8</v>
      </c>
      <c r="Y208" s="7">
        <v>23.3</v>
      </c>
      <c r="Z208" s="7">
        <v>20.6</v>
      </c>
      <c r="AA208" s="7">
        <v>26.5</v>
      </c>
      <c r="AB208" s="7">
        <v>24.5</v>
      </c>
      <c r="AC208" s="7">
        <v>23.1</v>
      </c>
      <c r="AD208" s="7">
        <v>19</v>
      </c>
      <c r="AE208" s="23">
        <v>22</v>
      </c>
    </row>
    <row r="209" spans="1:46" ht="17" thickBot="1" x14ac:dyDescent="0.25">
      <c r="A209" s="20" t="s">
        <v>1221</v>
      </c>
      <c r="B209" s="12">
        <v>7.51</v>
      </c>
      <c r="C209" s="13">
        <v>6.54</v>
      </c>
      <c r="D209" s="13">
        <v>5.57</v>
      </c>
      <c r="E209" s="13">
        <v>5.78</v>
      </c>
      <c r="F209" s="13">
        <v>18.100000000000001</v>
      </c>
      <c r="G209" s="13">
        <v>22.3</v>
      </c>
      <c r="H209" s="13">
        <v>5.57</v>
      </c>
      <c r="I209" s="13">
        <v>20</v>
      </c>
      <c r="J209" s="13">
        <v>13.7</v>
      </c>
      <c r="K209" s="13">
        <v>16.5</v>
      </c>
      <c r="L209" s="13">
        <v>17</v>
      </c>
      <c r="M209" s="13">
        <v>20.7</v>
      </c>
      <c r="N209" s="13">
        <v>16.8</v>
      </c>
      <c r="O209" s="13">
        <v>18.3</v>
      </c>
      <c r="P209" s="13">
        <v>22.3</v>
      </c>
      <c r="Q209" s="13">
        <v>22.7</v>
      </c>
      <c r="R209" s="13">
        <v>23.2</v>
      </c>
      <c r="S209" s="13">
        <v>19.2</v>
      </c>
      <c r="T209" s="13">
        <v>16.600000000000001</v>
      </c>
      <c r="U209" s="13">
        <v>20.100000000000001</v>
      </c>
      <c r="V209" s="13">
        <v>19.399999999999999</v>
      </c>
      <c r="W209" s="13">
        <v>17.7</v>
      </c>
      <c r="X209" s="13">
        <v>16.399999999999999</v>
      </c>
      <c r="Y209" s="13">
        <v>19</v>
      </c>
      <c r="Z209" s="13">
        <v>18.600000000000001</v>
      </c>
      <c r="AA209" s="13">
        <v>18.100000000000001</v>
      </c>
      <c r="AB209" s="13">
        <v>20.100000000000001</v>
      </c>
      <c r="AC209" s="13">
        <v>18.3</v>
      </c>
      <c r="AD209" s="13">
        <v>21.1</v>
      </c>
      <c r="AE209" s="14">
        <v>23.4</v>
      </c>
      <c r="AN209" s="5"/>
      <c r="AO209" s="5"/>
      <c r="AP209" s="5"/>
      <c r="AQ209" s="5"/>
      <c r="AR209" s="5"/>
      <c r="AS209" s="5"/>
      <c r="AT209" s="5"/>
    </row>
    <row r="211" spans="1:46" x14ac:dyDescent="0.2">
      <c r="A211" s="16" t="s">
        <v>688</v>
      </c>
    </row>
    <row r="213" spans="1:46" ht="17" thickBot="1" x14ac:dyDescent="0.25">
      <c r="A213" s="47" t="s">
        <v>689</v>
      </c>
      <c r="B213" s="15" t="s">
        <v>563</v>
      </c>
      <c r="C213" s="15" t="s">
        <v>564</v>
      </c>
      <c r="D213" s="15" t="s">
        <v>558</v>
      </c>
      <c r="E213" s="15" t="s">
        <v>590</v>
      </c>
      <c r="F213" s="15" t="s">
        <v>591</v>
      </c>
      <c r="G213" s="15" t="s">
        <v>592</v>
      </c>
      <c r="I213" s="75" t="s">
        <v>71</v>
      </c>
      <c r="J213" s="15" t="s">
        <v>556</v>
      </c>
      <c r="K213" s="15" t="s">
        <v>564</v>
      </c>
      <c r="L213" s="15" t="s">
        <v>558</v>
      </c>
      <c r="M213" s="15" t="s">
        <v>590</v>
      </c>
      <c r="N213" s="15" t="s">
        <v>591</v>
      </c>
      <c r="O213" s="15" t="s">
        <v>592</v>
      </c>
    </row>
    <row r="214" spans="1:46" x14ac:dyDescent="0.2">
      <c r="A214" s="47" t="s">
        <v>565</v>
      </c>
      <c r="B214" s="9">
        <v>-4.4169999999999998</v>
      </c>
      <c r="C214" s="10">
        <v>-3.6360000000000001</v>
      </c>
      <c r="D214" s="10">
        <v>-3.7789999999999999</v>
      </c>
      <c r="E214" s="10">
        <v>-2.67</v>
      </c>
      <c r="F214" s="10">
        <v>-5.2110000000000003</v>
      </c>
      <c r="G214" s="11">
        <v>-2.758</v>
      </c>
      <c r="I214" s="8" t="s">
        <v>72</v>
      </c>
      <c r="J214" s="9">
        <v>0.83989999999999998</v>
      </c>
      <c r="K214" s="10">
        <v>0.82950000000000002</v>
      </c>
      <c r="L214" s="10">
        <v>0.93030000000000002</v>
      </c>
      <c r="M214" s="10">
        <v>0.98119999999999996</v>
      </c>
      <c r="N214" s="10">
        <v>0.89290000000000003</v>
      </c>
      <c r="O214" s="11">
        <v>0.99819999999999998</v>
      </c>
    </row>
    <row r="215" spans="1:46" x14ac:dyDescent="0.2">
      <c r="B215" s="22">
        <v>-4.6689999999999996</v>
      </c>
      <c r="C215" s="7">
        <v>-3.665</v>
      </c>
      <c r="D215" s="7">
        <v>-3.9</v>
      </c>
      <c r="E215" s="7">
        <v>-3.262</v>
      </c>
      <c r="F215" s="7">
        <v>-5.4870000000000001</v>
      </c>
      <c r="G215" s="23">
        <v>-2.9319999999999999</v>
      </c>
      <c r="I215" s="8" t="s">
        <v>73</v>
      </c>
      <c r="J215" s="22">
        <v>0.21390000000000001</v>
      </c>
      <c r="K215" s="7">
        <v>0.18709999999999999</v>
      </c>
      <c r="L215" s="7">
        <v>0.4899</v>
      </c>
      <c r="M215" s="7">
        <v>0.73719999999999997</v>
      </c>
      <c r="N215" s="7">
        <v>0.36309999999999998</v>
      </c>
      <c r="O215" s="23">
        <v>0.91839999999999999</v>
      </c>
    </row>
    <row r="216" spans="1:46" ht="17" thickBot="1" x14ac:dyDescent="0.25">
      <c r="B216" s="12">
        <v>-4.3819999999999997</v>
      </c>
      <c r="C216" s="13">
        <v>-3.395</v>
      </c>
      <c r="D216" s="13">
        <v>-3.44</v>
      </c>
      <c r="E216" s="13">
        <v>-3.0369999999999999</v>
      </c>
      <c r="F216" s="13">
        <v>-5.1420000000000003</v>
      </c>
      <c r="G216" s="14">
        <v>-2.6080000000000001</v>
      </c>
      <c r="I216" s="8" t="s">
        <v>74</v>
      </c>
      <c r="J216" s="22" t="s">
        <v>75</v>
      </c>
      <c r="K216" s="7" t="s">
        <v>75</v>
      </c>
      <c r="L216" s="7" t="s">
        <v>75</v>
      </c>
      <c r="M216" s="7" t="s">
        <v>75</v>
      </c>
      <c r="N216" s="7" t="s">
        <v>75</v>
      </c>
      <c r="O216" s="23" t="s">
        <v>75</v>
      </c>
    </row>
    <row r="217" spans="1:46" ht="17" thickBot="1" x14ac:dyDescent="0.25">
      <c r="I217" s="8" t="s">
        <v>76</v>
      </c>
      <c r="J217" s="12" t="s">
        <v>77</v>
      </c>
      <c r="K217" s="13" t="s">
        <v>77</v>
      </c>
      <c r="L217" s="13" t="s">
        <v>77</v>
      </c>
      <c r="M217" s="13" t="s">
        <v>77</v>
      </c>
      <c r="N217" s="13" t="s">
        <v>77</v>
      </c>
      <c r="O217" s="14" t="s">
        <v>77</v>
      </c>
    </row>
    <row r="219" spans="1:46" x14ac:dyDescent="0.2">
      <c r="A219" s="75" t="s">
        <v>566</v>
      </c>
      <c r="B219" s="7" t="s">
        <v>765</v>
      </c>
      <c r="C219" s="7"/>
      <c r="D219" s="7"/>
      <c r="E219" s="7"/>
      <c r="F219" s="7"/>
      <c r="H219" s="75" t="s">
        <v>101</v>
      </c>
      <c r="I219" s="7">
        <v>1</v>
      </c>
      <c r="J219" s="7"/>
      <c r="K219" s="7"/>
      <c r="L219" s="7"/>
      <c r="M219" s="7"/>
      <c r="N219" s="7"/>
      <c r="O219" s="7"/>
      <c r="P219" s="7"/>
    </row>
    <row r="220" spans="1:46" x14ac:dyDescent="0.2">
      <c r="A220" s="75"/>
      <c r="B220" s="7"/>
      <c r="C220" s="7"/>
      <c r="D220" s="7"/>
      <c r="E220" s="7"/>
      <c r="F220" s="7"/>
      <c r="H220" s="75" t="s">
        <v>102</v>
      </c>
      <c r="I220" s="7">
        <v>15</v>
      </c>
      <c r="J220" s="7"/>
      <c r="K220" s="7"/>
      <c r="L220" s="7"/>
      <c r="M220" s="7"/>
      <c r="N220" s="7"/>
      <c r="O220" s="7"/>
      <c r="P220" s="7"/>
    </row>
    <row r="221" spans="1:46" x14ac:dyDescent="0.2">
      <c r="A221" s="75" t="s">
        <v>567</v>
      </c>
      <c r="B221" s="7"/>
      <c r="C221" s="7"/>
      <c r="D221" s="7"/>
      <c r="E221" s="7"/>
      <c r="F221" s="7"/>
      <c r="H221" s="75" t="s">
        <v>103</v>
      </c>
      <c r="I221" s="7">
        <v>0.05</v>
      </c>
      <c r="J221" s="7"/>
      <c r="K221" s="7"/>
      <c r="L221" s="7"/>
      <c r="M221" s="7"/>
      <c r="N221" s="7"/>
      <c r="O221" s="7"/>
      <c r="P221" s="7"/>
    </row>
    <row r="222" spans="1:46" x14ac:dyDescent="0.2">
      <c r="A222" s="75" t="s">
        <v>568</v>
      </c>
      <c r="B222" s="7" t="s">
        <v>86</v>
      </c>
      <c r="C222" s="7"/>
      <c r="D222" s="7"/>
      <c r="E222" s="7"/>
      <c r="F222" s="7"/>
      <c r="H222" s="75"/>
      <c r="I222" s="7"/>
      <c r="J222" s="7"/>
      <c r="K222" s="7"/>
      <c r="L222" s="7"/>
      <c r="M222" s="7"/>
      <c r="N222" s="7"/>
      <c r="O222" s="7"/>
      <c r="P222" s="7"/>
    </row>
    <row r="223" spans="1:46" x14ac:dyDescent="0.2">
      <c r="A223" s="75" t="s">
        <v>34</v>
      </c>
      <c r="B223" s="7">
        <v>153.9</v>
      </c>
      <c r="C223" s="7"/>
      <c r="D223" s="7"/>
      <c r="E223" s="7"/>
      <c r="F223" s="7"/>
      <c r="H223" s="75" t="s">
        <v>628</v>
      </c>
      <c r="I223" s="7" t="s">
        <v>105</v>
      </c>
      <c r="J223" s="7" t="s">
        <v>106</v>
      </c>
      <c r="K223" s="7" t="s">
        <v>107</v>
      </c>
      <c r="L223" s="7" t="s">
        <v>108</v>
      </c>
      <c r="M223" s="7" t="s">
        <v>109</v>
      </c>
      <c r="N223" s="7"/>
      <c r="O223" s="7"/>
      <c r="P223" s="7"/>
    </row>
    <row r="224" spans="1:46" x14ac:dyDescent="0.2">
      <c r="A224" s="75" t="s">
        <v>73</v>
      </c>
      <c r="B224" s="7">
        <v>4.1999999999999997E-3</v>
      </c>
      <c r="C224" s="7"/>
      <c r="D224" s="7"/>
      <c r="E224" s="7"/>
      <c r="F224" s="7"/>
      <c r="H224" s="75" t="s">
        <v>581</v>
      </c>
      <c r="I224" s="7">
        <v>-0.92400000000000004</v>
      </c>
      <c r="J224" s="7" t="s">
        <v>694</v>
      </c>
      <c r="K224" s="7" t="s">
        <v>75</v>
      </c>
      <c r="L224" s="7" t="s">
        <v>621</v>
      </c>
      <c r="M224" s="7">
        <v>2.1100000000000001E-2</v>
      </c>
      <c r="N224" s="7" t="s">
        <v>582</v>
      </c>
      <c r="O224" s="7"/>
      <c r="P224" s="7"/>
    </row>
    <row r="225" spans="1:16" x14ac:dyDescent="0.2">
      <c r="A225" s="75" t="s">
        <v>76</v>
      </c>
      <c r="B225" s="7" t="s">
        <v>114</v>
      </c>
      <c r="C225" s="7"/>
      <c r="D225" s="7"/>
      <c r="E225" s="7"/>
      <c r="F225" s="7"/>
      <c r="H225" s="75" t="s">
        <v>583</v>
      </c>
      <c r="I225" s="7">
        <v>-0.78300000000000003</v>
      </c>
      <c r="J225" s="7" t="s">
        <v>695</v>
      </c>
      <c r="K225" s="7" t="s">
        <v>75</v>
      </c>
      <c r="L225" s="7" t="s">
        <v>621</v>
      </c>
      <c r="M225" s="7">
        <v>4.3700000000000003E-2</v>
      </c>
      <c r="N225" s="7" t="s">
        <v>584</v>
      </c>
      <c r="O225" s="7"/>
      <c r="P225" s="7"/>
    </row>
    <row r="226" spans="1:16" x14ac:dyDescent="0.2">
      <c r="A226" s="75" t="s">
        <v>569</v>
      </c>
      <c r="B226" s="7" t="s">
        <v>75</v>
      </c>
      <c r="C226" s="7"/>
      <c r="D226" s="7"/>
      <c r="E226" s="7"/>
      <c r="F226" s="7"/>
      <c r="H226" s="75" t="s">
        <v>631</v>
      </c>
      <c r="I226" s="7">
        <v>-1.5</v>
      </c>
      <c r="J226" s="7" t="s">
        <v>696</v>
      </c>
      <c r="K226" s="7" t="s">
        <v>75</v>
      </c>
      <c r="L226" s="7" t="s">
        <v>621</v>
      </c>
      <c r="M226" s="7">
        <v>2.4299999999999999E-2</v>
      </c>
      <c r="N226" s="7" t="s">
        <v>633</v>
      </c>
      <c r="O226" s="7"/>
      <c r="P226" s="7"/>
    </row>
    <row r="227" spans="1:16" x14ac:dyDescent="0.2">
      <c r="A227" s="75" t="s">
        <v>570</v>
      </c>
      <c r="B227" s="7">
        <v>0.22289999999999999</v>
      </c>
      <c r="C227" s="7"/>
      <c r="D227" s="7"/>
      <c r="E227" s="7"/>
      <c r="F227" s="7"/>
      <c r="H227" s="75" t="s">
        <v>634</v>
      </c>
      <c r="I227" s="7">
        <v>0.79069999999999996</v>
      </c>
      <c r="J227" s="7" t="s">
        <v>697</v>
      </c>
      <c r="K227" s="7" t="s">
        <v>75</v>
      </c>
      <c r="L227" s="7" t="s">
        <v>79</v>
      </c>
      <c r="M227" s="7">
        <v>1E-4</v>
      </c>
      <c r="N227" s="7" t="s">
        <v>636</v>
      </c>
      <c r="O227" s="7"/>
      <c r="P227" s="7"/>
    </row>
    <row r="228" spans="1:16" x14ac:dyDescent="0.2">
      <c r="A228" s="75" t="s">
        <v>81</v>
      </c>
      <c r="B228" s="7">
        <v>0.98719999999999997</v>
      </c>
      <c r="C228" s="7"/>
      <c r="D228" s="7"/>
      <c r="E228" s="7"/>
      <c r="F228" s="7"/>
      <c r="H228" s="75" t="s">
        <v>637</v>
      </c>
      <c r="I228" s="7">
        <v>-1.7230000000000001</v>
      </c>
      <c r="J228" s="7" t="s">
        <v>698</v>
      </c>
      <c r="K228" s="7" t="s">
        <v>75</v>
      </c>
      <c r="L228" s="7" t="s">
        <v>538</v>
      </c>
      <c r="M228" s="7" t="s">
        <v>537</v>
      </c>
      <c r="N228" s="7" t="s">
        <v>639</v>
      </c>
      <c r="O228" s="7"/>
      <c r="P228" s="7"/>
    </row>
    <row r="229" spans="1:16" x14ac:dyDescent="0.2">
      <c r="A229" s="75"/>
      <c r="B229" s="7"/>
      <c r="C229" s="7"/>
      <c r="D229" s="7"/>
      <c r="E229" s="7"/>
      <c r="F229" s="7"/>
      <c r="H229" s="75" t="s">
        <v>585</v>
      </c>
      <c r="I229" s="7">
        <v>0.14099999999999999</v>
      </c>
      <c r="J229" s="7" t="s">
        <v>699</v>
      </c>
      <c r="K229" s="7" t="s">
        <v>86</v>
      </c>
      <c r="L229" s="7" t="s">
        <v>77</v>
      </c>
      <c r="M229" s="7">
        <v>0.38469999999999999</v>
      </c>
      <c r="N229" s="7" t="s">
        <v>586</v>
      </c>
      <c r="O229" s="7"/>
      <c r="P229" s="7"/>
    </row>
    <row r="230" spans="1:16" x14ac:dyDescent="0.2">
      <c r="A230" s="75" t="s">
        <v>571</v>
      </c>
      <c r="B230" s="7"/>
      <c r="C230" s="7"/>
      <c r="D230" s="7"/>
      <c r="E230" s="7"/>
      <c r="F230" s="7"/>
      <c r="H230" s="75" t="s">
        <v>641</v>
      </c>
      <c r="I230" s="7">
        <v>-0.57569999999999999</v>
      </c>
      <c r="J230" s="7" t="s">
        <v>700</v>
      </c>
      <c r="K230" s="7" t="s">
        <v>86</v>
      </c>
      <c r="L230" s="7" t="s">
        <v>77</v>
      </c>
      <c r="M230" s="7">
        <v>0.31569999999999998</v>
      </c>
      <c r="N230" s="7" t="s">
        <v>643</v>
      </c>
      <c r="O230" s="7"/>
      <c r="P230" s="7"/>
    </row>
    <row r="231" spans="1:16" x14ac:dyDescent="0.2">
      <c r="A231" s="75" t="s">
        <v>34</v>
      </c>
      <c r="B231" s="7">
        <v>9.5239999999999991</v>
      </c>
      <c r="C231" s="7"/>
      <c r="D231" s="7"/>
      <c r="E231" s="7"/>
      <c r="F231" s="7"/>
      <c r="H231" s="75" t="s">
        <v>644</v>
      </c>
      <c r="I231" s="7">
        <v>1.7150000000000001</v>
      </c>
      <c r="J231" s="7" t="s">
        <v>701</v>
      </c>
      <c r="K231" s="7" t="s">
        <v>75</v>
      </c>
      <c r="L231" s="7" t="s">
        <v>114</v>
      </c>
      <c r="M231" s="7">
        <v>7.1999999999999998E-3</v>
      </c>
      <c r="N231" s="7" t="s">
        <v>646</v>
      </c>
      <c r="O231" s="7"/>
      <c r="P231" s="7"/>
    </row>
    <row r="232" spans="1:16" x14ac:dyDescent="0.2">
      <c r="A232" s="75" t="s">
        <v>73</v>
      </c>
      <c r="B232" s="7">
        <v>4.7999999999999996E-3</v>
      </c>
      <c r="C232" s="7"/>
      <c r="D232" s="7"/>
      <c r="E232" s="7"/>
      <c r="F232" s="7"/>
      <c r="H232" s="75" t="s">
        <v>647</v>
      </c>
      <c r="I232" s="7">
        <v>-0.79930000000000001</v>
      </c>
      <c r="J232" s="7" t="s">
        <v>702</v>
      </c>
      <c r="K232" s="7" t="s">
        <v>75</v>
      </c>
      <c r="L232" s="7" t="s">
        <v>621</v>
      </c>
      <c r="M232" s="7">
        <v>1.06E-2</v>
      </c>
      <c r="N232" s="7" t="s">
        <v>649</v>
      </c>
      <c r="O232" s="7"/>
      <c r="P232" s="7"/>
    </row>
    <row r="233" spans="1:16" x14ac:dyDescent="0.2">
      <c r="A233" s="75" t="s">
        <v>76</v>
      </c>
      <c r="B233" s="7" t="s">
        <v>114</v>
      </c>
      <c r="C233" s="7"/>
      <c r="D233" s="7"/>
      <c r="E233" s="7"/>
      <c r="F233" s="7"/>
      <c r="H233" s="75" t="s">
        <v>650</v>
      </c>
      <c r="I233" s="7">
        <v>-0.7167</v>
      </c>
      <c r="J233" s="7" t="s">
        <v>703</v>
      </c>
      <c r="K233" s="7" t="s">
        <v>86</v>
      </c>
      <c r="L233" s="7" t="s">
        <v>77</v>
      </c>
      <c r="M233" s="7">
        <v>0.24540000000000001</v>
      </c>
      <c r="N233" s="7" t="s">
        <v>652</v>
      </c>
      <c r="O233" s="7"/>
      <c r="P233" s="7"/>
    </row>
    <row r="234" spans="1:16" x14ac:dyDescent="0.2">
      <c r="A234" s="75" t="s">
        <v>572</v>
      </c>
      <c r="B234" s="7" t="s">
        <v>75</v>
      </c>
      <c r="C234" s="7"/>
      <c r="D234" s="7"/>
      <c r="E234" s="7"/>
      <c r="F234" s="7"/>
      <c r="H234" s="75" t="s">
        <v>653</v>
      </c>
      <c r="I234" s="7">
        <v>1.5740000000000001</v>
      </c>
      <c r="J234" s="7" t="s">
        <v>704</v>
      </c>
      <c r="K234" s="7" t="s">
        <v>75</v>
      </c>
      <c r="L234" s="7" t="s">
        <v>114</v>
      </c>
      <c r="M234" s="7">
        <v>9.5999999999999992E-3</v>
      </c>
      <c r="N234" s="7" t="s">
        <v>655</v>
      </c>
      <c r="O234" s="7"/>
      <c r="P234" s="7"/>
    </row>
    <row r="235" spans="1:16" x14ac:dyDescent="0.2">
      <c r="A235" s="75" t="s">
        <v>81</v>
      </c>
      <c r="B235" s="7">
        <v>2.385E-2</v>
      </c>
      <c r="C235" s="7"/>
      <c r="D235" s="7"/>
      <c r="E235" s="7"/>
      <c r="F235" s="7"/>
      <c r="H235" s="75" t="s">
        <v>656</v>
      </c>
      <c r="I235" s="7">
        <v>-0.94030000000000002</v>
      </c>
      <c r="J235" s="7" t="s">
        <v>705</v>
      </c>
      <c r="K235" s="7" t="s">
        <v>75</v>
      </c>
      <c r="L235" s="7" t="s">
        <v>621</v>
      </c>
      <c r="M235" s="7">
        <v>1.2999999999999999E-2</v>
      </c>
      <c r="N235" s="7" t="s">
        <v>658</v>
      </c>
      <c r="O235" s="7"/>
      <c r="P235" s="7"/>
    </row>
    <row r="236" spans="1:16" x14ac:dyDescent="0.2">
      <c r="A236" s="75"/>
      <c r="B236" s="7"/>
      <c r="C236" s="7"/>
      <c r="D236" s="7"/>
      <c r="E236" s="7"/>
      <c r="F236" s="7"/>
      <c r="H236" s="75" t="s">
        <v>659</v>
      </c>
      <c r="I236" s="7">
        <v>2.29</v>
      </c>
      <c r="J236" s="7" t="s">
        <v>706</v>
      </c>
      <c r="K236" s="7" t="s">
        <v>75</v>
      </c>
      <c r="L236" s="7" t="s">
        <v>621</v>
      </c>
      <c r="M236" s="7">
        <v>1.1900000000000001E-2</v>
      </c>
      <c r="N236" s="7" t="s">
        <v>661</v>
      </c>
      <c r="O236" s="7"/>
      <c r="P236" s="7"/>
    </row>
    <row r="237" spans="1:16" x14ac:dyDescent="0.2">
      <c r="A237" s="75" t="s">
        <v>89</v>
      </c>
      <c r="B237" s="7" t="s">
        <v>90</v>
      </c>
      <c r="C237" s="7" t="s">
        <v>91</v>
      </c>
      <c r="D237" s="7" t="s">
        <v>92</v>
      </c>
      <c r="E237" s="7" t="s">
        <v>83</v>
      </c>
      <c r="F237" s="7" t="s">
        <v>73</v>
      </c>
      <c r="H237" s="75" t="s">
        <v>662</v>
      </c>
      <c r="I237" s="7">
        <v>-0.22370000000000001</v>
      </c>
      <c r="J237" s="7" t="s">
        <v>707</v>
      </c>
      <c r="K237" s="7" t="s">
        <v>86</v>
      </c>
      <c r="L237" s="7" t="s">
        <v>77</v>
      </c>
      <c r="M237" s="7">
        <v>0.73570000000000002</v>
      </c>
      <c r="N237" s="7" t="s">
        <v>664</v>
      </c>
      <c r="O237" s="7"/>
      <c r="P237" s="7"/>
    </row>
    <row r="238" spans="1:16" x14ac:dyDescent="0.2">
      <c r="A238" s="75" t="s">
        <v>93</v>
      </c>
      <c r="B238" s="7">
        <v>13.37</v>
      </c>
      <c r="C238" s="7">
        <v>5</v>
      </c>
      <c r="D238" s="7">
        <v>2.673</v>
      </c>
      <c r="E238" s="7" t="s">
        <v>690</v>
      </c>
      <c r="F238" s="7" t="s">
        <v>691</v>
      </c>
      <c r="H238" s="75" t="s">
        <v>665</v>
      </c>
      <c r="I238" s="7">
        <v>-2.5139999999999998</v>
      </c>
      <c r="J238" s="7" t="s">
        <v>708</v>
      </c>
      <c r="K238" s="7" t="s">
        <v>75</v>
      </c>
      <c r="L238" s="7" t="s">
        <v>538</v>
      </c>
      <c r="M238" s="7" t="s">
        <v>537</v>
      </c>
      <c r="N238" s="7" t="s">
        <v>667</v>
      </c>
      <c r="O238" s="7"/>
      <c r="P238" s="7"/>
    </row>
    <row r="239" spans="1:16" x14ac:dyDescent="0.2">
      <c r="A239" s="75" t="s">
        <v>575</v>
      </c>
      <c r="B239" s="7">
        <v>0.33079999999999998</v>
      </c>
      <c r="C239" s="7">
        <v>2</v>
      </c>
      <c r="D239" s="7">
        <v>0.16539999999999999</v>
      </c>
      <c r="E239" s="7" t="s">
        <v>692</v>
      </c>
      <c r="F239" s="7" t="s">
        <v>693</v>
      </c>
      <c r="H239" s="75"/>
      <c r="I239" s="7"/>
      <c r="J239" s="7"/>
      <c r="K239" s="7"/>
      <c r="L239" s="7"/>
      <c r="M239" s="7"/>
      <c r="N239" s="7"/>
      <c r="O239" s="7"/>
      <c r="P239" s="7"/>
    </row>
    <row r="240" spans="1:16" x14ac:dyDescent="0.2">
      <c r="A240" s="75" t="s">
        <v>578</v>
      </c>
      <c r="B240" s="7">
        <v>0.17369999999999999</v>
      </c>
      <c r="C240" s="7">
        <v>10</v>
      </c>
      <c r="D240" s="7">
        <v>1.737E-2</v>
      </c>
      <c r="E240" s="7"/>
      <c r="F240" s="7"/>
      <c r="H240" s="75" t="s">
        <v>120</v>
      </c>
      <c r="I240" s="7" t="s">
        <v>121</v>
      </c>
      <c r="J240" s="7" t="s">
        <v>122</v>
      </c>
      <c r="K240" s="7" t="s">
        <v>105</v>
      </c>
      <c r="L240" s="7" t="s">
        <v>123</v>
      </c>
      <c r="M240" s="7" t="s">
        <v>124</v>
      </c>
      <c r="N240" s="7" t="s">
        <v>125</v>
      </c>
      <c r="O240" s="7" t="s">
        <v>126</v>
      </c>
      <c r="P240" s="7" t="s">
        <v>91</v>
      </c>
    </row>
    <row r="241" spans="1:16" x14ac:dyDescent="0.2">
      <c r="A241" s="75" t="s">
        <v>97</v>
      </c>
      <c r="B241" s="7">
        <v>13.87</v>
      </c>
      <c r="C241" s="7">
        <v>17</v>
      </c>
      <c r="D241" s="7"/>
      <c r="E241" s="7"/>
      <c r="F241" s="7"/>
      <c r="H241" s="75" t="s">
        <v>581</v>
      </c>
      <c r="I241" s="7">
        <v>-4.4889999999999999</v>
      </c>
      <c r="J241" s="7">
        <v>-3.5649999999999999</v>
      </c>
      <c r="K241" s="7">
        <v>-0.92400000000000004</v>
      </c>
      <c r="L241" s="7">
        <v>7.1669999999999998E-2</v>
      </c>
      <c r="M241" s="7">
        <v>3</v>
      </c>
      <c r="N241" s="7">
        <v>3</v>
      </c>
      <c r="O241" s="7">
        <v>18.23</v>
      </c>
      <c r="P241" s="7">
        <v>2</v>
      </c>
    </row>
    <row r="242" spans="1:16" x14ac:dyDescent="0.2">
      <c r="A242" s="75"/>
      <c r="B242" s="7"/>
      <c r="C242" s="7"/>
      <c r="D242" s="7"/>
      <c r="E242" s="7"/>
      <c r="F242" s="7"/>
      <c r="H242" s="75" t="s">
        <v>583</v>
      </c>
      <c r="I242" s="7">
        <v>-4.4889999999999999</v>
      </c>
      <c r="J242" s="7">
        <v>-3.706</v>
      </c>
      <c r="K242" s="7">
        <v>-0.78300000000000003</v>
      </c>
      <c r="L242" s="7">
        <v>8.8039999999999993E-2</v>
      </c>
      <c r="M242" s="7">
        <v>3</v>
      </c>
      <c r="N242" s="7">
        <v>3</v>
      </c>
      <c r="O242" s="7">
        <v>12.58</v>
      </c>
      <c r="P242" s="7">
        <v>2</v>
      </c>
    </row>
    <row r="243" spans="1:16" x14ac:dyDescent="0.2">
      <c r="A243" s="75" t="s">
        <v>98</v>
      </c>
      <c r="B243" s="7"/>
      <c r="C243" s="7"/>
      <c r="D243" s="7"/>
      <c r="E243" s="7"/>
      <c r="F243" s="7"/>
      <c r="H243" s="75" t="s">
        <v>631</v>
      </c>
      <c r="I243" s="7">
        <v>-4.4889999999999999</v>
      </c>
      <c r="J243" s="7">
        <v>-2.99</v>
      </c>
      <c r="K243" s="7">
        <v>-1.5</v>
      </c>
      <c r="L243" s="7">
        <v>0.125</v>
      </c>
      <c r="M243" s="7">
        <v>3</v>
      </c>
      <c r="N243" s="7">
        <v>3</v>
      </c>
      <c r="O243" s="7">
        <v>16.97</v>
      </c>
      <c r="P243" s="7">
        <v>2</v>
      </c>
    </row>
    <row r="244" spans="1:16" x14ac:dyDescent="0.2">
      <c r="A244" s="75" t="s">
        <v>99</v>
      </c>
      <c r="B244" s="7">
        <v>6</v>
      </c>
      <c r="C244" s="7"/>
      <c r="D244" s="7"/>
      <c r="E244" s="7"/>
      <c r="F244" s="7"/>
      <c r="H244" s="75" t="s">
        <v>634</v>
      </c>
      <c r="I244" s="7">
        <v>-4.4889999999999999</v>
      </c>
      <c r="J244" s="7">
        <v>-5.28</v>
      </c>
      <c r="K244" s="7">
        <v>0.79069999999999996</v>
      </c>
      <c r="L244" s="7">
        <v>1.6830000000000001E-2</v>
      </c>
      <c r="M244" s="7">
        <v>3</v>
      </c>
      <c r="N244" s="7">
        <v>3</v>
      </c>
      <c r="O244" s="7">
        <v>66.459999999999994</v>
      </c>
      <c r="P244" s="7">
        <v>2</v>
      </c>
    </row>
    <row r="245" spans="1:16" x14ac:dyDescent="0.2">
      <c r="A245" s="75" t="s">
        <v>579</v>
      </c>
      <c r="B245" s="7">
        <v>3</v>
      </c>
      <c r="C245" s="7"/>
      <c r="D245" s="7"/>
      <c r="E245" s="7"/>
      <c r="F245" s="7"/>
      <c r="H245" s="75" t="s">
        <v>637</v>
      </c>
      <c r="I245" s="7">
        <v>-4.4889999999999999</v>
      </c>
      <c r="J245" s="7">
        <v>-2.766</v>
      </c>
      <c r="K245" s="7">
        <v>-1.7230000000000001</v>
      </c>
      <c r="L245" s="7">
        <v>3.3890000000000003E-2</v>
      </c>
      <c r="M245" s="7">
        <v>3</v>
      </c>
      <c r="N245" s="7">
        <v>3</v>
      </c>
      <c r="O245" s="7">
        <v>71.91</v>
      </c>
      <c r="P245" s="7">
        <v>2</v>
      </c>
    </row>
    <row r="246" spans="1:16" x14ac:dyDescent="0.2">
      <c r="A246" s="75" t="s">
        <v>580</v>
      </c>
      <c r="B246" s="7">
        <v>0</v>
      </c>
      <c r="C246" s="7"/>
      <c r="D246" s="7"/>
      <c r="E246" s="7"/>
      <c r="F246" s="7"/>
      <c r="H246" s="75" t="s">
        <v>585</v>
      </c>
      <c r="I246" s="7">
        <v>-3.5649999999999999</v>
      </c>
      <c r="J246" s="7">
        <v>-3.706</v>
      </c>
      <c r="K246" s="7">
        <v>0.14099999999999999</v>
      </c>
      <c r="L246" s="7">
        <v>5.4859999999999999E-2</v>
      </c>
      <c r="M246" s="7">
        <v>3</v>
      </c>
      <c r="N246" s="7">
        <v>3</v>
      </c>
      <c r="O246" s="7">
        <v>3.6349999999999998</v>
      </c>
      <c r="P246" s="7">
        <v>2</v>
      </c>
    </row>
    <row r="247" spans="1:16" x14ac:dyDescent="0.2">
      <c r="H247" s="75" t="s">
        <v>641</v>
      </c>
      <c r="I247" s="7">
        <v>-3.5649999999999999</v>
      </c>
      <c r="J247" s="7">
        <v>-2.99</v>
      </c>
      <c r="K247" s="7">
        <v>-0.57569999999999999</v>
      </c>
      <c r="L247" s="7">
        <v>0.1956</v>
      </c>
      <c r="M247" s="7">
        <v>3</v>
      </c>
      <c r="N247" s="7">
        <v>3</v>
      </c>
      <c r="O247" s="7">
        <v>4.1619999999999999</v>
      </c>
      <c r="P247" s="7">
        <v>2</v>
      </c>
    </row>
    <row r="248" spans="1:16" x14ac:dyDescent="0.2">
      <c r="H248" s="75" t="s">
        <v>644</v>
      </c>
      <c r="I248" s="7">
        <v>-3.5649999999999999</v>
      </c>
      <c r="J248" s="7">
        <v>-5.28</v>
      </c>
      <c r="K248" s="7">
        <v>1.7150000000000001</v>
      </c>
      <c r="L248" s="7">
        <v>7.3109999999999994E-2</v>
      </c>
      <c r="M248" s="7">
        <v>3</v>
      </c>
      <c r="N248" s="7">
        <v>3</v>
      </c>
      <c r="O248" s="7">
        <v>33.17</v>
      </c>
      <c r="P248" s="7">
        <v>2</v>
      </c>
    </row>
    <row r="249" spans="1:16" x14ac:dyDescent="0.2">
      <c r="H249" s="75" t="s">
        <v>647</v>
      </c>
      <c r="I249" s="7">
        <v>-3.5649999999999999</v>
      </c>
      <c r="J249" s="7">
        <v>-2.766</v>
      </c>
      <c r="K249" s="7">
        <v>-0.79930000000000001</v>
      </c>
      <c r="L249" s="7">
        <v>4.231E-2</v>
      </c>
      <c r="M249" s="7">
        <v>3</v>
      </c>
      <c r="N249" s="7">
        <v>3</v>
      </c>
      <c r="O249" s="7">
        <v>26.72</v>
      </c>
      <c r="P249" s="7">
        <v>2</v>
      </c>
    </row>
    <row r="250" spans="1:16" x14ac:dyDescent="0.2">
      <c r="H250" s="75" t="s">
        <v>650</v>
      </c>
      <c r="I250" s="7">
        <v>-3.706</v>
      </c>
      <c r="J250" s="7">
        <v>-2.99</v>
      </c>
      <c r="K250" s="7">
        <v>-0.7167</v>
      </c>
      <c r="L250" s="7">
        <v>0.20760000000000001</v>
      </c>
      <c r="M250" s="7">
        <v>3</v>
      </c>
      <c r="N250" s="7">
        <v>3</v>
      </c>
      <c r="O250" s="7">
        <v>4.883</v>
      </c>
      <c r="P250" s="7">
        <v>2</v>
      </c>
    </row>
    <row r="251" spans="1:16" x14ac:dyDescent="0.2">
      <c r="H251" s="75" t="s">
        <v>653</v>
      </c>
      <c r="I251" s="7">
        <v>-3.706</v>
      </c>
      <c r="J251" s="7">
        <v>-5.28</v>
      </c>
      <c r="K251" s="7">
        <v>1.5740000000000001</v>
      </c>
      <c r="L251" s="7">
        <v>7.8229999999999994E-2</v>
      </c>
      <c r="M251" s="7">
        <v>3</v>
      </c>
      <c r="N251" s="7">
        <v>3</v>
      </c>
      <c r="O251" s="7">
        <v>28.45</v>
      </c>
      <c r="P251" s="7">
        <v>2</v>
      </c>
    </row>
    <row r="252" spans="1:16" x14ac:dyDescent="0.2">
      <c r="H252" s="75" t="s">
        <v>656</v>
      </c>
      <c r="I252" s="7">
        <v>-3.706</v>
      </c>
      <c r="J252" s="7">
        <v>-2.766</v>
      </c>
      <c r="K252" s="7">
        <v>-0.94030000000000002</v>
      </c>
      <c r="L252" s="7">
        <v>5.629E-2</v>
      </c>
      <c r="M252" s="7">
        <v>3</v>
      </c>
      <c r="N252" s="7">
        <v>3</v>
      </c>
      <c r="O252" s="7">
        <v>23.63</v>
      </c>
      <c r="P252" s="7">
        <v>2</v>
      </c>
    </row>
    <row r="253" spans="1:16" x14ac:dyDescent="0.2">
      <c r="H253" s="75" t="s">
        <v>659</v>
      </c>
      <c r="I253" s="7">
        <v>-2.99</v>
      </c>
      <c r="J253" s="7">
        <v>-5.28</v>
      </c>
      <c r="K253" s="7">
        <v>2.29</v>
      </c>
      <c r="L253" s="7">
        <v>0.13</v>
      </c>
      <c r="M253" s="7">
        <v>3</v>
      </c>
      <c r="N253" s="7">
        <v>3</v>
      </c>
      <c r="O253" s="7">
        <v>24.91</v>
      </c>
      <c r="P253" s="7">
        <v>2</v>
      </c>
    </row>
    <row r="254" spans="1:16" x14ac:dyDescent="0.2">
      <c r="H254" s="75" t="s">
        <v>662</v>
      </c>
      <c r="I254" s="7">
        <v>-2.99</v>
      </c>
      <c r="J254" s="7">
        <v>-2.766</v>
      </c>
      <c r="K254" s="7">
        <v>-0.22370000000000001</v>
      </c>
      <c r="L254" s="7">
        <v>0.15840000000000001</v>
      </c>
      <c r="M254" s="7">
        <v>3</v>
      </c>
      <c r="N254" s="7">
        <v>3</v>
      </c>
      <c r="O254" s="7">
        <v>1.9970000000000001</v>
      </c>
      <c r="P254" s="7">
        <v>2</v>
      </c>
    </row>
    <row r="255" spans="1:16" x14ac:dyDescent="0.2">
      <c r="H255" s="75" t="s">
        <v>665</v>
      </c>
      <c r="I255" s="7">
        <v>-5.28</v>
      </c>
      <c r="J255" s="7">
        <v>-2.766</v>
      </c>
      <c r="K255" s="7">
        <v>-2.5139999999999998</v>
      </c>
      <c r="L255" s="7">
        <v>3.1099999999999999E-2</v>
      </c>
      <c r="M255" s="7">
        <v>3</v>
      </c>
      <c r="N255" s="7">
        <v>3</v>
      </c>
      <c r="O255" s="7">
        <v>114.3</v>
      </c>
      <c r="P255" s="7">
        <v>2</v>
      </c>
    </row>
    <row r="256" spans="1:16" x14ac:dyDescent="0.2">
      <c r="A256" s="58" t="s">
        <v>668</v>
      </c>
    </row>
    <row r="257" spans="1:16" ht="17" thickBot="1" x14ac:dyDescent="0.25">
      <c r="A257" s="6"/>
      <c r="B257" s="6" t="s">
        <v>599</v>
      </c>
      <c r="C257" s="15" t="s">
        <v>556</v>
      </c>
      <c r="D257" s="15" t="s">
        <v>564</v>
      </c>
      <c r="E257" s="15" t="s">
        <v>558</v>
      </c>
      <c r="F257" s="15" t="s">
        <v>590</v>
      </c>
      <c r="G257" s="15" t="s">
        <v>591</v>
      </c>
      <c r="H257" s="15" t="s">
        <v>592</v>
      </c>
      <c r="J257" s="6"/>
      <c r="K257" s="6" t="s">
        <v>556</v>
      </c>
      <c r="L257" s="6" t="s">
        <v>564</v>
      </c>
      <c r="M257" s="6" t="s">
        <v>558</v>
      </c>
      <c r="N257" s="6" t="s">
        <v>590</v>
      </c>
      <c r="O257" s="6" t="s">
        <v>591</v>
      </c>
      <c r="P257" s="6" t="s">
        <v>592</v>
      </c>
    </row>
    <row r="258" spans="1:16" x14ac:dyDescent="0.2">
      <c r="A258" s="75" t="s">
        <v>594</v>
      </c>
      <c r="B258" s="93">
        <v>-1</v>
      </c>
      <c r="C258" s="9">
        <v>-7.5059890000000002E-3</v>
      </c>
      <c r="D258" s="10">
        <v>-1.2026044E-2</v>
      </c>
      <c r="E258" s="10">
        <v>-2.5596107E-2</v>
      </c>
      <c r="F258" s="10">
        <v>-2.4822306999999998E-2</v>
      </c>
      <c r="G258" s="10">
        <v>-2.0346456999999998E-2</v>
      </c>
      <c r="H258" s="11">
        <v>-4.0181460000000002E-3</v>
      </c>
      <c r="J258" s="75" t="s">
        <v>185</v>
      </c>
      <c r="K258" s="7"/>
      <c r="L258" s="7"/>
      <c r="M258" s="7"/>
      <c r="N258" s="7"/>
      <c r="O258" s="7"/>
      <c r="P258" s="7"/>
    </row>
    <row r="259" spans="1:16" x14ac:dyDescent="0.2">
      <c r="A259" s="75" t="s">
        <v>595</v>
      </c>
      <c r="B259" s="93">
        <v>-1.5228774528033799</v>
      </c>
      <c r="C259" s="22">
        <v>-8.4641999999999998E-3</v>
      </c>
      <c r="D259" s="7">
        <v>-1.0494064000000001E-2</v>
      </c>
      <c r="E259" s="7">
        <v>-2.1313868999999999E-2</v>
      </c>
      <c r="F259" s="7">
        <v>-7.1077090000000002E-3</v>
      </c>
      <c r="G259" s="7">
        <v>-2.1354331000000001E-2</v>
      </c>
      <c r="H259" s="23">
        <v>-7.9066750000000002E-3</v>
      </c>
      <c r="J259" s="75" t="s">
        <v>186</v>
      </c>
      <c r="K259" s="7"/>
      <c r="L259" s="7"/>
      <c r="M259" s="7"/>
      <c r="N259" s="7"/>
      <c r="O259" s="7"/>
      <c r="P259" s="7"/>
    </row>
    <row r="260" spans="1:16" x14ac:dyDescent="0.2">
      <c r="A260" s="75" t="s">
        <v>596</v>
      </c>
      <c r="B260" s="93">
        <v>-2</v>
      </c>
      <c r="C260" s="22">
        <v>-9.4224110000000003E-3</v>
      </c>
      <c r="D260" s="7">
        <v>-1.3404826E-2</v>
      </c>
      <c r="E260" s="7">
        <v>-1.0802920000000001E-2</v>
      </c>
      <c r="F260" s="7">
        <v>0.16347730999999999</v>
      </c>
      <c r="G260" s="7">
        <v>-1.8204723999999999E-2</v>
      </c>
      <c r="H260" s="23">
        <v>5.5087492000000002E-2</v>
      </c>
      <c r="J260" s="75" t="s">
        <v>187</v>
      </c>
      <c r="K260" s="7" t="s">
        <v>188</v>
      </c>
      <c r="L260" s="7" t="s">
        <v>188</v>
      </c>
      <c r="M260" s="7" t="s">
        <v>188</v>
      </c>
      <c r="N260" s="7" t="s">
        <v>188</v>
      </c>
      <c r="O260" s="7" t="s">
        <v>188</v>
      </c>
      <c r="P260" s="7" t="s">
        <v>188</v>
      </c>
    </row>
    <row r="261" spans="1:16" x14ac:dyDescent="0.2">
      <c r="A261" s="75" t="s">
        <v>146</v>
      </c>
      <c r="B261" s="93">
        <v>-2.5228774528033799</v>
      </c>
      <c r="C261" s="22">
        <v>-8.2512639999999995E-3</v>
      </c>
      <c r="D261" s="7">
        <v>-3.7533509999999998E-3</v>
      </c>
      <c r="E261" s="7">
        <v>-1.0024330999999999E-2</v>
      </c>
      <c r="F261" s="7">
        <v>0.397484964</v>
      </c>
      <c r="G261" s="7">
        <v>-4.2204720000000003E-3</v>
      </c>
      <c r="H261" s="23">
        <v>0.34154245</v>
      </c>
      <c r="J261" s="75" t="s">
        <v>189</v>
      </c>
      <c r="K261" s="7" t="s">
        <v>190</v>
      </c>
      <c r="L261" s="7" t="s">
        <v>190</v>
      </c>
      <c r="M261" s="7" t="s">
        <v>190</v>
      </c>
      <c r="N261" s="7" t="s">
        <v>190</v>
      </c>
      <c r="O261" s="7" t="s">
        <v>190</v>
      </c>
      <c r="P261" s="7" t="s">
        <v>190</v>
      </c>
    </row>
    <row r="262" spans="1:16" x14ac:dyDescent="0.2">
      <c r="A262" s="75" t="s">
        <v>147</v>
      </c>
      <c r="B262" s="93">
        <v>-3</v>
      </c>
      <c r="C262" s="22">
        <v>5.3233999999999999E-5</v>
      </c>
      <c r="D262" s="7">
        <v>4.3278437000000003E-2</v>
      </c>
      <c r="E262" s="7">
        <v>2.9683698000000001E-2</v>
      </c>
      <c r="F262" s="7">
        <v>0.74084198999999995</v>
      </c>
      <c r="G262" s="7">
        <v>-1.719685E-2</v>
      </c>
      <c r="H262" s="23">
        <v>0.652624757</v>
      </c>
      <c r="J262" s="75" t="s">
        <v>191</v>
      </c>
      <c r="K262" s="7">
        <v>-4.4169999999999998</v>
      </c>
      <c r="L262" s="7">
        <v>-3.6360000000000001</v>
      </c>
      <c r="M262" s="7">
        <v>-3.7789999999999999</v>
      </c>
      <c r="N262" s="7">
        <v>-2.67</v>
      </c>
      <c r="O262" s="7">
        <v>-5.2110000000000003</v>
      </c>
      <c r="P262" s="7">
        <v>-2.758</v>
      </c>
    </row>
    <row r="263" spans="1:16" x14ac:dyDescent="0.2">
      <c r="A263" s="75" t="s">
        <v>148</v>
      </c>
      <c r="B263" s="93">
        <v>-3.5228774528033799</v>
      </c>
      <c r="C263" s="22">
        <v>1.4213468E-2</v>
      </c>
      <c r="D263" s="7">
        <v>0.335120643</v>
      </c>
      <c r="E263" s="7">
        <v>0.22335766400000001</v>
      </c>
      <c r="F263" s="7">
        <v>0.84363039900000003</v>
      </c>
      <c r="G263" s="7">
        <v>-1.2913386000000001E-2</v>
      </c>
      <c r="H263" s="23">
        <v>0.95333765400000003</v>
      </c>
      <c r="J263" s="75" t="s">
        <v>192</v>
      </c>
      <c r="K263" s="7">
        <v>-1.7230000000000001</v>
      </c>
      <c r="L263" s="7">
        <v>-2.5590000000000002</v>
      </c>
      <c r="M263" s="7">
        <v>-2.419</v>
      </c>
      <c r="N263" s="7">
        <v>-1.1459999999999999</v>
      </c>
      <c r="O263" s="7">
        <v>-1.125</v>
      </c>
      <c r="P263" s="7">
        <v>-1.51</v>
      </c>
    </row>
    <row r="264" spans="1:16" x14ac:dyDescent="0.2">
      <c r="A264" s="75" t="s">
        <v>149</v>
      </c>
      <c r="B264" s="93">
        <v>-4</v>
      </c>
      <c r="C264" s="22">
        <v>0.15517700300000001</v>
      </c>
      <c r="D264" s="7">
        <v>0.89735733399999995</v>
      </c>
      <c r="E264" s="7">
        <v>0.72165450099999995</v>
      </c>
      <c r="F264" s="7">
        <v>1.007654456</v>
      </c>
      <c r="G264" s="7">
        <v>1.7070866000000001E-2</v>
      </c>
      <c r="H264" s="23">
        <v>1.165910564</v>
      </c>
      <c r="J264" s="75" t="s">
        <v>193</v>
      </c>
      <c r="K264" s="7">
        <v>3.8309999999999997E-5</v>
      </c>
      <c r="L264" s="7">
        <v>2.31E-4</v>
      </c>
      <c r="M264" s="7">
        <v>1.6640000000000001E-4</v>
      </c>
      <c r="N264" s="7">
        <v>2.1380000000000001E-3</v>
      </c>
      <c r="O264" s="7">
        <v>6.1449999999999996E-6</v>
      </c>
      <c r="P264" s="7">
        <v>1.745E-3</v>
      </c>
    </row>
    <row r="265" spans="1:16" x14ac:dyDescent="0.2">
      <c r="A265" s="75" t="s">
        <v>150</v>
      </c>
      <c r="B265" s="93">
        <v>-4.5228774528033799</v>
      </c>
      <c r="C265" s="22">
        <v>0.61618312500000005</v>
      </c>
      <c r="D265" s="7">
        <v>1.016851781</v>
      </c>
      <c r="E265" s="7">
        <v>1.2530413629999999</v>
      </c>
      <c r="F265" s="7">
        <v>0.775833789</v>
      </c>
      <c r="G265" s="7">
        <v>0.12440944900000001</v>
      </c>
      <c r="H265" s="23">
        <v>0.893713545</v>
      </c>
      <c r="J265" s="75" t="s">
        <v>194</v>
      </c>
      <c r="K265" s="7" t="s">
        <v>188</v>
      </c>
      <c r="L265" s="7" t="s">
        <v>188</v>
      </c>
      <c r="M265" s="7" t="s">
        <v>188</v>
      </c>
      <c r="N265" s="7" t="s">
        <v>188</v>
      </c>
      <c r="O265" s="7" t="s">
        <v>188</v>
      </c>
      <c r="P265" s="7" t="s">
        <v>188</v>
      </c>
    </row>
    <row r="266" spans="1:16" x14ac:dyDescent="0.2">
      <c r="A266" s="75" t="s">
        <v>151</v>
      </c>
      <c r="B266" s="93">
        <v>-5</v>
      </c>
      <c r="C266" s="22">
        <v>0.88767633800000001</v>
      </c>
      <c r="D266" s="7">
        <v>0.99846802000000001</v>
      </c>
      <c r="E266" s="7">
        <v>1.20243309</v>
      </c>
      <c r="F266" s="7">
        <v>1.2154182609999999</v>
      </c>
      <c r="G266" s="7">
        <v>0.39653543299999999</v>
      </c>
      <c r="H266" s="23">
        <v>0.87556707700000003</v>
      </c>
      <c r="J266" s="75" t="s">
        <v>195</v>
      </c>
      <c r="K266" s="7"/>
      <c r="L266" s="7"/>
      <c r="M266" s="7"/>
      <c r="N266" s="7"/>
      <c r="O266" s="7"/>
      <c r="P266" s="7"/>
    </row>
    <row r="267" spans="1:16" x14ac:dyDescent="0.2">
      <c r="A267" s="75" t="s">
        <v>152</v>
      </c>
      <c r="B267" s="93">
        <v>-5.5228774528033799</v>
      </c>
      <c r="C267" s="22">
        <v>0.972850679</v>
      </c>
      <c r="D267" s="7">
        <v>1.0490233630000001</v>
      </c>
      <c r="E267" s="7">
        <v>1.101216545</v>
      </c>
      <c r="F267" s="7">
        <v>1.1738655</v>
      </c>
      <c r="G267" s="7">
        <v>0.68629921299999996</v>
      </c>
      <c r="H267" s="23">
        <v>0.65003240399999995</v>
      </c>
      <c r="J267" s="75" t="s">
        <v>191</v>
      </c>
      <c r="K267" s="7" t="s">
        <v>709</v>
      </c>
      <c r="L267" s="7" t="s">
        <v>710</v>
      </c>
      <c r="M267" s="7" t="s">
        <v>711</v>
      </c>
      <c r="N267" s="7" t="s">
        <v>712</v>
      </c>
      <c r="O267" s="7" t="s">
        <v>713</v>
      </c>
      <c r="P267" s="7" t="s">
        <v>714</v>
      </c>
    </row>
    <row r="268" spans="1:16" ht="17" thickBot="1" x14ac:dyDescent="0.25">
      <c r="A268" s="75" t="s">
        <v>153</v>
      </c>
      <c r="B268" s="93">
        <v>-6</v>
      </c>
      <c r="C268" s="12">
        <v>1.0910300770000001</v>
      </c>
      <c r="D268" s="13">
        <v>1.1884335500000001</v>
      </c>
      <c r="E268" s="13">
        <v>1.321167883</v>
      </c>
      <c r="F268" s="13">
        <v>1.1760524880000001</v>
      </c>
      <c r="G268" s="13">
        <v>0.86393700799999995</v>
      </c>
      <c r="H268" s="14">
        <v>1.0803629290000001</v>
      </c>
      <c r="J268" s="75" t="s">
        <v>192</v>
      </c>
      <c r="K268" s="7" t="s">
        <v>715</v>
      </c>
      <c r="L268" s="7" t="s">
        <v>716</v>
      </c>
      <c r="M268" s="7" t="s">
        <v>717</v>
      </c>
      <c r="N268" s="7" t="s">
        <v>718</v>
      </c>
      <c r="O268" s="7" t="s">
        <v>719</v>
      </c>
      <c r="P268" s="7" t="s">
        <v>720</v>
      </c>
    </row>
    <row r="269" spans="1:16" x14ac:dyDescent="0.2">
      <c r="J269" s="75" t="s">
        <v>193</v>
      </c>
      <c r="K269" s="7" t="s">
        <v>721</v>
      </c>
      <c r="L269" s="7" t="s">
        <v>722</v>
      </c>
      <c r="M269" s="7" t="s">
        <v>723</v>
      </c>
      <c r="N269" s="7" t="s">
        <v>724</v>
      </c>
      <c r="O269" s="7" t="s">
        <v>725</v>
      </c>
      <c r="P269" s="7" t="s">
        <v>726</v>
      </c>
    </row>
    <row r="270" spans="1:16" x14ac:dyDescent="0.2">
      <c r="J270" s="75" t="s">
        <v>203</v>
      </c>
      <c r="K270" s="7"/>
      <c r="L270" s="7"/>
      <c r="M270" s="7"/>
      <c r="N270" s="7"/>
      <c r="O270" s="7"/>
      <c r="P270" s="7"/>
    </row>
    <row r="271" spans="1:16" x14ac:dyDescent="0.2">
      <c r="J271" s="75" t="s">
        <v>204</v>
      </c>
      <c r="K271" s="7">
        <v>9</v>
      </c>
      <c r="L271" s="7">
        <v>9</v>
      </c>
      <c r="M271" s="7">
        <v>9</v>
      </c>
      <c r="N271" s="7">
        <v>9</v>
      </c>
      <c r="O271" s="7">
        <v>9</v>
      </c>
      <c r="P271" s="7">
        <v>9</v>
      </c>
    </row>
    <row r="272" spans="1:16" x14ac:dyDescent="0.2">
      <c r="J272" s="75" t="s">
        <v>81</v>
      </c>
      <c r="K272" s="7">
        <v>0.99519999999999997</v>
      </c>
      <c r="L272" s="7">
        <v>0.98560000000000003</v>
      </c>
      <c r="M272" s="7">
        <v>0.93369999999999997</v>
      </c>
      <c r="N272" s="7">
        <v>0.92559999999999998</v>
      </c>
      <c r="O272" s="7">
        <v>0.99550000000000005</v>
      </c>
      <c r="P272" s="7">
        <v>0.90129999999999999</v>
      </c>
    </row>
    <row r="273" spans="1:35" x14ac:dyDescent="0.2">
      <c r="J273" s="75" t="s">
        <v>205</v>
      </c>
      <c r="K273" s="7">
        <v>1.0030000000000001E-2</v>
      </c>
      <c r="L273" s="7">
        <v>3.9300000000000002E-2</v>
      </c>
      <c r="M273" s="7">
        <v>0.23230000000000001</v>
      </c>
      <c r="N273" s="7">
        <v>0.16669999999999999</v>
      </c>
      <c r="O273" s="7">
        <v>4.666E-3</v>
      </c>
      <c r="P273" s="7">
        <v>0.1915</v>
      </c>
    </row>
    <row r="274" spans="1:35" x14ac:dyDescent="0.2">
      <c r="J274" s="75" t="s">
        <v>206</v>
      </c>
      <c r="K274" s="7">
        <v>3.3390000000000003E-2</v>
      </c>
      <c r="L274" s="7">
        <v>6.608E-2</v>
      </c>
      <c r="M274" s="7">
        <v>0.16059999999999999</v>
      </c>
      <c r="N274" s="7">
        <v>0.1361</v>
      </c>
      <c r="O274" s="7">
        <v>2.2769999999999999E-2</v>
      </c>
      <c r="P274" s="7">
        <v>0.1459</v>
      </c>
    </row>
    <row r="275" spans="1:35" x14ac:dyDescent="0.2">
      <c r="J275" s="75" t="s">
        <v>207</v>
      </c>
      <c r="K275" s="7"/>
      <c r="L275" s="7"/>
      <c r="M275" s="7"/>
      <c r="N275" s="7"/>
      <c r="O275" s="7"/>
      <c r="P275" s="7"/>
    </row>
    <row r="276" spans="1:35" x14ac:dyDescent="0.2">
      <c r="J276" s="75" t="s">
        <v>187</v>
      </c>
      <c r="K276" s="7" t="s">
        <v>208</v>
      </c>
      <c r="L276" s="7" t="s">
        <v>208</v>
      </c>
      <c r="M276" s="7" t="s">
        <v>208</v>
      </c>
      <c r="N276" s="7" t="s">
        <v>208</v>
      </c>
      <c r="O276" s="7" t="s">
        <v>208</v>
      </c>
      <c r="P276" s="7" t="s">
        <v>208</v>
      </c>
    </row>
    <row r="277" spans="1:35" x14ac:dyDescent="0.2">
      <c r="J277" s="75" t="s">
        <v>189</v>
      </c>
      <c r="K277" s="7" t="s">
        <v>209</v>
      </c>
      <c r="L277" s="7" t="s">
        <v>209</v>
      </c>
      <c r="M277" s="7" t="s">
        <v>209</v>
      </c>
      <c r="N277" s="7" t="s">
        <v>209</v>
      </c>
      <c r="O277" s="7" t="s">
        <v>209</v>
      </c>
      <c r="P277" s="7" t="s">
        <v>209</v>
      </c>
    </row>
    <row r="278" spans="1:35" x14ac:dyDescent="0.2">
      <c r="J278" s="75"/>
      <c r="K278" s="7"/>
      <c r="L278" s="7"/>
      <c r="M278" s="7"/>
      <c r="N278" s="7"/>
      <c r="O278" s="7"/>
      <c r="P278" s="7"/>
    </row>
    <row r="279" spans="1:35" x14ac:dyDescent="0.2">
      <c r="J279" s="75" t="s">
        <v>210</v>
      </c>
      <c r="K279" s="7"/>
      <c r="L279" s="7"/>
      <c r="M279" s="7"/>
      <c r="N279" s="7"/>
      <c r="O279" s="7"/>
      <c r="P279" s="7"/>
    </row>
    <row r="280" spans="1:35" x14ac:dyDescent="0.2">
      <c r="J280" s="75" t="s">
        <v>211</v>
      </c>
      <c r="K280" s="7">
        <v>11</v>
      </c>
      <c r="L280" s="7">
        <v>11</v>
      </c>
      <c r="M280" s="7">
        <v>11</v>
      </c>
      <c r="N280" s="7">
        <v>11</v>
      </c>
      <c r="O280" s="7">
        <v>11</v>
      </c>
      <c r="P280" s="7">
        <v>11</v>
      </c>
    </row>
    <row r="281" spans="1:35" x14ac:dyDescent="0.2">
      <c r="J281" s="75" t="s">
        <v>212</v>
      </c>
      <c r="K281" s="7">
        <v>11</v>
      </c>
      <c r="L281" s="7">
        <v>11</v>
      </c>
      <c r="M281" s="7">
        <v>11</v>
      </c>
      <c r="N281" s="7">
        <v>11</v>
      </c>
      <c r="O281" s="7">
        <v>11</v>
      </c>
      <c r="P281" s="7">
        <v>11</v>
      </c>
    </row>
    <row r="283" spans="1:35" x14ac:dyDescent="0.2">
      <c r="A283" t="s">
        <v>1220</v>
      </c>
      <c r="B283" s="57" t="s">
        <v>8</v>
      </c>
    </row>
    <row r="284" spans="1:35" ht="17" thickBot="1" x14ac:dyDescent="0.25">
      <c r="A284" s="28" t="s">
        <v>891</v>
      </c>
      <c r="B284" s="201" t="s">
        <v>3</v>
      </c>
      <c r="C284" s="202"/>
      <c r="D284" s="202"/>
      <c r="E284" s="203"/>
      <c r="F284" s="201" t="s">
        <v>1218</v>
      </c>
      <c r="G284" s="202"/>
      <c r="H284" s="202"/>
      <c r="I284" s="203"/>
      <c r="J284" s="204" t="s">
        <v>1225</v>
      </c>
      <c r="K284" s="203"/>
      <c r="L284" s="201" t="s">
        <v>595</v>
      </c>
      <c r="M284" s="203"/>
      <c r="N284" s="201" t="s">
        <v>596</v>
      </c>
      <c r="O284" s="203"/>
      <c r="P284" s="201" t="s">
        <v>146</v>
      </c>
      <c r="Q284" s="203"/>
      <c r="R284" s="201" t="s">
        <v>147</v>
      </c>
      <c r="S284" s="203"/>
      <c r="T284" s="201" t="s">
        <v>148</v>
      </c>
      <c r="U284" s="203"/>
      <c r="V284" s="201" t="s">
        <v>149</v>
      </c>
      <c r="W284" s="203"/>
      <c r="X284" s="201" t="s">
        <v>150</v>
      </c>
      <c r="Y284" s="203"/>
      <c r="Z284" s="201" t="s">
        <v>151</v>
      </c>
      <c r="AA284" s="203"/>
      <c r="AB284" s="201" t="s">
        <v>152</v>
      </c>
      <c r="AC284" s="203"/>
      <c r="AD284" s="201" t="s">
        <v>153</v>
      </c>
      <c r="AE284" s="203"/>
      <c r="AF284" s="45"/>
      <c r="AG284" s="45"/>
      <c r="AH284" s="45"/>
      <c r="AI284" s="45"/>
    </row>
    <row r="285" spans="1:35" x14ac:dyDescent="0.2">
      <c r="A285" s="20" t="s">
        <v>556</v>
      </c>
      <c r="B285" s="9">
        <v>7.55</v>
      </c>
      <c r="C285" s="10">
        <v>7.16</v>
      </c>
      <c r="D285" s="10">
        <v>7.11</v>
      </c>
      <c r="E285" s="10">
        <v>6.83</v>
      </c>
      <c r="F285" s="10">
        <v>59</v>
      </c>
      <c r="G285" s="10">
        <v>57.3</v>
      </c>
      <c r="H285" s="10">
        <v>54.5</v>
      </c>
      <c r="I285" s="10">
        <v>45.7</v>
      </c>
      <c r="J285" s="10">
        <v>7</v>
      </c>
      <c r="K285" s="10">
        <v>6.62</v>
      </c>
      <c r="L285" s="10">
        <v>6.75</v>
      </c>
      <c r="M285" s="10">
        <v>6.78</v>
      </c>
      <c r="N285" s="10">
        <v>6.83</v>
      </c>
      <c r="O285" s="10">
        <v>6.61</v>
      </c>
      <c r="P285" s="10">
        <v>6.78</v>
      </c>
      <c r="Q285" s="10">
        <v>6.77</v>
      </c>
      <c r="R285" s="10">
        <v>6.84</v>
      </c>
      <c r="S285" s="10">
        <v>7.49</v>
      </c>
      <c r="T285" s="10">
        <v>7.92</v>
      </c>
      <c r="U285" s="10">
        <v>7.74</v>
      </c>
      <c r="V285" s="10">
        <v>13.2</v>
      </c>
      <c r="W285" s="10">
        <v>15.7</v>
      </c>
      <c r="X285" s="10">
        <v>32.799999999999997</v>
      </c>
      <c r="Y285" s="10">
        <v>39.4</v>
      </c>
      <c r="Z285" s="10">
        <v>44.9</v>
      </c>
      <c r="AA285" s="10">
        <v>52.8</v>
      </c>
      <c r="AB285" s="10">
        <v>55.9</v>
      </c>
      <c r="AC285" s="10">
        <v>49.8</v>
      </c>
      <c r="AD285" s="10">
        <v>54.3</v>
      </c>
      <c r="AE285" s="11">
        <v>62.5</v>
      </c>
    </row>
    <row r="286" spans="1:35" x14ac:dyDescent="0.2">
      <c r="A286" s="20" t="s">
        <v>557</v>
      </c>
      <c r="B286" s="22">
        <v>7.55</v>
      </c>
      <c r="C286" s="7">
        <v>7.16</v>
      </c>
      <c r="D286" s="7">
        <v>7.11</v>
      </c>
      <c r="E286" s="7">
        <v>6.83</v>
      </c>
      <c r="F286" s="7">
        <v>42.8</v>
      </c>
      <c r="G286" s="7">
        <v>34.700000000000003</v>
      </c>
      <c r="H286" s="7">
        <v>42.1</v>
      </c>
      <c r="I286" s="7">
        <v>39.6</v>
      </c>
      <c r="J286" s="7">
        <v>7.03</v>
      </c>
      <c r="K286" s="7">
        <v>6.51</v>
      </c>
      <c r="L286" s="7">
        <v>6.64</v>
      </c>
      <c r="M286" s="7">
        <v>7</v>
      </c>
      <c r="N286" s="7">
        <v>7.06</v>
      </c>
      <c r="O286" s="7">
        <v>6.39</v>
      </c>
      <c r="P286" s="7">
        <v>6.68</v>
      </c>
      <c r="Q286" s="7">
        <v>7.4</v>
      </c>
      <c r="R286" s="7">
        <v>8.4499999999999993</v>
      </c>
      <c r="S286" s="7">
        <v>8.6999999999999993</v>
      </c>
      <c r="T286" s="7">
        <v>16</v>
      </c>
      <c r="U286" s="7">
        <v>20.2</v>
      </c>
      <c r="V286" s="7">
        <v>35.299999999999997</v>
      </c>
      <c r="W286" s="7">
        <v>37.6</v>
      </c>
      <c r="X286" s="7">
        <v>38.799999999999997</v>
      </c>
      <c r="Y286" s="7">
        <v>41.9</v>
      </c>
      <c r="Z286" s="7">
        <v>38.799999999999997</v>
      </c>
      <c r="AA286" s="7">
        <v>40.700000000000003</v>
      </c>
      <c r="AB286" s="7">
        <v>38.9</v>
      </c>
      <c r="AC286" s="7">
        <v>43.9</v>
      </c>
      <c r="AD286" s="7">
        <v>43.5</v>
      </c>
      <c r="AE286" s="23">
        <v>48.4</v>
      </c>
    </row>
    <row r="287" spans="1:35" x14ac:dyDescent="0.2">
      <c r="A287" s="20" t="s">
        <v>558</v>
      </c>
      <c r="B287" s="22">
        <v>7.55</v>
      </c>
      <c r="C287" s="7">
        <v>7.16</v>
      </c>
      <c r="D287" s="7">
        <v>7.11</v>
      </c>
      <c r="E287" s="7">
        <v>6.83</v>
      </c>
      <c r="F287" s="7">
        <v>28.7</v>
      </c>
      <c r="G287" s="7">
        <v>36.5</v>
      </c>
      <c r="H287" s="7">
        <v>32.4</v>
      </c>
      <c r="I287" s="7">
        <v>33.799999999999997</v>
      </c>
      <c r="J287" s="7">
        <v>6.27</v>
      </c>
      <c r="K287" s="7">
        <v>6.74</v>
      </c>
      <c r="L287" s="7">
        <v>6.7</v>
      </c>
      <c r="M287" s="7">
        <v>6.53</v>
      </c>
      <c r="N287" s="7">
        <v>6.96</v>
      </c>
      <c r="O287" s="7">
        <v>6.81</v>
      </c>
      <c r="P287" s="7">
        <v>6.97</v>
      </c>
      <c r="Q287" s="7">
        <v>6.84</v>
      </c>
      <c r="R287" s="7">
        <v>7.66</v>
      </c>
      <c r="S287" s="7">
        <v>8.19</v>
      </c>
      <c r="T287" s="7">
        <v>12.6</v>
      </c>
      <c r="U287" s="7">
        <v>13.2</v>
      </c>
      <c r="V287" s="7">
        <v>21.9</v>
      </c>
      <c r="W287" s="7">
        <v>29.5</v>
      </c>
      <c r="X287" s="7">
        <v>40.4</v>
      </c>
      <c r="Y287" s="7">
        <v>38.299999999999997</v>
      </c>
      <c r="Z287" s="7">
        <v>41.2</v>
      </c>
      <c r="AA287" s="7">
        <v>34.9</v>
      </c>
      <c r="AB287" s="7">
        <v>29.7</v>
      </c>
      <c r="AC287" s="7">
        <v>41.2</v>
      </c>
      <c r="AD287" s="7">
        <v>33.799999999999997</v>
      </c>
      <c r="AE287" s="23">
        <v>48.4</v>
      </c>
    </row>
    <row r="288" spans="1:35" x14ac:dyDescent="0.2">
      <c r="A288" s="20" t="s">
        <v>559</v>
      </c>
      <c r="B288" s="22">
        <v>7.55</v>
      </c>
      <c r="C288" s="7">
        <v>7.16</v>
      </c>
      <c r="D288" s="7">
        <v>7.11</v>
      </c>
      <c r="E288" s="7">
        <v>6.83</v>
      </c>
      <c r="F288" s="7">
        <v>27.5</v>
      </c>
      <c r="G288" s="7">
        <v>24.2</v>
      </c>
      <c r="H288" s="7">
        <v>34.1</v>
      </c>
      <c r="I288" s="7">
        <v>34.299999999999997</v>
      </c>
      <c r="J288" s="7">
        <v>6.51</v>
      </c>
      <c r="K288" s="7">
        <v>6.68</v>
      </c>
      <c r="L288" s="7">
        <v>6.96</v>
      </c>
      <c r="M288" s="7">
        <v>7.04</v>
      </c>
      <c r="N288" s="7">
        <v>10.9</v>
      </c>
      <c r="O288" s="7">
        <v>10.9</v>
      </c>
      <c r="P288" s="7">
        <v>15.7</v>
      </c>
      <c r="Q288" s="7">
        <v>16.8</v>
      </c>
      <c r="R288" s="7">
        <v>23.3</v>
      </c>
      <c r="S288" s="7">
        <v>24.9</v>
      </c>
      <c r="T288" s="7">
        <v>26.5</v>
      </c>
      <c r="U288" s="7">
        <v>26.4</v>
      </c>
      <c r="V288" s="7">
        <v>30.1</v>
      </c>
      <c r="W288" s="7">
        <v>30.3</v>
      </c>
      <c r="X288" s="7">
        <v>20.5</v>
      </c>
      <c r="Y288" s="7">
        <v>29.3</v>
      </c>
      <c r="Z288" s="7">
        <v>33</v>
      </c>
      <c r="AA288" s="7">
        <v>36.9</v>
      </c>
      <c r="AB288" s="7">
        <v>34.4</v>
      </c>
      <c r="AC288" s="7">
        <v>33.6</v>
      </c>
      <c r="AD288" s="7">
        <v>33.200000000000003</v>
      </c>
      <c r="AE288" s="23">
        <v>34.9</v>
      </c>
    </row>
    <row r="289" spans="1:46" x14ac:dyDescent="0.2">
      <c r="A289" s="20" t="s">
        <v>560</v>
      </c>
      <c r="B289" s="22">
        <v>7.55</v>
      </c>
      <c r="C289" s="7">
        <v>7.16</v>
      </c>
      <c r="D289" s="7">
        <v>7.11</v>
      </c>
      <c r="E289" s="7">
        <v>6.83</v>
      </c>
      <c r="F289" s="7">
        <v>57.5</v>
      </c>
      <c r="G289" s="7">
        <v>51.3</v>
      </c>
      <c r="H289" s="7">
        <v>41.8</v>
      </c>
      <c r="I289" s="7">
        <v>36.799999999999997</v>
      </c>
      <c r="J289" s="7">
        <v>6.67</v>
      </c>
      <c r="K289" s="7">
        <v>6.04</v>
      </c>
      <c r="L289" s="7">
        <v>6.36</v>
      </c>
      <c r="M289" s="7">
        <v>6.27</v>
      </c>
      <c r="N289" s="7">
        <v>6.57</v>
      </c>
      <c r="O289" s="7">
        <v>6.31</v>
      </c>
      <c r="P289" s="7">
        <v>7.11</v>
      </c>
      <c r="Q289" s="7">
        <v>6.88</v>
      </c>
      <c r="R289" s="7">
        <v>6.41</v>
      </c>
      <c r="S289" s="7">
        <v>6.55</v>
      </c>
      <c r="T289" s="7">
        <v>6.67</v>
      </c>
      <c r="U289" s="7">
        <v>6.63</v>
      </c>
      <c r="V289" s="7">
        <v>7.67</v>
      </c>
      <c r="W289" s="7">
        <v>8.01</v>
      </c>
      <c r="X289" s="7">
        <v>11.4</v>
      </c>
      <c r="Y289" s="7">
        <v>12.8</v>
      </c>
      <c r="Z289" s="7">
        <v>21.2</v>
      </c>
      <c r="AA289" s="7">
        <v>24.6</v>
      </c>
      <c r="AB289" s="7">
        <v>35.9</v>
      </c>
      <c r="AC289" s="7">
        <v>32.9</v>
      </c>
      <c r="AD289" s="7">
        <v>39</v>
      </c>
      <c r="AE289" s="23">
        <v>43.9</v>
      </c>
    </row>
    <row r="290" spans="1:46" ht="17" thickBot="1" x14ac:dyDescent="0.25">
      <c r="A290" s="20" t="s">
        <v>1221</v>
      </c>
      <c r="B290" s="12">
        <v>7.55</v>
      </c>
      <c r="C290" s="13">
        <v>7.16</v>
      </c>
      <c r="D290" s="13">
        <v>7.11</v>
      </c>
      <c r="E290" s="13">
        <v>6.83</v>
      </c>
      <c r="F290" s="13">
        <v>28.3</v>
      </c>
      <c r="G290" s="13">
        <v>21.7</v>
      </c>
      <c r="H290" s="13">
        <v>30.3</v>
      </c>
      <c r="I290" s="13">
        <v>25.5</v>
      </c>
      <c r="J290" s="13">
        <v>7.1</v>
      </c>
      <c r="K290" s="13">
        <v>7.07</v>
      </c>
      <c r="L290" s="13">
        <v>7.04</v>
      </c>
      <c r="M290" s="13">
        <v>6.98</v>
      </c>
      <c r="N290" s="13">
        <v>8</v>
      </c>
      <c r="O290" s="13">
        <v>8.4499999999999993</v>
      </c>
      <c r="P290" s="13">
        <v>13.3</v>
      </c>
      <c r="Q290" s="13">
        <v>14.2</v>
      </c>
      <c r="R290" s="13">
        <v>21.7</v>
      </c>
      <c r="S290" s="13">
        <v>17.8</v>
      </c>
      <c r="T290" s="13">
        <v>28.2</v>
      </c>
      <c r="U290" s="13">
        <v>22.9</v>
      </c>
      <c r="V290" s="13">
        <v>26.3</v>
      </c>
      <c r="W290" s="13">
        <v>33</v>
      </c>
      <c r="X290" s="13">
        <v>24.7</v>
      </c>
      <c r="Y290" s="13">
        <v>24.1</v>
      </c>
      <c r="Z290" s="13">
        <v>22.9</v>
      </c>
      <c r="AA290" s="13">
        <v>25.2</v>
      </c>
      <c r="AB290" s="13">
        <v>22.9</v>
      </c>
      <c r="AC290" s="13">
        <v>16.5</v>
      </c>
      <c r="AD290" s="13">
        <v>26.8</v>
      </c>
      <c r="AE290" s="14">
        <v>29.2</v>
      </c>
      <c r="AN290" s="5"/>
      <c r="AO290" s="5"/>
      <c r="AP290" s="5"/>
      <c r="AQ290" s="5"/>
      <c r="AR290" s="5"/>
      <c r="AS290" s="5"/>
      <c r="AT290" s="5"/>
    </row>
    <row r="292" spans="1:46" ht="17" thickBot="1" x14ac:dyDescent="0.25">
      <c r="A292" s="28" t="s">
        <v>892</v>
      </c>
      <c r="B292" s="189" t="s">
        <v>3</v>
      </c>
      <c r="C292" s="189"/>
      <c r="D292" s="189"/>
      <c r="E292" s="189"/>
      <c r="F292" s="189" t="s">
        <v>1218</v>
      </c>
      <c r="G292" s="189"/>
      <c r="H292" s="189"/>
      <c r="I292" s="189"/>
      <c r="J292" s="204" t="s">
        <v>1225</v>
      </c>
      <c r="K292" s="203"/>
      <c r="L292" s="189" t="s">
        <v>595</v>
      </c>
      <c r="M292" s="189"/>
      <c r="N292" s="189" t="s">
        <v>596</v>
      </c>
      <c r="O292" s="189"/>
      <c r="P292" s="189" t="s">
        <v>146</v>
      </c>
      <c r="Q292" s="189"/>
      <c r="R292" s="189" t="s">
        <v>147</v>
      </c>
      <c r="S292" s="189"/>
      <c r="T292" s="189" t="s">
        <v>148</v>
      </c>
      <c r="U292" s="189"/>
      <c r="V292" s="189" t="s">
        <v>149</v>
      </c>
      <c r="W292" s="189"/>
      <c r="X292" s="189" t="s">
        <v>150</v>
      </c>
      <c r="Y292" s="189"/>
      <c r="Z292" s="189" t="s">
        <v>151</v>
      </c>
      <c r="AA292" s="189"/>
      <c r="AB292" s="189" t="s">
        <v>152</v>
      </c>
      <c r="AC292" s="189"/>
      <c r="AD292" s="189" t="s">
        <v>153</v>
      </c>
      <c r="AE292" s="189"/>
      <c r="AF292" s="45"/>
      <c r="AG292" s="45"/>
      <c r="AH292" s="45"/>
      <c r="AI292" s="45"/>
    </row>
    <row r="293" spans="1:46" x14ac:dyDescent="0.2">
      <c r="A293" s="20" t="s">
        <v>556</v>
      </c>
      <c r="B293" s="163"/>
      <c r="C293" s="10">
        <v>6.43</v>
      </c>
      <c r="D293" s="10">
        <v>6.42</v>
      </c>
      <c r="E293" s="10">
        <v>6.3</v>
      </c>
      <c r="F293" s="10">
        <v>38.6</v>
      </c>
      <c r="G293" s="10">
        <v>42.1</v>
      </c>
      <c r="H293" s="10">
        <v>44.8</v>
      </c>
      <c r="I293" s="10">
        <v>47.2</v>
      </c>
      <c r="J293" s="10">
        <v>6.1</v>
      </c>
      <c r="K293" s="10">
        <v>6.86</v>
      </c>
      <c r="L293" s="10">
        <v>6.55</v>
      </c>
      <c r="M293" s="10">
        <v>6.11</v>
      </c>
      <c r="N293" s="10">
        <v>6.18</v>
      </c>
      <c r="O293" s="10">
        <v>6.29</v>
      </c>
      <c r="P293" s="10">
        <v>6.82</v>
      </c>
      <c r="Q293" s="10">
        <v>6.45</v>
      </c>
      <c r="R293" s="10">
        <v>6.67</v>
      </c>
      <c r="S293" s="10">
        <v>7.14</v>
      </c>
      <c r="T293" s="10">
        <v>7.2</v>
      </c>
      <c r="U293" s="10">
        <v>6.87</v>
      </c>
      <c r="V293" s="10">
        <v>8.81</v>
      </c>
      <c r="W293" s="10">
        <v>8.4700000000000006</v>
      </c>
      <c r="X293" s="10">
        <v>17.899999999999999</v>
      </c>
      <c r="Y293" s="10">
        <v>20.8</v>
      </c>
      <c r="Z293" s="10">
        <v>35</v>
      </c>
      <c r="AA293" s="10">
        <v>35</v>
      </c>
      <c r="AB293" s="10">
        <v>47.1</v>
      </c>
      <c r="AC293" s="10">
        <v>47.1</v>
      </c>
      <c r="AD293" s="10">
        <v>34.799999999999997</v>
      </c>
      <c r="AE293" s="11">
        <v>46.9</v>
      </c>
    </row>
    <row r="294" spans="1:46" x14ac:dyDescent="0.2">
      <c r="A294" s="20" t="s">
        <v>557</v>
      </c>
      <c r="B294" s="22"/>
      <c r="C294" s="7">
        <v>6.43</v>
      </c>
      <c r="D294" s="7">
        <v>6.42</v>
      </c>
      <c r="E294" s="7">
        <v>6.3</v>
      </c>
      <c r="F294" s="7">
        <v>27.5</v>
      </c>
      <c r="G294" s="7">
        <v>32.299999999999997</v>
      </c>
      <c r="H294" s="7">
        <v>29</v>
      </c>
      <c r="I294" s="7">
        <v>27.3</v>
      </c>
      <c r="J294" s="7">
        <v>6.57</v>
      </c>
      <c r="K294" s="7">
        <v>6.63</v>
      </c>
      <c r="L294" s="7">
        <v>6.86</v>
      </c>
      <c r="M294" s="7">
        <v>6.15</v>
      </c>
      <c r="N294" s="7">
        <v>6.4</v>
      </c>
      <c r="O294" s="7">
        <v>6.67</v>
      </c>
      <c r="P294" s="7">
        <v>6.98</v>
      </c>
      <c r="Q294" s="7">
        <v>6.79</v>
      </c>
      <c r="R294" s="7">
        <v>8.1199999999999992</v>
      </c>
      <c r="S294" s="7">
        <v>8.35</v>
      </c>
      <c r="T294" s="7">
        <v>12.1</v>
      </c>
      <c r="U294" s="7">
        <v>14.2</v>
      </c>
      <c r="V294" s="7">
        <v>25.9</v>
      </c>
      <c r="W294" s="7">
        <v>26.8</v>
      </c>
      <c r="X294" s="7">
        <v>26.3</v>
      </c>
      <c r="Y294" s="7">
        <v>29.8</v>
      </c>
      <c r="Z294" s="7">
        <v>27.2</v>
      </c>
      <c r="AA294" s="7">
        <v>27.8</v>
      </c>
      <c r="AB294" s="7">
        <v>30</v>
      </c>
      <c r="AC294" s="7">
        <v>33</v>
      </c>
      <c r="AD294" s="7">
        <v>30</v>
      </c>
      <c r="AE294" s="23">
        <v>32.5</v>
      </c>
    </row>
    <row r="295" spans="1:46" x14ac:dyDescent="0.2">
      <c r="A295" s="20" t="s">
        <v>558</v>
      </c>
      <c r="B295" s="22"/>
      <c r="C295" s="7">
        <v>6.43</v>
      </c>
      <c r="D295" s="7">
        <v>6.42</v>
      </c>
      <c r="E295" s="7">
        <v>6.3</v>
      </c>
      <c r="F295" s="7">
        <v>25.8</v>
      </c>
      <c r="G295" s="7">
        <v>25.6</v>
      </c>
      <c r="H295" s="7">
        <v>24.3</v>
      </c>
      <c r="I295" s="7">
        <v>25.9</v>
      </c>
      <c r="J295" s="7">
        <v>6.2</v>
      </c>
      <c r="K295" s="7">
        <v>6.35</v>
      </c>
      <c r="L295" s="7">
        <v>6.03</v>
      </c>
      <c r="M295" s="7">
        <v>6.3</v>
      </c>
      <c r="N295" s="7">
        <v>6.14</v>
      </c>
      <c r="O295" s="7">
        <v>6.05</v>
      </c>
      <c r="P295" s="7">
        <v>6.47</v>
      </c>
      <c r="Q295" s="7">
        <v>6.71</v>
      </c>
      <c r="R295" s="7">
        <v>7.37</v>
      </c>
      <c r="S295" s="7">
        <v>7.47</v>
      </c>
      <c r="T295" s="7">
        <v>10.8</v>
      </c>
      <c r="U295" s="7">
        <v>12.1</v>
      </c>
      <c r="V295" s="7">
        <v>18.2</v>
      </c>
      <c r="W295" s="7">
        <v>15.2</v>
      </c>
      <c r="X295" s="7">
        <v>24</v>
      </c>
      <c r="Y295" s="7">
        <v>23.1</v>
      </c>
      <c r="Z295" s="7">
        <v>21.8</v>
      </c>
      <c r="AA295" s="7">
        <v>27.3</v>
      </c>
      <c r="AB295" s="7">
        <v>22.4</v>
      </c>
      <c r="AC295" s="7">
        <v>32.799999999999997</v>
      </c>
      <c r="AD295" s="7">
        <v>22.4</v>
      </c>
      <c r="AE295" s="23">
        <v>26.8</v>
      </c>
    </row>
    <row r="296" spans="1:46" x14ac:dyDescent="0.2">
      <c r="A296" s="20" t="s">
        <v>559</v>
      </c>
      <c r="B296" s="22"/>
      <c r="C296" s="7">
        <v>6.43</v>
      </c>
      <c r="D296" s="7">
        <v>6.42</v>
      </c>
      <c r="E296" s="7">
        <v>6.42</v>
      </c>
      <c r="F296" s="7">
        <v>6.3</v>
      </c>
      <c r="G296" s="7">
        <v>23.9</v>
      </c>
      <c r="H296" s="7">
        <v>31</v>
      </c>
      <c r="I296" s="7">
        <v>21.1</v>
      </c>
      <c r="J296" s="7">
        <v>6.56</v>
      </c>
      <c r="K296" s="7">
        <v>6.66</v>
      </c>
      <c r="L296" s="7">
        <v>6.61</v>
      </c>
      <c r="M296" s="7">
        <v>6.65</v>
      </c>
      <c r="N296" s="7">
        <v>8.66</v>
      </c>
      <c r="O296" s="7">
        <v>8.1300000000000008</v>
      </c>
      <c r="P296" s="7">
        <v>10.5</v>
      </c>
      <c r="Q296" s="7">
        <v>11.1</v>
      </c>
      <c r="R296" s="7">
        <v>16.2</v>
      </c>
      <c r="S296" s="7">
        <v>14.3</v>
      </c>
      <c r="T296" s="7">
        <v>18.7</v>
      </c>
      <c r="U296" s="7">
        <v>17</v>
      </c>
      <c r="V296" s="7">
        <v>15</v>
      </c>
      <c r="W296" s="7">
        <v>20.3</v>
      </c>
      <c r="X296" s="7">
        <v>21.9</v>
      </c>
      <c r="Y296" s="7">
        <v>22.2</v>
      </c>
      <c r="Z296" s="7">
        <v>19</v>
      </c>
      <c r="AA296" s="7">
        <v>23.9</v>
      </c>
      <c r="AB296" s="7">
        <v>20.8</v>
      </c>
      <c r="AC296" s="7">
        <v>24.9</v>
      </c>
      <c r="AD296" s="7">
        <v>14.5</v>
      </c>
      <c r="AE296" s="23">
        <v>21.5</v>
      </c>
    </row>
    <row r="297" spans="1:46" x14ac:dyDescent="0.2">
      <c r="A297" s="20" t="s">
        <v>560</v>
      </c>
      <c r="B297" s="22"/>
      <c r="C297" s="7">
        <v>6.43</v>
      </c>
      <c r="D297" s="7">
        <v>6.42</v>
      </c>
      <c r="E297" s="7">
        <v>6.3</v>
      </c>
      <c r="F297" s="7">
        <v>33.200000000000003</v>
      </c>
      <c r="G297" s="7">
        <v>29.6</v>
      </c>
      <c r="H297" s="7">
        <v>27.5</v>
      </c>
      <c r="I297" s="7">
        <v>27.2</v>
      </c>
      <c r="J297" s="7">
        <v>6.57</v>
      </c>
      <c r="K297" s="7">
        <v>6.47</v>
      </c>
      <c r="L297" s="7">
        <v>6.71</v>
      </c>
      <c r="M297" s="7">
        <v>6.48</v>
      </c>
      <c r="N297" s="7">
        <v>6.42</v>
      </c>
      <c r="O297" s="7">
        <v>5.95</v>
      </c>
      <c r="P297" s="7">
        <v>6.48</v>
      </c>
      <c r="Q297" s="7">
        <v>6.35</v>
      </c>
      <c r="R297" s="7">
        <v>6.57</v>
      </c>
      <c r="S297" s="7">
        <v>6.3</v>
      </c>
      <c r="T297" s="7">
        <v>6.47</v>
      </c>
      <c r="U297" s="7">
        <v>6.55</v>
      </c>
      <c r="V297" s="7">
        <v>7.13</v>
      </c>
      <c r="W297" s="7">
        <v>7.3</v>
      </c>
      <c r="X297" s="7">
        <v>9.83</v>
      </c>
      <c r="Y297" s="7">
        <v>9.52</v>
      </c>
      <c r="Z297" s="7">
        <v>15.8</v>
      </c>
      <c r="AA297" s="7">
        <v>18.600000000000001</v>
      </c>
      <c r="AB297" s="7">
        <v>20.2</v>
      </c>
      <c r="AC297" s="7">
        <v>10.9</v>
      </c>
      <c r="AD297" s="7">
        <v>23.1</v>
      </c>
      <c r="AE297" s="23">
        <v>22.9</v>
      </c>
      <c r="AF297" s="5"/>
      <c r="AG297" s="5"/>
      <c r="AH297" s="5"/>
      <c r="AI297" s="5"/>
    </row>
    <row r="298" spans="1:46" ht="17" thickBot="1" x14ac:dyDescent="0.25">
      <c r="A298" s="20" t="s">
        <v>1221</v>
      </c>
      <c r="B298" s="12"/>
      <c r="C298" s="13">
        <v>6.43</v>
      </c>
      <c r="D298" s="13">
        <v>6.42</v>
      </c>
      <c r="E298" s="13">
        <v>6.3</v>
      </c>
      <c r="F298" s="13">
        <v>23.7</v>
      </c>
      <c r="G298" s="13">
        <v>21.1</v>
      </c>
      <c r="H298" s="13">
        <v>19.3</v>
      </c>
      <c r="I298" s="13">
        <v>18.399999999999999</v>
      </c>
      <c r="J298" s="13">
        <v>6.45</v>
      </c>
      <c r="K298" s="13">
        <v>6.49</v>
      </c>
      <c r="L298" s="13">
        <v>6.46</v>
      </c>
      <c r="M298" s="13">
        <v>6.63</v>
      </c>
      <c r="N298" s="13">
        <v>7.42</v>
      </c>
      <c r="O298" s="13">
        <v>7.44</v>
      </c>
      <c r="P298" s="13">
        <v>10.5</v>
      </c>
      <c r="Q298" s="13">
        <v>9.06</v>
      </c>
      <c r="R298" s="13">
        <v>14.6</v>
      </c>
      <c r="S298" s="13">
        <v>14.2</v>
      </c>
      <c r="T298" s="13">
        <v>18.100000000000001</v>
      </c>
      <c r="U298" s="13">
        <v>18.899999999999999</v>
      </c>
      <c r="V298" s="13">
        <v>19.8</v>
      </c>
      <c r="W298" s="13">
        <v>19.100000000000001</v>
      </c>
      <c r="X298" s="13">
        <v>20.100000000000001</v>
      </c>
      <c r="Y298" s="13">
        <v>16.899999999999999</v>
      </c>
      <c r="Z298" s="13">
        <v>18.600000000000001</v>
      </c>
      <c r="AA298" s="13">
        <v>17.7</v>
      </c>
      <c r="AB298" s="13">
        <v>23.4</v>
      </c>
      <c r="AC298" s="13">
        <v>21.7</v>
      </c>
      <c r="AD298" s="13">
        <v>24</v>
      </c>
      <c r="AE298" s="14">
        <v>24</v>
      </c>
      <c r="AN298" s="5"/>
      <c r="AO298" s="5"/>
      <c r="AP298" s="5"/>
      <c r="AQ298" s="5"/>
      <c r="AR298" s="5"/>
      <c r="AS298" s="5"/>
      <c r="AT298" s="5"/>
    </row>
    <row r="299" spans="1:46" ht="10" customHeight="1" x14ac:dyDescent="0.2"/>
    <row r="300" spans="1:46" ht="17" thickBot="1" x14ac:dyDescent="0.25">
      <c r="A300" s="28" t="s">
        <v>893</v>
      </c>
      <c r="B300" s="189" t="s">
        <v>3</v>
      </c>
      <c r="C300" s="189"/>
      <c r="D300" s="189"/>
      <c r="E300" s="189"/>
      <c r="F300" s="189" t="s">
        <v>1218</v>
      </c>
      <c r="G300" s="189"/>
      <c r="H300" s="189"/>
      <c r="I300" s="189"/>
      <c r="J300" s="204" t="s">
        <v>1225</v>
      </c>
      <c r="K300" s="203"/>
      <c r="L300" s="189" t="s">
        <v>595</v>
      </c>
      <c r="M300" s="189"/>
      <c r="N300" s="189" t="s">
        <v>596</v>
      </c>
      <c r="O300" s="189"/>
      <c r="P300" s="189" t="s">
        <v>146</v>
      </c>
      <c r="Q300" s="189"/>
      <c r="R300" s="189" t="s">
        <v>147</v>
      </c>
      <c r="S300" s="189"/>
      <c r="T300" s="189" t="s">
        <v>148</v>
      </c>
      <c r="U300" s="189"/>
      <c r="V300" s="189" t="s">
        <v>149</v>
      </c>
      <c r="W300" s="189"/>
      <c r="X300" s="189" t="s">
        <v>150</v>
      </c>
      <c r="Y300" s="189"/>
      <c r="Z300" s="189" t="s">
        <v>151</v>
      </c>
      <c r="AA300" s="189"/>
      <c r="AB300" s="189" t="s">
        <v>152</v>
      </c>
      <c r="AC300" s="189"/>
      <c r="AD300" s="189" t="s">
        <v>153</v>
      </c>
      <c r="AE300" s="189"/>
      <c r="AF300" s="45"/>
      <c r="AG300" s="45"/>
      <c r="AH300" s="45"/>
      <c r="AI300" s="45"/>
    </row>
    <row r="301" spans="1:46" x14ac:dyDescent="0.2">
      <c r="A301" s="20" t="s">
        <v>556</v>
      </c>
      <c r="B301" s="9">
        <v>7.51</v>
      </c>
      <c r="C301" s="10">
        <v>6.54</v>
      </c>
      <c r="D301" s="10">
        <v>5.57</v>
      </c>
      <c r="E301" s="10">
        <v>5.78</v>
      </c>
      <c r="F301" s="10">
        <v>34</v>
      </c>
      <c r="G301" s="10">
        <v>36</v>
      </c>
      <c r="H301" s="10">
        <v>38.5</v>
      </c>
      <c r="I301" s="10">
        <v>37.4</v>
      </c>
      <c r="J301" s="10">
        <v>6.48</v>
      </c>
      <c r="K301" s="10">
        <v>6.61</v>
      </c>
      <c r="L301" s="10">
        <v>6.31</v>
      </c>
      <c r="M301" s="10">
        <v>6.3</v>
      </c>
      <c r="N301" s="10">
        <v>6.81</v>
      </c>
      <c r="O301" s="10">
        <v>6.44</v>
      </c>
      <c r="P301" s="10">
        <v>6.49</v>
      </c>
      <c r="Q301" s="10">
        <v>6.8</v>
      </c>
      <c r="R301" s="10">
        <v>6.59</v>
      </c>
      <c r="S301" s="10">
        <v>6.5</v>
      </c>
      <c r="T301" s="10">
        <v>7.3</v>
      </c>
      <c r="U301" s="10">
        <v>7.34</v>
      </c>
      <c r="V301" s="10">
        <v>14.1</v>
      </c>
      <c r="W301" s="10">
        <v>13.5</v>
      </c>
      <c r="X301" s="10">
        <v>26.2</v>
      </c>
      <c r="Y301" s="10">
        <v>26</v>
      </c>
      <c r="Z301" s="10">
        <v>30.7</v>
      </c>
      <c r="AA301" s="10">
        <v>32.6</v>
      </c>
      <c r="AB301" s="10">
        <v>31.6</v>
      </c>
      <c r="AC301" s="10">
        <v>32</v>
      </c>
      <c r="AD301" s="10">
        <v>31.9</v>
      </c>
      <c r="AE301" s="11">
        <v>32.1</v>
      </c>
    </row>
    <row r="302" spans="1:46" x14ac:dyDescent="0.2">
      <c r="A302" s="20" t="s">
        <v>557</v>
      </c>
      <c r="B302" s="22">
        <v>7.51</v>
      </c>
      <c r="C302" s="7">
        <v>6.54</v>
      </c>
      <c r="D302" s="7">
        <v>5.57</v>
      </c>
      <c r="E302" s="7">
        <v>5.78</v>
      </c>
      <c r="F302" s="7">
        <v>23.8</v>
      </c>
      <c r="G302" s="7">
        <v>28.1</v>
      </c>
      <c r="H302" s="7">
        <v>25</v>
      </c>
      <c r="I302" s="7">
        <v>28.5</v>
      </c>
      <c r="J302" s="7">
        <v>6.77</v>
      </c>
      <c r="K302" s="7">
        <v>6.33</v>
      </c>
      <c r="L302" s="7">
        <v>6.77</v>
      </c>
      <c r="M302" s="7">
        <v>6.61</v>
      </c>
      <c r="N302" s="7">
        <v>6.52</v>
      </c>
      <c r="O302" s="7">
        <v>6.39</v>
      </c>
      <c r="P302" s="7">
        <v>7.64</v>
      </c>
      <c r="Q302" s="7">
        <v>7.17</v>
      </c>
      <c r="R302" s="7">
        <v>10.3</v>
      </c>
      <c r="S302" s="7">
        <v>10</v>
      </c>
      <c r="T302" s="7">
        <v>17.899999999999999</v>
      </c>
      <c r="U302" s="7">
        <v>18.8</v>
      </c>
      <c r="V302" s="7">
        <v>26.5</v>
      </c>
      <c r="W302" s="7">
        <v>23.4</v>
      </c>
      <c r="X302" s="7">
        <v>31.3</v>
      </c>
      <c r="Y302" s="7">
        <v>25.6</v>
      </c>
      <c r="Z302" s="7">
        <v>26.4</v>
      </c>
      <c r="AA302" s="7">
        <v>28.5</v>
      </c>
      <c r="AB302" s="7">
        <v>17.5</v>
      </c>
      <c r="AC302" s="7">
        <v>25.8</v>
      </c>
      <c r="AD302" s="7">
        <v>23.9</v>
      </c>
      <c r="AE302" s="23">
        <v>26.8</v>
      </c>
    </row>
    <row r="303" spans="1:46" x14ac:dyDescent="0.2">
      <c r="A303" s="20" t="s">
        <v>558</v>
      </c>
      <c r="B303" s="22">
        <v>7.51</v>
      </c>
      <c r="C303" s="7">
        <v>6.54</v>
      </c>
      <c r="D303" s="7">
        <v>5.57</v>
      </c>
      <c r="E303" s="7">
        <v>5.78</v>
      </c>
      <c r="F303" s="7">
        <v>21.6</v>
      </c>
      <c r="G303" s="7">
        <v>23.4</v>
      </c>
      <c r="H303" s="7">
        <v>20.5</v>
      </c>
      <c r="I303" s="7">
        <v>27.1</v>
      </c>
      <c r="J303" s="7">
        <v>6.11</v>
      </c>
      <c r="K303" s="7">
        <v>6.42</v>
      </c>
      <c r="L303" s="7">
        <v>7.05</v>
      </c>
      <c r="M303" s="7">
        <v>6.66</v>
      </c>
      <c r="N303" s="7">
        <v>6.91</v>
      </c>
      <c r="O303" s="7">
        <v>6.53</v>
      </c>
      <c r="P303" s="7">
        <v>7.37</v>
      </c>
      <c r="Q303" s="7">
        <v>7.32</v>
      </c>
      <c r="R303" s="7">
        <v>9.3000000000000007</v>
      </c>
      <c r="S303" s="7">
        <v>10.3</v>
      </c>
      <c r="T303" s="7">
        <v>12.2</v>
      </c>
      <c r="U303" s="7">
        <v>18</v>
      </c>
      <c r="V303" s="7">
        <v>20.3</v>
      </c>
      <c r="W303" s="7">
        <v>24.1</v>
      </c>
      <c r="X303" s="7">
        <v>27.7</v>
      </c>
      <c r="Y303" s="7">
        <v>27.2</v>
      </c>
      <c r="Z303" s="7">
        <v>20.5</v>
      </c>
      <c r="AA303" s="7">
        <v>23.4</v>
      </c>
      <c r="AB303" s="7">
        <v>25.1</v>
      </c>
      <c r="AC303" s="7">
        <v>26.9</v>
      </c>
      <c r="AD303" s="7">
        <v>24.8</v>
      </c>
      <c r="AE303" s="23">
        <v>27.8</v>
      </c>
      <c r="AF303" s="5"/>
      <c r="AG303" s="5"/>
      <c r="AH303" s="5"/>
      <c r="AI303" s="5"/>
    </row>
    <row r="304" spans="1:46" x14ac:dyDescent="0.2">
      <c r="A304" s="20" t="s">
        <v>559</v>
      </c>
      <c r="B304" s="22">
        <v>7.51</v>
      </c>
      <c r="C304" s="7">
        <v>6.54</v>
      </c>
      <c r="D304" s="7">
        <v>5.57</v>
      </c>
      <c r="E304" s="7">
        <v>5.78</v>
      </c>
      <c r="F304" s="7">
        <v>19.7</v>
      </c>
      <c r="G304" s="7">
        <v>20.100000000000001</v>
      </c>
      <c r="H304" s="7">
        <v>23.5</v>
      </c>
      <c r="I304" s="7">
        <v>22.7</v>
      </c>
      <c r="J304" s="7">
        <v>6.5</v>
      </c>
      <c r="K304" s="7">
        <v>6.46</v>
      </c>
      <c r="L304" s="7">
        <v>7.43</v>
      </c>
      <c r="M304" s="7">
        <v>8.19</v>
      </c>
      <c r="N304" s="7">
        <v>12.2</v>
      </c>
      <c r="O304" s="7">
        <v>10.7</v>
      </c>
      <c r="P304" s="7">
        <v>14.7</v>
      </c>
      <c r="Q304" s="7">
        <v>16.3</v>
      </c>
      <c r="R304" s="7">
        <v>14.6</v>
      </c>
      <c r="S304" s="7">
        <v>17.899999999999999</v>
      </c>
      <c r="T304" s="7">
        <v>15</v>
      </c>
      <c r="U304" s="7">
        <v>21.3</v>
      </c>
      <c r="V304" s="7">
        <v>16.7</v>
      </c>
      <c r="W304" s="7">
        <v>19.7</v>
      </c>
      <c r="X304" s="7">
        <v>18.3</v>
      </c>
      <c r="Y304" s="7">
        <v>19.7</v>
      </c>
      <c r="Z304" s="7">
        <v>22.2</v>
      </c>
      <c r="AA304" s="7">
        <v>18.5</v>
      </c>
      <c r="AB304" s="7">
        <v>16.8</v>
      </c>
      <c r="AC304" s="7">
        <v>19.3</v>
      </c>
      <c r="AD304" s="7">
        <v>15.7</v>
      </c>
      <c r="AE304" s="23">
        <v>19.100000000000001</v>
      </c>
    </row>
    <row r="305" spans="1:46" x14ac:dyDescent="0.2">
      <c r="A305" s="20" t="s">
        <v>560</v>
      </c>
      <c r="B305" s="22">
        <v>7.51</v>
      </c>
      <c r="C305" s="7">
        <v>6.54</v>
      </c>
      <c r="D305" s="7">
        <v>5.57</v>
      </c>
      <c r="E305" s="7">
        <v>5.78</v>
      </c>
      <c r="F305" s="7">
        <v>21.8</v>
      </c>
      <c r="G305" s="7">
        <v>28.2</v>
      </c>
      <c r="H305" s="7">
        <v>22.6</v>
      </c>
      <c r="I305" s="7">
        <v>25.3</v>
      </c>
      <c r="J305" s="7">
        <v>6.26</v>
      </c>
      <c r="K305" s="7">
        <v>5.75</v>
      </c>
      <c r="L305" s="7">
        <v>6.17</v>
      </c>
      <c r="M305" s="7">
        <v>6.03</v>
      </c>
      <c r="N305" s="7">
        <v>6.29</v>
      </c>
      <c r="O305" s="7">
        <v>6.03</v>
      </c>
      <c r="P305" s="7">
        <v>5.84</v>
      </c>
      <c r="Q305" s="7">
        <v>5.97</v>
      </c>
      <c r="R305" s="7">
        <v>6.22</v>
      </c>
      <c r="S305" s="7">
        <v>6.39</v>
      </c>
      <c r="T305" s="7">
        <v>6.09</v>
      </c>
      <c r="U305" s="7">
        <v>6.24</v>
      </c>
      <c r="V305" s="7">
        <v>6.64</v>
      </c>
      <c r="W305" s="7">
        <v>6.91</v>
      </c>
      <c r="X305" s="7">
        <v>10.6</v>
      </c>
      <c r="Y305" s="7">
        <v>11.2</v>
      </c>
      <c r="Z305" s="7">
        <v>14.9</v>
      </c>
      <c r="AA305" s="7">
        <v>15</v>
      </c>
      <c r="AB305" s="7">
        <v>19.3</v>
      </c>
      <c r="AC305" s="7">
        <v>20</v>
      </c>
      <c r="AD305" s="7">
        <v>18.5</v>
      </c>
      <c r="AE305" s="23">
        <v>20.100000000000001</v>
      </c>
    </row>
    <row r="306" spans="1:46" ht="17" thickBot="1" x14ac:dyDescent="0.25">
      <c r="A306" s="20" t="s">
        <v>1221</v>
      </c>
      <c r="B306" s="12">
        <v>7.51</v>
      </c>
      <c r="C306" s="13">
        <v>6.54</v>
      </c>
      <c r="D306" s="13">
        <v>5.57</v>
      </c>
      <c r="E306" s="13">
        <v>5.78</v>
      </c>
      <c r="F306" s="13">
        <v>18.100000000000001</v>
      </c>
      <c r="G306" s="13">
        <v>22.3</v>
      </c>
      <c r="H306" s="13">
        <v>5.57</v>
      </c>
      <c r="I306" s="13">
        <v>20</v>
      </c>
      <c r="J306" s="13">
        <v>6.01</v>
      </c>
      <c r="K306" s="13">
        <v>5.85</v>
      </c>
      <c r="L306" s="13">
        <v>5.9</v>
      </c>
      <c r="M306" s="13">
        <v>6.54</v>
      </c>
      <c r="N306" s="13">
        <v>7.24</v>
      </c>
      <c r="O306" s="13">
        <v>8.17</v>
      </c>
      <c r="P306" s="13">
        <v>13.9</v>
      </c>
      <c r="Q306" s="13">
        <v>14.9</v>
      </c>
      <c r="R306" s="13">
        <v>13.8</v>
      </c>
      <c r="S306" s="13">
        <v>19.5</v>
      </c>
      <c r="T306" s="13">
        <v>16.7</v>
      </c>
      <c r="U306" s="13">
        <v>17.8</v>
      </c>
      <c r="V306" s="13">
        <v>18.899999999999999</v>
      </c>
      <c r="W306" s="13">
        <v>19.100000000000001</v>
      </c>
      <c r="X306" s="13">
        <v>18</v>
      </c>
      <c r="Y306" s="13">
        <v>16.8</v>
      </c>
      <c r="Z306" s="13">
        <v>16.5</v>
      </c>
      <c r="AA306" s="13">
        <v>19.899999999999999</v>
      </c>
      <c r="AB306" s="13">
        <v>15.7</v>
      </c>
      <c r="AC306" s="13">
        <v>16.399999999999999</v>
      </c>
      <c r="AD306" s="13">
        <v>18.600000000000001</v>
      </c>
      <c r="AE306" s="14">
        <v>21.6</v>
      </c>
      <c r="AN306" s="5"/>
      <c r="AO306" s="5"/>
      <c r="AP306" s="5"/>
      <c r="AQ306" s="5"/>
      <c r="AR306" s="5"/>
      <c r="AS306" s="5"/>
      <c r="AT306" s="5"/>
    </row>
    <row r="308" spans="1:46" x14ac:dyDescent="0.2">
      <c r="A308" s="16" t="s">
        <v>727</v>
      </c>
    </row>
    <row r="310" spans="1:46" ht="17" thickBot="1" x14ac:dyDescent="0.25">
      <c r="A310" s="47" t="s">
        <v>1227</v>
      </c>
      <c r="B310" s="15" t="s">
        <v>563</v>
      </c>
      <c r="C310" s="15" t="s">
        <v>564</v>
      </c>
      <c r="D310" s="15" t="s">
        <v>558</v>
      </c>
      <c r="E310" s="15" t="s">
        <v>590</v>
      </c>
      <c r="F310" s="15" t="s">
        <v>591</v>
      </c>
      <c r="G310" s="15" t="s">
        <v>592</v>
      </c>
      <c r="I310" s="75" t="s">
        <v>71</v>
      </c>
      <c r="J310" s="15" t="s">
        <v>556</v>
      </c>
      <c r="K310" s="15" t="s">
        <v>564</v>
      </c>
      <c r="L310" s="15" t="s">
        <v>558</v>
      </c>
      <c r="M310" s="15" t="s">
        <v>590</v>
      </c>
      <c r="N310" s="15" t="s">
        <v>591</v>
      </c>
      <c r="O310" s="15" t="s">
        <v>592</v>
      </c>
    </row>
    <row r="311" spans="1:46" x14ac:dyDescent="0.2">
      <c r="A311" s="47" t="s">
        <v>544</v>
      </c>
      <c r="B311" s="9">
        <v>-5.008</v>
      </c>
      <c r="C311" s="10">
        <v>-5.3140000000000001</v>
      </c>
      <c r="D311" s="10">
        <v>-5.4340000000000002</v>
      </c>
      <c r="E311" s="10">
        <v>-2.9860000000000002</v>
      </c>
      <c r="F311" s="10">
        <v>-5.0380000000000003</v>
      </c>
      <c r="G311" s="11">
        <v>-2.5529999999999999</v>
      </c>
      <c r="I311" s="8" t="s">
        <v>72</v>
      </c>
      <c r="J311" s="9">
        <v>0.99250000000000005</v>
      </c>
      <c r="K311" s="10">
        <v>0.92779999999999996</v>
      </c>
      <c r="L311" s="10">
        <v>0.81889999999999996</v>
      </c>
      <c r="M311" s="10">
        <v>0.98740000000000006</v>
      </c>
      <c r="N311" s="10">
        <v>0.82450000000000001</v>
      </c>
      <c r="O311" s="11">
        <v>0.95620000000000005</v>
      </c>
    </row>
    <row r="312" spans="1:46" x14ac:dyDescent="0.2">
      <c r="B312" s="22">
        <v>-4.9429999999999996</v>
      </c>
      <c r="C312" s="7">
        <v>-6.181</v>
      </c>
      <c r="D312" s="7">
        <v>-6.4420000000000002</v>
      </c>
      <c r="E312" s="7">
        <v>-3.5790000000000002</v>
      </c>
      <c r="F312" s="7">
        <v>-5.7350000000000003</v>
      </c>
      <c r="G312" s="23">
        <v>-4.1829999999999998</v>
      </c>
      <c r="I312" s="8" t="s">
        <v>73</v>
      </c>
      <c r="J312" s="22">
        <v>0.83450000000000002</v>
      </c>
      <c r="K312" s="7">
        <v>0.4803</v>
      </c>
      <c r="L312" s="7">
        <v>0.16039999999999999</v>
      </c>
      <c r="M312" s="7">
        <v>0.7853</v>
      </c>
      <c r="N312" s="7">
        <v>0.1744</v>
      </c>
      <c r="O312" s="23">
        <v>0.59750000000000003</v>
      </c>
    </row>
    <row r="313" spans="1:46" ht="17" thickBot="1" x14ac:dyDescent="0.25">
      <c r="B313" s="12">
        <v>-5.056</v>
      </c>
      <c r="C313" s="13">
        <v>-5.0119999999999996</v>
      </c>
      <c r="D313" s="13">
        <v>-5.3310000000000004</v>
      </c>
      <c r="E313" s="13">
        <v>-2.5870000000000002</v>
      </c>
      <c r="F313" s="13">
        <v>-5.1079999999999997</v>
      </c>
      <c r="G313" s="14">
        <v>-3.0659999999999998</v>
      </c>
      <c r="I313" s="8" t="s">
        <v>74</v>
      </c>
      <c r="J313" s="22" t="s">
        <v>75</v>
      </c>
      <c r="K313" s="7" t="s">
        <v>75</v>
      </c>
      <c r="L313" s="7" t="s">
        <v>75</v>
      </c>
      <c r="M313" s="7" t="s">
        <v>75</v>
      </c>
      <c r="N313" s="7" t="s">
        <v>75</v>
      </c>
      <c r="O313" s="23" t="s">
        <v>75</v>
      </c>
    </row>
    <row r="314" spans="1:46" ht="17" thickBot="1" x14ac:dyDescent="0.25">
      <c r="I314" s="8" t="s">
        <v>76</v>
      </c>
      <c r="J314" s="12" t="s">
        <v>77</v>
      </c>
      <c r="K314" s="13" t="s">
        <v>77</v>
      </c>
      <c r="L314" s="13" t="s">
        <v>77</v>
      </c>
      <c r="M314" s="13" t="s">
        <v>77</v>
      </c>
      <c r="N314" s="13" t="s">
        <v>77</v>
      </c>
      <c r="O314" s="14" t="s">
        <v>77</v>
      </c>
    </row>
    <row r="316" spans="1:46" x14ac:dyDescent="0.2">
      <c r="A316" s="75" t="s">
        <v>566</v>
      </c>
      <c r="B316" s="7" t="s">
        <v>766</v>
      </c>
      <c r="C316" s="7"/>
      <c r="D316" s="7"/>
      <c r="E316" s="7"/>
      <c r="F316" s="7"/>
      <c r="H316" s="75" t="s">
        <v>101</v>
      </c>
      <c r="I316" s="7">
        <v>1</v>
      </c>
      <c r="J316" s="7"/>
      <c r="K316" s="7"/>
      <c r="L316" s="7"/>
      <c r="M316" s="7"/>
      <c r="N316" s="7"/>
      <c r="O316" s="7"/>
      <c r="P316" s="7"/>
    </row>
    <row r="317" spans="1:46" x14ac:dyDescent="0.2">
      <c r="A317" s="75"/>
      <c r="B317" s="7"/>
      <c r="C317" s="7"/>
      <c r="D317" s="7"/>
      <c r="E317" s="7"/>
      <c r="F317" s="7"/>
      <c r="H317" s="75" t="s">
        <v>102</v>
      </c>
      <c r="I317" s="7">
        <v>15</v>
      </c>
      <c r="J317" s="7"/>
      <c r="K317" s="7"/>
      <c r="L317" s="7"/>
      <c r="M317" s="7"/>
      <c r="N317" s="7"/>
      <c r="O317" s="7"/>
      <c r="P317" s="7"/>
    </row>
    <row r="318" spans="1:46" x14ac:dyDescent="0.2">
      <c r="A318" s="75" t="s">
        <v>567</v>
      </c>
      <c r="B318" s="7"/>
      <c r="C318" s="7"/>
      <c r="D318" s="7"/>
      <c r="E318" s="7"/>
      <c r="F318" s="7"/>
      <c r="H318" s="75" t="s">
        <v>103</v>
      </c>
      <c r="I318" s="7">
        <v>0.05</v>
      </c>
      <c r="J318" s="7"/>
      <c r="K318" s="7"/>
      <c r="L318" s="7"/>
      <c r="M318" s="7"/>
      <c r="N318" s="7"/>
      <c r="O318" s="7"/>
      <c r="P318" s="7"/>
    </row>
    <row r="319" spans="1:46" x14ac:dyDescent="0.2">
      <c r="A319" s="75" t="s">
        <v>568</v>
      </c>
      <c r="B319" s="7" t="s">
        <v>86</v>
      </c>
      <c r="C319" s="7"/>
      <c r="D319" s="7"/>
      <c r="E319" s="7"/>
      <c r="F319" s="7"/>
      <c r="H319" s="75"/>
      <c r="I319" s="7"/>
      <c r="J319" s="7"/>
      <c r="K319" s="7"/>
      <c r="L319" s="7"/>
      <c r="M319" s="7"/>
      <c r="N319" s="7"/>
      <c r="O319" s="7"/>
      <c r="P319" s="7"/>
    </row>
    <row r="320" spans="1:46" x14ac:dyDescent="0.2">
      <c r="A320" s="75" t="s">
        <v>34</v>
      </c>
      <c r="B320" s="7">
        <v>37.75</v>
      </c>
      <c r="C320" s="7"/>
      <c r="D320" s="7"/>
      <c r="E320" s="7"/>
      <c r="F320" s="7"/>
      <c r="H320" s="75" t="s">
        <v>628</v>
      </c>
      <c r="I320" s="7" t="s">
        <v>105</v>
      </c>
      <c r="J320" s="7" t="s">
        <v>106</v>
      </c>
      <c r="K320" s="7" t="s">
        <v>107</v>
      </c>
      <c r="L320" s="7" t="s">
        <v>108</v>
      </c>
      <c r="M320" s="7" t="s">
        <v>109</v>
      </c>
      <c r="N320" s="7"/>
      <c r="O320" s="7"/>
      <c r="P320" s="7"/>
    </row>
    <row r="321" spans="1:16" x14ac:dyDescent="0.2">
      <c r="A321" s="75" t="s">
        <v>73</v>
      </c>
      <c r="B321" s="7">
        <v>7.1999999999999998E-3</v>
      </c>
      <c r="C321" s="7"/>
      <c r="D321" s="7"/>
      <c r="E321" s="7"/>
      <c r="F321" s="7"/>
      <c r="H321" s="75" t="s">
        <v>581</v>
      </c>
      <c r="I321" s="7">
        <v>0.5</v>
      </c>
      <c r="J321" s="7" t="s">
        <v>732</v>
      </c>
      <c r="K321" s="7" t="s">
        <v>86</v>
      </c>
      <c r="L321" s="7" t="s">
        <v>77</v>
      </c>
      <c r="M321" s="7">
        <v>0.77580000000000005</v>
      </c>
      <c r="N321" s="7" t="s">
        <v>582</v>
      </c>
      <c r="O321" s="7"/>
      <c r="P321" s="7"/>
    </row>
    <row r="322" spans="1:16" x14ac:dyDescent="0.2">
      <c r="A322" s="75" t="s">
        <v>76</v>
      </c>
      <c r="B322" s="7" t="s">
        <v>114</v>
      </c>
      <c r="C322" s="7"/>
      <c r="D322" s="7"/>
      <c r="E322" s="7"/>
      <c r="F322" s="7"/>
      <c r="H322" s="75" t="s">
        <v>583</v>
      </c>
      <c r="I322" s="7">
        <v>0.73329999999999995</v>
      </c>
      <c r="J322" s="7" t="s">
        <v>733</v>
      </c>
      <c r="K322" s="7" t="s">
        <v>86</v>
      </c>
      <c r="L322" s="7" t="s">
        <v>77</v>
      </c>
      <c r="M322" s="7">
        <v>0.56030000000000002</v>
      </c>
      <c r="N322" s="7" t="s">
        <v>584</v>
      </c>
      <c r="O322" s="7"/>
      <c r="P322" s="7"/>
    </row>
    <row r="323" spans="1:16" x14ac:dyDescent="0.2">
      <c r="A323" s="75" t="s">
        <v>569</v>
      </c>
      <c r="B323" s="7" t="s">
        <v>75</v>
      </c>
      <c r="C323" s="7"/>
      <c r="D323" s="7"/>
      <c r="E323" s="7"/>
      <c r="F323" s="7"/>
      <c r="H323" s="75" t="s">
        <v>631</v>
      </c>
      <c r="I323" s="7">
        <v>-1.952</v>
      </c>
      <c r="J323" s="7" t="s">
        <v>734</v>
      </c>
      <c r="K323" s="7" t="s">
        <v>86</v>
      </c>
      <c r="L323" s="7" t="s">
        <v>77</v>
      </c>
      <c r="M323" s="7">
        <v>9.0200000000000002E-2</v>
      </c>
      <c r="N323" s="7" t="s">
        <v>633</v>
      </c>
      <c r="O323" s="7"/>
      <c r="P323" s="7"/>
    </row>
    <row r="324" spans="1:16" x14ac:dyDescent="0.2">
      <c r="A324" s="75" t="s">
        <v>570</v>
      </c>
      <c r="B324" s="7">
        <v>0.30840000000000001</v>
      </c>
      <c r="C324" s="7"/>
      <c r="D324" s="7"/>
      <c r="E324" s="7"/>
      <c r="F324" s="7"/>
      <c r="H324" s="75" t="s">
        <v>634</v>
      </c>
      <c r="I324" s="7">
        <v>0.2913</v>
      </c>
      <c r="J324" s="7" t="s">
        <v>735</v>
      </c>
      <c r="K324" s="7" t="s">
        <v>86</v>
      </c>
      <c r="L324" s="7" t="s">
        <v>77</v>
      </c>
      <c r="M324" s="7">
        <v>0.82969999999999999</v>
      </c>
      <c r="N324" s="7" t="s">
        <v>636</v>
      </c>
      <c r="O324" s="7"/>
      <c r="P324" s="7"/>
    </row>
    <row r="325" spans="1:16" x14ac:dyDescent="0.2">
      <c r="A325" s="75" t="s">
        <v>81</v>
      </c>
      <c r="B325" s="7">
        <v>0.94969999999999999</v>
      </c>
      <c r="C325" s="7"/>
      <c r="D325" s="7"/>
      <c r="E325" s="7"/>
      <c r="F325" s="7"/>
      <c r="H325" s="75" t="s">
        <v>637</v>
      </c>
      <c r="I325" s="7">
        <v>-1.7350000000000001</v>
      </c>
      <c r="J325" s="7" t="s">
        <v>736</v>
      </c>
      <c r="K325" s="7" t="s">
        <v>86</v>
      </c>
      <c r="L325" s="7" t="s">
        <v>77</v>
      </c>
      <c r="M325" s="7">
        <v>0.24790000000000001</v>
      </c>
      <c r="N325" s="7" t="s">
        <v>639</v>
      </c>
      <c r="O325" s="7"/>
      <c r="P325" s="7"/>
    </row>
    <row r="326" spans="1:16" x14ac:dyDescent="0.2">
      <c r="A326" s="75"/>
      <c r="B326" s="7"/>
      <c r="C326" s="7"/>
      <c r="D326" s="7"/>
      <c r="E326" s="7"/>
      <c r="F326" s="7"/>
      <c r="H326" s="75" t="s">
        <v>585</v>
      </c>
      <c r="I326" s="7">
        <v>0.23330000000000001</v>
      </c>
      <c r="J326" s="7" t="s">
        <v>737</v>
      </c>
      <c r="K326" s="7" t="s">
        <v>86</v>
      </c>
      <c r="L326" s="7" t="s">
        <v>77</v>
      </c>
      <c r="M326" s="7">
        <v>0.1961</v>
      </c>
      <c r="N326" s="7" t="s">
        <v>586</v>
      </c>
      <c r="O326" s="7"/>
      <c r="P326" s="7"/>
    </row>
    <row r="327" spans="1:16" x14ac:dyDescent="0.2">
      <c r="A327" s="75" t="s">
        <v>571</v>
      </c>
      <c r="B327" s="7"/>
      <c r="C327" s="7"/>
      <c r="D327" s="7"/>
      <c r="E327" s="7"/>
      <c r="F327" s="7"/>
      <c r="H327" s="75" t="s">
        <v>641</v>
      </c>
      <c r="I327" s="7">
        <v>-2.452</v>
      </c>
      <c r="J327" s="7" t="s">
        <v>738</v>
      </c>
      <c r="K327" s="7" t="s">
        <v>75</v>
      </c>
      <c r="L327" s="7" t="s">
        <v>114</v>
      </c>
      <c r="M327" s="7">
        <v>3.0999999999999999E-3</v>
      </c>
      <c r="N327" s="7" t="s">
        <v>643</v>
      </c>
      <c r="O327" s="7"/>
      <c r="P327" s="7"/>
    </row>
    <row r="328" spans="1:16" x14ac:dyDescent="0.2">
      <c r="A328" s="75" t="s">
        <v>34</v>
      </c>
      <c r="B328" s="7">
        <v>11.74</v>
      </c>
      <c r="C328" s="7"/>
      <c r="D328" s="7"/>
      <c r="E328" s="7"/>
      <c r="F328" s="7"/>
      <c r="H328" s="75" t="s">
        <v>644</v>
      </c>
      <c r="I328" s="7">
        <v>-0.2087</v>
      </c>
      <c r="J328" s="7" t="s">
        <v>739</v>
      </c>
      <c r="K328" s="7" t="s">
        <v>86</v>
      </c>
      <c r="L328" s="7" t="s">
        <v>77</v>
      </c>
      <c r="M328" s="7">
        <v>0.77690000000000003</v>
      </c>
      <c r="N328" s="7" t="s">
        <v>646</v>
      </c>
      <c r="O328" s="7"/>
      <c r="P328" s="7"/>
    </row>
    <row r="329" spans="1:16" x14ac:dyDescent="0.2">
      <c r="A329" s="75" t="s">
        <v>73</v>
      </c>
      <c r="B329" s="7">
        <v>2.3999999999999998E-3</v>
      </c>
      <c r="C329" s="7"/>
      <c r="D329" s="7"/>
      <c r="E329" s="7"/>
      <c r="F329" s="7"/>
      <c r="H329" s="75" t="s">
        <v>647</v>
      </c>
      <c r="I329" s="7">
        <v>-2.2349999999999999</v>
      </c>
      <c r="J329" s="7" t="s">
        <v>740</v>
      </c>
      <c r="K329" s="7" t="s">
        <v>75</v>
      </c>
      <c r="L329" s="7" t="s">
        <v>621</v>
      </c>
      <c r="M329" s="7">
        <v>4.7899999999999998E-2</v>
      </c>
      <c r="N329" s="7" t="s">
        <v>649</v>
      </c>
      <c r="O329" s="7"/>
      <c r="P329" s="7"/>
    </row>
    <row r="330" spans="1:16" x14ac:dyDescent="0.2">
      <c r="A330" s="75" t="s">
        <v>76</v>
      </c>
      <c r="B330" s="7" t="s">
        <v>114</v>
      </c>
      <c r="C330" s="7"/>
      <c r="D330" s="7"/>
      <c r="E330" s="7"/>
      <c r="F330" s="7"/>
      <c r="H330" s="75" t="s">
        <v>650</v>
      </c>
      <c r="I330" s="7">
        <v>-2.6850000000000001</v>
      </c>
      <c r="J330" s="7" t="s">
        <v>741</v>
      </c>
      <c r="K330" s="7" t="s">
        <v>75</v>
      </c>
      <c r="L330" s="7" t="s">
        <v>114</v>
      </c>
      <c r="M330" s="7">
        <v>8.3000000000000001E-3</v>
      </c>
      <c r="N330" s="7" t="s">
        <v>652</v>
      </c>
      <c r="O330" s="7"/>
      <c r="P330" s="7"/>
    </row>
    <row r="331" spans="1:16" x14ac:dyDescent="0.2">
      <c r="A331" s="75" t="s">
        <v>572</v>
      </c>
      <c r="B331" s="7" t="s">
        <v>75</v>
      </c>
      <c r="C331" s="7"/>
      <c r="D331" s="7"/>
      <c r="E331" s="7"/>
      <c r="F331" s="7"/>
      <c r="H331" s="75" t="s">
        <v>653</v>
      </c>
      <c r="I331" s="7">
        <v>-0.442</v>
      </c>
      <c r="J331" s="7" t="s">
        <v>742</v>
      </c>
      <c r="K331" s="7" t="s">
        <v>86</v>
      </c>
      <c r="L331" s="7" t="s">
        <v>77</v>
      </c>
      <c r="M331" s="7">
        <v>0.2883</v>
      </c>
      <c r="N331" s="7" t="s">
        <v>655</v>
      </c>
      <c r="O331" s="7"/>
      <c r="P331" s="7"/>
    </row>
    <row r="332" spans="1:16" x14ac:dyDescent="0.2">
      <c r="A332" s="75" t="s">
        <v>81</v>
      </c>
      <c r="B332" s="7">
        <v>0.1057</v>
      </c>
      <c r="C332" s="7"/>
      <c r="D332" s="7"/>
      <c r="E332" s="7"/>
      <c r="F332" s="7"/>
      <c r="H332" s="75" t="s">
        <v>656</v>
      </c>
      <c r="I332" s="7">
        <v>-2.468</v>
      </c>
      <c r="J332" s="7" t="s">
        <v>743</v>
      </c>
      <c r="K332" s="7" t="s">
        <v>75</v>
      </c>
      <c r="L332" s="7" t="s">
        <v>621</v>
      </c>
      <c r="M332" s="7">
        <v>2.4500000000000001E-2</v>
      </c>
      <c r="N332" s="7" t="s">
        <v>658</v>
      </c>
      <c r="O332" s="7"/>
      <c r="P332" s="7"/>
    </row>
    <row r="333" spans="1:16" x14ac:dyDescent="0.2">
      <c r="A333" s="75"/>
      <c r="B333" s="7"/>
      <c r="C333" s="7"/>
      <c r="D333" s="7"/>
      <c r="E333" s="7"/>
      <c r="F333" s="7"/>
      <c r="H333" s="75" t="s">
        <v>659</v>
      </c>
      <c r="I333" s="7">
        <v>2.2429999999999999</v>
      </c>
      <c r="J333" s="7" t="s">
        <v>744</v>
      </c>
      <c r="K333" s="7" t="s">
        <v>75</v>
      </c>
      <c r="L333" s="7" t="s">
        <v>621</v>
      </c>
      <c r="M333" s="7">
        <v>1.44E-2</v>
      </c>
      <c r="N333" s="7" t="s">
        <v>661</v>
      </c>
      <c r="O333" s="7"/>
      <c r="P333" s="7"/>
    </row>
    <row r="334" spans="1:16" x14ac:dyDescent="0.2">
      <c r="A334" s="75" t="s">
        <v>89</v>
      </c>
      <c r="B334" s="7" t="s">
        <v>90</v>
      </c>
      <c r="C334" s="7" t="s">
        <v>91</v>
      </c>
      <c r="D334" s="7" t="s">
        <v>92</v>
      </c>
      <c r="E334" s="7" t="s">
        <v>83</v>
      </c>
      <c r="F334" s="7" t="s">
        <v>73</v>
      </c>
      <c r="H334" s="75" t="s">
        <v>662</v>
      </c>
      <c r="I334" s="7">
        <v>0.2167</v>
      </c>
      <c r="J334" s="7" t="s">
        <v>745</v>
      </c>
      <c r="K334" s="7" t="s">
        <v>86</v>
      </c>
      <c r="L334" s="7" t="s">
        <v>77</v>
      </c>
      <c r="M334" s="7">
        <v>0.97119999999999995</v>
      </c>
      <c r="N334" s="7" t="s">
        <v>664</v>
      </c>
      <c r="O334" s="7"/>
      <c r="P334" s="7"/>
    </row>
    <row r="335" spans="1:16" x14ac:dyDescent="0.2">
      <c r="A335" s="75" t="s">
        <v>93</v>
      </c>
      <c r="B335" s="7">
        <v>20.74</v>
      </c>
      <c r="C335" s="7">
        <v>5</v>
      </c>
      <c r="D335" s="7">
        <v>4.1479999999999997</v>
      </c>
      <c r="E335" s="7" t="s">
        <v>728</v>
      </c>
      <c r="F335" s="7" t="s">
        <v>729</v>
      </c>
      <c r="H335" s="75" t="s">
        <v>665</v>
      </c>
      <c r="I335" s="7">
        <v>-2.0259999999999998</v>
      </c>
      <c r="J335" s="7" t="s">
        <v>746</v>
      </c>
      <c r="K335" s="7" t="s">
        <v>86</v>
      </c>
      <c r="L335" s="7" t="s">
        <v>77</v>
      </c>
      <c r="M335" s="7">
        <v>6.0400000000000002E-2</v>
      </c>
      <c r="N335" s="7" t="s">
        <v>667</v>
      </c>
      <c r="O335" s="7"/>
      <c r="P335" s="7"/>
    </row>
    <row r="336" spans="1:16" x14ac:dyDescent="0.2">
      <c r="A336" s="75" t="s">
        <v>575</v>
      </c>
      <c r="B336" s="7">
        <v>2.58</v>
      </c>
      <c r="C336" s="7">
        <v>2</v>
      </c>
      <c r="D336" s="7">
        <v>1.29</v>
      </c>
      <c r="E336" s="7" t="s">
        <v>730</v>
      </c>
      <c r="F336" s="7" t="s">
        <v>731</v>
      </c>
      <c r="H336" s="75"/>
      <c r="I336" s="7"/>
      <c r="J336" s="7"/>
      <c r="K336" s="7"/>
      <c r="L336" s="7"/>
      <c r="M336" s="7"/>
      <c r="N336" s="7"/>
      <c r="O336" s="7"/>
      <c r="P336" s="7"/>
    </row>
    <row r="337" spans="1:16" x14ac:dyDescent="0.2">
      <c r="A337" s="75" t="s">
        <v>578</v>
      </c>
      <c r="B337" s="7">
        <v>1.099</v>
      </c>
      <c r="C337" s="7">
        <v>10</v>
      </c>
      <c r="D337" s="7">
        <v>0.1099</v>
      </c>
      <c r="E337" s="7"/>
      <c r="F337" s="7"/>
      <c r="H337" s="75" t="s">
        <v>120</v>
      </c>
      <c r="I337" s="7" t="s">
        <v>121</v>
      </c>
      <c r="J337" s="7" t="s">
        <v>122</v>
      </c>
      <c r="K337" s="7" t="s">
        <v>105</v>
      </c>
      <c r="L337" s="7" t="s">
        <v>123</v>
      </c>
      <c r="M337" s="7" t="s">
        <v>124</v>
      </c>
      <c r="N337" s="7" t="s">
        <v>125</v>
      </c>
      <c r="O337" s="7" t="s">
        <v>126</v>
      </c>
      <c r="P337" s="7" t="s">
        <v>91</v>
      </c>
    </row>
    <row r="338" spans="1:16" x14ac:dyDescent="0.2">
      <c r="A338" s="75" t="s">
        <v>97</v>
      </c>
      <c r="B338" s="7">
        <v>24.42</v>
      </c>
      <c r="C338" s="7">
        <v>17</v>
      </c>
      <c r="D338" s="7"/>
      <c r="E338" s="7"/>
      <c r="F338" s="7"/>
      <c r="H338" s="75" t="s">
        <v>581</v>
      </c>
      <c r="I338" s="7">
        <v>-5.0019999999999998</v>
      </c>
      <c r="J338" s="7">
        <v>-5.5019999999999998</v>
      </c>
      <c r="K338" s="7">
        <v>0.5</v>
      </c>
      <c r="L338" s="7">
        <v>0.3826</v>
      </c>
      <c r="M338" s="7">
        <v>3</v>
      </c>
      <c r="N338" s="7">
        <v>3</v>
      </c>
      <c r="O338" s="7">
        <v>1.8480000000000001</v>
      </c>
      <c r="P338" s="7">
        <v>2</v>
      </c>
    </row>
    <row r="339" spans="1:16" x14ac:dyDescent="0.2">
      <c r="A339" s="75"/>
      <c r="B339" s="7"/>
      <c r="C339" s="7"/>
      <c r="D339" s="7"/>
      <c r="E339" s="7"/>
      <c r="F339" s="7"/>
      <c r="H339" s="75" t="s">
        <v>583</v>
      </c>
      <c r="I339" s="7">
        <v>-5.0019999999999998</v>
      </c>
      <c r="J339" s="7">
        <v>-5.7359999999999998</v>
      </c>
      <c r="K339" s="7">
        <v>0.73329999999999995</v>
      </c>
      <c r="L339" s="7">
        <v>0.38529999999999998</v>
      </c>
      <c r="M339" s="7">
        <v>3</v>
      </c>
      <c r="N339" s="7">
        <v>3</v>
      </c>
      <c r="O339" s="7">
        <v>2.6920000000000002</v>
      </c>
      <c r="P339" s="7">
        <v>2</v>
      </c>
    </row>
    <row r="340" spans="1:16" x14ac:dyDescent="0.2">
      <c r="A340" s="75" t="s">
        <v>98</v>
      </c>
      <c r="B340" s="7"/>
      <c r="C340" s="7"/>
      <c r="D340" s="7"/>
      <c r="E340" s="7"/>
      <c r="F340" s="7"/>
      <c r="H340" s="75" t="s">
        <v>631</v>
      </c>
      <c r="I340" s="7">
        <v>-5.0019999999999998</v>
      </c>
      <c r="J340" s="7">
        <v>-3.0510000000000002</v>
      </c>
      <c r="K340" s="7">
        <v>-1.952</v>
      </c>
      <c r="L340" s="7">
        <v>0.32090000000000002</v>
      </c>
      <c r="M340" s="7">
        <v>3</v>
      </c>
      <c r="N340" s="7">
        <v>3</v>
      </c>
      <c r="O340" s="7">
        <v>8.6010000000000009</v>
      </c>
      <c r="P340" s="7">
        <v>2</v>
      </c>
    </row>
    <row r="341" spans="1:16" x14ac:dyDescent="0.2">
      <c r="A341" s="75" t="s">
        <v>99</v>
      </c>
      <c r="B341" s="7">
        <v>6</v>
      </c>
      <c r="C341" s="7"/>
      <c r="D341" s="7"/>
      <c r="E341" s="7"/>
      <c r="F341" s="7"/>
      <c r="H341" s="75" t="s">
        <v>634</v>
      </c>
      <c r="I341" s="7">
        <v>-5.0019999999999998</v>
      </c>
      <c r="J341" s="7">
        <v>-5.2939999999999996</v>
      </c>
      <c r="K341" s="7">
        <v>0.2913</v>
      </c>
      <c r="L341" s="7">
        <v>0.25040000000000001</v>
      </c>
      <c r="M341" s="7">
        <v>3</v>
      </c>
      <c r="N341" s="7">
        <v>3</v>
      </c>
      <c r="O341" s="7">
        <v>1.645</v>
      </c>
      <c r="P341" s="7">
        <v>2</v>
      </c>
    </row>
    <row r="342" spans="1:16" x14ac:dyDescent="0.2">
      <c r="A342" s="75" t="s">
        <v>579</v>
      </c>
      <c r="B342" s="7">
        <v>3</v>
      </c>
      <c r="C342" s="7"/>
      <c r="D342" s="7"/>
      <c r="E342" s="7"/>
      <c r="F342" s="7"/>
      <c r="H342" s="75" t="s">
        <v>637</v>
      </c>
      <c r="I342" s="7">
        <v>-5.0019999999999998</v>
      </c>
      <c r="J342" s="7">
        <v>-3.2669999999999999</v>
      </c>
      <c r="K342" s="7">
        <v>-1.7350000000000001</v>
      </c>
      <c r="L342" s="7">
        <v>0.50560000000000005</v>
      </c>
      <c r="M342" s="7">
        <v>3</v>
      </c>
      <c r="N342" s="7">
        <v>3</v>
      </c>
      <c r="O342" s="7">
        <v>4.8529999999999998</v>
      </c>
      <c r="P342" s="7">
        <v>2</v>
      </c>
    </row>
    <row r="343" spans="1:16" x14ac:dyDescent="0.2">
      <c r="A343" s="75" t="s">
        <v>580</v>
      </c>
      <c r="B343" s="7">
        <v>0</v>
      </c>
      <c r="C343" s="7"/>
      <c r="D343" s="7"/>
      <c r="E343" s="7"/>
      <c r="F343" s="7"/>
      <c r="H343" s="75" t="s">
        <v>585</v>
      </c>
      <c r="I343" s="7">
        <v>-5.5019999999999998</v>
      </c>
      <c r="J343" s="7">
        <v>-5.7359999999999998</v>
      </c>
      <c r="K343" s="7">
        <v>0.23330000000000001</v>
      </c>
      <c r="L343" s="7">
        <v>5.9089999999999997E-2</v>
      </c>
      <c r="M343" s="7">
        <v>3</v>
      </c>
      <c r="N343" s="7">
        <v>3</v>
      </c>
      <c r="O343" s="7">
        <v>5.585</v>
      </c>
      <c r="P343" s="7">
        <v>2</v>
      </c>
    </row>
    <row r="344" spans="1:16" x14ac:dyDescent="0.2">
      <c r="H344" s="75" t="s">
        <v>641</v>
      </c>
      <c r="I344" s="7">
        <v>-5.5019999999999998</v>
      </c>
      <c r="J344" s="7">
        <v>-3.0510000000000002</v>
      </c>
      <c r="K344" s="7">
        <v>-2.452</v>
      </c>
      <c r="L344" s="7">
        <v>8.0210000000000004E-2</v>
      </c>
      <c r="M344" s="7">
        <v>3</v>
      </c>
      <c r="N344" s="7">
        <v>3</v>
      </c>
      <c r="O344" s="7">
        <v>43.22</v>
      </c>
      <c r="P344" s="7">
        <v>2</v>
      </c>
    </row>
    <row r="345" spans="1:16" x14ac:dyDescent="0.2">
      <c r="H345" s="75" t="s">
        <v>644</v>
      </c>
      <c r="I345" s="7">
        <v>-5.5019999999999998</v>
      </c>
      <c r="J345" s="7">
        <v>-5.2939999999999996</v>
      </c>
      <c r="K345" s="7">
        <v>-0.2087</v>
      </c>
      <c r="L345" s="7">
        <v>0.16</v>
      </c>
      <c r="M345" s="7">
        <v>3</v>
      </c>
      <c r="N345" s="7">
        <v>3</v>
      </c>
      <c r="O345" s="7">
        <v>1.8440000000000001</v>
      </c>
      <c r="P345" s="7">
        <v>2</v>
      </c>
    </row>
    <row r="346" spans="1:16" x14ac:dyDescent="0.2">
      <c r="H346" s="75" t="s">
        <v>647</v>
      </c>
      <c r="I346" s="7">
        <v>-5.5019999999999998</v>
      </c>
      <c r="J346" s="7">
        <v>-3.2669999999999999</v>
      </c>
      <c r="K346" s="7">
        <v>-2.2349999999999999</v>
      </c>
      <c r="L346" s="7">
        <v>0.26340000000000002</v>
      </c>
      <c r="M346" s="7">
        <v>3</v>
      </c>
      <c r="N346" s="7">
        <v>3</v>
      </c>
      <c r="O346" s="7">
        <v>12</v>
      </c>
      <c r="P346" s="7">
        <v>2</v>
      </c>
    </row>
    <row r="347" spans="1:16" x14ac:dyDescent="0.2">
      <c r="H347" s="75" t="s">
        <v>650</v>
      </c>
      <c r="I347" s="7">
        <v>-5.7359999999999998</v>
      </c>
      <c r="J347" s="7">
        <v>-3.0510000000000002</v>
      </c>
      <c r="K347" s="7">
        <v>-2.6850000000000001</v>
      </c>
      <c r="L347" s="7">
        <v>0.1234</v>
      </c>
      <c r="M347" s="7">
        <v>3</v>
      </c>
      <c r="N347" s="7">
        <v>3</v>
      </c>
      <c r="O347" s="7">
        <v>30.78</v>
      </c>
      <c r="P347" s="7">
        <v>2</v>
      </c>
    </row>
    <row r="348" spans="1:16" x14ac:dyDescent="0.2">
      <c r="H348" s="75" t="s">
        <v>653</v>
      </c>
      <c r="I348" s="7">
        <v>-5.7359999999999998</v>
      </c>
      <c r="J348" s="7">
        <v>-5.2939999999999996</v>
      </c>
      <c r="K348" s="7">
        <v>-0.442</v>
      </c>
      <c r="L348" s="7">
        <v>0.1416</v>
      </c>
      <c r="M348" s="7">
        <v>3</v>
      </c>
      <c r="N348" s="7">
        <v>3</v>
      </c>
      <c r="O348" s="7">
        <v>4.4139999999999997</v>
      </c>
      <c r="P348" s="7">
        <v>2</v>
      </c>
    </row>
    <row r="349" spans="1:16" x14ac:dyDescent="0.2">
      <c r="H349" s="75" t="s">
        <v>656</v>
      </c>
      <c r="I349" s="7">
        <v>-5.7359999999999998</v>
      </c>
      <c r="J349" s="7">
        <v>-3.2669999999999999</v>
      </c>
      <c r="K349" s="7">
        <v>-2.468</v>
      </c>
      <c r="L349" s="7">
        <v>0.20630000000000001</v>
      </c>
      <c r="M349" s="7">
        <v>3</v>
      </c>
      <c r="N349" s="7">
        <v>3</v>
      </c>
      <c r="O349" s="7">
        <v>16.920000000000002</v>
      </c>
      <c r="P349" s="7">
        <v>2</v>
      </c>
    </row>
    <row r="350" spans="1:16" x14ac:dyDescent="0.2">
      <c r="H350" s="75" t="s">
        <v>659</v>
      </c>
      <c r="I350" s="7">
        <v>-3.0510000000000002</v>
      </c>
      <c r="J350" s="7">
        <v>-5.2939999999999996</v>
      </c>
      <c r="K350" s="7">
        <v>2.2429999999999999</v>
      </c>
      <c r="L350" s="7">
        <v>0.14219999999999999</v>
      </c>
      <c r="M350" s="7">
        <v>3</v>
      </c>
      <c r="N350" s="7">
        <v>3</v>
      </c>
      <c r="O350" s="7">
        <v>22.31</v>
      </c>
      <c r="P350" s="7">
        <v>2</v>
      </c>
    </row>
    <row r="351" spans="1:16" x14ac:dyDescent="0.2">
      <c r="H351" s="75" t="s">
        <v>662</v>
      </c>
      <c r="I351" s="7">
        <v>-3.0510000000000002</v>
      </c>
      <c r="J351" s="7">
        <v>-3.2669999999999999</v>
      </c>
      <c r="K351" s="7">
        <v>0.2167</v>
      </c>
      <c r="L351" s="7">
        <v>0.32679999999999998</v>
      </c>
      <c r="M351" s="7">
        <v>3</v>
      </c>
      <c r="N351" s="7">
        <v>3</v>
      </c>
      <c r="O351" s="7">
        <v>0.9375</v>
      </c>
      <c r="P351" s="7">
        <v>2</v>
      </c>
    </row>
    <row r="352" spans="1:16" x14ac:dyDescent="0.2">
      <c r="H352" s="75" t="s">
        <v>665</v>
      </c>
      <c r="I352" s="7">
        <v>-5.2939999999999996</v>
      </c>
      <c r="J352" s="7">
        <v>-3.2669999999999999</v>
      </c>
      <c r="K352" s="7">
        <v>-2.0259999999999998</v>
      </c>
      <c r="L352" s="7">
        <v>0.26939999999999997</v>
      </c>
      <c r="M352" s="7">
        <v>3</v>
      </c>
      <c r="N352" s="7">
        <v>3</v>
      </c>
      <c r="O352" s="7">
        <v>10.64</v>
      </c>
      <c r="P352" s="7">
        <v>2</v>
      </c>
    </row>
    <row r="353" spans="1:16" x14ac:dyDescent="0.2">
      <c r="A353" s="58" t="s">
        <v>668</v>
      </c>
    </row>
    <row r="354" spans="1:16" ht="17" thickBot="1" x14ac:dyDescent="0.25">
      <c r="A354" s="6"/>
      <c r="B354" s="6" t="s">
        <v>599</v>
      </c>
      <c r="C354" s="15" t="s">
        <v>556</v>
      </c>
      <c r="D354" s="15" t="s">
        <v>564</v>
      </c>
      <c r="E354" s="15" t="s">
        <v>558</v>
      </c>
      <c r="F354" s="15" t="s">
        <v>590</v>
      </c>
      <c r="G354" s="15" t="s">
        <v>591</v>
      </c>
      <c r="H354" s="15" t="s">
        <v>592</v>
      </c>
      <c r="J354" s="6"/>
      <c r="K354" s="6" t="s">
        <v>556</v>
      </c>
      <c r="L354" s="6" t="s">
        <v>564</v>
      </c>
      <c r="M354" s="6" t="s">
        <v>558</v>
      </c>
      <c r="N354" s="6" t="s">
        <v>590</v>
      </c>
      <c r="O354" s="6" t="s">
        <v>591</v>
      </c>
      <c r="P354" s="6" t="s">
        <v>592</v>
      </c>
    </row>
    <row r="355" spans="1:16" x14ac:dyDescent="0.2">
      <c r="A355" s="75" t="s">
        <v>594</v>
      </c>
      <c r="B355" s="93">
        <v>-1</v>
      </c>
      <c r="C355" s="9">
        <v>-2.7188690000000001E-3</v>
      </c>
      <c r="D355" s="10">
        <v>1.4361466999999999E-2</v>
      </c>
      <c r="E355" s="10">
        <v>-3.1570639999999998E-3</v>
      </c>
      <c r="F355" s="10">
        <v>1.8646012999999999E-2</v>
      </c>
      <c r="G355" s="10">
        <v>-4.3516099999999999E-4</v>
      </c>
      <c r="H355" s="11">
        <v>-5.6219260000000002E-3</v>
      </c>
      <c r="J355" s="75" t="s">
        <v>185</v>
      </c>
      <c r="K355" s="7"/>
      <c r="L355" s="7"/>
      <c r="M355" s="7"/>
      <c r="N355" s="7"/>
      <c r="O355" s="7"/>
      <c r="P355" s="7"/>
    </row>
    <row r="356" spans="1:16" x14ac:dyDescent="0.2">
      <c r="A356" s="75" t="s">
        <v>595</v>
      </c>
      <c r="B356" s="93">
        <v>-1.5228774528033799</v>
      </c>
      <c r="C356" s="22">
        <v>3.3985859999999999E-3</v>
      </c>
      <c r="D356" s="7">
        <v>-1.2152011000000001E-2</v>
      </c>
      <c r="E356" s="7">
        <v>3.9463299999999996E-3</v>
      </c>
      <c r="F356" s="7">
        <v>5.7372300000000005E-4</v>
      </c>
      <c r="G356" s="7">
        <v>-4.3516099999999999E-4</v>
      </c>
      <c r="H356" s="23">
        <v>2.3893182999999998E-2</v>
      </c>
      <c r="J356" s="75" t="s">
        <v>186</v>
      </c>
      <c r="K356" s="7"/>
      <c r="L356" s="7"/>
      <c r="M356" s="7"/>
      <c r="N356" s="7"/>
      <c r="O356" s="7"/>
      <c r="P356" s="7"/>
    </row>
    <row r="357" spans="1:16" x14ac:dyDescent="0.2">
      <c r="A357" s="75" t="s">
        <v>596</v>
      </c>
      <c r="B357" s="93">
        <v>-2</v>
      </c>
      <c r="C357" s="22">
        <v>7.4768899999999999E-3</v>
      </c>
      <c r="D357" s="7">
        <v>-1.0384445000000001E-2</v>
      </c>
      <c r="E357" s="7">
        <v>-2.1047090000000002E-3</v>
      </c>
      <c r="F357" s="7">
        <v>4.7619047999999997E-2</v>
      </c>
      <c r="G357" s="7">
        <v>-6.3098349999999997E-3</v>
      </c>
      <c r="H357" s="23">
        <v>0.102951511</v>
      </c>
      <c r="J357" s="75" t="s">
        <v>187</v>
      </c>
      <c r="K357" s="7" t="s">
        <v>188</v>
      </c>
      <c r="L357" s="7" t="s">
        <v>188</v>
      </c>
      <c r="M357" s="7" t="s">
        <v>188</v>
      </c>
      <c r="N357" s="7" t="s">
        <v>188</v>
      </c>
      <c r="O357" s="7" t="s">
        <v>188</v>
      </c>
      <c r="P357" s="7" t="s">
        <v>188</v>
      </c>
    </row>
    <row r="358" spans="1:16" x14ac:dyDescent="0.2">
      <c r="A358" s="75" t="s">
        <v>146</v>
      </c>
      <c r="B358" s="93">
        <v>-2.5228774528033799</v>
      </c>
      <c r="C358" s="22">
        <v>3.9423599999999998E-3</v>
      </c>
      <c r="D358" s="7">
        <v>-8.837826E-3</v>
      </c>
      <c r="E358" s="7">
        <v>-2.1047090000000002E-3</v>
      </c>
      <c r="F358" s="7">
        <v>0.20567986199999999</v>
      </c>
      <c r="G358" s="7">
        <v>1.9582250000000001E-3</v>
      </c>
      <c r="H358" s="23">
        <v>0.43253689400000001</v>
      </c>
      <c r="J358" s="75" t="s">
        <v>189</v>
      </c>
      <c r="K358" s="7" t="s">
        <v>190</v>
      </c>
      <c r="L358" s="7" t="s">
        <v>190</v>
      </c>
      <c r="M358" s="7" t="s">
        <v>190</v>
      </c>
      <c r="N358" s="7" t="s">
        <v>190</v>
      </c>
      <c r="O358" s="7" t="s">
        <v>190</v>
      </c>
      <c r="P358" s="7" t="s">
        <v>190</v>
      </c>
    </row>
    <row r="359" spans="1:16" x14ac:dyDescent="0.2">
      <c r="A359" s="75" t="s">
        <v>147</v>
      </c>
      <c r="B359" s="93">
        <v>-3</v>
      </c>
      <c r="C359" s="22">
        <v>8.5644369999999994E-3</v>
      </c>
      <c r="D359" s="7">
        <v>-1.2593902000000001E-2</v>
      </c>
      <c r="E359" s="7">
        <v>3.1570639999999998E-3</v>
      </c>
      <c r="F359" s="7">
        <v>0.61703958699999994</v>
      </c>
      <c r="G359" s="7">
        <v>-1.1749347E-2</v>
      </c>
      <c r="H359" s="23">
        <v>1.001756852</v>
      </c>
      <c r="J359" s="75" t="s">
        <v>191</v>
      </c>
      <c r="K359" s="7">
        <v>-5.008</v>
      </c>
      <c r="L359" s="7">
        <v>-5.3140000000000001</v>
      </c>
      <c r="M359" s="7">
        <v>-5.4340000000000002</v>
      </c>
      <c r="N359" s="7">
        <v>-2.9860000000000002</v>
      </c>
      <c r="O359" s="7">
        <v>-5.0380000000000003</v>
      </c>
      <c r="P359" s="7">
        <v>-2.5529999999999999</v>
      </c>
    </row>
    <row r="360" spans="1:16" x14ac:dyDescent="0.2">
      <c r="A360" s="75" t="s">
        <v>148</v>
      </c>
      <c r="B360" s="93">
        <v>-3.5228774528033799</v>
      </c>
      <c r="C360" s="22">
        <v>1.5905382999999999E-2</v>
      </c>
      <c r="D360" s="7">
        <v>-7.0702610000000004E-3</v>
      </c>
      <c r="E360" s="7">
        <v>-2.3414891E-2</v>
      </c>
      <c r="F360" s="7">
        <v>0.66580608100000005</v>
      </c>
      <c r="G360" s="7">
        <v>7.8328979999999996E-3</v>
      </c>
      <c r="H360" s="23">
        <v>0.89283204500000002</v>
      </c>
      <c r="J360" s="75" t="s">
        <v>192</v>
      </c>
      <c r="K360" s="7">
        <v>-1.615</v>
      </c>
      <c r="L360" s="7">
        <v>-2.2149999999999999</v>
      </c>
      <c r="M360" s="7">
        <v>-3.1440000000000001</v>
      </c>
      <c r="N360" s="7">
        <v>-1.038</v>
      </c>
      <c r="O360" s="7">
        <v>-1.393</v>
      </c>
      <c r="P360" s="7">
        <v>-2.798</v>
      </c>
    </row>
    <row r="361" spans="1:16" x14ac:dyDescent="0.2">
      <c r="A361" s="75" t="s">
        <v>149</v>
      </c>
      <c r="B361" s="93">
        <v>-4</v>
      </c>
      <c r="C361" s="22">
        <v>4.7172376000000002E-2</v>
      </c>
      <c r="D361" s="7">
        <v>1.0384445000000001E-2</v>
      </c>
      <c r="E361" s="7">
        <v>3.420153E-3</v>
      </c>
      <c r="F361" s="7">
        <v>1.010040161</v>
      </c>
      <c r="G361" s="7">
        <v>8.7684943000000001E-2</v>
      </c>
      <c r="H361" s="23">
        <v>0.73822909299999995</v>
      </c>
      <c r="J361" s="75" t="s">
        <v>193</v>
      </c>
      <c r="K361" s="7">
        <v>9.815E-6</v>
      </c>
      <c r="L361" s="7">
        <v>4.8509999999999998E-6</v>
      </c>
      <c r="M361" s="7">
        <v>3.6820000000000001E-6</v>
      </c>
      <c r="N361" s="7">
        <v>1.0319999999999999E-3</v>
      </c>
      <c r="O361" s="7">
        <v>9.1679999999999993E-6</v>
      </c>
      <c r="P361" s="7">
        <v>2.797E-3</v>
      </c>
    </row>
    <row r="362" spans="1:16" x14ac:dyDescent="0.2">
      <c r="A362" s="75" t="s">
        <v>150</v>
      </c>
      <c r="B362" s="93">
        <v>-4.5228774528033799</v>
      </c>
      <c r="C362" s="22">
        <v>0.19725394199999999</v>
      </c>
      <c r="D362" s="7">
        <v>4.5956694999999999E-2</v>
      </c>
      <c r="E362" s="7">
        <v>3.1044461999999998E-2</v>
      </c>
      <c r="F362" s="7">
        <v>0.93545610999999995</v>
      </c>
      <c r="G362" s="7">
        <v>0.22214969500000001</v>
      </c>
      <c r="H362" s="23">
        <v>0.78742094200000001</v>
      </c>
      <c r="J362" s="75" t="s">
        <v>194</v>
      </c>
      <c r="K362" s="7" t="s">
        <v>188</v>
      </c>
      <c r="L362" s="7" t="s">
        <v>188</v>
      </c>
      <c r="M362" s="7" t="s">
        <v>188</v>
      </c>
      <c r="N362" s="7" t="s">
        <v>188</v>
      </c>
      <c r="O362" s="7" t="s">
        <v>188</v>
      </c>
      <c r="P362" s="7" t="s">
        <v>188</v>
      </c>
    </row>
    <row r="363" spans="1:16" x14ac:dyDescent="0.2">
      <c r="A363" s="75" t="s">
        <v>151</v>
      </c>
      <c r="B363" s="93">
        <v>-5</v>
      </c>
      <c r="C363" s="22">
        <v>0.429717238</v>
      </c>
      <c r="D363" s="7">
        <v>0.15289438799999999</v>
      </c>
      <c r="E363" s="7">
        <v>8.3399105000000001E-2</v>
      </c>
      <c r="F363" s="7">
        <v>0.83792312099999999</v>
      </c>
      <c r="G363" s="7">
        <v>0.37880765900000002</v>
      </c>
      <c r="H363" s="23">
        <v>0.85066760399999997</v>
      </c>
      <c r="J363" s="75" t="s">
        <v>195</v>
      </c>
      <c r="K363" s="7"/>
      <c r="L363" s="7"/>
      <c r="M363" s="7"/>
      <c r="N363" s="7"/>
      <c r="O363" s="7"/>
      <c r="P363" s="7"/>
    </row>
    <row r="364" spans="1:16" x14ac:dyDescent="0.2">
      <c r="A364" s="75" t="s">
        <v>152</v>
      </c>
      <c r="B364" s="93">
        <v>-5.5228774528033799</v>
      </c>
      <c r="C364" s="22">
        <v>0.95445894499999995</v>
      </c>
      <c r="D364" s="7">
        <v>0.75806451600000002</v>
      </c>
      <c r="E364" s="7">
        <v>0.63956853499999999</v>
      </c>
      <c r="F364" s="7">
        <v>0.93832472700000003</v>
      </c>
      <c r="G364" s="7">
        <v>0.92711053099999996</v>
      </c>
      <c r="H364" s="23">
        <v>1.272312017</v>
      </c>
      <c r="J364" s="75" t="s">
        <v>191</v>
      </c>
      <c r="K364" s="7" t="s">
        <v>747</v>
      </c>
      <c r="L364" s="7" t="s">
        <v>748</v>
      </c>
      <c r="M364" s="7" t="s">
        <v>749</v>
      </c>
      <c r="N364" s="7" t="s">
        <v>750</v>
      </c>
      <c r="O364" s="7" t="s">
        <v>751</v>
      </c>
      <c r="P364" s="7" t="s">
        <v>752</v>
      </c>
    </row>
    <row r="365" spans="1:16" ht="17" thickBot="1" x14ac:dyDescent="0.25">
      <c r="A365" s="75" t="s">
        <v>153</v>
      </c>
      <c r="B365" s="93">
        <v>-6</v>
      </c>
      <c r="C365" s="12">
        <v>0.93406742799999998</v>
      </c>
      <c r="D365" s="13">
        <v>0.92819266499999997</v>
      </c>
      <c r="E365" s="13">
        <v>1.102604578</v>
      </c>
      <c r="F365" s="13">
        <v>0.96701090099999998</v>
      </c>
      <c r="G365" s="13">
        <v>0.90970409100000005</v>
      </c>
      <c r="H365" s="14">
        <v>1.0368938860000001</v>
      </c>
      <c r="J365" s="75" t="s">
        <v>192</v>
      </c>
      <c r="K365" s="7" t="s">
        <v>753</v>
      </c>
      <c r="L365" s="7" t="s">
        <v>754</v>
      </c>
      <c r="M365" s="7" t="s">
        <v>755</v>
      </c>
      <c r="N365" s="7" t="s">
        <v>756</v>
      </c>
      <c r="O365" s="7" t="s">
        <v>757</v>
      </c>
      <c r="P365" s="7" t="s">
        <v>758</v>
      </c>
    </row>
    <row r="366" spans="1:16" x14ac:dyDescent="0.2">
      <c r="J366" s="75" t="s">
        <v>193</v>
      </c>
      <c r="K366" s="7" t="s">
        <v>759</v>
      </c>
      <c r="L366" s="7" t="s">
        <v>760</v>
      </c>
      <c r="M366" s="7" t="s">
        <v>761</v>
      </c>
      <c r="N366" s="7" t="s">
        <v>762</v>
      </c>
      <c r="O366" s="7" t="s">
        <v>763</v>
      </c>
      <c r="P366" s="7" t="s">
        <v>764</v>
      </c>
    </row>
    <row r="367" spans="1:16" x14ac:dyDescent="0.2">
      <c r="J367" s="75" t="s">
        <v>203</v>
      </c>
      <c r="K367" s="7"/>
      <c r="L367" s="7"/>
      <c r="M367" s="7"/>
      <c r="N367" s="7"/>
      <c r="O367" s="7"/>
      <c r="P367" s="7"/>
    </row>
    <row r="368" spans="1:16" x14ac:dyDescent="0.2">
      <c r="J368" s="75" t="s">
        <v>204</v>
      </c>
      <c r="K368" s="7">
        <v>9</v>
      </c>
      <c r="L368" s="7">
        <v>9</v>
      </c>
      <c r="M368" s="7">
        <v>9</v>
      </c>
      <c r="N368" s="7">
        <v>9</v>
      </c>
      <c r="O368" s="7">
        <v>9</v>
      </c>
      <c r="P368" s="7">
        <v>9</v>
      </c>
    </row>
    <row r="369" spans="1:35" x14ac:dyDescent="0.2">
      <c r="J369" s="75" t="s">
        <v>81</v>
      </c>
      <c r="K369" s="7">
        <v>0.98809999999999998</v>
      </c>
      <c r="L369" s="7">
        <v>0.99660000000000004</v>
      </c>
      <c r="M369" s="7">
        <v>0.98670000000000002</v>
      </c>
      <c r="N369" s="7">
        <v>0.96079999999999999</v>
      </c>
      <c r="O369" s="7">
        <v>0.97899999999999998</v>
      </c>
      <c r="P369" s="7">
        <v>0.88119999999999998</v>
      </c>
    </row>
    <row r="370" spans="1:35" x14ac:dyDescent="0.2">
      <c r="J370" s="75" t="s">
        <v>205</v>
      </c>
      <c r="K370" s="7">
        <v>1.6549999999999999E-2</v>
      </c>
      <c r="L370" s="7">
        <v>3.8809999999999999E-3</v>
      </c>
      <c r="M370" s="7">
        <v>1.7649999999999999E-2</v>
      </c>
      <c r="N370" s="7">
        <v>6.8049999999999999E-2</v>
      </c>
      <c r="O370" s="7">
        <v>2.75E-2</v>
      </c>
      <c r="P370" s="7">
        <v>0.23219999999999999</v>
      </c>
    </row>
    <row r="371" spans="1:35" x14ac:dyDescent="0.2">
      <c r="J371" s="75" t="s">
        <v>206</v>
      </c>
      <c r="K371" s="7">
        <v>4.2889999999999998E-2</v>
      </c>
      <c r="L371" s="7">
        <v>2.077E-2</v>
      </c>
      <c r="M371" s="7">
        <v>4.4290000000000003E-2</v>
      </c>
      <c r="N371" s="7">
        <v>8.695E-2</v>
      </c>
      <c r="O371" s="7">
        <v>5.5280000000000003E-2</v>
      </c>
      <c r="P371" s="7">
        <v>0.16059999999999999</v>
      </c>
    </row>
    <row r="372" spans="1:35" x14ac:dyDescent="0.2">
      <c r="J372" s="75" t="s">
        <v>207</v>
      </c>
      <c r="K372" s="7"/>
      <c r="L372" s="7"/>
      <c r="M372" s="7"/>
      <c r="N372" s="7"/>
      <c r="O372" s="7"/>
      <c r="P372" s="7"/>
    </row>
    <row r="373" spans="1:35" x14ac:dyDescent="0.2">
      <c r="J373" s="75" t="s">
        <v>187</v>
      </c>
      <c r="K373" s="7" t="s">
        <v>208</v>
      </c>
      <c r="L373" s="7" t="s">
        <v>208</v>
      </c>
      <c r="M373" s="7" t="s">
        <v>208</v>
      </c>
      <c r="N373" s="7" t="s">
        <v>208</v>
      </c>
      <c r="O373" s="7" t="s">
        <v>208</v>
      </c>
      <c r="P373" s="7" t="s">
        <v>208</v>
      </c>
    </row>
    <row r="374" spans="1:35" x14ac:dyDescent="0.2">
      <c r="J374" s="75" t="s">
        <v>189</v>
      </c>
      <c r="K374" s="7" t="s">
        <v>209</v>
      </c>
      <c r="L374" s="7" t="s">
        <v>209</v>
      </c>
      <c r="M374" s="7" t="s">
        <v>209</v>
      </c>
      <c r="N374" s="7" t="s">
        <v>209</v>
      </c>
      <c r="O374" s="7" t="s">
        <v>209</v>
      </c>
      <c r="P374" s="7" t="s">
        <v>209</v>
      </c>
    </row>
    <row r="375" spans="1:35" x14ac:dyDescent="0.2">
      <c r="J375" s="75"/>
      <c r="K375" s="7"/>
      <c r="L375" s="7"/>
      <c r="M375" s="7"/>
      <c r="N375" s="7"/>
      <c r="O375" s="7"/>
      <c r="P375" s="7"/>
    </row>
    <row r="376" spans="1:35" x14ac:dyDescent="0.2">
      <c r="J376" s="75" t="s">
        <v>210</v>
      </c>
      <c r="K376" s="7"/>
      <c r="L376" s="7"/>
      <c r="M376" s="7"/>
      <c r="N376" s="7"/>
      <c r="O376" s="7"/>
      <c r="P376" s="7"/>
    </row>
    <row r="377" spans="1:35" x14ac:dyDescent="0.2">
      <c r="J377" s="75" t="s">
        <v>211</v>
      </c>
      <c r="K377" s="7">
        <v>11</v>
      </c>
      <c r="L377" s="7">
        <v>11</v>
      </c>
      <c r="M377" s="7">
        <v>11</v>
      </c>
      <c r="N377" s="7">
        <v>11</v>
      </c>
      <c r="O377" s="7">
        <v>11</v>
      </c>
      <c r="P377" s="7">
        <v>11</v>
      </c>
    </row>
    <row r="378" spans="1:35" x14ac:dyDescent="0.2">
      <c r="J378" s="75" t="s">
        <v>212</v>
      </c>
      <c r="K378" s="7">
        <v>11</v>
      </c>
      <c r="L378" s="7">
        <v>11</v>
      </c>
      <c r="M378" s="7">
        <v>11</v>
      </c>
      <c r="N378" s="7">
        <v>11</v>
      </c>
      <c r="O378" s="7">
        <v>11</v>
      </c>
      <c r="P378" s="7">
        <v>11</v>
      </c>
    </row>
    <row r="380" spans="1:35" x14ac:dyDescent="0.2">
      <c r="A380" t="s">
        <v>1220</v>
      </c>
      <c r="B380" s="57" t="s">
        <v>8</v>
      </c>
    </row>
    <row r="381" spans="1:35" ht="17" thickBot="1" x14ac:dyDescent="0.25">
      <c r="A381" s="47" t="s">
        <v>891</v>
      </c>
      <c r="B381" s="189" t="s">
        <v>3</v>
      </c>
      <c r="C381" s="189"/>
      <c r="D381" s="189"/>
      <c r="E381" s="189"/>
      <c r="F381" s="189" t="s">
        <v>1218</v>
      </c>
      <c r="G381" s="189"/>
      <c r="H381" s="189"/>
      <c r="I381" s="189"/>
      <c r="J381" s="199" t="s">
        <v>1226</v>
      </c>
      <c r="K381" s="189"/>
      <c r="L381" s="189" t="s">
        <v>595</v>
      </c>
      <c r="M381" s="189"/>
      <c r="N381" s="189" t="s">
        <v>596</v>
      </c>
      <c r="O381" s="189"/>
      <c r="P381" s="189" t="s">
        <v>146</v>
      </c>
      <c r="Q381" s="189"/>
      <c r="R381" s="189" t="s">
        <v>147</v>
      </c>
      <c r="S381" s="189"/>
      <c r="T381" s="189" t="s">
        <v>148</v>
      </c>
      <c r="U381" s="189"/>
      <c r="V381" s="189" t="s">
        <v>149</v>
      </c>
      <c r="W381" s="189"/>
      <c r="X381" s="189" t="s">
        <v>150</v>
      </c>
      <c r="Y381" s="189"/>
      <c r="Z381" s="189" t="s">
        <v>151</v>
      </c>
      <c r="AA381" s="189"/>
      <c r="AB381" s="189" t="s">
        <v>152</v>
      </c>
      <c r="AC381" s="189"/>
      <c r="AD381" s="189" t="s">
        <v>153</v>
      </c>
      <c r="AE381" s="189"/>
      <c r="AF381" s="45"/>
      <c r="AG381" s="45"/>
      <c r="AH381" s="45"/>
      <c r="AI381" s="45"/>
    </row>
    <row r="382" spans="1:35" x14ac:dyDescent="0.2">
      <c r="A382" s="20" t="s">
        <v>556</v>
      </c>
      <c r="B382" s="9">
        <v>8.7100000000000009</v>
      </c>
      <c r="C382" s="10">
        <v>7.46</v>
      </c>
      <c r="D382" s="10">
        <v>6.29</v>
      </c>
      <c r="E382" s="10">
        <v>6.25</v>
      </c>
      <c r="F382" s="10">
        <v>40.299999999999997</v>
      </c>
      <c r="G382" s="10">
        <v>43.4</v>
      </c>
      <c r="H382" s="10">
        <v>50.1</v>
      </c>
      <c r="I382" s="10">
        <v>51.6</v>
      </c>
      <c r="J382" s="10">
        <v>7.2</v>
      </c>
      <c r="K382" s="10">
        <v>6.66</v>
      </c>
      <c r="L382" s="10">
        <v>6.7</v>
      </c>
      <c r="M382" s="10">
        <v>6.66</v>
      </c>
      <c r="N382" s="10">
        <v>6.86</v>
      </c>
      <c r="O382" s="10">
        <v>7.01</v>
      </c>
      <c r="P382" s="10">
        <v>6.65</v>
      </c>
      <c r="Q382" s="10">
        <v>6.75</v>
      </c>
      <c r="R382" s="10">
        <v>6.76</v>
      </c>
      <c r="S382" s="10">
        <v>6.74</v>
      </c>
      <c r="T382" s="10">
        <v>7.42</v>
      </c>
      <c r="U382" s="10">
        <v>7.13</v>
      </c>
      <c r="V382" s="10">
        <v>9.07</v>
      </c>
      <c r="W382" s="10">
        <v>8.9499999999999993</v>
      </c>
      <c r="X382" s="10">
        <v>16.7</v>
      </c>
      <c r="Y382" s="10">
        <v>19.2</v>
      </c>
      <c r="Z382" s="10">
        <v>31.4</v>
      </c>
      <c r="AA382" s="10">
        <v>29.4</v>
      </c>
      <c r="AB382" s="10">
        <v>34.9</v>
      </c>
      <c r="AC382" s="10">
        <v>41.5</v>
      </c>
      <c r="AD382" s="10">
        <v>33.1</v>
      </c>
      <c r="AE382" s="11">
        <v>44.7</v>
      </c>
    </row>
    <row r="383" spans="1:35" x14ac:dyDescent="0.2">
      <c r="A383" s="20" t="s">
        <v>557</v>
      </c>
      <c r="B383" s="22">
        <v>8.7100000000000009</v>
      </c>
      <c r="C383" s="7">
        <v>7.46</v>
      </c>
      <c r="D383" s="7">
        <v>6.29</v>
      </c>
      <c r="E383" s="7">
        <v>6.25</v>
      </c>
      <c r="F383" s="7">
        <v>37.1</v>
      </c>
      <c r="G383" s="7">
        <v>43.9</v>
      </c>
      <c r="H383" s="7">
        <v>38.6</v>
      </c>
      <c r="I383" s="7">
        <v>38.4</v>
      </c>
      <c r="J383" s="7">
        <v>7.32</v>
      </c>
      <c r="K383" s="7">
        <v>6.47</v>
      </c>
      <c r="L383" s="7">
        <v>6.75</v>
      </c>
      <c r="M383" s="7">
        <v>6.77</v>
      </c>
      <c r="N383" s="7">
        <v>6.79</v>
      </c>
      <c r="O383" s="7">
        <v>6.73</v>
      </c>
      <c r="P383" s="7">
        <v>6.83</v>
      </c>
      <c r="Q383" s="7">
        <v>6.68</v>
      </c>
      <c r="R383" s="7">
        <v>6.4</v>
      </c>
      <c r="S383" s="7">
        <v>7.21</v>
      </c>
      <c r="T383" s="7">
        <v>6.72</v>
      </c>
      <c r="U383" s="7">
        <v>7.1</v>
      </c>
      <c r="V383" s="7">
        <v>7.31</v>
      </c>
      <c r="W383" s="7">
        <v>7.08</v>
      </c>
      <c r="X383" s="7">
        <v>7.44</v>
      </c>
      <c r="Y383" s="7">
        <v>8.16</v>
      </c>
      <c r="Z383" s="7">
        <v>10.8</v>
      </c>
      <c r="AA383" s="7">
        <v>10.8</v>
      </c>
      <c r="AB383" s="7">
        <v>15.8</v>
      </c>
      <c r="AC383" s="7">
        <v>17</v>
      </c>
      <c r="AD383" s="7">
        <v>21</v>
      </c>
      <c r="AE383" s="23">
        <v>19</v>
      </c>
    </row>
    <row r="384" spans="1:35" x14ac:dyDescent="0.2">
      <c r="A384" s="20" t="s">
        <v>558</v>
      </c>
      <c r="B384" s="22">
        <v>8.7100000000000009</v>
      </c>
      <c r="C384" s="7">
        <v>7.46</v>
      </c>
      <c r="D384" s="7">
        <v>6.29</v>
      </c>
      <c r="E384" s="7">
        <v>6.25</v>
      </c>
      <c r="F384" s="7">
        <v>29.4</v>
      </c>
      <c r="G384" s="7">
        <v>34.1</v>
      </c>
      <c r="H384" s="7">
        <v>33.700000000000003</v>
      </c>
      <c r="I384" s="7">
        <v>33.1</v>
      </c>
      <c r="J384" s="7">
        <v>6.67</v>
      </c>
      <c r="K384" s="7">
        <v>6.66</v>
      </c>
      <c r="L384" s="7">
        <v>6.78</v>
      </c>
      <c r="M384" s="7">
        <v>6.4</v>
      </c>
      <c r="N384" s="7">
        <v>6.53</v>
      </c>
      <c r="O384" s="7">
        <v>6.57</v>
      </c>
      <c r="P384" s="7">
        <v>6.42</v>
      </c>
      <c r="Q384" s="7">
        <v>6.53</v>
      </c>
      <c r="R384" s="7">
        <v>6.57</v>
      </c>
      <c r="S384" s="7">
        <v>6.89</v>
      </c>
      <c r="T384" s="7">
        <v>6.24</v>
      </c>
      <c r="U384" s="7">
        <v>6.44</v>
      </c>
      <c r="V384" s="7">
        <v>6.46</v>
      </c>
      <c r="W384" s="7">
        <v>6.39</v>
      </c>
      <c r="X384" s="7">
        <v>7.14</v>
      </c>
      <c r="Y384" s="7">
        <v>6.48</v>
      </c>
      <c r="Z384" s="7">
        <v>7.88</v>
      </c>
      <c r="AA384" s="7">
        <v>8.48</v>
      </c>
      <c r="AB384" s="7">
        <v>13.6</v>
      </c>
      <c r="AC384" s="7">
        <v>13.2</v>
      </c>
      <c r="AD384" s="7">
        <v>13.1</v>
      </c>
      <c r="AE384" s="23">
        <v>15.2</v>
      </c>
    </row>
    <row r="385" spans="1:46" x14ac:dyDescent="0.2">
      <c r="A385" s="20" t="s">
        <v>559</v>
      </c>
      <c r="B385" s="22">
        <v>8.7100000000000009</v>
      </c>
      <c r="C385" s="7">
        <v>7.46</v>
      </c>
      <c r="D385" s="7">
        <v>6.29</v>
      </c>
      <c r="E385" s="7">
        <v>6.25</v>
      </c>
      <c r="F385" s="7">
        <v>28.5</v>
      </c>
      <c r="G385" s="7">
        <v>38</v>
      </c>
      <c r="H385" s="7">
        <v>32.700000000000003</v>
      </c>
      <c r="I385" s="7">
        <v>26.8</v>
      </c>
      <c r="J385" s="7">
        <v>6.64</v>
      </c>
      <c r="K385" s="7">
        <v>6.6</v>
      </c>
      <c r="L385" s="7">
        <v>6.82</v>
      </c>
      <c r="M385" s="7">
        <v>6.36</v>
      </c>
      <c r="N385" s="7">
        <v>7</v>
      </c>
      <c r="O385" s="7">
        <v>6.7</v>
      </c>
      <c r="P385" s="7">
        <v>9.59</v>
      </c>
      <c r="Q385" s="7">
        <v>9.74</v>
      </c>
      <c r="R385" s="7">
        <v>15.9</v>
      </c>
      <c r="S385" s="7">
        <v>16.5</v>
      </c>
      <c r="T385" s="7">
        <v>19.100000000000001</v>
      </c>
      <c r="U385" s="7">
        <v>18.600000000000001</v>
      </c>
      <c r="V385" s="7">
        <v>21.8</v>
      </c>
      <c r="W385" s="7">
        <v>25.5</v>
      </c>
      <c r="X385" s="7">
        <v>27.2</v>
      </c>
      <c r="Y385" s="7">
        <v>28.9</v>
      </c>
      <c r="Z385" s="7">
        <v>31</v>
      </c>
      <c r="AA385" s="7">
        <v>26.9</v>
      </c>
      <c r="AB385" s="7">
        <v>22</v>
      </c>
      <c r="AC385" s="7">
        <v>28.9</v>
      </c>
      <c r="AD385" s="7">
        <v>28.7</v>
      </c>
      <c r="AE385" s="23">
        <v>29.3</v>
      </c>
    </row>
    <row r="386" spans="1:46" x14ac:dyDescent="0.2">
      <c r="A386" s="20" t="s">
        <v>560</v>
      </c>
      <c r="B386" s="22">
        <v>8.7100000000000009</v>
      </c>
      <c r="C386" s="7">
        <v>7.46</v>
      </c>
      <c r="D386" s="7">
        <v>6.29</v>
      </c>
      <c r="E386" s="7">
        <v>6.25</v>
      </c>
      <c r="F386" s="7">
        <v>36.200000000000003</v>
      </c>
      <c r="G386" s="7">
        <v>31.9</v>
      </c>
      <c r="H386" s="7">
        <v>31.6</v>
      </c>
      <c r="I386" s="7">
        <v>39</v>
      </c>
      <c r="J386" s="7">
        <v>6.71</v>
      </c>
      <c r="K386" s="7">
        <v>6.25</v>
      </c>
      <c r="L386" s="7">
        <v>6.55</v>
      </c>
      <c r="M386" s="7">
        <v>6.93</v>
      </c>
      <c r="N386" s="7">
        <v>6.65</v>
      </c>
      <c r="O386" s="7">
        <v>6.8</v>
      </c>
      <c r="P386" s="7">
        <v>6.76</v>
      </c>
      <c r="Q386" s="7">
        <v>6.83</v>
      </c>
      <c r="R386" s="7">
        <v>6.34</v>
      </c>
      <c r="S386" s="7">
        <v>6.6</v>
      </c>
      <c r="T386" s="7">
        <v>6.93</v>
      </c>
      <c r="U386" s="7">
        <v>6.46</v>
      </c>
      <c r="V386" s="7">
        <v>7.02</v>
      </c>
      <c r="W386" s="7">
        <v>7.01</v>
      </c>
      <c r="X386" s="7">
        <v>9.2100000000000009</v>
      </c>
      <c r="Y386" s="7">
        <v>9</v>
      </c>
      <c r="Z386" s="7">
        <v>13.4</v>
      </c>
      <c r="AA386" s="7">
        <v>14.9</v>
      </c>
      <c r="AB386" s="7">
        <v>22.1</v>
      </c>
      <c r="AC386" s="7">
        <v>20.7</v>
      </c>
      <c r="AD386" s="7">
        <v>19.8</v>
      </c>
      <c r="AE386" s="23">
        <v>23.2</v>
      </c>
    </row>
    <row r="387" spans="1:46" ht="17" thickBot="1" x14ac:dyDescent="0.25">
      <c r="A387" s="20" t="s">
        <v>1221</v>
      </c>
      <c r="B387" s="12">
        <v>8.7100000000000009</v>
      </c>
      <c r="C387" s="13">
        <v>7.46</v>
      </c>
      <c r="D387" s="13">
        <v>6.29</v>
      </c>
      <c r="E387" s="13">
        <v>6.25</v>
      </c>
      <c r="F387" s="13">
        <v>34.4</v>
      </c>
      <c r="G387" s="13">
        <v>35.799999999999997</v>
      </c>
      <c r="H387" s="13">
        <v>32</v>
      </c>
      <c r="I387" s="13">
        <v>32.299999999999997</v>
      </c>
      <c r="J387" s="13">
        <v>6.61</v>
      </c>
      <c r="K387" s="13">
        <v>6.17</v>
      </c>
      <c r="L387" s="13">
        <v>6.27</v>
      </c>
      <c r="M387" s="13">
        <v>6.07</v>
      </c>
      <c r="N387" s="13">
        <v>7.11</v>
      </c>
      <c r="O387" s="13">
        <v>6.66</v>
      </c>
      <c r="P387" s="13">
        <v>10.9</v>
      </c>
      <c r="Q387" s="13">
        <v>11.6</v>
      </c>
      <c r="R387" s="13">
        <v>13.8</v>
      </c>
      <c r="S387" s="13">
        <v>15.7</v>
      </c>
      <c r="T387" s="13">
        <v>20.2</v>
      </c>
      <c r="U387" s="13">
        <v>20.9</v>
      </c>
      <c r="V387" s="13">
        <v>23.9</v>
      </c>
      <c r="W387" s="13">
        <v>26</v>
      </c>
      <c r="X387" s="13">
        <v>24.6</v>
      </c>
      <c r="Y387" s="13">
        <v>25.2</v>
      </c>
      <c r="Z387" s="13">
        <v>21.3</v>
      </c>
      <c r="AA387" s="13">
        <v>24.5</v>
      </c>
      <c r="AB387" s="13">
        <v>24</v>
      </c>
      <c r="AC387" s="13">
        <v>25.1</v>
      </c>
      <c r="AD387" s="13">
        <v>21.4</v>
      </c>
      <c r="AE387" s="14">
        <v>25.4</v>
      </c>
      <c r="AN387" s="5"/>
      <c r="AO387" s="5"/>
      <c r="AP387" s="5"/>
      <c r="AQ387" s="5"/>
      <c r="AR387" s="5"/>
      <c r="AS387" s="5"/>
      <c r="AT387" s="5"/>
    </row>
    <row r="389" spans="1:46" ht="17" thickBot="1" x14ac:dyDescent="0.25">
      <c r="A389" s="28" t="s">
        <v>892</v>
      </c>
      <c r="B389" s="189" t="s">
        <v>3</v>
      </c>
      <c r="C389" s="189"/>
      <c r="D389" s="189"/>
      <c r="E389" s="189"/>
      <c r="F389" s="189" t="s">
        <v>1218</v>
      </c>
      <c r="G389" s="189"/>
      <c r="H389" s="189"/>
      <c r="I389" s="189"/>
      <c r="J389" s="204" t="s">
        <v>1226</v>
      </c>
      <c r="K389" s="203"/>
      <c r="L389" s="189" t="s">
        <v>595</v>
      </c>
      <c r="M389" s="189"/>
      <c r="N389" s="189" t="s">
        <v>596</v>
      </c>
      <c r="O389" s="189"/>
      <c r="P389" s="189" t="s">
        <v>146</v>
      </c>
      <c r="Q389" s="189"/>
      <c r="R389" s="189" t="s">
        <v>147</v>
      </c>
      <c r="S389" s="189"/>
      <c r="T389" s="189" t="s">
        <v>148</v>
      </c>
      <c r="U389" s="189"/>
      <c r="V389" s="189" t="s">
        <v>149</v>
      </c>
      <c r="W389" s="189"/>
      <c r="X389" s="189" t="s">
        <v>150</v>
      </c>
      <c r="Y389" s="189"/>
      <c r="Z389" s="189" t="s">
        <v>151</v>
      </c>
      <c r="AA389" s="189"/>
      <c r="AB389" s="189" t="s">
        <v>152</v>
      </c>
      <c r="AC389" s="189"/>
      <c r="AD389" s="189" t="s">
        <v>153</v>
      </c>
      <c r="AE389" s="189"/>
      <c r="AF389" s="45"/>
      <c r="AG389" s="45"/>
      <c r="AH389" s="45"/>
      <c r="AI389" s="45"/>
    </row>
    <row r="390" spans="1:46" x14ac:dyDescent="0.2">
      <c r="A390" s="20" t="s">
        <v>556</v>
      </c>
      <c r="B390" s="163"/>
      <c r="C390" s="10">
        <v>6.43</v>
      </c>
      <c r="D390" s="10">
        <v>6.42</v>
      </c>
      <c r="E390" s="10">
        <v>6.3</v>
      </c>
      <c r="F390" s="10">
        <v>38.6</v>
      </c>
      <c r="G390" s="10">
        <v>42.1</v>
      </c>
      <c r="H390" s="10">
        <v>44.8</v>
      </c>
      <c r="I390" s="10">
        <v>47.2</v>
      </c>
      <c r="J390" s="10">
        <v>6.55</v>
      </c>
      <c r="K390" s="10">
        <v>6.04</v>
      </c>
      <c r="L390" s="10">
        <v>6.35</v>
      </c>
      <c r="M390" s="10">
        <v>6.69</v>
      </c>
      <c r="N390" s="10">
        <v>6.47</v>
      </c>
      <c r="O390" s="10">
        <v>6.87</v>
      </c>
      <c r="P390" s="10">
        <v>6.58</v>
      </c>
      <c r="Q390" s="10">
        <v>6.5</v>
      </c>
      <c r="R390" s="10">
        <v>6.61</v>
      </c>
      <c r="S390" s="10">
        <v>6.81</v>
      </c>
      <c r="T390" s="10">
        <v>7.01</v>
      </c>
      <c r="U390" s="10">
        <v>6.95</v>
      </c>
      <c r="V390" s="10">
        <v>8.18</v>
      </c>
      <c r="W390" s="10">
        <v>8.08</v>
      </c>
      <c r="X390" s="10">
        <v>12.8</v>
      </c>
      <c r="Y390" s="10">
        <v>14.5</v>
      </c>
      <c r="Z390" s="10">
        <v>16.600000000000001</v>
      </c>
      <c r="AA390" s="10">
        <v>27.8</v>
      </c>
      <c r="AB390" s="10">
        <v>37.6</v>
      </c>
      <c r="AC390" s="10">
        <v>45.4</v>
      </c>
      <c r="AD390" s="10">
        <v>34.200000000000003</v>
      </c>
      <c r="AE390" s="11">
        <v>47.3</v>
      </c>
    </row>
    <row r="391" spans="1:46" x14ac:dyDescent="0.2">
      <c r="A391" s="20" t="s">
        <v>557</v>
      </c>
      <c r="B391" s="22"/>
      <c r="C391" s="7">
        <v>6.43</v>
      </c>
      <c r="D391" s="7">
        <v>6.42</v>
      </c>
      <c r="E391" s="7">
        <v>6.3</v>
      </c>
      <c r="F391" s="7">
        <v>27.5</v>
      </c>
      <c r="G391" s="7">
        <v>32.299999999999997</v>
      </c>
      <c r="H391" s="7">
        <v>29</v>
      </c>
      <c r="I391" s="7">
        <v>27.3</v>
      </c>
      <c r="J391" s="7">
        <v>7.15</v>
      </c>
      <c r="K391" s="7">
        <v>6.29</v>
      </c>
      <c r="L391" s="7">
        <v>5.95</v>
      </c>
      <c r="M391" s="7">
        <v>6.29</v>
      </c>
      <c r="N391" s="7">
        <v>6.27</v>
      </c>
      <c r="O391" s="7">
        <v>6.05</v>
      </c>
      <c r="P391" s="7">
        <v>6.44</v>
      </c>
      <c r="Q391" s="7">
        <v>5.95</v>
      </c>
      <c r="R391" s="7">
        <v>5.93</v>
      </c>
      <c r="S391" s="7">
        <v>6.29</v>
      </c>
      <c r="T391" s="7">
        <v>6.03</v>
      </c>
      <c r="U391" s="7">
        <v>6.44</v>
      </c>
      <c r="V391" s="7">
        <v>6.73</v>
      </c>
      <c r="W391" s="7">
        <v>6.53</v>
      </c>
      <c r="X391" s="7">
        <v>7.21</v>
      </c>
      <c r="Y391" s="7">
        <v>7.66</v>
      </c>
      <c r="Z391" s="7">
        <v>9.74</v>
      </c>
      <c r="AA391" s="7">
        <v>9.9700000000000006</v>
      </c>
      <c r="AB391" s="7">
        <v>23.7</v>
      </c>
      <c r="AC391" s="7">
        <v>23.4</v>
      </c>
      <c r="AD391" s="7">
        <v>25.5</v>
      </c>
      <c r="AE391" s="23">
        <v>29.3</v>
      </c>
    </row>
    <row r="392" spans="1:46" x14ac:dyDescent="0.2">
      <c r="A392" s="20" t="s">
        <v>558</v>
      </c>
      <c r="B392" s="22"/>
      <c r="C392" s="7">
        <v>6.43</v>
      </c>
      <c r="D392" s="7">
        <v>6.42</v>
      </c>
      <c r="E392" s="7">
        <v>6.3</v>
      </c>
      <c r="F392" s="7">
        <v>25.8</v>
      </c>
      <c r="G392" s="7">
        <v>25.6</v>
      </c>
      <c r="H392" s="7">
        <v>24.3</v>
      </c>
      <c r="I392" s="7">
        <v>25.9</v>
      </c>
      <c r="J392" s="7">
        <v>6.28</v>
      </c>
      <c r="K392" s="7">
        <v>6.39</v>
      </c>
      <c r="L392" s="7">
        <v>6.51</v>
      </c>
      <c r="M392" s="7">
        <v>6.43</v>
      </c>
      <c r="N392" s="7">
        <v>6.31</v>
      </c>
      <c r="O392" s="7">
        <v>6.4</v>
      </c>
      <c r="P392" s="7">
        <v>6.09</v>
      </c>
      <c r="Q392" s="7">
        <v>6.62</v>
      </c>
      <c r="R392" s="7">
        <v>6.28</v>
      </c>
      <c r="S392" s="7">
        <v>6.63</v>
      </c>
      <c r="T392" s="7">
        <v>5.92</v>
      </c>
      <c r="U392" s="7">
        <v>5.98</v>
      </c>
      <c r="V392" s="7">
        <v>6.27</v>
      </c>
      <c r="W392" s="7">
        <v>6.65</v>
      </c>
      <c r="X392" s="7">
        <v>7.2</v>
      </c>
      <c r="Y392" s="7">
        <v>6.77</v>
      </c>
      <c r="Z392" s="7">
        <v>7.86</v>
      </c>
      <c r="AA392" s="7">
        <v>8.1</v>
      </c>
      <c r="AB392" s="7">
        <v>19.899999999999999</v>
      </c>
      <c r="AC392" s="7">
        <v>17.2</v>
      </c>
      <c r="AD392" s="7">
        <v>25.8</v>
      </c>
      <c r="AE392" s="23">
        <v>28.9</v>
      </c>
    </row>
    <row r="393" spans="1:46" x14ac:dyDescent="0.2">
      <c r="A393" s="20" t="s">
        <v>559</v>
      </c>
      <c r="B393" s="22"/>
      <c r="C393" s="7">
        <v>6.43</v>
      </c>
      <c r="D393" s="7">
        <v>6.42</v>
      </c>
      <c r="E393" s="7">
        <v>6.42</v>
      </c>
      <c r="F393" s="7">
        <v>6.3</v>
      </c>
      <c r="G393" s="7">
        <v>23.9</v>
      </c>
      <c r="H393" s="7">
        <v>31</v>
      </c>
      <c r="I393" s="7">
        <v>21.1</v>
      </c>
      <c r="J393" s="7">
        <v>7.09</v>
      </c>
      <c r="K393" s="7">
        <v>6.35</v>
      </c>
      <c r="L393" s="7">
        <v>6.58</v>
      </c>
      <c r="M393" s="7">
        <v>6.23</v>
      </c>
      <c r="N393" s="7">
        <v>7.84</v>
      </c>
      <c r="O393" s="7">
        <v>6.61</v>
      </c>
      <c r="P393" s="7">
        <v>10.6</v>
      </c>
      <c r="Q393" s="7">
        <v>9.36</v>
      </c>
      <c r="R393" s="7">
        <v>16.5</v>
      </c>
      <c r="S393" s="7">
        <v>17.8</v>
      </c>
      <c r="T393" s="7">
        <v>17.5</v>
      </c>
      <c r="U393" s="7">
        <v>18.5</v>
      </c>
      <c r="V393" s="7">
        <v>22.2</v>
      </c>
      <c r="W393" s="7">
        <v>25.8</v>
      </c>
      <c r="X393" s="7">
        <v>19.3</v>
      </c>
      <c r="Y393" s="7">
        <v>26.1</v>
      </c>
      <c r="Z393" s="7">
        <v>21.5</v>
      </c>
      <c r="AA393" s="7">
        <v>20.5</v>
      </c>
      <c r="AB393" s="7">
        <v>21.2</v>
      </c>
      <c r="AC393" s="7">
        <v>24.3</v>
      </c>
      <c r="AD393" s="7">
        <v>23.3</v>
      </c>
      <c r="AE393" s="23">
        <v>23.2</v>
      </c>
    </row>
    <row r="394" spans="1:46" x14ac:dyDescent="0.2">
      <c r="A394" s="20" t="s">
        <v>560</v>
      </c>
      <c r="B394" s="22"/>
      <c r="C394" s="7">
        <v>6.43</v>
      </c>
      <c r="D394" s="7">
        <v>6.42</v>
      </c>
      <c r="E394" s="7">
        <v>6.3</v>
      </c>
      <c r="F394" s="7">
        <v>33.200000000000003</v>
      </c>
      <c r="G394" s="7">
        <v>29.6</v>
      </c>
      <c r="H394" s="7">
        <v>27.5</v>
      </c>
      <c r="I394" s="7">
        <v>27.2</v>
      </c>
      <c r="J394" s="7">
        <v>6.26</v>
      </c>
      <c r="K394" s="7">
        <v>6.51</v>
      </c>
      <c r="L394" s="7">
        <v>6.42</v>
      </c>
      <c r="M394" s="7">
        <v>6.35</v>
      </c>
      <c r="N394" s="7">
        <v>6.3</v>
      </c>
      <c r="O394" s="7">
        <v>6.2</v>
      </c>
      <c r="P394" s="7">
        <v>6.5</v>
      </c>
      <c r="Q394" s="7">
        <v>6.38</v>
      </c>
      <c r="R394" s="7">
        <v>6.11</v>
      </c>
      <c r="S394" s="7">
        <v>6.14</v>
      </c>
      <c r="T394" s="7">
        <v>6.59</v>
      </c>
      <c r="U394" s="7">
        <v>6.56</v>
      </c>
      <c r="V394" s="7">
        <v>8.64</v>
      </c>
      <c r="W394" s="7">
        <v>8.18</v>
      </c>
      <c r="X394" s="7">
        <v>12</v>
      </c>
      <c r="Y394" s="7">
        <v>11</v>
      </c>
      <c r="Z394" s="7">
        <v>14.4</v>
      </c>
      <c r="AA394" s="7">
        <v>15.8</v>
      </c>
      <c r="AB394" s="7">
        <v>28.3</v>
      </c>
      <c r="AC394" s="7">
        <v>27.1</v>
      </c>
      <c r="AD394" s="7">
        <v>23.8</v>
      </c>
      <c r="AE394" s="23">
        <v>30.8</v>
      </c>
      <c r="AF394" s="5"/>
      <c r="AG394" s="5"/>
      <c r="AH394" s="5"/>
      <c r="AI394" s="5"/>
    </row>
    <row r="395" spans="1:46" ht="17" thickBot="1" x14ac:dyDescent="0.25">
      <c r="A395" s="20" t="s">
        <v>1221</v>
      </c>
      <c r="B395" s="12"/>
      <c r="C395" s="13">
        <v>6.43</v>
      </c>
      <c r="D395" s="13">
        <v>6.42</v>
      </c>
      <c r="E395" s="13">
        <v>6.3</v>
      </c>
      <c r="F395" s="13">
        <v>23.7</v>
      </c>
      <c r="G395" s="13">
        <v>21.1</v>
      </c>
      <c r="H395" s="13">
        <v>19.3</v>
      </c>
      <c r="I395" s="13">
        <v>18.399999999999999</v>
      </c>
      <c r="J395" s="13">
        <v>6.2</v>
      </c>
      <c r="K395" s="13">
        <v>6.43</v>
      </c>
      <c r="L395" s="13">
        <v>6.62</v>
      </c>
      <c r="M395" s="13">
        <v>6.85</v>
      </c>
      <c r="N395" s="13">
        <v>7.77</v>
      </c>
      <c r="O395" s="13">
        <v>7.95</v>
      </c>
      <c r="P395" s="13">
        <v>11.4</v>
      </c>
      <c r="Q395" s="13">
        <v>13.7</v>
      </c>
      <c r="R395" s="13">
        <v>19.8</v>
      </c>
      <c r="S395" s="13">
        <v>21.5</v>
      </c>
      <c r="T395" s="13">
        <v>17.600000000000001</v>
      </c>
      <c r="U395" s="13">
        <v>20.6</v>
      </c>
      <c r="V395" s="13">
        <v>16.399999999999999</v>
      </c>
      <c r="W395" s="13">
        <v>17.399999999999999</v>
      </c>
      <c r="X395" s="13">
        <v>17.7</v>
      </c>
      <c r="Y395" s="13">
        <v>17.5</v>
      </c>
      <c r="Z395" s="13">
        <v>15.7</v>
      </c>
      <c r="AA395" s="13">
        <v>21.3</v>
      </c>
      <c r="AB395" s="13">
        <v>20.9</v>
      </c>
      <c r="AC395" s="13">
        <v>28.1</v>
      </c>
      <c r="AD395" s="13">
        <v>20.2</v>
      </c>
      <c r="AE395" s="14">
        <v>22.1</v>
      </c>
      <c r="AN395" s="5"/>
      <c r="AO395" s="5"/>
      <c r="AP395" s="5"/>
      <c r="AQ395" s="5"/>
      <c r="AR395" s="5"/>
      <c r="AS395" s="5"/>
      <c r="AT395" s="5"/>
    </row>
    <row r="396" spans="1:46" ht="10" customHeight="1" x14ac:dyDescent="0.2"/>
    <row r="397" spans="1:46" ht="17" thickBot="1" x14ac:dyDescent="0.25">
      <c r="A397" s="47" t="s">
        <v>893</v>
      </c>
      <c r="B397" s="189" t="s">
        <v>3</v>
      </c>
      <c r="C397" s="189"/>
      <c r="D397" s="189"/>
      <c r="E397" s="189"/>
      <c r="F397" s="189" t="s">
        <v>1218</v>
      </c>
      <c r="G397" s="189"/>
      <c r="H397" s="189"/>
      <c r="I397" s="189"/>
      <c r="J397" s="199" t="s">
        <v>1226</v>
      </c>
      <c r="K397" s="189"/>
      <c r="L397" s="189" t="s">
        <v>595</v>
      </c>
      <c r="M397" s="189"/>
      <c r="N397" s="189" t="s">
        <v>596</v>
      </c>
      <c r="O397" s="189"/>
      <c r="P397" s="189" t="s">
        <v>146</v>
      </c>
      <c r="Q397" s="189"/>
      <c r="R397" s="189" t="s">
        <v>147</v>
      </c>
      <c r="S397" s="189"/>
      <c r="T397" s="189" t="s">
        <v>148</v>
      </c>
      <c r="U397" s="189"/>
      <c r="V397" s="189" t="s">
        <v>149</v>
      </c>
      <c r="W397" s="189"/>
      <c r="X397" s="189" t="s">
        <v>150</v>
      </c>
      <c r="Y397" s="189"/>
      <c r="Z397" s="189" t="s">
        <v>151</v>
      </c>
      <c r="AA397" s="189"/>
      <c r="AB397" s="189" t="s">
        <v>152</v>
      </c>
      <c r="AC397" s="189"/>
      <c r="AD397" s="189" t="s">
        <v>153</v>
      </c>
      <c r="AE397" s="189"/>
      <c r="AF397" s="189" t="s">
        <v>597</v>
      </c>
      <c r="AG397" s="189"/>
      <c r="AH397" s="189" t="s">
        <v>598</v>
      </c>
      <c r="AI397" s="189"/>
    </row>
    <row r="398" spans="1:46" x14ac:dyDescent="0.2">
      <c r="A398" s="20" t="s">
        <v>556</v>
      </c>
      <c r="B398" s="9">
        <v>6.05</v>
      </c>
      <c r="C398" s="10">
        <v>6.05</v>
      </c>
      <c r="D398" s="10">
        <v>5.88</v>
      </c>
      <c r="E398" s="10">
        <v>6.45</v>
      </c>
      <c r="F398" s="10">
        <v>57.2</v>
      </c>
      <c r="G398" s="10">
        <v>49.3</v>
      </c>
      <c r="H398" s="10">
        <v>59.6</v>
      </c>
      <c r="I398" s="10">
        <v>63.1</v>
      </c>
      <c r="J398" s="10">
        <v>6.25</v>
      </c>
      <c r="K398" s="10">
        <v>6.01</v>
      </c>
      <c r="L398" s="10">
        <v>6.24</v>
      </c>
      <c r="M398" s="10">
        <v>6.3</v>
      </c>
      <c r="N398" s="10">
        <v>6.06</v>
      </c>
      <c r="O398" s="10">
        <v>6.15</v>
      </c>
      <c r="P398" s="10">
        <v>6.16</v>
      </c>
      <c r="Q398" s="10">
        <v>6.45</v>
      </c>
      <c r="R398" s="10">
        <v>6.28</v>
      </c>
      <c r="S398" s="10">
        <v>6.41</v>
      </c>
      <c r="T398" s="10">
        <v>2.3199999999999998</v>
      </c>
      <c r="U398" s="10">
        <v>2.77</v>
      </c>
      <c r="V398" s="10">
        <v>6.6</v>
      </c>
      <c r="W398" s="10">
        <v>6.07</v>
      </c>
      <c r="X398" s="10">
        <v>8.94</v>
      </c>
      <c r="Y398" s="10">
        <v>7.02</v>
      </c>
      <c r="Z398" s="10">
        <v>22.7</v>
      </c>
      <c r="AA398" s="10">
        <v>34.5</v>
      </c>
      <c r="AB398" s="10">
        <v>34.1</v>
      </c>
      <c r="AC398" s="10">
        <v>55.5</v>
      </c>
      <c r="AD398" s="10">
        <v>52.9</v>
      </c>
      <c r="AE398" s="162"/>
      <c r="AF398" s="10">
        <v>65.8</v>
      </c>
      <c r="AG398" s="10">
        <v>61</v>
      </c>
      <c r="AH398" s="10">
        <v>57.4</v>
      </c>
      <c r="AI398" s="11">
        <v>52.4</v>
      </c>
      <c r="AJ398" s="5"/>
      <c r="AK398" s="5"/>
      <c r="AL398" s="5"/>
      <c r="AM398" s="5"/>
    </row>
    <row r="399" spans="1:46" x14ac:dyDescent="0.2">
      <c r="A399" s="20" t="s">
        <v>557</v>
      </c>
      <c r="B399" s="22">
        <v>6.05</v>
      </c>
      <c r="C399" s="7">
        <v>6.05</v>
      </c>
      <c r="D399" s="7">
        <v>5.88</v>
      </c>
      <c r="E399" s="7">
        <v>6.45</v>
      </c>
      <c r="F399" s="7">
        <v>38.700000000000003</v>
      </c>
      <c r="G399" s="7">
        <v>36.700000000000003</v>
      </c>
      <c r="H399" s="7">
        <v>46.6</v>
      </c>
      <c r="I399" s="7">
        <v>42.9</v>
      </c>
      <c r="J399" s="7">
        <v>6.91</v>
      </c>
      <c r="K399" s="7">
        <v>6.79</v>
      </c>
      <c r="L399" s="7">
        <v>6.49</v>
      </c>
      <c r="M399" s="7">
        <v>6.18</v>
      </c>
      <c r="N399" s="7">
        <v>6.19</v>
      </c>
      <c r="O399" s="7">
        <v>6.45</v>
      </c>
      <c r="P399" s="7">
        <v>6.44</v>
      </c>
      <c r="Q399" s="7">
        <v>6.84</v>
      </c>
      <c r="R399" s="7">
        <v>6.53</v>
      </c>
      <c r="S399" s="7">
        <v>6.35</v>
      </c>
      <c r="T399" s="7">
        <v>6.5</v>
      </c>
      <c r="U399" s="7">
        <v>6.36</v>
      </c>
      <c r="V399" s="7">
        <v>6.43</v>
      </c>
      <c r="W399" s="7">
        <v>5.94</v>
      </c>
      <c r="X399" s="7">
        <v>7.05</v>
      </c>
      <c r="Y399" s="7">
        <v>12.1</v>
      </c>
      <c r="Z399" s="7">
        <v>13.8</v>
      </c>
      <c r="AA399" s="7">
        <v>26.8</v>
      </c>
      <c r="AB399" s="7">
        <v>40.799999999999997</v>
      </c>
      <c r="AC399" s="7">
        <v>43.8</v>
      </c>
      <c r="AD399" s="7">
        <v>39.4</v>
      </c>
      <c r="AE399" s="7">
        <v>37.299999999999997</v>
      </c>
      <c r="AF399" s="7">
        <v>35.9</v>
      </c>
      <c r="AG399" s="7">
        <v>34.6</v>
      </c>
      <c r="AH399" s="7">
        <v>34.5</v>
      </c>
      <c r="AI399" s="164"/>
    </row>
    <row r="400" spans="1:46" x14ac:dyDescent="0.2">
      <c r="A400" s="20" t="s">
        <v>558</v>
      </c>
      <c r="B400" s="22">
        <v>6.05</v>
      </c>
      <c r="C400" s="7">
        <v>6.05</v>
      </c>
      <c r="D400" s="7">
        <v>5.88</v>
      </c>
      <c r="E400" s="7">
        <v>6.45</v>
      </c>
      <c r="F400" s="7">
        <v>31.5</v>
      </c>
      <c r="G400" s="7">
        <v>31.4</v>
      </c>
      <c r="H400" s="7">
        <v>41.5</v>
      </c>
      <c r="I400" s="7">
        <v>48</v>
      </c>
      <c r="J400" s="7">
        <v>5.75</v>
      </c>
      <c r="K400" s="7">
        <v>6.1</v>
      </c>
      <c r="L400" s="7">
        <v>5.8</v>
      </c>
      <c r="M400" s="7">
        <v>6</v>
      </c>
      <c r="N400" s="7">
        <v>6.11</v>
      </c>
      <c r="O400" s="7">
        <v>6.53</v>
      </c>
      <c r="P400" s="7">
        <v>6.1</v>
      </c>
      <c r="Q400" s="7">
        <v>6</v>
      </c>
      <c r="R400" s="7">
        <v>5.96</v>
      </c>
      <c r="S400" s="7">
        <v>6.06</v>
      </c>
      <c r="T400" s="7">
        <v>6</v>
      </c>
      <c r="U400" s="7">
        <v>6.1</v>
      </c>
      <c r="V400" s="7">
        <v>6.11</v>
      </c>
      <c r="W400" s="7">
        <v>6.17</v>
      </c>
      <c r="X400" s="7">
        <v>6.05</v>
      </c>
      <c r="Y400" s="7">
        <v>7.8</v>
      </c>
      <c r="Z400" s="7">
        <v>8.5500000000000007</v>
      </c>
      <c r="AA400" s="7">
        <v>15.5</v>
      </c>
      <c r="AB400" s="7">
        <v>15.1</v>
      </c>
      <c r="AC400" s="7">
        <v>29.6</v>
      </c>
      <c r="AD400" s="7">
        <v>26.9</v>
      </c>
      <c r="AE400" s="7">
        <v>33.5</v>
      </c>
      <c r="AF400" s="7">
        <v>30.7</v>
      </c>
      <c r="AG400" s="7">
        <v>35.799999999999997</v>
      </c>
      <c r="AH400" s="7">
        <v>32.200000000000003</v>
      </c>
      <c r="AI400" s="164"/>
    </row>
    <row r="401" spans="1:46" x14ac:dyDescent="0.2">
      <c r="A401" s="20" t="s">
        <v>559</v>
      </c>
      <c r="B401" s="22">
        <v>6.05</v>
      </c>
      <c r="C401" s="7">
        <v>6.05</v>
      </c>
      <c r="D401" s="7">
        <v>5.88</v>
      </c>
      <c r="E401" s="7">
        <v>6.45</v>
      </c>
      <c r="F401" s="7">
        <v>15.3</v>
      </c>
      <c r="G401" s="7">
        <v>17.600000000000001</v>
      </c>
      <c r="H401" s="7">
        <v>22</v>
      </c>
      <c r="I401" s="7">
        <v>17.2</v>
      </c>
      <c r="J401" s="7">
        <v>6.01</v>
      </c>
      <c r="K401" s="7">
        <v>6.35</v>
      </c>
      <c r="L401" s="7">
        <v>6.2</v>
      </c>
      <c r="M401" s="7">
        <v>6.1</v>
      </c>
      <c r="N401" s="7">
        <v>6.32</v>
      </c>
      <c r="O401" s="7">
        <v>8.1300000000000008</v>
      </c>
      <c r="P401" s="7">
        <v>8.42</v>
      </c>
      <c r="Q401" s="7">
        <v>13.2</v>
      </c>
      <c r="R401" s="7">
        <v>12.8</v>
      </c>
      <c r="S401" s="7">
        <v>16.2</v>
      </c>
      <c r="T401" s="7">
        <v>14.2</v>
      </c>
      <c r="U401" s="7">
        <v>16.7</v>
      </c>
      <c r="V401" s="7">
        <v>16.899999999999999</v>
      </c>
      <c r="W401" s="7">
        <v>14.9</v>
      </c>
      <c r="X401" s="7">
        <v>21.2</v>
      </c>
      <c r="Y401" s="7">
        <v>18.7</v>
      </c>
      <c r="Z401" s="7">
        <v>20.6</v>
      </c>
      <c r="AA401" s="7">
        <v>22.3</v>
      </c>
      <c r="AB401" s="7">
        <v>17.100000000000001</v>
      </c>
      <c r="AC401" s="7">
        <v>17.2</v>
      </c>
      <c r="AD401" s="7">
        <v>19.3</v>
      </c>
      <c r="AE401" s="7">
        <v>17.8</v>
      </c>
      <c r="AF401" s="7">
        <v>16.2</v>
      </c>
      <c r="AG401" s="7">
        <v>19.100000000000001</v>
      </c>
      <c r="AH401" s="7">
        <v>18.7</v>
      </c>
      <c r="AI401" s="164"/>
    </row>
    <row r="402" spans="1:46" x14ac:dyDescent="0.2">
      <c r="A402" s="20" t="s">
        <v>560</v>
      </c>
      <c r="B402" s="22">
        <v>6.05</v>
      </c>
      <c r="C402" s="7">
        <v>6.05</v>
      </c>
      <c r="D402" s="7">
        <v>5.88</v>
      </c>
      <c r="E402" s="7">
        <v>6.45</v>
      </c>
      <c r="F402" s="7">
        <v>32.6</v>
      </c>
      <c r="G402" s="7">
        <v>31</v>
      </c>
      <c r="H402" s="7">
        <v>27.4</v>
      </c>
      <c r="I402" s="7">
        <v>37.299999999999997</v>
      </c>
      <c r="J402" s="7">
        <v>6.25</v>
      </c>
      <c r="K402" s="7">
        <v>6.08</v>
      </c>
      <c r="L402" s="7">
        <v>6.15</v>
      </c>
      <c r="M402" s="7">
        <v>6.29</v>
      </c>
      <c r="N402" s="7">
        <v>6.2</v>
      </c>
      <c r="O402" s="7">
        <v>6.05</v>
      </c>
      <c r="P402" s="7">
        <v>6.28</v>
      </c>
      <c r="Q402" s="7">
        <v>5.79</v>
      </c>
      <c r="R402" s="7">
        <v>5.8</v>
      </c>
      <c r="S402" s="7">
        <v>6.33</v>
      </c>
      <c r="T402" s="7">
        <v>5.95</v>
      </c>
      <c r="U402" s="7">
        <v>7.16</v>
      </c>
      <c r="V402" s="7">
        <v>7.67</v>
      </c>
      <c r="W402" s="7">
        <v>7.61</v>
      </c>
      <c r="X402" s="7">
        <v>11.9</v>
      </c>
      <c r="Y402" s="7">
        <v>10.9</v>
      </c>
      <c r="Z402" s="7">
        <v>20.100000000000001</v>
      </c>
      <c r="AA402" s="7">
        <v>16.899999999999999</v>
      </c>
      <c r="AB402" s="7">
        <v>22.3</v>
      </c>
      <c r="AC402" s="7">
        <v>24.8</v>
      </c>
      <c r="AD402" s="7">
        <v>31.9</v>
      </c>
      <c r="AE402" s="7">
        <v>25.6</v>
      </c>
      <c r="AF402" s="7">
        <v>30</v>
      </c>
      <c r="AG402" s="7">
        <v>30</v>
      </c>
      <c r="AH402" s="7">
        <v>28.2</v>
      </c>
      <c r="AI402" s="23">
        <v>32.5</v>
      </c>
    </row>
    <row r="403" spans="1:46" ht="17" thickBot="1" x14ac:dyDescent="0.25">
      <c r="A403" s="20" t="s">
        <v>1221</v>
      </c>
      <c r="B403" s="12">
        <v>6.05</v>
      </c>
      <c r="C403" s="13">
        <v>6.05</v>
      </c>
      <c r="D403" s="13">
        <v>5.88</v>
      </c>
      <c r="E403" s="13">
        <v>6.45</v>
      </c>
      <c r="F403" s="13">
        <v>29.4</v>
      </c>
      <c r="G403" s="13">
        <v>41.9</v>
      </c>
      <c r="H403" s="13">
        <v>28.9</v>
      </c>
      <c r="I403" s="13">
        <v>23.6</v>
      </c>
      <c r="J403" s="13">
        <v>6.41</v>
      </c>
      <c r="K403" s="13">
        <v>6.07</v>
      </c>
      <c r="L403" s="13">
        <v>6.45</v>
      </c>
      <c r="M403" s="13">
        <v>6.97</v>
      </c>
      <c r="N403" s="13">
        <v>7.69</v>
      </c>
      <c r="O403" s="13">
        <v>8.35</v>
      </c>
      <c r="P403" s="13">
        <v>11.6</v>
      </c>
      <c r="Q403" s="13">
        <v>12.8</v>
      </c>
      <c r="R403" s="13">
        <v>18.8</v>
      </c>
      <c r="S403" s="13">
        <v>20.100000000000001</v>
      </c>
      <c r="T403" s="13">
        <v>24.8</v>
      </c>
      <c r="U403" s="13">
        <v>18.8</v>
      </c>
      <c r="V403" s="13">
        <v>27.7</v>
      </c>
      <c r="W403" s="13">
        <v>27.3</v>
      </c>
      <c r="X403" s="13">
        <v>27</v>
      </c>
      <c r="Y403" s="13">
        <v>37.299999999999997</v>
      </c>
      <c r="Z403" s="13">
        <v>31.5</v>
      </c>
      <c r="AA403" s="13">
        <v>31</v>
      </c>
      <c r="AB403" s="13">
        <v>29.5</v>
      </c>
      <c r="AC403" s="13">
        <v>28.7</v>
      </c>
      <c r="AD403" s="13">
        <v>30.2</v>
      </c>
      <c r="AE403" s="13">
        <v>27.3</v>
      </c>
      <c r="AF403" s="13">
        <v>27.9</v>
      </c>
      <c r="AG403" s="13">
        <v>29.5</v>
      </c>
      <c r="AH403" s="13">
        <v>35.4</v>
      </c>
      <c r="AI403" s="14">
        <v>28.8</v>
      </c>
      <c r="AN403" s="5"/>
      <c r="AO403" s="5"/>
      <c r="AP403" s="5"/>
      <c r="AQ403" s="5"/>
      <c r="AR403" s="5"/>
      <c r="AS403" s="5"/>
      <c r="AT403" s="5"/>
    </row>
    <row r="404" spans="1:46" x14ac:dyDescent="0.2"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</row>
    <row r="405" spans="1:46" x14ac:dyDescent="0.2">
      <c r="A405" s="16" t="s">
        <v>767</v>
      </c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</row>
    <row r="406" spans="1:46" x14ac:dyDescent="0.2"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</row>
    <row r="407" spans="1:46" ht="17" thickBot="1" x14ac:dyDescent="0.25">
      <c r="A407" s="47" t="s">
        <v>768</v>
      </c>
      <c r="B407" s="15" t="s">
        <v>563</v>
      </c>
      <c r="C407" s="15" t="s">
        <v>564</v>
      </c>
      <c r="D407" s="15" t="s">
        <v>558</v>
      </c>
      <c r="E407" s="15" t="s">
        <v>590</v>
      </c>
      <c r="F407" s="15" t="s">
        <v>591</v>
      </c>
      <c r="G407" s="15" t="s">
        <v>592</v>
      </c>
      <c r="I407" s="75" t="s">
        <v>71</v>
      </c>
      <c r="J407" s="15" t="s">
        <v>556</v>
      </c>
      <c r="K407" s="15" t="s">
        <v>564</v>
      </c>
      <c r="L407" s="15" t="s">
        <v>558</v>
      </c>
      <c r="M407" s="15" t="s">
        <v>590</v>
      </c>
      <c r="N407" s="15" t="s">
        <v>591</v>
      </c>
      <c r="O407" s="15" t="s">
        <v>592</v>
      </c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</row>
    <row r="408" spans="1:46" x14ac:dyDescent="0.2">
      <c r="A408" s="47" t="s">
        <v>565</v>
      </c>
      <c r="B408" s="9">
        <v>-2.5830000000000002</v>
      </c>
      <c r="C408" s="10">
        <v>-3.1989999999999998</v>
      </c>
      <c r="D408" s="10">
        <v>-3.1960000000000002</v>
      </c>
      <c r="E408" s="10">
        <v>-2.52</v>
      </c>
      <c r="F408" s="10">
        <v>-2.3410000000000002</v>
      </c>
      <c r="G408" s="11">
        <v>-2.0259999999999998</v>
      </c>
      <c r="I408" s="8" t="s">
        <v>72</v>
      </c>
      <c r="J408" s="9">
        <v>0.99539999999999995</v>
      </c>
      <c r="K408" s="10">
        <v>0.99980000000000002</v>
      </c>
      <c r="L408" s="10">
        <v>0.94699999999999995</v>
      </c>
      <c r="M408" s="10">
        <v>0.97540000000000004</v>
      </c>
      <c r="N408" s="10">
        <v>0.91510000000000002</v>
      </c>
      <c r="O408" s="11">
        <v>0.98270000000000002</v>
      </c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</row>
    <row r="409" spans="1:46" x14ac:dyDescent="0.2">
      <c r="B409" s="22">
        <v>-2.4329999999999998</v>
      </c>
      <c r="C409" s="7">
        <v>-2.8679999999999999</v>
      </c>
      <c r="D409" s="7">
        <v>-3.2570000000000001</v>
      </c>
      <c r="E409" s="7">
        <v>-2.4620000000000002</v>
      </c>
      <c r="F409" s="7">
        <v>-2.1520000000000001</v>
      </c>
      <c r="G409" s="23">
        <v>-2.5179999999999998</v>
      </c>
      <c r="I409" s="8" t="s">
        <v>73</v>
      </c>
      <c r="J409" s="22">
        <v>0.87050000000000005</v>
      </c>
      <c r="K409" s="7">
        <v>0.97</v>
      </c>
      <c r="L409" s="7">
        <v>0.55630000000000002</v>
      </c>
      <c r="M409" s="7">
        <v>0.69930000000000003</v>
      </c>
      <c r="N409" s="7">
        <v>0.43540000000000001</v>
      </c>
      <c r="O409" s="23">
        <v>0.74790000000000001</v>
      </c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</row>
    <row r="410" spans="1:46" ht="17" thickBot="1" x14ac:dyDescent="0.25">
      <c r="B410" s="12">
        <v>-2.7730000000000001</v>
      </c>
      <c r="C410" s="13">
        <v>-3.0289999999999999</v>
      </c>
      <c r="D410" s="13">
        <v>-3.214</v>
      </c>
      <c r="E410" s="13">
        <v>-2.6219999999999999</v>
      </c>
      <c r="F410" s="13">
        <v>-2.952</v>
      </c>
      <c r="G410" s="14">
        <v>-2.8260000000000001</v>
      </c>
      <c r="I410" s="8" t="s">
        <v>74</v>
      </c>
      <c r="J410" s="22" t="s">
        <v>75</v>
      </c>
      <c r="K410" s="7" t="s">
        <v>75</v>
      </c>
      <c r="L410" s="7" t="s">
        <v>75</v>
      </c>
      <c r="M410" s="7" t="s">
        <v>75</v>
      </c>
      <c r="N410" s="7" t="s">
        <v>75</v>
      </c>
      <c r="O410" s="23" t="s">
        <v>75</v>
      </c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</row>
    <row r="411" spans="1:46" ht="17" thickBot="1" x14ac:dyDescent="0.25">
      <c r="I411" s="8" t="s">
        <v>76</v>
      </c>
      <c r="J411" s="12" t="s">
        <v>77</v>
      </c>
      <c r="K411" s="13" t="s">
        <v>77</v>
      </c>
      <c r="L411" s="13" t="s">
        <v>77</v>
      </c>
      <c r="M411" s="13" t="s">
        <v>77</v>
      </c>
      <c r="N411" s="13" t="s">
        <v>77</v>
      </c>
      <c r="O411" s="14" t="s">
        <v>77</v>
      </c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</row>
    <row r="413" spans="1:46" x14ac:dyDescent="0.2">
      <c r="A413" s="75" t="s">
        <v>566</v>
      </c>
      <c r="B413" s="7" t="s">
        <v>1232</v>
      </c>
      <c r="C413" s="7"/>
      <c r="D413" s="7"/>
      <c r="E413" s="7"/>
      <c r="F413" s="7"/>
      <c r="H413" s="8" t="s">
        <v>101</v>
      </c>
      <c r="I413" s="7">
        <v>1</v>
      </c>
      <c r="J413" s="7"/>
      <c r="K413" s="7"/>
      <c r="L413" s="7"/>
      <c r="M413" s="7"/>
      <c r="N413" s="7"/>
      <c r="O413" s="7"/>
      <c r="P413" s="7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</row>
    <row r="414" spans="1:46" x14ac:dyDescent="0.2">
      <c r="A414" s="75"/>
      <c r="B414" s="90"/>
      <c r="C414" s="90"/>
      <c r="D414" s="90"/>
      <c r="E414" s="90"/>
      <c r="F414" s="90"/>
      <c r="H414" s="8" t="s">
        <v>102</v>
      </c>
      <c r="I414" s="7">
        <v>15</v>
      </c>
      <c r="J414" s="7"/>
      <c r="K414" s="7"/>
      <c r="L414" s="7"/>
      <c r="M414" s="7"/>
      <c r="N414" s="7"/>
      <c r="O414" s="7"/>
      <c r="P414" s="7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</row>
    <row r="415" spans="1:46" x14ac:dyDescent="0.2">
      <c r="A415" s="8" t="s">
        <v>567</v>
      </c>
      <c r="B415" s="7"/>
      <c r="C415" s="7"/>
      <c r="D415" s="7"/>
      <c r="E415" s="7"/>
      <c r="F415" s="7"/>
      <c r="H415" s="8" t="s">
        <v>103</v>
      </c>
      <c r="I415" s="7">
        <v>0.05</v>
      </c>
      <c r="J415" s="7"/>
      <c r="K415" s="7"/>
      <c r="L415" s="7"/>
      <c r="M415" s="7"/>
      <c r="N415" s="7"/>
      <c r="O415" s="7"/>
      <c r="P415" s="7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</row>
    <row r="416" spans="1:46" x14ac:dyDescent="0.2">
      <c r="A416" s="8" t="s">
        <v>568</v>
      </c>
      <c r="B416" s="7" t="s">
        <v>86</v>
      </c>
      <c r="C416" s="7"/>
      <c r="D416" s="7"/>
      <c r="E416" s="7"/>
      <c r="F416" s="7"/>
      <c r="H416" s="8"/>
      <c r="I416" s="7"/>
      <c r="J416" s="7"/>
      <c r="K416" s="7"/>
      <c r="L416" s="7"/>
      <c r="M416" s="7"/>
      <c r="N416" s="7"/>
      <c r="O416" s="7"/>
      <c r="P416" s="7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</row>
    <row r="417" spans="1:16" x14ac:dyDescent="0.2">
      <c r="A417" s="8" t="s">
        <v>34</v>
      </c>
      <c r="B417" s="7">
        <v>6.2750000000000004</v>
      </c>
      <c r="C417" s="7"/>
      <c r="D417" s="7"/>
      <c r="E417" s="7"/>
      <c r="F417" s="7"/>
      <c r="H417" s="8" t="s">
        <v>628</v>
      </c>
      <c r="I417" s="7" t="s">
        <v>105</v>
      </c>
      <c r="J417" s="7" t="s">
        <v>106</v>
      </c>
      <c r="K417" s="7" t="s">
        <v>107</v>
      </c>
      <c r="L417" s="7" t="s">
        <v>108</v>
      </c>
      <c r="M417" s="7" t="s">
        <v>109</v>
      </c>
      <c r="N417" s="7"/>
      <c r="O417" s="7"/>
      <c r="P417" s="7"/>
    </row>
    <row r="418" spans="1:16" x14ac:dyDescent="0.2">
      <c r="A418" s="8" t="s">
        <v>73</v>
      </c>
      <c r="B418" s="7">
        <v>7.0199999999999999E-2</v>
      </c>
      <c r="C418" s="7"/>
      <c r="D418" s="7"/>
      <c r="E418" s="7"/>
      <c r="F418" s="7"/>
      <c r="H418" s="8" t="s">
        <v>581</v>
      </c>
      <c r="I418" s="7">
        <v>0.43569999999999998</v>
      </c>
      <c r="J418" s="7" t="s">
        <v>1233</v>
      </c>
      <c r="K418" s="7" t="s">
        <v>86</v>
      </c>
      <c r="L418" s="7" t="s">
        <v>77</v>
      </c>
      <c r="M418" s="7">
        <v>0.1769</v>
      </c>
      <c r="N418" s="7" t="s">
        <v>582</v>
      </c>
      <c r="O418" s="7"/>
      <c r="P418" s="7"/>
    </row>
    <row r="419" spans="1:16" x14ac:dyDescent="0.2">
      <c r="A419" s="8" t="s">
        <v>76</v>
      </c>
      <c r="B419" s="7" t="s">
        <v>77</v>
      </c>
      <c r="C419" s="7"/>
      <c r="D419" s="7"/>
      <c r="E419" s="7"/>
      <c r="F419" s="7"/>
      <c r="H419" s="8" t="s">
        <v>583</v>
      </c>
      <c r="I419" s="7">
        <v>0.626</v>
      </c>
      <c r="J419" s="7" t="s">
        <v>1234</v>
      </c>
      <c r="K419" s="7" t="s">
        <v>86</v>
      </c>
      <c r="L419" s="7" t="s">
        <v>77</v>
      </c>
      <c r="M419" s="7">
        <v>0.10340000000000001</v>
      </c>
      <c r="N419" s="7" t="s">
        <v>584</v>
      </c>
      <c r="O419" s="7"/>
      <c r="P419" s="7"/>
    </row>
    <row r="420" spans="1:16" x14ac:dyDescent="0.2">
      <c r="A420" s="8" t="s">
        <v>569</v>
      </c>
      <c r="B420" s="7" t="s">
        <v>86</v>
      </c>
      <c r="C420" s="7"/>
      <c r="D420" s="7"/>
      <c r="E420" s="7"/>
      <c r="F420" s="7"/>
      <c r="H420" s="8" t="s">
        <v>631</v>
      </c>
      <c r="I420" s="7">
        <v>-6.1670000000000003E-2</v>
      </c>
      <c r="J420" s="7" t="s">
        <v>1235</v>
      </c>
      <c r="K420" s="7" t="s">
        <v>86</v>
      </c>
      <c r="L420" s="7" t="s">
        <v>77</v>
      </c>
      <c r="M420" s="7">
        <v>0.82110000000000005</v>
      </c>
      <c r="N420" s="7" t="s">
        <v>633</v>
      </c>
      <c r="O420" s="7"/>
      <c r="P420" s="7"/>
    </row>
    <row r="421" spans="1:16" x14ac:dyDescent="0.2">
      <c r="A421" s="8" t="s">
        <v>570</v>
      </c>
      <c r="B421" s="7">
        <v>0.35189999999999999</v>
      </c>
      <c r="C421" s="7"/>
      <c r="D421" s="7"/>
      <c r="E421" s="7"/>
      <c r="F421" s="7"/>
      <c r="H421" s="8" t="s">
        <v>634</v>
      </c>
      <c r="I421" s="7">
        <v>-0.1147</v>
      </c>
      <c r="J421" s="7" t="s">
        <v>1236</v>
      </c>
      <c r="K421" s="7" t="s">
        <v>86</v>
      </c>
      <c r="L421" s="7" t="s">
        <v>77</v>
      </c>
      <c r="M421" s="7">
        <v>0.9486</v>
      </c>
      <c r="N421" s="7" t="s">
        <v>636</v>
      </c>
      <c r="O421" s="7"/>
      <c r="P421" s="7"/>
    </row>
    <row r="422" spans="1:16" x14ac:dyDescent="0.2">
      <c r="A422" s="8" t="s">
        <v>81</v>
      </c>
      <c r="B422" s="7">
        <v>0.75829999999999997</v>
      </c>
      <c r="C422" s="7"/>
      <c r="D422" s="7"/>
      <c r="E422" s="7"/>
      <c r="F422" s="7"/>
      <c r="H422" s="8" t="s">
        <v>637</v>
      </c>
      <c r="I422" s="7">
        <v>-0.13969999999999999</v>
      </c>
      <c r="J422" s="7" t="s">
        <v>1237</v>
      </c>
      <c r="K422" s="7" t="s">
        <v>86</v>
      </c>
      <c r="L422" s="7" t="s">
        <v>77</v>
      </c>
      <c r="M422" s="7">
        <v>0.97019999999999995</v>
      </c>
      <c r="N422" s="7" t="s">
        <v>639</v>
      </c>
      <c r="O422" s="7"/>
      <c r="P422" s="7"/>
    </row>
    <row r="423" spans="1:16" x14ac:dyDescent="0.2">
      <c r="A423" s="8"/>
      <c r="B423" s="7"/>
      <c r="C423" s="7"/>
      <c r="D423" s="7"/>
      <c r="E423" s="7"/>
      <c r="F423" s="7"/>
      <c r="H423" s="8" t="s">
        <v>585</v>
      </c>
      <c r="I423" s="7">
        <v>0.1903</v>
      </c>
      <c r="J423" s="7" t="s">
        <v>1238</v>
      </c>
      <c r="K423" s="7" t="s">
        <v>86</v>
      </c>
      <c r="L423" s="7" t="s">
        <v>77</v>
      </c>
      <c r="M423" s="7">
        <v>0.63549999999999995</v>
      </c>
      <c r="N423" s="7" t="s">
        <v>586</v>
      </c>
      <c r="O423" s="7"/>
      <c r="P423" s="7"/>
    </row>
    <row r="424" spans="1:16" x14ac:dyDescent="0.2">
      <c r="A424" s="8" t="s">
        <v>571</v>
      </c>
      <c r="B424" s="7"/>
      <c r="C424" s="7"/>
      <c r="D424" s="7"/>
      <c r="E424" s="7"/>
      <c r="F424" s="7"/>
      <c r="H424" s="8" t="s">
        <v>641</v>
      </c>
      <c r="I424" s="7">
        <v>-0.49730000000000002</v>
      </c>
      <c r="J424" s="7" t="s">
        <v>1239</v>
      </c>
      <c r="K424" s="7" t="s">
        <v>86</v>
      </c>
      <c r="L424" s="7" t="s">
        <v>77</v>
      </c>
      <c r="M424" s="7">
        <v>0.1096</v>
      </c>
      <c r="N424" s="7" t="s">
        <v>643</v>
      </c>
      <c r="O424" s="7"/>
      <c r="P424" s="7"/>
    </row>
    <row r="425" spans="1:16" x14ac:dyDescent="0.2">
      <c r="A425" s="8" t="s">
        <v>34</v>
      </c>
      <c r="B425" s="7">
        <v>2.9940000000000002</v>
      </c>
      <c r="C425" s="7"/>
      <c r="D425" s="7"/>
      <c r="E425" s="7"/>
      <c r="F425" s="7"/>
      <c r="H425" s="8" t="s">
        <v>644</v>
      </c>
      <c r="I425" s="7">
        <v>-0.55030000000000001</v>
      </c>
      <c r="J425" s="7" t="s">
        <v>1240</v>
      </c>
      <c r="K425" s="7" t="s">
        <v>86</v>
      </c>
      <c r="L425" s="7" t="s">
        <v>77</v>
      </c>
      <c r="M425" s="7">
        <v>0.44919999999999999</v>
      </c>
      <c r="N425" s="7" t="s">
        <v>646</v>
      </c>
      <c r="O425" s="7"/>
      <c r="P425" s="7"/>
    </row>
    <row r="426" spans="1:16" x14ac:dyDescent="0.2">
      <c r="A426" s="8" t="s">
        <v>73</v>
      </c>
      <c r="B426" s="7">
        <v>9.5699999999999993E-2</v>
      </c>
      <c r="C426" s="7"/>
      <c r="D426" s="7"/>
      <c r="E426" s="7"/>
      <c r="F426" s="7"/>
      <c r="H426" s="8" t="s">
        <v>647</v>
      </c>
      <c r="I426" s="7">
        <v>-0.57530000000000003</v>
      </c>
      <c r="J426" s="7" t="s">
        <v>1241</v>
      </c>
      <c r="K426" s="7" t="s">
        <v>86</v>
      </c>
      <c r="L426" s="7" t="s">
        <v>77</v>
      </c>
      <c r="M426" s="7">
        <v>0.55940000000000001</v>
      </c>
      <c r="N426" s="7" t="s">
        <v>649</v>
      </c>
      <c r="O426" s="7"/>
      <c r="P426" s="7"/>
    </row>
    <row r="427" spans="1:16" x14ac:dyDescent="0.2">
      <c r="A427" s="8" t="s">
        <v>76</v>
      </c>
      <c r="B427" s="7" t="s">
        <v>77</v>
      </c>
      <c r="C427" s="7"/>
      <c r="D427" s="7"/>
      <c r="E427" s="7"/>
      <c r="F427" s="7"/>
      <c r="H427" s="8" t="s">
        <v>650</v>
      </c>
      <c r="I427" s="7">
        <v>-0.68769999999999998</v>
      </c>
      <c r="J427" s="7" t="s">
        <v>1242</v>
      </c>
      <c r="K427" s="7" t="s">
        <v>75</v>
      </c>
      <c r="L427" s="7" t="s">
        <v>621</v>
      </c>
      <c r="M427" s="7">
        <v>2.5700000000000001E-2</v>
      </c>
      <c r="N427" s="7" t="s">
        <v>652</v>
      </c>
      <c r="O427" s="7"/>
      <c r="P427" s="7"/>
    </row>
    <row r="428" spans="1:16" x14ac:dyDescent="0.2">
      <c r="A428" s="8" t="s">
        <v>572</v>
      </c>
      <c r="B428" s="7" t="s">
        <v>86</v>
      </c>
      <c r="C428" s="7"/>
      <c r="D428" s="7"/>
      <c r="E428" s="7"/>
      <c r="F428" s="7"/>
      <c r="H428" s="8" t="s">
        <v>653</v>
      </c>
      <c r="I428" s="7">
        <v>-0.74070000000000003</v>
      </c>
      <c r="J428" s="7" t="s">
        <v>1243</v>
      </c>
      <c r="K428" s="7" t="s">
        <v>86</v>
      </c>
      <c r="L428" s="7" t="s">
        <v>77</v>
      </c>
      <c r="M428" s="7">
        <v>0.3125</v>
      </c>
      <c r="N428" s="7" t="s">
        <v>655</v>
      </c>
      <c r="O428" s="7"/>
      <c r="P428" s="7"/>
    </row>
    <row r="429" spans="1:16" x14ac:dyDescent="0.2">
      <c r="A429" s="8" t="s">
        <v>81</v>
      </c>
      <c r="B429" s="7">
        <v>0.12640000000000001</v>
      </c>
      <c r="C429" s="7"/>
      <c r="D429" s="7"/>
      <c r="E429" s="7"/>
      <c r="F429" s="7"/>
      <c r="H429" s="8" t="s">
        <v>656</v>
      </c>
      <c r="I429" s="7">
        <v>-0.76570000000000005</v>
      </c>
      <c r="J429" s="7" t="s">
        <v>1244</v>
      </c>
      <c r="K429" s="7" t="s">
        <v>86</v>
      </c>
      <c r="L429" s="7" t="s">
        <v>77</v>
      </c>
      <c r="M429" s="7">
        <v>0.25340000000000001</v>
      </c>
      <c r="N429" s="7" t="s">
        <v>658</v>
      </c>
      <c r="O429" s="7"/>
      <c r="P429" s="7"/>
    </row>
    <row r="430" spans="1:16" x14ac:dyDescent="0.2">
      <c r="A430" s="8"/>
      <c r="B430" s="7"/>
      <c r="C430" s="7"/>
      <c r="D430" s="7"/>
      <c r="E430" s="7"/>
      <c r="F430" s="7"/>
      <c r="H430" s="8" t="s">
        <v>659</v>
      </c>
      <c r="I430" s="7">
        <v>-5.2999999999999999E-2</v>
      </c>
      <c r="J430" s="7" t="s">
        <v>1245</v>
      </c>
      <c r="K430" s="7" t="s">
        <v>86</v>
      </c>
      <c r="L430" s="7" t="s">
        <v>77</v>
      </c>
      <c r="M430" s="7">
        <v>0.99939999999999996</v>
      </c>
      <c r="N430" s="7" t="s">
        <v>661</v>
      </c>
      <c r="O430" s="7"/>
      <c r="P430" s="7"/>
    </row>
    <row r="431" spans="1:16" x14ac:dyDescent="0.2">
      <c r="A431" s="8" t="s">
        <v>89</v>
      </c>
      <c r="B431" s="7" t="s">
        <v>90</v>
      </c>
      <c r="C431" s="7" t="s">
        <v>91</v>
      </c>
      <c r="D431" s="7" t="s">
        <v>92</v>
      </c>
      <c r="E431" s="7" t="s">
        <v>83</v>
      </c>
      <c r="F431" s="7" t="s">
        <v>73</v>
      </c>
      <c r="H431" s="8" t="s">
        <v>662</v>
      </c>
      <c r="I431" s="7">
        <v>-7.8E-2</v>
      </c>
      <c r="J431" s="7" t="s">
        <v>1246</v>
      </c>
      <c r="K431" s="7" t="s">
        <v>86</v>
      </c>
      <c r="L431" s="7" t="s">
        <v>77</v>
      </c>
      <c r="M431" s="7">
        <v>0.99760000000000004</v>
      </c>
      <c r="N431" s="7" t="s">
        <v>664</v>
      </c>
      <c r="O431" s="7"/>
      <c r="P431" s="7"/>
    </row>
    <row r="432" spans="1:16" x14ac:dyDescent="0.2">
      <c r="A432" s="8" t="s">
        <v>93</v>
      </c>
      <c r="B432" s="7">
        <v>1.5760000000000001</v>
      </c>
      <c r="C432" s="7">
        <v>5</v>
      </c>
      <c r="D432" s="7">
        <v>0.31530000000000002</v>
      </c>
      <c r="E432" s="7" t="s">
        <v>1228</v>
      </c>
      <c r="F432" s="7" t="s">
        <v>1229</v>
      </c>
      <c r="H432" s="8" t="s">
        <v>665</v>
      </c>
      <c r="I432" s="7">
        <v>-2.5000000000000001E-2</v>
      </c>
      <c r="J432" s="7" t="s">
        <v>1247</v>
      </c>
      <c r="K432" s="7" t="s">
        <v>86</v>
      </c>
      <c r="L432" s="7" t="s">
        <v>77</v>
      </c>
      <c r="M432" s="7" t="s">
        <v>770</v>
      </c>
      <c r="N432" s="7" t="s">
        <v>667</v>
      </c>
      <c r="O432" s="7"/>
      <c r="P432" s="7"/>
    </row>
    <row r="433" spans="1:16" x14ac:dyDescent="0.2">
      <c r="A433" s="8" t="s">
        <v>575</v>
      </c>
      <c r="B433" s="7">
        <v>0.3009</v>
      </c>
      <c r="C433" s="7">
        <v>2</v>
      </c>
      <c r="D433" s="7">
        <v>0.15040000000000001</v>
      </c>
      <c r="E433" s="7" t="s">
        <v>1230</v>
      </c>
      <c r="F433" s="7" t="s">
        <v>1231</v>
      </c>
      <c r="H433" s="8"/>
      <c r="I433" s="7"/>
      <c r="J433" s="7"/>
      <c r="K433" s="7"/>
      <c r="L433" s="7"/>
      <c r="M433" s="7"/>
      <c r="N433" s="7"/>
      <c r="O433" s="7"/>
      <c r="P433" s="7"/>
    </row>
    <row r="434" spans="1:16" x14ac:dyDescent="0.2">
      <c r="A434" s="8" t="s">
        <v>578</v>
      </c>
      <c r="B434" s="7">
        <v>0.50239999999999996</v>
      </c>
      <c r="C434" s="7">
        <v>10</v>
      </c>
      <c r="D434" s="7">
        <v>5.024E-2</v>
      </c>
      <c r="E434" s="7"/>
      <c r="F434" s="7"/>
      <c r="H434" s="8" t="s">
        <v>120</v>
      </c>
      <c r="I434" s="7" t="s">
        <v>121</v>
      </c>
      <c r="J434" s="7" t="s">
        <v>122</v>
      </c>
      <c r="K434" s="7" t="s">
        <v>105</v>
      </c>
      <c r="L434" s="7" t="s">
        <v>123</v>
      </c>
      <c r="M434" s="7" t="s">
        <v>124</v>
      </c>
      <c r="N434" s="7" t="s">
        <v>125</v>
      </c>
      <c r="O434" s="7" t="s">
        <v>126</v>
      </c>
      <c r="P434" s="7" t="s">
        <v>91</v>
      </c>
    </row>
    <row r="435" spans="1:16" x14ac:dyDescent="0.2">
      <c r="A435" s="8" t="s">
        <v>97</v>
      </c>
      <c r="B435" s="7">
        <v>2.38</v>
      </c>
      <c r="C435" s="7">
        <v>17</v>
      </c>
      <c r="D435" s="7"/>
      <c r="E435" s="7"/>
      <c r="F435" s="7"/>
      <c r="H435" s="8" t="s">
        <v>581</v>
      </c>
      <c r="I435" s="7">
        <v>-2.5960000000000001</v>
      </c>
      <c r="J435" s="7">
        <v>-3.032</v>
      </c>
      <c r="K435" s="7">
        <v>0.43569999999999998</v>
      </c>
      <c r="L435" s="7">
        <v>0.10390000000000001</v>
      </c>
      <c r="M435" s="7">
        <v>3</v>
      </c>
      <c r="N435" s="7">
        <v>3</v>
      </c>
      <c r="O435" s="7">
        <v>5.9290000000000003</v>
      </c>
      <c r="P435" s="7">
        <v>2</v>
      </c>
    </row>
    <row r="436" spans="1:16" x14ac:dyDescent="0.2">
      <c r="A436" s="8"/>
      <c r="B436" s="7"/>
      <c r="C436" s="7"/>
      <c r="D436" s="7"/>
      <c r="E436" s="7"/>
      <c r="F436" s="7"/>
      <c r="H436" s="8" t="s">
        <v>583</v>
      </c>
      <c r="I436" s="7">
        <v>-2.5960000000000001</v>
      </c>
      <c r="J436" s="7">
        <v>-3.222</v>
      </c>
      <c r="K436" s="7">
        <v>0.626</v>
      </c>
      <c r="L436" s="7">
        <v>0.1108</v>
      </c>
      <c r="M436" s="7">
        <v>3</v>
      </c>
      <c r="N436" s="7">
        <v>3</v>
      </c>
      <c r="O436" s="7">
        <v>7.9930000000000003</v>
      </c>
      <c r="P436" s="7">
        <v>2</v>
      </c>
    </row>
    <row r="437" spans="1:16" x14ac:dyDescent="0.2">
      <c r="A437" s="8" t="s">
        <v>98</v>
      </c>
      <c r="B437" s="7"/>
      <c r="C437" s="7"/>
      <c r="D437" s="7"/>
      <c r="E437" s="7"/>
      <c r="F437" s="7"/>
      <c r="H437" s="8" t="s">
        <v>631</v>
      </c>
      <c r="I437" s="7">
        <v>-2.5960000000000001</v>
      </c>
      <c r="J437" s="7">
        <v>-2.5350000000000001</v>
      </c>
      <c r="K437" s="7">
        <v>-6.1670000000000003E-2</v>
      </c>
      <c r="L437" s="7">
        <v>5.1970000000000002E-2</v>
      </c>
      <c r="M437" s="7">
        <v>3</v>
      </c>
      <c r="N437" s="7">
        <v>3</v>
      </c>
      <c r="O437" s="7">
        <v>1.6779999999999999</v>
      </c>
      <c r="P437" s="7">
        <v>2</v>
      </c>
    </row>
    <row r="438" spans="1:16" x14ac:dyDescent="0.2">
      <c r="A438" s="8" t="s">
        <v>99</v>
      </c>
      <c r="B438" s="7">
        <v>6</v>
      </c>
      <c r="C438" s="7"/>
      <c r="D438" s="7"/>
      <c r="E438" s="7"/>
      <c r="F438" s="7"/>
      <c r="H438" s="8" t="s">
        <v>634</v>
      </c>
      <c r="I438" s="7">
        <v>-2.5960000000000001</v>
      </c>
      <c r="J438" s="7">
        <v>-2.4820000000000002</v>
      </c>
      <c r="K438" s="7">
        <v>-0.1147</v>
      </c>
      <c r="L438" s="7">
        <v>0.14729999999999999</v>
      </c>
      <c r="M438" s="7">
        <v>3</v>
      </c>
      <c r="N438" s="7">
        <v>3</v>
      </c>
      <c r="O438" s="7">
        <v>1.101</v>
      </c>
      <c r="P438" s="7">
        <v>2</v>
      </c>
    </row>
    <row r="439" spans="1:16" x14ac:dyDescent="0.2">
      <c r="A439" s="8" t="s">
        <v>579</v>
      </c>
      <c r="B439" s="7">
        <v>3</v>
      </c>
      <c r="C439" s="7"/>
      <c r="D439" s="7"/>
      <c r="E439" s="7"/>
      <c r="F439" s="7"/>
      <c r="H439" s="8" t="s">
        <v>637</v>
      </c>
      <c r="I439" s="7">
        <v>-2.5960000000000001</v>
      </c>
      <c r="J439" s="7">
        <v>-2.4569999999999999</v>
      </c>
      <c r="K439" s="7">
        <v>-0.13969999999999999</v>
      </c>
      <c r="L439" s="7">
        <v>0.2089</v>
      </c>
      <c r="M439" s="7">
        <v>3</v>
      </c>
      <c r="N439" s="7">
        <v>3</v>
      </c>
      <c r="O439" s="7">
        <v>0.9456</v>
      </c>
      <c r="P439" s="7">
        <v>2</v>
      </c>
    </row>
    <row r="440" spans="1:16" x14ac:dyDescent="0.2">
      <c r="A440" s="8" t="s">
        <v>580</v>
      </c>
      <c r="B440" s="7">
        <v>0</v>
      </c>
      <c r="C440" s="7"/>
      <c r="D440" s="7"/>
      <c r="E440" s="7"/>
      <c r="F440" s="7"/>
      <c r="H440" s="8" t="s">
        <v>585</v>
      </c>
      <c r="I440" s="7">
        <v>-3.032</v>
      </c>
      <c r="J440" s="7">
        <v>-3.222</v>
      </c>
      <c r="K440" s="7">
        <v>0.1903</v>
      </c>
      <c r="L440" s="7">
        <v>0.1132</v>
      </c>
      <c r="M440" s="7">
        <v>3</v>
      </c>
      <c r="N440" s="7">
        <v>3</v>
      </c>
      <c r="O440" s="7">
        <v>2.3780000000000001</v>
      </c>
      <c r="P440" s="7">
        <v>2</v>
      </c>
    </row>
    <row r="441" spans="1:16" x14ac:dyDescent="0.2">
      <c r="A441" s="58"/>
      <c r="B441" s="5"/>
      <c r="C441" s="5"/>
      <c r="D441" s="5"/>
      <c r="E441" s="5"/>
      <c r="F441" s="5"/>
      <c r="H441" s="8" t="s">
        <v>641</v>
      </c>
      <c r="I441" s="7">
        <v>-3.032</v>
      </c>
      <c r="J441" s="7">
        <v>-2.5350000000000001</v>
      </c>
      <c r="K441" s="7">
        <v>-0.49730000000000002</v>
      </c>
      <c r="L441" s="7">
        <v>9.0829999999999994E-2</v>
      </c>
      <c r="M441" s="7">
        <v>3</v>
      </c>
      <c r="N441" s="7">
        <v>3</v>
      </c>
      <c r="O441" s="7">
        <v>7.7430000000000003</v>
      </c>
      <c r="P441" s="7">
        <v>2</v>
      </c>
    </row>
    <row r="442" spans="1:16" x14ac:dyDescent="0.2">
      <c r="A442" s="58"/>
      <c r="B442" s="5"/>
      <c r="C442" s="5"/>
      <c r="D442" s="5"/>
      <c r="E442" s="5"/>
      <c r="F442" s="5"/>
      <c r="H442" s="8" t="s">
        <v>644</v>
      </c>
      <c r="I442" s="7">
        <v>-3.032</v>
      </c>
      <c r="J442" s="7">
        <v>-2.4820000000000002</v>
      </c>
      <c r="K442" s="7">
        <v>-0.55030000000000001</v>
      </c>
      <c r="L442" s="7">
        <v>0.2402</v>
      </c>
      <c r="M442" s="7">
        <v>3</v>
      </c>
      <c r="N442" s="7">
        <v>3</v>
      </c>
      <c r="O442" s="7">
        <v>3.24</v>
      </c>
      <c r="P442" s="7">
        <v>2</v>
      </c>
    </row>
    <row r="443" spans="1:16" x14ac:dyDescent="0.2">
      <c r="H443" s="8" t="s">
        <v>647</v>
      </c>
      <c r="I443" s="7">
        <v>-3.032</v>
      </c>
      <c r="J443" s="7">
        <v>-2.4569999999999999</v>
      </c>
      <c r="K443" s="7">
        <v>-0.57530000000000003</v>
      </c>
      <c r="L443" s="7">
        <v>0.30180000000000001</v>
      </c>
      <c r="M443" s="7">
        <v>3</v>
      </c>
      <c r="N443" s="7">
        <v>3</v>
      </c>
      <c r="O443" s="7">
        <v>2.6960000000000002</v>
      </c>
      <c r="P443" s="7">
        <v>2</v>
      </c>
    </row>
    <row r="444" spans="1:16" x14ac:dyDescent="0.2">
      <c r="H444" s="8" t="s">
        <v>650</v>
      </c>
      <c r="I444" s="7">
        <v>-3.222</v>
      </c>
      <c r="J444" s="7">
        <v>-2.5350000000000001</v>
      </c>
      <c r="K444" s="7">
        <v>-0.68769999999999998</v>
      </c>
      <c r="L444" s="7">
        <v>5.8889999999999998E-2</v>
      </c>
      <c r="M444" s="7">
        <v>3</v>
      </c>
      <c r="N444" s="7">
        <v>3</v>
      </c>
      <c r="O444" s="7">
        <v>16.510000000000002</v>
      </c>
      <c r="P444" s="7">
        <v>2</v>
      </c>
    </row>
    <row r="445" spans="1:16" x14ac:dyDescent="0.2">
      <c r="H445" s="8" t="s">
        <v>653</v>
      </c>
      <c r="I445" s="7">
        <v>-3.222</v>
      </c>
      <c r="J445" s="7">
        <v>-2.4820000000000002</v>
      </c>
      <c r="K445" s="7">
        <v>-0.74070000000000003</v>
      </c>
      <c r="L445" s="7">
        <v>0.25</v>
      </c>
      <c r="M445" s="7">
        <v>3</v>
      </c>
      <c r="N445" s="7">
        <v>3</v>
      </c>
      <c r="O445" s="7">
        <v>4.1900000000000004</v>
      </c>
      <c r="P445" s="7">
        <v>2</v>
      </c>
    </row>
    <row r="446" spans="1:16" x14ac:dyDescent="0.2">
      <c r="H446" s="8" t="s">
        <v>656</v>
      </c>
      <c r="I446" s="7">
        <v>-3.222</v>
      </c>
      <c r="J446" s="7">
        <v>-2.4569999999999999</v>
      </c>
      <c r="K446" s="7">
        <v>-0.76570000000000005</v>
      </c>
      <c r="L446" s="7">
        <v>0.2261</v>
      </c>
      <c r="M446" s="7">
        <v>3</v>
      </c>
      <c r="N446" s="7">
        <v>3</v>
      </c>
      <c r="O446" s="7">
        <v>4.7880000000000003</v>
      </c>
      <c r="P446" s="7">
        <v>2</v>
      </c>
    </row>
    <row r="447" spans="1:16" x14ac:dyDescent="0.2">
      <c r="H447" s="8" t="s">
        <v>659</v>
      </c>
      <c r="I447" s="7">
        <v>-2.5350000000000001</v>
      </c>
      <c r="J447" s="7">
        <v>-2.4820000000000002</v>
      </c>
      <c r="K447" s="7">
        <v>-5.2999999999999999E-2</v>
      </c>
      <c r="L447" s="7">
        <v>0.19520000000000001</v>
      </c>
      <c r="M447" s="7">
        <v>3</v>
      </c>
      <c r="N447" s="7">
        <v>3</v>
      </c>
      <c r="O447" s="7">
        <v>0.38400000000000001</v>
      </c>
      <c r="P447" s="7">
        <v>2</v>
      </c>
    </row>
    <row r="448" spans="1:16" x14ac:dyDescent="0.2">
      <c r="H448" s="8" t="s">
        <v>662</v>
      </c>
      <c r="I448" s="7">
        <v>-2.5350000000000001</v>
      </c>
      <c r="J448" s="7">
        <v>-2.4569999999999999</v>
      </c>
      <c r="K448" s="7">
        <v>-7.8E-2</v>
      </c>
      <c r="L448" s="7">
        <v>0.21229999999999999</v>
      </c>
      <c r="M448" s="7">
        <v>3</v>
      </c>
      <c r="N448" s="7">
        <v>3</v>
      </c>
      <c r="O448" s="7">
        <v>0.51949999999999996</v>
      </c>
      <c r="P448" s="7">
        <v>2</v>
      </c>
    </row>
    <row r="449" spans="1:16" x14ac:dyDescent="0.2">
      <c r="H449" s="8" t="s">
        <v>665</v>
      </c>
      <c r="I449" s="7">
        <v>-2.4820000000000002</v>
      </c>
      <c r="J449" s="7">
        <v>-2.4569999999999999</v>
      </c>
      <c r="K449" s="7">
        <v>-2.5000000000000001E-2</v>
      </c>
      <c r="L449" s="7">
        <v>0.20300000000000001</v>
      </c>
      <c r="M449" s="7">
        <v>3</v>
      </c>
      <c r="N449" s="7">
        <v>3</v>
      </c>
      <c r="O449" s="7">
        <v>0.17419999999999999</v>
      </c>
      <c r="P449" s="7">
        <v>2</v>
      </c>
    </row>
    <row r="450" spans="1:16" x14ac:dyDescent="0.2">
      <c r="A450" s="58" t="s">
        <v>668</v>
      </c>
    </row>
    <row r="451" spans="1:16" ht="17" thickBot="1" x14ac:dyDescent="0.25">
      <c r="A451" s="6"/>
      <c r="B451" s="6" t="s">
        <v>599</v>
      </c>
      <c r="C451" s="15" t="s">
        <v>556</v>
      </c>
      <c r="D451" s="15" t="s">
        <v>564</v>
      </c>
      <c r="E451" s="15" t="s">
        <v>558</v>
      </c>
      <c r="F451" s="15" t="s">
        <v>590</v>
      </c>
      <c r="G451" s="15" t="s">
        <v>591</v>
      </c>
      <c r="H451" s="15" t="s">
        <v>592</v>
      </c>
      <c r="J451" s="6"/>
      <c r="K451" s="6" t="s">
        <v>556</v>
      </c>
      <c r="L451" s="6" t="s">
        <v>564</v>
      </c>
      <c r="M451" s="6" t="s">
        <v>558</v>
      </c>
      <c r="N451" s="6" t="s">
        <v>590</v>
      </c>
      <c r="O451" s="6" t="s">
        <v>591</v>
      </c>
      <c r="P451" s="6" t="s">
        <v>592</v>
      </c>
    </row>
    <row r="452" spans="1:16" x14ac:dyDescent="0.2">
      <c r="A452" s="75" t="s">
        <v>128</v>
      </c>
      <c r="B452" s="93">
        <v>1</v>
      </c>
      <c r="C452" s="9">
        <v>-1.2285012E-2</v>
      </c>
      <c r="D452" s="10">
        <v>-2.1885522000000001E-2</v>
      </c>
      <c r="E452" s="10">
        <v>-2.4539877000000002E-2</v>
      </c>
      <c r="F452" s="10">
        <v>-2.8055031000000001E-2</v>
      </c>
      <c r="G452" s="10">
        <v>-1.2239902E-2</v>
      </c>
      <c r="H452" s="11">
        <v>-2.5931928999999999E-2</v>
      </c>
      <c r="J452" s="75" t="s">
        <v>185</v>
      </c>
      <c r="K452" s="7"/>
      <c r="L452" s="7"/>
      <c r="M452" s="7"/>
      <c r="N452" s="7"/>
      <c r="O452" s="7"/>
      <c r="P452" s="7"/>
    </row>
    <row r="453" spans="1:16" x14ac:dyDescent="0.2">
      <c r="A453" s="75" t="s">
        <v>129</v>
      </c>
      <c r="B453" s="93">
        <v>0.69896999999999998</v>
      </c>
      <c r="C453" s="22">
        <v>-1.2285012E-2</v>
      </c>
      <c r="D453" s="7">
        <v>-1.1994949E-2</v>
      </c>
      <c r="E453" s="7">
        <v>-3.7433710000000001E-3</v>
      </c>
      <c r="F453" s="7">
        <v>-2.6975990000000002E-3</v>
      </c>
      <c r="G453" s="7">
        <v>-2.0399839999999999E-3</v>
      </c>
      <c r="H453" s="23">
        <v>1.7017827999999999E-2</v>
      </c>
      <c r="J453" s="75" t="s">
        <v>186</v>
      </c>
      <c r="K453" s="7"/>
      <c r="L453" s="7"/>
      <c r="M453" s="7"/>
      <c r="N453" s="7"/>
      <c r="O453" s="7"/>
      <c r="P453" s="7"/>
    </row>
    <row r="454" spans="1:16" x14ac:dyDescent="0.2">
      <c r="A454" s="75" t="s">
        <v>130</v>
      </c>
      <c r="B454" s="93">
        <v>0.39794001000000001</v>
      </c>
      <c r="C454" s="22">
        <v>1.9348893999999998E-2</v>
      </c>
      <c r="D454" s="7">
        <v>1.4730640000000001E-3</v>
      </c>
      <c r="E454" s="7">
        <v>-2.4955810000000002E-3</v>
      </c>
      <c r="F454" s="7">
        <v>5.1254380000000004E-3</v>
      </c>
      <c r="G454" s="7">
        <v>6.6707466000000007E-2</v>
      </c>
      <c r="H454" s="23">
        <v>9.9135602000000003E-2</v>
      </c>
      <c r="J454" s="75" t="s">
        <v>187</v>
      </c>
      <c r="K454" s="7" t="s">
        <v>188</v>
      </c>
      <c r="L454" s="7" t="s">
        <v>188</v>
      </c>
      <c r="M454" s="7" t="s">
        <v>188</v>
      </c>
      <c r="N454" s="7" t="s">
        <v>188</v>
      </c>
      <c r="O454" s="7" t="s">
        <v>188</v>
      </c>
      <c r="P454" s="7" t="s">
        <v>188</v>
      </c>
    </row>
    <row r="455" spans="1:16" x14ac:dyDescent="0.2">
      <c r="A455" s="75" t="s">
        <v>131</v>
      </c>
      <c r="B455" s="93">
        <v>9.6910010000000005E-2</v>
      </c>
      <c r="C455" s="22">
        <v>0.101504914</v>
      </c>
      <c r="D455" s="7">
        <v>5.0505050000000003E-3</v>
      </c>
      <c r="E455" s="7">
        <v>-2.4955810000000002E-3</v>
      </c>
      <c r="F455" s="7">
        <v>0.12813595899999999</v>
      </c>
      <c r="G455" s="7">
        <v>0.27478580200000002</v>
      </c>
      <c r="H455" s="23">
        <v>0.29362506799999999</v>
      </c>
      <c r="J455" s="75" t="s">
        <v>189</v>
      </c>
      <c r="K455" s="7" t="s">
        <v>190</v>
      </c>
      <c r="L455" s="7" t="s">
        <v>190</v>
      </c>
      <c r="M455" s="7" t="s">
        <v>190</v>
      </c>
      <c r="N455" s="7" t="s">
        <v>190</v>
      </c>
      <c r="O455" s="7" t="s">
        <v>190</v>
      </c>
      <c r="P455" s="7" t="s">
        <v>190</v>
      </c>
    </row>
    <row r="456" spans="1:16" x14ac:dyDescent="0.2">
      <c r="A456" s="75" t="s">
        <v>132</v>
      </c>
      <c r="B456" s="93">
        <v>-0.20412</v>
      </c>
      <c r="C456" s="22">
        <v>0.29437960699999999</v>
      </c>
      <c r="D456" s="7">
        <v>3.1776093999999998E-2</v>
      </c>
      <c r="E456" s="7">
        <v>1.2477904E-2</v>
      </c>
      <c r="F456" s="7">
        <v>0.27164823300000002</v>
      </c>
      <c r="G456" s="7">
        <v>0.74602203199999995</v>
      </c>
      <c r="H456" s="23">
        <v>0.43138843900000001</v>
      </c>
      <c r="J456" s="75" t="s">
        <v>191</v>
      </c>
      <c r="K456" s="7">
        <v>-0.43290000000000001</v>
      </c>
      <c r="L456" s="7">
        <v>-0.8679</v>
      </c>
      <c r="M456" s="7">
        <v>-1.2569999999999999</v>
      </c>
      <c r="N456" s="7">
        <v>-0.46160000000000001</v>
      </c>
      <c r="O456" s="7">
        <v>-0.15240000000000001</v>
      </c>
      <c r="P456" s="7">
        <v>-0.51839999999999997</v>
      </c>
    </row>
    <row r="457" spans="1:16" x14ac:dyDescent="0.2">
      <c r="A457" s="75" t="s">
        <v>133</v>
      </c>
      <c r="B457" s="93">
        <v>-0.50514999999999999</v>
      </c>
      <c r="C457" s="22">
        <v>0.62146805900000002</v>
      </c>
      <c r="D457" s="7">
        <v>0.13552188600000001</v>
      </c>
      <c r="E457" s="7">
        <v>4.9703650000000002E-2</v>
      </c>
      <c r="F457" s="7">
        <v>0.56838413799999998</v>
      </c>
      <c r="G457" s="7">
        <v>0.69502244000000002</v>
      </c>
      <c r="H457" s="23">
        <v>0.57725553799999996</v>
      </c>
      <c r="J457" s="75" t="s">
        <v>192</v>
      </c>
      <c r="K457" s="7">
        <v>-1.5369999999999999</v>
      </c>
      <c r="L457" s="7">
        <v>-2.476</v>
      </c>
      <c r="M457" s="7">
        <v>-1.389</v>
      </c>
      <c r="N457" s="7">
        <v>-1.35</v>
      </c>
      <c r="O457" s="7">
        <v>-1.292</v>
      </c>
      <c r="P457" s="7">
        <v>-0.79810000000000003</v>
      </c>
    </row>
    <row r="458" spans="1:16" x14ac:dyDescent="0.2">
      <c r="A458" s="75" t="s">
        <v>134</v>
      </c>
      <c r="B458" s="93">
        <v>-0.80618000000000001</v>
      </c>
      <c r="C458" s="22">
        <v>0.80881449599999999</v>
      </c>
      <c r="D458" s="7">
        <v>0.39709596000000003</v>
      </c>
      <c r="E458" s="7">
        <v>0.201102215</v>
      </c>
      <c r="F458" s="7">
        <v>0.88670083600000005</v>
      </c>
      <c r="G458" s="7">
        <v>0.87454100400000001</v>
      </c>
      <c r="H458" s="23">
        <v>0.58535926500000002</v>
      </c>
      <c r="J458" s="75" t="s">
        <v>193</v>
      </c>
      <c r="K458" s="7">
        <v>0.36909999999999998</v>
      </c>
      <c r="L458" s="7">
        <v>0.13550000000000001</v>
      </c>
      <c r="M458" s="7">
        <v>5.5300000000000002E-2</v>
      </c>
      <c r="N458" s="7">
        <v>0.34539999999999998</v>
      </c>
      <c r="O458" s="7">
        <v>0.70409999999999995</v>
      </c>
      <c r="P458" s="7">
        <v>0.30309999999999998</v>
      </c>
    </row>
    <row r="459" spans="1:16" x14ac:dyDescent="0.2">
      <c r="A459" s="75" t="s">
        <v>771</v>
      </c>
      <c r="B459" s="93">
        <v>-1.1071821756904201</v>
      </c>
      <c r="C459" s="22">
        <v>0.82570638799999996</v>
      </c>
      <c r="D459" s="7">
        <v>0.79271885499999994</v>
      </c>
      <c r="E459" s="7">
        <v>0.390350421</v>
      </c>
      <c r="F459" s="7">
        <v>0.83274885399999998</v>
      </c>
      <c r="G459" s="7">
        <v>0.86842105300000005</v>
      </c>
      <c r="H459" s="23">
        <v>0.63938411699999997</v>
      </c>
      <c r="J459" s="75" t="s">
        <v>194</v>
      </c>
      <c r="K459" s="7" t="s">
        <v>188</v>
      </c>
      <c r="L459" s="7" t="s">
        <v>188</v>
      </c>
      <c r="M459" s="7" t="s">
        <v>188</v>
      </c>
      <c r="N459" s="7" t="s">
        <v>188</v>
      </c>
      <c r="O459" s="7" t="s">
        <v>188</v>
      </c>
      <c r="P459" s="7" t="s">
        <v>188</v>
      </c>
    </row>
    <row r="460" spans="1:16" x14ac:dyDescent="0.2">
      <c r="A460" s="75" t="s">
        <v>772</v>
      </c>
      <c r="B460" s="93">
        <v>-1.40826776104816</v>
      </c>
      <c r="C460" s="22">
        <v>0.93627149899999995</v>
      </c>
      <c r="D460" s="7">
        <v>1.0115740740000001</v>
      </c>
      <c r="E460" s="7">
        <v>0.64614744700000004</v>
      </c>
      <c r="F460" s="7">
        <v>0.67628810399999995</v>
      </c>
      <c r="G460" s="7">
        <v>0.67054263599999997</v>
      </c>
      <c r="H460" s="23">
        <v>0.83657482400000005</v>
      </c>
      <c r="J460" s="75" t="s">
        <v>195</v>
      </c>
      <c r="K460" s="7"/>
      <c r="L460" s="7"/>
      <c r="M460" s="7"/>
      <c r="N460" s="7"/>
      <c r="O460" s="7"/>
      <c r="P460" s="7"/>
    </row>
    <row r="461" spans="1:16" ht="17" thickBot="1" x14ac:dyDescent="0.25">
      <c r="A461" s="75" t="s">
        <v>773</v>
      </c>
      <c r="B461" s="93">
        <v>-1.7092977567121499</v>
      </c>
      <c r="C461" s="12">
        <v>0.90402334200000001</v>
      </c>
      <c r="D461" s="13">
        <v>0.93792087499999999</v>
      </c>
      <c r="E461" s="13">
        <v>0.76676718300000002</v>
      </c>
      <c r="F461" s="13">
        <v>0.88939843500000004</v>
      </c>
      <c r="G461" s="13">
        <v>0.80518155899999999</v>
      </c>
      <c r="H461" s="14">
        <v>0.93381955699999997</v>
      </c>
      <c r="J461" s="75" t="s">
        <v>191</v>
      </c>
      <c r="K461" s="7" t="s">
        <v>774</v>
      </c>
      <c r="L461" s="7" t="s">
        <v>775</v>
      </c>
      <c r="M461" s="7" t="s">
        <v>776</v>
      </c>
      <c r="N461" s="7" t="s">
        <v>777</v>
      </c>
      <c r="O461" s="7" t="s">
        <v>778</v>
      </c>
      <c r="P461" s="7" t="s">
        <v>779</v>
      </c>
    </row>
    <row r="462" spans="1:16" x14ac:dyDescent="0.2">
      <c r="J462" s="75" t="s">
        <v>192</v>
      </c>
      <c r="K462" s="7" t="s">
        <v>780</v>
      </c>
      <c r="L462" s="7" t="s">
        <v>781</v>
      </c>
      <c r="M462" s="7" t="s">
        <v>782</v>
      </c>
      <c r="N462" s="7" t="s">
        <v>783</v>
      </c>
      <c r="O462" s="7" t="s">
        <v>784</v>
      </c>
      <c r="P462" s="7" t="s">
        <v>785</v>
      </c>
    </row>
    <row r="463" spans="1:16" x14ac:dyDescent="0.2">
      <c r="J463" s="75" t="s">
        <v>193</v>
      </c>
      <c r="K463" s="7" t="s">
        <v>786</v>
      </c>
      <c r="L463" s="7" t="s">
        <v>787</v>
      </c>
      <c r="M463" s="7" t="s">
        <v>788</v>
      </c>
      <c r="N463" s="7" t="s">
        <v>789</v>
      </c>
      <c r="O463" s="7" t="s">
        <v>790</v>
      </c>
      <c r="P463" s="7" t="s">
        <v>791</v>
      </c>
    </row>
    <row r="464" spans="1:16" x14ac:dyDescent="0.2">
      <c r="J464" s="75" t="s">
        <v>203</v>
      </c>
      <c r="K464" s="7"/>
      <c r="L464" s="7"/>
      <c r="M464" s="7"/>
      <c r="N464" s="7"/>
      <c r="O464" s="7"/>
      <c r="P464" s="7"/>
    </row>
    <row r="465" spans="1:35" x14ac:dyDescent="0.2">
      <c r="J465" s="75" t="s">
        <v>204</v>
      </c>
      <c r="K465" s="7">
        <v>8</v>
      </c>
      <c r="L465" s="7">
        <v>8</v>
      </c>
      <c r="M465" s="7">
        <v>8</v>
      </c>
      <c r="N465" s="7">
        <v>8</v>
      </c>
      <c r="O465" s="7">
        <v>8</v>
      </c>
      <c r="P465" s="7">
        <v>8</v>
      </c>
    </row>
    <row r="466" spans="1:35" x14ac:dyDescent="0.2">
      <c r="J466" s="75" t="s">
        <v>81</v>
      </c>
      <c r="K466" s="7">
        <v>0.98429999999999995</v>
      </c>
      <c r="L466" s="7">
        <v>0.99539999999999995</v>
      </c>
      <c r="M466" s="7">
        <v>0.99339999999999995</v>
      </c>
      <c r="N466" s="7">
        <v>0.91539999999999999</v>
      </c>
      <c r="O466" s="7">
        <v>0.84140000000000004</v>
      </c>
      <c r="P466" s="7">
        <v>0.95479999999999998</v>
      </c>
    </row>
    <row r="467" spans="1:35" x14ac:dyDescent="0.2">
      <c r="J467" s="75" t="s">
        <v>205</v>
      </c>
      <c r="K467" s="7">
        <v>2.3570000000000001E-2</v>
      </c>
      <c r="L467" s="7">
        <v>7.509E-3</v>
      </c>
      <c r="M467" s="7">
        <v>5.2379999999999996E-3</v>
      </c>
      <c r="N467" s="7">
        <v>0.11459999999999999</v>
      </c>
      <c r="O467" s="7">
        <v>0.19819999999999999</v>
      </c>
      <c r="P467" s="7">
        <v>4.5879999999999997E-2</v>
      </c>
    </row>
    <row r="468" spans="1:35" x14ac:dyDescent="0.2">
      <c r="J468" s="75" t="s">
        <v>206</v>
      </c>
      <c r="K468" s="7">
        <v>5.4280000000000002E-2</v>
      </c>
      <c r="L468" s="7">
        <v>3.0640000000000001E-2</v>
      </c>
      <c r="M468" s="7">
        <v>2.5590000000000002E-2</v>
      </c>
      <c r="N468" s="7">
        <v>0.1197</v>
      </c>
      <c r="O468" s="7">
        <v>0.15740000000000001</v>
      </c>
      <c r="P468" s="7">
        <v>7.5730000000000006E-2</v>
      </c>
    </row>
    <row r="469" spans="1:35" x14ac:dyDescent="0.2">
      <c r="J469" s="75" t="s">
        <v>207</v>
      </c>
      <c r="K469" s="7"/>
      <c r="L469" s="7"/>
      <c r="M469" s="7"/>
      <c r="N469" s="7"/>
      <c r="O469" s="7"/>
      <c r="P469" s="7"/>
    </row>
    <row r="470" spans="1:35" x14ac:dyDescent="0.2">
      <c r="J470" s="75" t="s">
        <v>187</v>
      </c>
      <c r="K470" s="7" t="s">
        <v>208</v>
      </c>
      <c r="L470" s="7" t="s">
        <v>208</v>
      </c>
      <c r="M470" s="7" t="s">
        <v>208</v>
      </c>
      <c r="N470" s="7" t="s">
        <v>208</v>
      </c>
      <c r="O470" s="7" t="s">
        <v>208</v>
      </c>
      <c r="P470" s="7" t="s">
        <v>208</v>
      </c>
    </row>
    <row r="471" spans="1:35" x14ac:dyDescent="0.2">
      <c r="J471" s="75" t="s">
        <v>189</v>
      </c>
      <c r="K471" s="7" t="s">
        <v>209</v>
      </c>
      <c r="L471" s="7" t="s">
        <v>209</v>
      </c>
      <c r="M471" s="7" t="s">
        <v>209</v>
      </c>
      <c r="N471" s="7" t="s">
        <v>209</v>
      </c>
      <c r="O471" s="7" t="s">
        <v>209</v>
      </c>
      <c r="P471" s="7" t="s">
        <v>209</v>
      </c>
    </row>
    <row r="472" spans="1:35" x14ac:dyDescent="0.2">
      <c r="J472" s="75"/>
      <c r="K472" s="7"/>
      <c r="L472" s="7"/>
      <c r="M472" s="7"/>
      <c r="N472" s="7"/>
      <c r="O472" s="7"/>
      <c r="P472" s="7"/>
    </row>
    <row r="473" spans="1:35" x14ac:dyDescent="0.2">
      <c r="J473" s="75" t="s">
        <v>210</v>
      </c>
      <c r="K473" s="7"/>
      <c r="L473" s="7"/>
      <c r="M473" s="7"/>
      <c r="N473" s="7"/>
      <c r="O473" s="7"/>
      <c r="P473" s="7"/>
    </row>
    <row r="474" spans="1:35" x14ac:dyDescent="0.2">
      <c r="J474" s="75" t="s">
        <v>211</v>
      </c>
      <c r="K474" s="7">
        <v>10</v>
      </c>
      <c r="L474" s="7">
        <v>10</v>
      </c>
      <c r="M474" s="7">
        <v>10</v>
      </c>
      <c r="N474" s="7">
        <v>10</v>
      </c>
      <c r="O474" s="7">
        <v>10</v>
      </c>
      <c r="P474" s="7">
        <v>10</v>
      </c>
    </row>
    <row r="475" spans="1:35" x14ac:dyDescent="0.2">
      <c r="J475" s="75" t="s">
        <v>212</v>
      </c>
      <c r="K475" s="7">
        <v>10</v>
      </c>
      <c r="L475" s="7">
        <v>10</v>
      </c>
      <c r="M475" s="7">
        <v>10</v>
      </c>
      <c r="N475" s="7">
        <v>10</v>
      </c>
      <c r="O475" s="7">
        <v>10</v>
      </c>
      <c r="P475" s="7">
        <v>10</v>
      </c>
    </row>
    <row r="477" spans="1:35" x14ac:dyDescent="0.2">
      <c r="A477" t="s">
        <v>1220</v>
      </c>
      <c r="B477" s="57" t="s">
        <v>8</v>
      </c>
      <c r="J477" s="45"/>
      <c r="K477" s="45"/>
      <c r="L477" s="45"/>
      <c r="M477" s="45"/>
      <c r="N477" s="45"/>
      <c r="P477" s="45"/>
      <c r="Q477" s="45"/>
    </row>
    <row r="478" spans="1:35" ht="17" thickBot="1" x14ac:dyDescent="0.25">
      <c r="A478" s="28" t="s">
        <v>891</v>
      </c>
      <c r="B478" s="189" t="s">
        <v>3</v>
      </c>
      <c r="C478" s="189"/>
      <c r="D478" s="189"/>
      <c r="E478" s="189"/>
      <c r="F478" s="189" t="s">
        <v>1218</v>
      </c>
      <c r="G478" s="189"/>
      <c r="H478" s="189"/>
      <c r="I478" s="189"/>
      <c r="J478" s="199" t="s">
        <v>1248</v>
      </c>
      <c r="K478" s="199"/>
      <c r="L478" s="199" t="s">
        <v>1078</v>
      </c>
      <c r="M478" s="189"/>
      <c r="N478" s="189" t="s">
        <v>1079</v>
      </c>
      <c r="O478" s="189"/>
      <c r="P478" s="189" t="s">
        <v>1080</v>
      </c>
      <c r="Q478" s="189"/>
      <c r="R478" s="189" t="s">
        <v>1081</v>
      </c>
      <c r="S478" s="189"/>
      <c r="T478" s="189" t="s">
        <v>1082</v>
      </c>
      <c r="U478" s="189"/>
      <c r="V478" s="189" t="s">
        <v>1083</v>
      </c>
      <c r="W478" s="189"/>
      <c r="X478" s="189" t="s">
        <v>1084</v>
      </c>
      <c r="Y478" s="189"/>
      <c r="Z478" s="205"/>
      <c r="AA478" s="205"/>
      <c r="AB478" s="205"/>
      <c r="AC478" s="205"/>
      <c r="AD478" s="205"/>
      <c r="AE478" s="205"/>
      <c r="AF478" s="45"/>
      <c r="AG478" s="45"/>
      <c r="AH478" s="45"/>
      <c r="AI478" s="45"/>
    </row>
    <row r="479" spans="1:35" x14ac:dyDescent="0.2">
      <c r="A479" s="20" t="s">
        <v>556</v>
      </c>
      <c r="B479" s="9">
        <v>8.98</v>
      </c>
      <c r="C479" s="10">
        <v>8.9</v>
      </c>
      <c r="D479" s="10">
        <v>10.9</v>
      </c>
      <c r="E479" s="10">
        <v>9.51</v>
      </c>
      <c r="F479" s="10">
        <v>73.5</v>
      </c>
      <c r="G479" s="10">
        <v>72.599999999999994</v>
      </c>
      <c r="H479" s="10">
        <v>72.8</v>
      </c>
      <c r="I479" s="10">
        <v>77.099999999999994</v>
      </c>
      <c r="J479" s="10">
        <v>8.02</v>
      </c>
      <c r="K479" s="10">
        <v>8.14</v>
      </c>
      <c r="L479" s="10">
        <v>8.1199999999999992</v>
      </c>
      <c r="M479" s="10">
        <v>8.09</v>
      </c>
      <c r="N479" s="10">
        <v>9.1300000000000008</v>
      </c>
      <c r="O479" s="10">
        <v>8.77</v>
      </c>
      <c r="P479" s="10">
        <v>12.1</v>
      </c>
      <c r="Q479" s="10">
        <v>11.7</v>
      </c>
      <c r="R479" s="10">
        <v>21.4</v>
      </c>
      <c r="S479" s="10">
        <v>19.5</v>
      </c>
      <c r="T479" s="10">
        <v>43.2</v>
      </c>
      <c r="U479" s="10">
        <v>32.200000000000003</v>
      </c>
      <c r="V479" s="10">
        <v>64</v>
      </c>
      <c r="W479" s="10">
        <v>50</v>
      </c>
      <c r="X479" s="10">
        <v>62.4</v>
      </c>
      <c r="Y479" s="11">
        <v>64.599999999999994</v>
      </c>
      <c r="AD479" s="5"/>
      <c r="AE479" s="5"/>
    </row>
    <row r="480" spans="1:35" x14ac:dyDescent="0.2">
      <c r="A480" s="20" t="s">
        <v>557</v>
      </c>
      <c r="B480" s="22">
        <v>8.98</v>
      </c>
      <c r="C480" s="7">
        <v>8.9</v>
      </c>
      <c r="D480" s="7">
        <v>10.9</v>
      </c>
      <c r="E480" s="7">
        <v>9.51</v>
      </c>
      <c r="F480" s="7">
        <v>58.9</v>
      </c>
      <c r="G480" s="7">
        <v>55.2</v>
      </c>
      <c r="H480" s="7">
        <v>62.3</v>
      </c>
      <c r="I480" s="7">
        <v>48</v>
      </c>
      <c r="J480" s="7">
        <v>7.67</v>
      </c>
      <c r="K480" s="7">
        <v>7.83</v>
      </c>
      <c r="L480" s="7">
        <v>7.9</v>
      </c>
      <c r="M480" s="7">
        <v>8.0299999999999994</v>
      </c>
      <c r="N480" s="7">
        <v>7.77</v>
      </c>
      <c r="O480" s="7">
        <v>8.01</v>
      </c>
      <c r="P480" s="7">
        <v>7.94</v>
      </c>
      <c r="Q480" s="7">
        <v>8.3000000000000007</v>
      </c>
      <c r="R480" s="7">
        <v>9.19</v>
      </c>
      <c r="S480" s="7">
        <v>9.2100000000000009</v>
      </c>
      <c r="T480" s="7">
        <v>11.3</v>
      </c>
      <c r="U480" s="7">
        <v>11.1</v>
      </c>
      <c r="V480" s="7">
        <v>15.8</v>
      </c>
      <c r="W480" s="7">
        <v>18.2</v>
      </c>
      <c r="X480" s="7">
        <v>26</v>
      </c>
      <c r="Y480" s="23">
        <v>29.7</v>
      </c>
      <c r="AD480" s="5"/>
      <c r="AE480" s="5"/>
    </row>
    <row r="481" spans="1:46" x14ac:dyDescent="0.2">
      <c r="A481" s="20" t="s">
        <v>558</v>
      </c>
      <c r="B481" s="22">
        <v>8.98</v>
      </c>
      <c r="C481" s="7">
        <v>8.9</v>
      </c>
      <c r="D481" s="7">
        <v>10.9</v>
      </c>
      <c r="E481" s="7">
        <v>9.51</v>
      </c>
      <c r="F481" s="7">
        <v>63.9</v>
      </c>
      <c r="G481" s="7">
        <v>51.5</v>
      </c>
      <c r="H481" s="7">
        <v>54.5</v>
      </c>
      <c r="I481" s="7">
        <v>54.2</v>
      </c>
      <c r="J481" s="7">
        <v>7.91</v>
      </c>
      <c r="K481" s="7">
        <v>8.02</v>
      </c>
      <c r="L481" s="7">
        <v>8.35</v>
      </c>
      <c r="M481" s="7">
        <v>8.08</v>
      </c>
      <c r="N481" s="7">
        <v>8.3800000000000008</v>
      </c>
      <c r="O481" s="7">
        <v>8.01</v>
      </c>
      <c r="P481" s="7">
        <v>8.1199999999999992</v>
      </c>
      <c r="Q481" s="7">
        <v>8.1300000000000008</v>
      </c>
      <c r="R481" s="7">
        <v>8.52</v>
      </c>
      <c r="S481" s="7">
        <v>8.8000000000000007</v>
      </c>
      <c r="T481" s="7">
        <v>10.6</v>
      </c>
      <c r="U481" s="7">
        <v>10.4</v>
      </c>
      <c r="V481" s="7">
        <v>15.7</v>
      </c>
      <c r="W481" s="7">
        <v>16.2</v>
      </c>
      <c r="X481" s="7">
        <v>30.8</v>
      </c>
      <c r="Y481" s="23">
        <v>24.3</v>
      </c>
      <c r="AD481" s="5"/>
      <c r="AE481" s="5"/>
    </row>
    <row r="482" spans="1:46" x14ac:dyDescent="0.2">
      <c r="A482" s="20" t="s">
        <v>559</v>
      </c>
      <c r="B482" s="22">
        <v>8.98</v>
      </c>
      <c r="C482" s="7">
        <v>8.9</v>
      </c>
      <c r="D482" s="7">
        <v>10.9</v>
      </c>
      <c r="E482" s="7">
        <v>9.51</v>
      </c>
      <c r="F482" s="7">
        <v>42</v>
      </c>
      <c r="G482" s="7">
        <v>42.9</v>
      </c>
      <c r="H482" s="7">
        <v>54.7</v>
      </c>
      <c r="I482" s="7">
        <v>42.7</v>
      </c>
      <c r="J482" s="7">
        <v>7.68</v>
      </c>
      <c r="K482" s="7">
        <v>7.83</v>
      </c>
      <c r="L482" s="7">
        <v>7.88</v>
      </c>
      <c r="M482" s="7">
        <v>8.18</v>
      </c>
      <c r="N482" s="7">
        <v>9.2899999999999991</v>
      </c>
      <c r="O482" s="7">
        <v>8.94</v>
      </c>
      <c r="P482" s="7">
        <v>12.2</v>
      </c>
      <c r="Q482" s="7">
        <v>11.9</v>
      </c>
      <c r="R482" s="7">
        <v>21.8</v>
      </c>
      <c r="S482" s="7">
        <v>18.3</v>
      </c>
      <c r="T482" s="7">
        <v>36.299999999999997</v>
      </c>
      <c r="U482" s="7">
        <v>28.7</v>
      </c>
      <c r="V482" s="7">
        <v>35.299999999999997</v>
      </c>
      <c r="W482" s="7">
        <v>35.700000000000003</v>
      </c>
      <c r="X482" s="7">
        <v>36.1</v>
      </c>
      <c r="Y482" s="23">
        <v>29.8</v>
      </c>
      <c r="AD482" s="5"/>
      <c r="AE482" s="5"/>
    </row>
    <row r="483" spans="1:46" x14ac:dyDescent="0.2">
      <c r="A483" s="20" t="s">
        <v>560</v>
      </c>
      <c r="B483" s="22">
        <v>8.98</v>
      </c>
      <c r="C483" s="7">
        <v>8.9</v>
      </c>
      <c r="D483" s="7">
        <v>10.9</v>
      </c>
      <c r="E483" s="7">
        <v>9.51</v>
      </c>
      <c r="F483" s="7">
        <v>70.2</v>
      </c>
      <c r="G483" s="7">
        <v>60.2</v>
      </c>
      <c r="H483" s="7">
        <v>51.2</v>
      </c>
      <c r="I483" s="7">
        <v>45</v>
      </c>
      <c r="J483" s="7">
        <v>8.15</v>
      </c>
      <c r="K483" s="7">
        <v>7.97</v>
      </c>
      <c r="L483" s="7">
        <v>8.5</v>
      </c>
      <c r="M483" s="7">
        <v>8.5399999999999991</v>
      </c>
      <c r="N483" s="7">
        <v>10.5</v>
      </c>
      <c r="O483" s="7">
        <v>10.199999999999999</v>
      </c>
      <c r="P483" s="7">
        <v>21.3</v>
      </c>
      <c r="Q483" s="7">
        <v>21.7</v>
      </c>
      <c r="R483" s="7">
        <v>36</v>
      </c>
      <c r="S483" s="7">
        <v>29</v>
      </c>
      <c r="T483" s="7">
        <v>38.1</v>
      </c>
      <c r="U483" s="7">
        <v>40.5</v>
      </c>
      <c r="V483" s="7">
        <v>47</v>
      </c>
      <c r="W483" s="7">
        <v>36</v>
      </c>
      <c r="X483" s="7">
        <v>46.5</v>
      </c>
      <c r="Y483" s="23">
        <v>59.8</v>
      </c>
      <c r="AD483" s="5"/>
      <c r="AE483" s="5"/>
    </row>
    <row r="484" spans="1:46" ht="17" thickBot="1" x14ac:dyDescent="0.25">
      <c r="A484" s="20" t="s">
        <v>1221</v>
      </c>
      <c r="B484" s="12">
        <v>10.9</v>
      </c>
      <c r="C484" s="13">
        <v>9.51</v>
      </c>
      <c r="D484" s="13">
        <v>49.1</v>
      </c>
      <c r="E484" s="13">
        <v>51</v>
      </c>
      <c r="F484" s="13">
        <v>8.98</v>
      </c>
      <c r="G484" s="13">
        <v>8.9</v>
      </c>
      <c r="H484" s="13">
        <v>48.2</v>
      </c>
      <c r="I484" s="13">
        <v>47.7</v>
      </c>
      <c r="J484" s="13">
        <v>7.81</v>
      </c>
      <c r="K484" s="13">
        <v>8.0399999999999991</v>
      </c>
      <c r="L484" s="13">
        <v>9.1300000000000008</v>
      </c>
      <c r="M484" s="13">
        <v>8.89</v>
      </c>
      <c r="N484" s="13">
        <v>12.8</v>
      </c>
      <c r="O484" s="13">
        <v>14</v>
      </c>
      <c r="P484" s="13">
        <v>24.4</v>
      </c>
      <c r="Q484" s="13">
        <v>22</v>
      </c>
      <c r="R484" s="13">
        <v>39.9</v>
      </c>
      <c r="S484" s="13">
        <v>35.200000000000003</v>
      </c>
      <c r="T484" s="13">
        <v>47.9</v>
      </c>
      <c r="U484" s="13">
        <v>44.3</v>
      </c>
      <c r="V484" s="13">
        <v>60.4</v>
      </c>
      <c r="W484" s="13">
        <v>49.5</v>
      </c>
      <c r="X484" s="13">
        <v>53.1</v>
      </c>
      <c r="Y484" s="14">
        <v>43</v>
      </c>
      <c r="AD484" s="5"/>
      <c r="AE484" s="5"/>
      <c r="AN484" s="5"/>
      <c r="AO484" s="5"/>
      <c r="AP484" s="5"/>
      <c r="AQ484" s="5"/>
      <c r="AR484" s="5"/>
      <c r="AS484" s="5"/>
      <c r="AT484" s="5"/>
    </row>
    <row r="486" spans="1:46" ht="17" thickBot="1" x14ac:dyDescent="0.25">
      <c r="A486" s="28" t="s">
        <v>892</v>
      </c>
      <c r="B486" s="189" t="s">
        <v>3</v>
      </c>
      <c r="C486" s="189"/>
      <c r="D486" s="189"/>
      <c r="E486" s="189"/>
      <c r="F486" s="189" t="s">
        <v>1218</v>
      </c>
      <c r="G486" s="189"/>
      <c r="H486" s="189"/>
      <c r="I486" s="189"/>
      <c r="J486" s="199" t="s">
        <v>1248</v>
      </c>
      <c r="K486" s="199"/>
      <c r="L486" s="199" t="s">
        <v>1078</v>
      </c>
      <c r="M486" s="189"/>
      <c r="N486" s="189" t="s">
        <v>1079</v>
      </c>
      <c r="O486" s="189"/>
      <c r="P486" s="189" t="s">
        <v>1080</v>
      </c>
      <c r="Q486" s="189"/>
      <c r="R486" s="189" t="s">
        <v>1081</v>
      </c>
      <c r="S486" s="189"/>
      <c r="T486" s="189" t="s">
        <v>1082</v>
      </c>
      <c r="U486" s="189"/>
      <c r="V486" s="189" t="s">
        <v>1083</v>
      </c>
      <c r="W486" s="189"/>
      <c r="X486" s="189" t="s">
        <v>1084</v>
      </c>
      <c r="Y486" s="189"/>
      <c r="Z486" s="189" t="s">
        <v>1085</v>
      </c>
      <c r="AA486" s="189"/>
      <c r="AB486" s="189" t="s">
        <v>1086</v>
      </c>
      <c r="AC486" s="189"/>
      <c r="AD486" s="205"/>
      <c r="AE486" s="205"/>
      <c r="AF486" s="45"/>
      <c r="AG486" s="45"/>
      <c r="AH486" s="45"/>
      <c r="AI486" s="45"/>
    </row>
    <row r="487" spans="1:46" x14ac:dyDescent="0.2">
      <c r="A487" s="20" t="s">
        <v>556</v>
      </c>
      <c r="B487" s="9">
        <v>5.81</v>
      </c>
      <c r="C487" s="10">
        <v>5.71</v>
      </c>
      <c r="D487" s="10">
        <v>5.87</v>
      </c>
      <c r="E487" s="10">
        <v>5.87</v>
      </c>
      <c r="F487" s="10">
        <v>40.6</v>
      </c>
      <c r="G487" s="10">
        <v>39</v>
      </c>
      <c r="H487" s="10">
        <v>36.700000000000003</v>
      </c>
      <c r="I487" s="10">
        <v>37.200000000000003</v>
      </c>
      <c r="J487" s="10">
        <v>5.47</v>
      </c>
      <c r="K487" s="10">
        <v>5.36</v>
      </c>
      <c r="L487" s="10">
        <v>5.48</v>
      </c>
      <c r="M487" s="10">
        <v>5.35</v>
      </c>
      <c r="N487" s="10">
        <v>6.32</v>
      </c>
      <c r="O487" s="10">
        <v>6.57</v>
      </c>
      <c r="P487" s="10">
        <v>8.4700000000000006</v>
      </c>
      <c r="Q487" s="10">
        <v>9.77</v>
      </c>
      <c r="R487" s="10">
        <v>14.2</v>
      </c>
      <c r="S487" s="10">
        <v>16.600000000000001</v>
      </c>
      <c r="T487" s="10">
        <v>29.5</v>
      </c>
      <c r="U487" s="10">
        <v>22.6</v>
      </c>
      <c r="V487" s="10">
        <v>31.6</v>
      </c>
      <c r="W487" s="10">
        <v>32.700000000000003</v>
      </c>
      <c r="X487" s="10">
        <v>32.4</v>
      </c>
      <c r="Y487" s="10">
        <v>33</v>
      </c>
      <c r="Z487" s="10">
        <v>37.700000000000003</v>
      </c>
      <c r="AA487" s="10">
        <v>34.9</v>
      </c>
      <c r="AB487" s="10">
        <v>35.6</v>
      </c>
      <c r="AC487" s="11">
        <v>34.9</v>
      </c>
    </row>
    <row r="488" spans="1:46" x14ac:dyDescent="0.2">
      <c r="A488" s="20" t="s">
        <v>557</v>
      </c>
      <c r="B488" s="22">
        <v>5.81</v>
      </c>
      <c r="C488" s="7">
        <v>5.71</v>
      </c>
      <c r="D488" s="7">
        <v>5.87</v>
      </c>
      <c r="E488" s="7">
        <v>5.87</v>
      </c>
      <c r="F488" s="7">
        <v>35.4</v>
      </c>
      <c r="G488" s="7">
        <v>25.6</v>
      </c>
      <c r="H488" s="7">
        <v>31.3</v>
      </c>
      <c r="I488" s="7">
        <v>26</v>
      </c>
      <c r="J488" s="7">
        <v>5.21</v>
      </c>
      <c r="K488" s="7">
        <v>5.38</v>
      </c>
      <c r="L488" s="7">
        <v>5.4</v>
      </c>
      <c r="M488" s="7">
        <v>5.66</v>
      </c>
      <c r="N488" s="7">
        <v>5.38</v>
      </c>
      <c r="O488" s="7">
        <v>6.32</v>
      </c>
      <c r="P488" s="7">
        <v>6.1</v>
      </c>
      <c r="Q488" s="7">
        <v>5.77</v>
      </c>
      <c r="R488" s="7">
        <v>6.66</v>
      </c>
      <c r="S488" s="7">
        <v>6.48</v>
      </c>
      <c r="T488" s="7">
        <v>9.23</v>
      </c>
      <c r="U488" s="7">
        <v>8.84</v>
      </c>
      <c r="V488" s="7">
        <v>15.2</v>
      </c>
      <c r="W488" s="7">
        <v>15.3</v>
      </c>
      <c r="X488" s="7">
        <v>26.7</v>
      </c>
      <c r="Y488" s="7">
        <v>22.6</v>
      </c>
      <c r="Z488" s="7">
        <v>31.3</v>
      </c>
      <c r="AA488" s="7">
        <v>28.4</v>
      </c>
      <c r="AB488" s="7">
        <v>27.2</v>
      </c>
      <c r="AC488" s="23">
        <v>29</v>
      </c>
    </row>
    <row r="489" spans="1:46" x14ac:dyDescent="0.2">
      <c r="A489" s="20" t="s">
        <v>558</v>
      </c>
      <c r="B489" s="22">
        <v>5.81</v>
      </c>
      <c r="C489" s="7">
        <v>5.71</v>
      </c>
      <c r="D489" s="7">
        <v>5.87</v>
      </c>
      <c r="E489" s="7">
        <v>5.87</v>
      </c>
      <c r="F489" s="7">
        <v>28.4</v>
      </c>
      <c r="G489" s="7">
        <v>26.5</v>
      </c>
      <c r="H489" s="7">
        <v>28.1</v>
      </c>
      <c r="I489" s="7">
        <v>24.8</v>
      </c>
      <c r="J489" s="7">
        <v>5.13</v>
      </c>
      <c r="K489" s="7">
        <v>5.32</v>
      </c>
      <c r="L489" s="7">
        <v>5.71</v>
      </c>
      <c r="M489" s="7">
        <v>5.74</v>
      </c>
      <c r="N489" s="7">
        <v>5.67</v>
      </c>
      <c r="O489" s="7">
        <v>5.84</v>
      </c>
      <c r="P489" s="7">
        <v>5.7</v>
      </c>
      <c r="Q489" s="7">
        <v>5.81</v>
      </c>
      <c r="R489" s="7">
        <v>6.08</v>
      </c>
      <c r="S489" s="7">
        <v>6.15</v>
      </c>
      <c r="T489" s="7">
        <v>6.84</v>
      </c>
      <c r="U489" s="7">
        <v>7.18</v>
      </c>
      <c r="V489" s="7">
        <v>10.7</v>
      </c>
      <c r="W489" s="7">
        <v>10.6</v>
      </c>
      <c r="X489" s="7">
        <v>16</v>
      </c>
      <c r="Y489" s="7">
        <v>14.4</v>
      </c>
      <c r="Z489" s="7">
        <v>21.1</v>
      </c>
      <c r="AA489" s="7">
        <v>21.6</v>
      </c>
      <c r="AB489" s="7">
        <v>27.9</v>
      </c>
      <c r="AC489" s="23">
        <v>20.6</v>
      </c>
    </row>
    <row r="490" spans="1:46" x14ac:dyDescent="0.2">
      <c r="A490" s="20" t="s">
        <v>559</v>
      </c>
      <c r="B490" s="22">
        <v>5.81</v>
      </c>
      <c r="C490" s="7">
        <v>5.71</v>
      </c>
      <c r="D490" s="7">
        <v>5.87</v>
      </c>
      <c r="E490" s="7">
        <v>5.87</v>
      </c>
      <c r="F490" s="7">
        <v>28.8</v>
      </c>
      <c r="G490" s="7">
        <v>22.8</v>
      </c>
      <c r="H490" s="7">
        <v>21.1</v>
      </c>
      <c r="I490" s="7">
        <v>24.7</v>
      </c>
      <c r="J490" s="7">
        <v>5.25</v>
      </c>
      <c r="K490" s="7">
        <v>5.34</v>
      </c>
      <c r="L490" s="7">
        <v>5.75</v>
      </c>
      <c r="M490" s="7">
        <v>5.78</v>
      </c>
      <c r="N490" s="7">
        <v>5.78</v>
      </c>
      <c r="O490" s="7">
        <v>6.04</v>
      </c>
      <c r="P490" s="7">
        <v>7.75</v>
      </c>
      <c r="Q490" s="7">
        <v>8.6300000000000008</v>
      </c>
      <c r="R490" s="7">
        <v>11.7</v>
      </c>
      <c r="S490" s="7">
        <v>10</v>
      </c>
      <c r="T490" s="7">
        <v>16.7</v>
      </c>
      <c r="U490" s="7">
        <v>16</v>
      </c>
      <c r="V490" s="7">
        <v>20.3</v>
      </c>
      <c r="W490" s="7">
        <v>24.2</v>
      </c>
      <c r="X490" s="7">
        <v>20.6</v>
      </c>
      <c r="Y490" s="7">
        <v>21.9</v>
      </c>
      <c r="Z490" s="7">
        <v>20.6</v>
      </c>
      <c r="AA490" s="7">
        <v>16.100000000000001</v>
      </c>
      <c r="AB490" s="7">
        <v>23.6</v>
      </c>
      <c r="AC490" s="23">
        <v>21</v>
      </c>
    </row>
    <row r="491" spans="1:46" x14ac:dyDescent="0.2">
      <c r="A491" s="20" t="s">
        <v>560</v>
      </c>
      <c r="B491" s="22">
        <v>5.81</v>
      </c>
      <c r="C491" s="7">
        <v>5.71</v>
      </c>
      <c r="D491" s="7">
        <v>5.87</v>
      </c>
      <c r="E491" s="7">
        <v>5.87</v>
      </c>
      <c r="F491" s="7">
        <v>39.9</v>
      </c>
      <c r="G491" s="7">
        <v>27.7</v>
      </c>
      <c r="H491" s="7">
        <v>29.8</v>
      </c>
      <c r="I491" s="7">
        <v>23.9</v>
      </c>
      <c r="J491" s="7">
        <v>5.76</v>
      </c>
      <c r="K491" s="7">
        <v>5.27</v>
      </c>
      <c r="L491" s="7">
        <v>5.61</v>
      </c>
      <c r="M491" s="7">
        <v>5.92</v>
      </c>
      <c r="N491" s="7">
        <v>7.45</v>
      </c>
      <c r="O491" s="7">
        <v>7.45</v>
      </c>
      <c r="P491" s="7">
        <v>13.6</v>
      </c>
      <c r="Q491" s="7">
        <v>11.5</v>
      </c>
      <c r="R491" s="7">
        <v>25.5</v>
      </c>
      <c r="S491" s="7">
        <v>22.7</v>
      </c>
      <c r="T491" s="7">
        <v>24.2</v>
      </c>
      <c r="U491" s="7">
        <v>21.5</v>
      </c>
      <c r="V491" s="7">
        <v>24.1</v>
      </c>
      <c r="W491" s="7">
        <v>30.4</v>
      </c>
      <c r="X491" s="7">
        <v>30.8</v>
      </c>
      <c r="Y491" s="7">
        <v>23.4</v>
      </c>
      <c r="Z491" s="7">
        <v>23.6</v>
      </c>
      <c r="AA491" s="7">
        <v>20.9</v>
      </c>
      <c r="AB491" s="7">
        <v>27.1</v>
      </c>
      <c r="AC491" s="23">
        <v>24</v>
      </c>
      <c r="AH491" s="5"/>
      <c r="AI491" s="5"/>
    </row>
    <row r="492" spans="1:46" ht="17" thickBot="1" x14ac:dyDescent="0.25">
      <c r="A492" s="20" t="s">
        <v>1221</v>
      </c>
      <c r="B492" s="12">
        <v>5.81</v>
      </c>
      <c r="C492" s="13">
        <v>5.71</v>
      </c>
      <c r="D492" s="13">
        <v>5.87</v>
      </c>
      <c r="E492" s="13">
        <v>5.87</v>
      </c>
      <c r="F492" s="13">
        <v>26.7</v>
      </c>
      <c r="G492" s="13">
        <v>22.9</v>
      </c>
      <c r="H492" s="13">
        <v>25.9</v>
      </c>
      <c r="I492" s="13">
        <v>21.8</v>
      </c>
      <c r="J492" s="13">
        <v>5.41</v>
      </c>
      <c r="K492" s="13">
        <v>5.26</v>
      </c>
      <c r="L492" s="13">
        <v>5.93</v>
      </c>
      <c r="M492" s="13">
        <v>6.33</v>
      </c>
      <c r="N492" s="13">
        <v>7.41</v>
      </c>
      <c r="O492" s="13">
        <v>7.89</v>
      </c>
      <c r="P492" s="13">
        <v>10.9</v>
      </c>
      <c r="Q492" s="13">
        <v>11.6</v>
      </c>
      <c r="R492" s="13">
        <v>14.5</v>
      </c>
      <c r="S492" s="13">
        <v>13.1</v>
      </c>
      <c r="T492" s="13">
        <v>17.5</v>
      </c>
      <c r="U492" s="13">
        <v>15.5</v>
      </c>
      <c r="V492" s="13">
        <v>17.5</v>
      </c>
      <c r="W492" s="13">
        <v>15.8</v>
      </c>
      <c r="X492" s="13">
        <v>17.399999999999999</v>
      </c>
      <c r="Y492" s="13">
        <v>17.899999999999999</v>
      </c>
      <c r="Z492" s="13">
        <v>20.100000000000001</v>
      </c>
      <c r="AA492" s="13">
        <v>22.5</v>
      </c>
      <c r="AB492" s="13">
        <v>24.4</v>
      </c>
      <c r="AC492" s="14">
        <v>21.8</v>
      </c>
      <c r="AN492" s="5"/>
      <c r="AO492" s="5"/>
      <c r="AP492" s="5"/>
      <c r="AQ492" s="5"/>
      <c r="AR492" s="5"/>
      <c r="AS492" s="5"/>
      <c r="AT492" s="5"/>
    </row>
    <row r="493" spans="1:46" ht="10" customHeight="1" x14ac:dyDescent="0.2"/>
    <row r="494" spans="1:46" ht="17" thickBot="1" x14ac:dyDescent="0.25">
      <c r="A494" s="28" t="s">
        <v>893</v>
      </c>
      <c r="B494" s="189" t="s">
        <v>3</v>
      </c>
      <c r="C494" s="189"/>
      <c r="D494" s="189"/>
      <c r="E494" s="189"/>
      <c r="F494" s="189" t="s">
        <v>1218</v>
      </c>
      <c r="G494" s="189"/>
      <c r="H494" s="189"/>
      <c r="I494" s="189"/>
      <c r="J494" s="199" t="s">
        <v>1248</v>
      </c>
      <c r="K494" s="199"/>
      <c r="L494" s="199" t="s">
        <v>1078</v>
      </c>
      <c r="M494" s="189"/>
      <c r="N494" s="189" t="s">
        <v>1079</v>
      </c>
      <c r="O494" s="189"/>
      <c r="P494" s="189" t="s">
        <v>1080</v>
      </c>
      <c r="Q494" s="189"/>
      <c r="R494" s="189" t="s">
        <v>1081</v>
      </c>
      <c r="S494" s="189"/>
      <c r="T494" s="189" t="s">
        <v>1082</v>
      </c>
      <c r="U494" s="189"/>
      <c r="V494" s="189" t="s">
        <v>1083</v>
      </c>
      <c r="W494" s="189"/>
      <c r="X494" s="189" t="s">
        <v>1084</v>
      </c>
      <c r="Y494" s="189"/>
      <c r="Z494" s="189" t="s">
        <v>1085</v>
      </c>
      <c r="AA494" s="189"/>
      <c r="AB494" s="189" t="s">
        <v>1086</v>
      </c>
      <c r="AC494" s="189"/>
      <c r="AD494" s="205"/>
      <c r="AE494" s="205"/>
      <c r="AF494" s="205"/>
      <c r="AG494" s="205"/>
      <c r="AH494" s="205"/>
      <c r="AI494" s="205"/>
    </row>
    <row r="495" spans="1:46" x14ac:dyDescent="0.2">
      <c r="A495" s="20" t="s">
        <v>556</v>
      </c>
      <c r="B495" s="9">
        <v>6.95</v>
      </c>
      <c r="C495" s="10">
        <v>7.38</v>
      </c>
      <c r="D495" s="10">
        <v>6.33</v>
      </c>
      <c r="E495" s="10">
        <v>6.72</v>
      </c>
      <c r="F495" s="10">
        <v>48.9</v>
      </c>
      <c r="G495" s="10">
        <v>50.2</v>
      </c>
      <c r="H495" s="10">
        <v>50.9</v>
      </c>
      <c r="I495" s="10">
        <v>52.3</v>
      </c>
      <c r="J495" s="10">
        <v>6.16</v>
      </c>
      <c r="K495" s="10">
        <v>6.02</v>
      </c>
      <c r="L495" s="10">
        <v>6.35</v>
      </c>
      <c r="M495" s="10">
        <v>6.12</v>
      </c>
      <c r="N495" s="10">
        <v>6.45</v>
      </c>
      <c r="O495" s="10">
        <v>6.32</v>
      </c>
      <c r="P495" s="10">
        <v>6.59</v>
      </c>
      <c r="Q495" s="10">
        <v>6.85</v>
      </c>
      <c r="R495" s="10">
        <v>7.69</v>
      </c>
      <c r="S495" s="10">
        <v>8.1</v>
      </c>
      <c r="T495" s="10">
        <v>12.8</v>
      </c>
      <c r="U495" s="10">
        <v>11.9</v>
      </c>
      <c r="V495" s="10">
        <v>16.3</v>
      </c>
      <c r="W495" s="10">
        <v>16.600000000000001</v>
      </c>
      <c r="X495" s="10">
        <v>25.1</v>
      </c>
      <c r="Y495" s="10">
        <v>32.6</v>
      </c>
      <c r="Z495" s="10">
        <v>35.1</v>
      </c>
      <c r="AA495" s="10">
        <v>38.6</v>
      </c>
      <c r="AB495" s="10">
        <v>41.2</v>
      </c>
      <c r="AC495" s="11">
        <v>44.6</v>
      </c>
      <c r="AH495" s="5"/>
      <c r="AI495" s="5"/>
      <c r="AJ495" s="5"/>
      <c r="AK495" s="5"/>
      <c r="AL495" s="5"/>
      <c r="AM495" s="5"/>
    </row>
    <row r="496" spans="1:46" x14ac:dyDescent="0.2">
      <c r="A496" s="20" t="s">
        <v>557</v>
      </c>
      <c r="B496" s="22">
        <v>6.95</v>
      </c>
      <c r="C496" s="7">
        <v>7.38</v>
      </c>
      <c r="D496" s="7">
        <v>6.33</v>
      </c>
      <c r="E496" s="7">
        <v>6.72</v>
      </c>
      <c r="F496" s="7">
        <v>37.200000000000003</v>
      </c>
      <c r="G496" s="7">
        <v>32.200000000000003</v>
      </c>
      <c r="H496" s="7">
        <v>38.299999999999997</v>
      </c>
      <c r="I496" s="7">
        <v>33.9</v>
      </c>
      <c r="J496" s="7">
        <v>6.1</v>
      </c>
      <c r="K496" s="7">
        <v>6.55</v>
      </c>
      <c r="L496" s="7">
        <v>6.25</v>
      </c>
      <c r="M496" s="7">
        <v>6.51</v>
      </c>
      <c r="N496" s="7">
        <v>6.42</v>
      </c>
      <c r="O496" s="7">
        <v>6.37</v>
      </c>
      <c r="P496" s="7">
        <v>6.33</v>
      </c>
      <c r="Q496" s="7">
        <v>6.4</v>
      </c>
      <c r="R496" s="7">
        <v>6.36</v>
      </c>
      <c r="S496" s="7">
        <v>6.7</v>
      </c>
      <c r="T496" s="7">
        <v>6.57</v>
      </c>
      <c r="U496" s="7">
        <v>6.85</v>
      </c>
      <c r="V496" s="7">
        <v>7.73</v>
      </c>
      <c r="W496" s="7">
        <v>8.93</v>
      </c>
      <c r="X496" s="7">
        <v>13.8</v>
      </c>
      <c r="Y496" s="7">
        <v>16.5</v>
      </c>
      <c r="Z496" s="7">
        <v>9.01</v>
      </c>
      <c r="AA496" s="7">
        <v>17.600000000000001</v>
      </c>
      <c r="AB496" s="7">
        <v>18.5</v>
      </c>
      <c r="AC496" s="23">
        <v>20.3</v>
      </c>
      <c r="AH496" s="5"/>
      <c r="AI496" s="46"/>
    </row>
    <row r="497" spans="1:46" x14ac:dyDescent="0.2">
      <c r="A497" s="20" t="s">
        <v>558</v>
      </c>
      <c r="B497" s="22">
        <v>6.95</v>
      </c>
      <c r="C497" s="7">
        <v>7.38</v>
      </c>
      <c r="D497" s="7">
        <v>6.33</v>
      </c>
      <c r="E497" s="7">
        <v>6.72</v>
      </c>
      <c r="F497" s="7">
        <v>24</v>
      </c>
      <c r="G497" s="7">
        <v>25.3</v>
      </c>
      <c r="H497" s="7">
        <v>27.5</v>
      </c>
      <c r="I497" s="7">
        <v>26.6</v>
      </c>
      <c r="J497" s="7">
        <v>5.94</v>
      </c>
      <c r="K497" s="7">
        <v>5.97</v>
      </c>
      <c r="L497" s="7">
        <v>5.9</v>
      </c>
      <c r="M497" s="7">
        <v>5.79</v>
      </c>
      <c r="N497" s="7">
        <v>6.26</v>
      </c>
      <c r="O497" s="7">
        <v>6.63</v>
      </c>
      <c r="P497" s="7">
        <v>6.43</v>
      </c>
      <c r="Q497" s="7">
        <v>6.39</v>
      </c>
      <c r="R497" s="7">
        <v>6.5</v>
      </c>
      <c r="S497" s="7">
        <v>6.56</v>
      </c>
      <c r="T497" s="7">
        <v>6.55</v>
      </c>
      <c r="U497" s="7">
        <v>6.25</v>
      </c>
      <c r="V497" s="7">
        <v>6.35</v>
      </c>
      <c r="W497" s="7">
        <v>6.43</v>
      </c>
      <c r="X497" s="7">
        <v>7.23</v>
      </c>
      <c r="Y497" s="7">
        <v>7.5</v>
      </c>
      <c r="Z497" s="7">
        <v>9.74</v>
      </c>
      <c r="AA497" s="7">
        <v>11.7</v>
      </c>
      <c r="AB497" s="7">
        <v>17.2</v>
      </c>
      <c r="AC497" s="23">
        <v>14.7</v>
      </c>
      <c r="AH497" s="5"/>
      <c r="AI497" s="46"/>
    </row>
    <row r="498" spans="1:46" x14ac:dyDescent="0.2">
      <c r="A498" s="20" t="s">
        <v>559</v>
      </c>
      <c r="B498" s="22">
        <v>6.95</v>
      </c>
      <c r="C498" s="7">
        <v>7.38</v>
      </c>
      <c r="D498" s="7">
        <v>6.33</v>
      </c>
      <c r="E498" s="7">
        <v>6.72</v>
      </c>
      <c r="F498" s="7">
        <v>21.3</v>
      </c>
      <c r="G498" s="7">
        <v>22.2</v>
      </c>
      <c r="H498" s="7">
        <v>19.100000000000001</v>
      </c>
      <c r="I498" s="7">
        <v>20.6</v>
      </c>
      <c r="J498" s="7">
        <v>6.12</v>
      </c>
      <c r="K498" s="7">
        <v>6.43</v>
      </c>
      <c r="L498" s="7">
        <v>6.29</v>
      </c>
      <c r="M498" s="7">
        <v>6.3</v>
      </c>
      <c r="N498" s="7">
        <v>6.16</v>
      </c>
      <c r="O498" s="7">
        <v>6.11</v>
      </c>
      <c r="P498" s="7">
        <v>6.21</v>
      </c>
      <c r="Q498" s="7">
        <v>6.38</v>
      </c>
      <c r="R498" s="7">
        <v>7.1</v>
      </c>
      <c r="S498" s="7">
        <v>6.91</v>
      </c>
      <c r="T498" s="7">
        <v>8.44</v>
      </c>
      <c r="U498" s="7">
        <v>8.48</v>
      </c>
      <c r="V498" s="7">
        <v>9.98</v>
      </c>
      <c r="W498" s="7">
        <v>11</v>
      </c>
      <c r="X498" s="7">
        <v>12.4</v>
      </c>
      <c r="Y498" s="7">
        <v>14.3</v>
      </c>
      <c r="Z498" s="7">
        <v>13</v>
      </c>
      <c r="AA498" s="7">
        <v>14.6</v>
      </c>
      <c r="AB498" s="7">
        <v>14.6</v>
      </c>
      <c r="AC498" s="23">
        <v>20.3</v>
      </c>
      <c r="AH498" s="5"/>
      <c r="AI498" s="46"/>
    </row>
    <row r="499" spans="1:46" x14ac:dyDescent="0.2">
      <c r="A499" s="20" t="s">
        <v>560</v>
      </c>
      <c r="B499" s="22">
        <v>6.95</v>
      </c>
      <c r="C499" s="7">
        <v>7.38</v>
      </c>
      <c r="D499" s="7">
        <v>6.33</v>
      </c>
      <c r="E499" s="7">
        <v>6.72</v>
      </c>
      <c r="F499" s="7">
        <v>34</v>
      </c>
      <c r="G499" s="7">
        <v>33.200000000000003</v>
      </c>
      <c r="H499" s="7">
        <v>31.9</v>
      </c>
      <c r="I499" s="7">
        <v>38.299999999999997</v>
      </c>
      <c r="J499" s="7">
        <v>6.43</v>
      </c>
      <c r="K499" s="7">
        <v>6.87</v>
      </c>
      <c r="L499" s="7">
        <v>8.14</v>
      </c>
      <c r="M499" s="7">
        <v>7.6</v>
      </c>
      <c r="N499" s="7">
        <v>7.91</v>
      </c>
      <c r="O499" s="7">
        <v>7.74</v>
      </c>
      <c r="P499" s="7">
        <v>8.3800000000000008</v>
      </c>
      <c r="Q499" s="7">
        <v>8.31</v>
      </c>
      <c r="R499" s="7">
        <v>9.4700000000000006</v>
      </c>
      <c r="S499" s="7">
        <v>10.3</v>
      </c>
      <c r="T499" s="7">
        <v>14.9</v>
      </c>
      <c r="U499" s="7">
        <v>18.8</v>
      </c>
      <c r="V499" s="7">
        <v>22.8</v>
      </c>
      <c r="W499" s="7">
        <v>24.4</v>
      </c>
      <c r="X499" s="7">
        <v>30.1</v>
      </c>
      <c r="Y499" s="7">
        <v>34.1</v>
      </c>
      <c r="Z499" s="7">
        <v>25.8</v>
      </c>
      <c r="AA499" s="7">
        <v>29.8</v>
      </c>
      <c r="AB499" s="7">
        <v>28.2</v>
      </c>
      <c r="AC499" s="23">
        <v>30.7</v>
      </c>
      <c r="AH499" s="5"/>
      <c r="AI499" s="5"/>
    </row>
    <row r="500" spans="1:46" ht="17" thickBot="1" x14ac:dyDescent="0.25">
      <c r="A500" s="20" t="s">
        <v>1221</v>
      </c>
      <c r="B500" s="12">
        <v>6.95</v>
      </c>
      <c r="C500" s="13">
        <v>7.38</v>
      </c>
      <c r="D500" s="13">
        <v>6.33</v>
      </c>
      <c r="E500" s="13">
        <v>6.72</v>
      </c>
      <c r="F500" s="13">
        <v>15.7</v>
      </c>
      <c r="G500" s="13">
        <v>19.8</v>
      </c>
      <c r="H500" s="13">
        <v>21.3</v>
      </c>
      <c r="I500" s="13">
        <v>19.2</v>
      </c>
      <c r="J500" s="13">
        <v>6.07</v>
      </c>
      <c r="K500" s="13">
        <v>6.11</v>
      </c>
      <c r="L500" s="13">
        <v>6.27</v>
      </c>
      <c r="M500" s="13">
        <v>6.78</v>
      </c>
      <c r="N500" s="13">
        <v>6.79</v>
      </c>
      <c r="O500" s="13">
        <v>6.82</v>
      </c>
      <c r="P500" s="13">
        <v>7.12</v>
      </c>
      <c r="Q500" s="13">
        <v>7.24</v>
      </c>
      <c r="R500" s="13">
        <v>7.66</v>
      </c>
      <c r="S500" s="13">
        <v>8.4600000000000009</v>
      </c>
      <c r="T500" s="13">
        <v>12</v>
      </c>
      <c r="U500" s="13">
        <v>11.3</v>
      </c>
      <c r="V500" s="13">
        <v>13.2</v>
      </c>
      <c r="W500" s="13">
        <v>14.1</v>
      </c>
      <c r="X500" s="13">
        <v>13.8</v>
      </c>
      <c r="Y500" s="13">
        <v>15.8</v>
      </c>
      <c r="Z500" s="13">
        <v>16.600000000000001</v>
      </c>
      <c r="AA500" s="13">
        <v>15.6</v>
      </c>
      <c r="AB500" s="13">
        <v>18.899999999999999</v>
      </c>
      <c r="AC500" s="14">
        <v>18</v>
      </c>
      <c r="AH500" s="5"/>
      <c r="AI500" s="5"/>
      <c r="AN500" s="5"/>
      <c r="AO500" s="5"/>
      <c r="AP500" s="5"/>
      <c r="AQ500" s="5"/>
      <c r="AR500" s="5"/>
      <c r="AS500" s="5"/>
      <c r="AT500" s="5"/>
    </row>
    <row r="502" spans="1:46" x14ac:dyDescent="0.2">
      <c r="A502" s="16" t="s">
        <v>792</v>
      </c>
    </row>
    <row r="504" spans="1:46" ht="17" thickBot="1" x14ac:dyDescent="0.25">
      <c r="A504" s="47" t="s">
        <v>793</v>
      </c>
      <c r="B504" s="15" t="s">
        <v>563</v>
      </c>
      <c r="C504" s="15" t="s">
        <v>564</v>
      </c>
      <c r="D504" s="15" t="s">
        <v>558</v>
      </c>
      <c r="E504" s="15" t="s">
        <v>590</v>
      </c>
      <c r="F504" s="15" t="s">
        <v>591</v>
      </c>
      <c r="G504" s="15" t="s">
        <v>592</v>
      </c>
      <c r="I504" s="75" t="s">
        <v>71</v>
      </c>
      <c r="J504" s="15" t="s">
        <v>556</v>
      </c>
      <c r="K504" s="15" t="s">
        <v>564</v>
      </c>
      <c r="L504" s="15" t="s">
        <v>558</v>
      </c>
      <c r="M504" s="15" t="s">
        <v>590</v>
      </c>
      <c r="N504" s="15" t="s">
        <v>591</v>
      </c>
      <c r="O504" s="15" t="s">
        <v>592</v>
      </c>
    </row>
    <row r="505" spans="1:46" x14ac:dyDescent="0.2">
      <c r="A505" s="47" t="s">
        <v>565</v>
      </c>
      <c r="B505" s="9">
        <v>-2.8</v>
      </c>
      <c r="C505" s="10">
        <v>-3.294</v>
      </c>
      <c r="D505" s="10">
        <v>-3.2989999999999999</v>
      </c>
      <c r="E505" s="10">
        <v>-3.129</v>
      </c>
      <c r="F505" s="10">
        <v>-2.5569999999999999</v>
      </c>
      <c r="G505" s="11">
        <v>-2.4380000000000002</v>
      </c>
      <c r="I505" s="8" t="s">
        <v>72</v>
      </c>
      <c r="J505" s="9">
        <v>0.9829</v>
      </c>
      <c r="K505" s="10">
        <v>0.83489999999999998</v>
      </c>
      <c r="L505" s="10">
        <v>0.90300000000000002</v>
      </c>
      <c r="M505" s="10">
        <v>1</v>
      </c>
      <c r="N505" s="10">
        <v>0.92520000000000002</v>
      </c>
      <c r="O505" s="11">
        <v>0.98880000000000001</v>
      </c>
    </row>
    <row r="506" spans="1:46" x14ac:dyDescent="0.2">
      <c r="B506" s="22">
        <v>-2.577</v>
      </c>
      <c r="C506" s="7">
        <v>-3.2269999999999999</v>
      </c>
      <c r="D506" s="7">
        <v>-3.39</v>
      </c>
      <c r="E506" s="7">
        <v>-2.9790000000000001</v>
      </c>
      <c r="F506" s="7">
        <v>-2.5910000000000002</v>
      </c>
      <c r="G506" s="23">
        <v>-2.5859999999999999</v>
      </c>
      <c r="I506" s="8" t="s">
        <v>73</v>
      </c>
      <c r="J506" s="22">
        <v>0.74960000000000004</v>
      </c>
      <c r="K506" s="7">
        <v>0.2009</v>
      </c>
      <c r="L506" s="7">
        <v>0.39510000000000001</v>
      </c>
      <c r="M506" s="7">
        <v>0.98909999999999998</v>
      </c>
      <c r="N506" s="7">
        <v>0.47089999999999999</v>
      </c>
      <c r="O506" s="23">
        <v>0.79720000000000002</v>
      </c>
    </row>
    <row r="507" spans="1:46" ht="17" thickBot="1" x14ac:dyDescent="0.25">
      <c r="B507" s="12">
        <v>-3.1549999999999998</v>
      </c>
      <c r="C507" s="13">
        <v>-3.81</v>
      </c>
      <c r="D507" s="13">
        <v>-3.72</v>
      </c>
      <c r="E507" s="13">
        <v>-3.282</v>
      </c>
      <c r="F507" s="13">
        <v>-2.6909999999999998</v>
      </c>
      <c r="G507" s="14">
        <v>-2.8010000000000002</v>
      </c>
      <c r="I507" s="8" t="s">
        <v>74</v>
      </c>
      <c r="J507" s="22" t="s">
        <v>75</v>
      </c>
      <c r="K507" s="7" t="s">
        <v>75</v>
      </c>
      <c r="L507" s="7" t="s">
        <v>75</v>
      </c>
      <c r="M507" s="7" t="s">
        <v>75</v>
      </c>
      <c r="N507" s="7" t="s">
        <v>75</v>
      </c>
      <c r="O507" s="23" t="s">
        <v>75</v>
      </c>
    </row>
    <row r="508" spans="1:46" ht="17" thickBot="1" x14ac:dyDescent="0.25">
      <c r="I508" s="8" t="s">
        <v>76</v>
      </c>
      <c r="J508" s="12" t="s">
        <v>77</v>
      </c>
      <c r="K508" s="13" t="s">
        <v>77</v>
      </c>
      <c r="L508" s="13" t="s">
        <v>77</v>
      </c>
      <c r="M508" s="13" t="s">
        <v>77</v>
      </c>
      <c r="N508" s="13" t="s">
        <v>77</v>
      </c>
      <c r="O508" s="14" t="s">
        <v>77</v>
      </c>
    </row>
    <row r="511" spans="1:46" x14ac:dyDescent="0.2">
      <c r="A511" s="75" t="s">
        <v>566</v>
      </c>
      <c r="B511" s="7" t="s">
        <v>813</v>
      </c>
      <c r="C511" s="7"/>
      <c r="D511" s="7"/>
      <c r="E511" s="7"/>
      <c r="F511" s="7"/>
      <c r="H511" s="75" t="s">
        <v>101</v>
      </c>
      <c r="I511" s="7">
        <v>1</v>
      </c>
      <c r="J511" s="7"/>
      <c r="K511" s="7"/>
      <c r="L511" s="7"/>
      <c r="M511" s="7"/>
      <c r="N511" s="7"/>
      <c r="O511" s="7"/>
      <c r="P511" s="7"/>
    </row>
    <row r="512" spans="1:46" x14ac:dyDescent="0.2">
      <c r="A512" s="75"/>
      <c r="B512" s="7"/>
      <c r="C512" s="7"/>
      <c r="D512" s="7"/>
      <c r="E512" s="7"/>
      <c r="F512" s="7"/>
      <c r="H512" s="75" t="s">
        <v>102</v>
      </c>
      <c r="I512" s="7">
        <v>15</v>
      </c>
      <c r="J512" s="7"/>
      <c r="K512" s="7"/>
      <c r="L512" s="7"/>
      <c r="M512" s="7"/>
      <c r="N512" s="7"/>
      <c r="O512" s="7"/>
      <c r="P512" s="7"/>
    </row>
    <row r="513" spans="1:16" x14ac:dyDescent="0.2">
      <c r="A513" s="75" t="s">
        <v>567</v>
      </c>
      <c r="B513" s="7"/>
      <c r="C513" s="7"/>
      <c r="D513" s="7"/>
      <c r="E513" s="7"/>
      <c r="F513" s="7"/>
      <c r="H513" s="75" t="s">
        <v>103</v>
      </c>
      <c r="I513" s="7">
        <v>0.05</v>
      </c>
      <c r="J513" s="7"/>
      <c r="K513" s="7"/>
      <c r="L513" s="7"/>
      <c r="M513" s="7"/>
      <c r="N513" s="7"/>
      <c r="O513" s="7"/>
      <c r="P513" s="7"/>
    </row>
    <row r="514" spans="1:16" x14ac:dyDescent="0.2">
      <c r="A514" s="75" t="s">
        <v>568</v>
      </c>
      <c r="B514" s="7" t="s">
        <v>86</v>
      </c>
      <c r="C514" s="7"/>
      <c r="D514" s="7"/>
      <c r="E514" s="7"/>
      <c r="F514" s="7"/>
      <c r="H514" s="75"/>
      <c r="I514" s="7"/>
      <c r="J514" s="7"/>
      <c r="K514" s="7"/>
      <c r="L514" s="7"/>
      <c r="M514" s="7"/>
      <c r="N514" s="7"/>
      <c r="O514" s="7"/>
      <c r="P514" s="7"/>
    </row>
    <row r="515" spans="1:16" x14ac:dyDescent="0.2">
      <c r="A515" s="75" t="s">
        <v>34</v>
      </c>
      <c r="B515" s="7">
        <v>33.6</v>
      </c>
      <c r="C515" s="7"/>
      <c r="D515" s="7"/>
      <c r="E515" s="7"/>
      <c r="F515" s="7"/>
      <c r="H515" s="75" t="s">
        <v>628</v>
      </c>
      <c r="I515" s="7" t="s">
        <v>105</v>
      </c>
      <c r="J515" s="7" t="s">
        <v>106</v>
      </c>
      <c r="K515" s="7" t="s">
        <v>107</v>
      </c>
      <c r="L515" s="7" t="s">
        <v>108</v>
      </c>
      <c r="M515" s="7" t="s">
        <v>109</v>
      </c>
      <c r="N515" s="7"/>
      <c r="O515" s="7"/>
      <c r="P515" s="7"/>
    </row>
    <row r="516" spans="1:16" x14ac:dyDescent="0.2">
      <c r="A516" s="75" t="s">
        <v>73</v>
      </c>
      <c r="B516" s="7">
        <v>5.7000000000000002E-3</v>
      </c>
      <c r="C516" s="7"/>
      <c r="D516" s="7"/>
      <c r="E516" s="7"/>
      <c r="F516" s="7"/>
      <c r="H516" s="75" t="s">
        <v>581</v>
      </c>
      <c r="I516" s="7">
        <v>0.59970000000000001</v>
      </c>
      <c r="J516" s="7" t="s">
        <v>798</v>
      </c>
      <c r="K516" s="7" t="s">
        <v>75</v>
      </c>
      <c r="L516" s="7" t="s">
        <v>621</v>
      </c>
      <c r="M516" s="7">
        <v>2.7199999999999998E-2</v>
      </c>
      <c r="N516" s="7" t="s">
        <v>582</v>
      </c>
      <c r="O516" s="7"/>
      <c r="P516" s="7"/>
    </row>
    <row r="517" spans="1:16" x14ac:dyDescent="0.2">
      <c r="A517" s="75" t="s">
        <v>76</v>
      </c>
      <c r="B517" s="7" t="s">
        <v>114</v>
      </c>
      <c r="C517" s="7"/>
      <c r="D517" s="7"/>
      <c r="E517" s="7"/>
      <c r="F517" s="7"/>
      <c r="H517" s="75" t="s">
        <v>583</v>
      </c>
      <c r="I517" s="7">
        <v>0.62570000000000003</v>
      </c>
      <c r="J517" s="7" t="s">
        <v>799</v>
      </c>
      <c r="K517" s="7" t="s">
        <v>86</v>
      </c>
      <c r="L517" s="7" t="s">
        <v>77</v>
      </c>
      <c r="M517" s="7">
        <v>7.8600000000000003E-2</v>
      </c>
      <c r="N517" s="7" t="s">
        <v>584</v>
      </c>
      <c r="O517" s="7"/>
      <c r="P517" s="7"/>
    </row>
    <row r="518" spans="1:16" x14ac:dyDescent="0.2">
      <c r="A518" s="75" t="s">
        <v>569</v>
      </c>
      <c r="B518" s="7" t="s">
        <v>75</v>
      </c>
      <c r="C518" s="7"/>
      <c r="D518" s="7"/>
      <c r="E518" s="7"/>
      <c r="F518" s="7"/>
      <c r="H518" s="75" t="s">
        <v>631</v>
      </c>
      <c r="I518" s="7">
        <v>0.28599999999999998</v>
      </c>
      <c r="J518" s="7" t="s">
        <v>800</v>
      </c>
      <c r="K518" s="7" t="s">
        <v>86</v>
      </c>
      <c r="L518" s="7" t="s">
        <v>77</v>
      </c>
      <c r="M518" s="7">
        <v>0.24260000000000001</v>
      </c>
      <c r="N518" s="7" t="s">
        <v>633</v>
      </c>
      <c r="O518" s="7"/>
      <c r="P518" s="7"/>
    </row>
    <row r="519" spans="1:16" x14ac:dyDescent="0.2">
      <c r="A519" s="75" t="s">
        <v>570</v>
      </c>
      <c r="B519" s="7">
        <v>0.34489999999999998</v>
      </c>
      <c r="C519" s="7"/>
      <c r="D519" s="7"/>
      <c r="E519" s="7"/>
      <c r="F519" s="7"/>
      <c r="H519" s="75" t="s">
        <v>634</v>
      </c>
      <c r="I519" s="7">
        <v>-0.23100000000000001</v>
      </c>
      <c r="J519" s="7" t="s">
        <v>801</v>
      </c>
      <c r="K519" s="7" t="s">
        <v>86</v>
      </c>
      <c r="L519" s="7" t="s">
        <v>77</v>
      </c>
      <c r="M519" s="7">
        <v>0.63870000000000005</v>
      </c>
      <c r="N519" s="7" t="s">
        <v>636</v>
      </c>
      <c r="O519" s="7"/>
      <c r="P519" s="7"/>
    </row>
    <row r="520" spans="1:16" x14ac:dyDescent="0.2">
      <c r="A520" s="75" t="s">
        <v>81</v>
      </c>
      <c r="B520" s="7">
        <v>0.94379999999999997</v>
      </c>
      <c r="C520" s="7"/>
      <c r="D520" s="7"/>
      <c r="E520" s="7"/>
      <c r="F520" s="7"/>
      <c r="H520" s="75" t="s">
        <v>637</v>
      </c>
      <c r="I520" s="7">
        <v>-0.23569999999999999</v>
      </c>
      <c r="J520" s="7" t="s">
        <v>802</v>
      </c>
      <c r="K520" s="7" t="s">
        <v>86</v>
      </c>
      <c r="L520" s="7" t="s">
        <v>77</v>
      </c>
      <c r="M520" s="7">
        <v>0.55310000000000004</v>
      </c>
      <c r="N520" s="7" t="s">
        <v>639</v>
      </c>
      <c r="O520" s="7"/>
      <c r="P520" s="7"/>
    </row>
    <row r="521" spans="1:16" x14ac:dyDescent="0.2">
      <c r="A521" s="75"/>
      <c r="B521" s="7"/>
      <c r="C521" s="7"/>
      <c r="D521" s="7"/>
      <c r="E521" s="7"/>
      <c r="F521" s="7"/>
      <c r="H521" s="75" t="s">
        <v>585</v>
      </c>
      <c r="I521" s="7">
        <v>2.5999999999999999E-2</v>
      </c>
      <c r="J521" s="7" t="s">
        <v>803</v>
      </c>
      <c r="K521" s="7" t="s">
        <v>86</v>
      </c>
      <c r="L521" s="7" t="s">
        <v>77</v>
      </c>
      <c r="M521" s="7">
        <v>0.998</v>
      </c>
      <c r="N521" s="7" t="s">
        <v>586</v>
      </c>
      <c r="O521" s="7"/>
      <c r="P521" s="7"/>
    </row>
    <row r="522" spans="1:16" x14ac:dyDescent="0.2">
      <c r="A522" s="75" t="s">
        <v>571</v>
      </c>
      <c r="B522" s="7"/>
      <c r="C522" s="7"/>
      <c r="D522" s="7"/>
      <c r="E522" s="7"/>
      <c r="F522" s="7"/>
      <c r="H522" s="75" t="s">
        <v>641</v>
      </c>
      <c r="I522" s="7">
        <v>-0.31369999999999998</v>
      </c>
      <c r="J522" s="7" t="s">
        <v>804</v>
      </c>
      <c r="K522" s="7" t="s">
        <v>86</v>
      </c>
      <c r="L522" s="7" t="s">
        <v>77</v>
      </c>
      <c r="M522" s="7">
        <v>0.33019999999999999</v>
      </c>
      <c r="N522" s="7" t="s">
        <v>643</v>
      </c>
      <c r="O522" s="7"/>
      <c r="P522" s="7"/>
    </row>
    <row r="523" spans="1:16" x14ac:dyDescent="0.2">
      <c r="A523" s="75" t="s">
        <v>34</v>
      </c>
      <c r="B523" s="7">
        <v>16.88</v>
      </c>
      <c r="C523" s="7"/>
      <c r="D523" s="7"/>
      <c r="E523" s="7"/>
      <c r="F523" s="7"/>
      <c r="H523" s="75" t="s">
        <v>644</v>
      </c>
      <c r="I523" s="7">
        <v>-0.83069999999999999</v>
      </c>
      <c r="J523" s="7" t="s">
        <v>805</v>
      </c>
      <c r="K523" s="7" t="s">
        <v>86</v>
      </c>
      <c r="L523" s="7" t="s">
        <v>77</v>
      </c>
      <c r="M523" s="7">
        <v>0.1036</v>
      </c>
      <c r="N523" s="7" t="s">
        <v>646</v>
      </c>
      <c r="O523" s="7"/>
      <c r="P523" s="7"/>
    </row>
    <row r="524" spans="1:16" x14ac:dyDescent="0.2">
      <c r="A524" s="75" t="s">
        <v>73</v>
      </c>
      <c r="B524" s="7">
        <v>5.9999999999999995E-4</v>
      </c>
      <c r="C524" s="7"/>
      <c r="D524" s="7"/>
      <c r="E524" s="7"/>
      <c r="F524" s="7"/>
      <c r="H524" s="75" t="s">
        <v>647</v>
      </c>
      <c r="I524" s="7">
        <v>-0.83530000000000004</v>
      </c>
      <c r="J524" s="7" t="s">
        <v>806</v>
      </c>
      <c r="K524" s="7" t="s">
        <v>86</v>
      </c>
      <c r="L524" s="7" t="s">
        <v>77</v>
      </c>
      <c r="M524" s="7">
        <v>5.5899999999999998E-2</v>
      </c>
      <c r="N524" s="7" t="s">
        <v>649</v>
      </c>
      <c r="O524" s="7"/>
      <c r="P524" s="7"/>
    </row>
    <row r="525" spans="1:16" x14ac:dyDescent="0.2">
      <c r="A525" s="75" t="s">
        <v>76</v>
      </c>
      <c r="B525" s="7" t="s">
        <v>79</v>
      </c>
      <c r="C525" s="7"/>
      <c r="D525" s="7"/>
      <c r="E525" s="7"/>
      <c r="F525" s="7"/>
      <c r="H525" s="75" t="s">
        <v>650</v>
      </c>
      <c r="I525" s="7">
        <v>-0.3397</v>
      </c>
      <c r="J525" s="7" t="s">
        <v>807</v>
      </c>
      <c r="K525" s="7" t="s">
        <v>86</v>
      </c>
      <c r="L525" s="7" t="s">
        <v>77</v>
      </c>
      <c r="M525" s="7">
        <v>0.19289999999999999</v>
      </c>
      <c r="N525" s="7" t="s">
        <v>652</v>
      </c>
      <c r="O525" s="7"/>
      <c r="P525" s="7"/>
    </row>
    <row r="526" spans="1:16" x14ac:dyDescent="0.2">
      <c r="A526" s="75" t="s">
        <v>572</v>
      </c>
      <c r="B526" s="7" t="s">
        <v>75</v>
      </c>
      <c r="C526" s="7"/>
      <c r="D526" s="7"/>
      <c r="E526" s="7"/>
      <c r="F526" s="7"/>
      <c r="H526" s="75" t="s">
        <v>653</v>
      </c>
      <c r="I526" s="7">
        <v>-0.85670000000000002</v>
      </c>
      <c r="J526" s="7" t="s">
        <v>808</v>
      </c>
      <c r="K526" s="7" t="s">
        <v>75</v>
      </c>
      <c r="L526" s="7" t="s">
        <v>621</v>
      </c>
      <c r="M526" s="7">
        <v>3.6400000000000002E-2</v>
      </c>
      <c r="N526" s="7" t="s">
        <v>655</v>
      </c>
      <c r="O526" s="7"/>
      <c r="P526" s="7"/>
    </row>
    <row r="527" spans="1:16" x14ac:dyDescent="0.2">
      <c r="A527" s="75" t="s">
        <v>81</v>
      </c>
      <c r="B527" s="7">
        <v>0.15939999999999999</v>
      </c>
      <c r="C527" s="7"/>
      <c r="D527" s="7"/>
      <c r="E527" s="7"/>
      <c r="F527" s="7"/>
      <c r="H527" s="75" t="s">
        <v>656</v>
      </c>
      <c r="I527" s="7">
        <v>-0.86129999999999995</v>
      </c>
      <c r="J527" s="7" t="s">
        <v>809</v>
      </c>
      <c r="K527" s="7" t="s">
        <v>75</v>
      </c>
      <c r="L527" s="7" t="s">
        <v>114</v>
      </c>
      <c r="M527" s="7">
        <v>5.4999999999999997E-3</v>
      </c>
      <c r="N527" s="7" t="s">
        <v>658</v>
      </c>
      <c r="O527" s="7"/>
      <c r="P527" s="7"/>
    </row>
    <row r="528" spans="1:16" x14ac:dyDescent="0.2">
      <c r="A528" s="75"/>
      <c r="B528" s="7"/>
      <c r="C528" s="7"/>
      <c r="D528" s="7"/>
      <c r="E528" s="7"/>
      <c r="F528" s="7"/>
      <c r="H528" s="75" t="s">
        <v>659</v>
      </c>
      <c r="I528" s="7">
        <v>-0.51700000000000002</v>
      </c>
      <c r="J528" s="7" t="s">
        <v>810</v>
      </c>
      <c r="K528" s="7" t="s">
        <v>86</v>
      </c>
      <c r="L528" s="7" t="s">
        <v>77</v>
      </c>
      <c r="M528" s="7">
        <v>5.3800000000000001E-2</v>
      </c>
      <c r="N528" s="7" t="s">
        <v>661</v>
      </c>
      <c r="O528" s="7"/>
      <c r="P528" s="7"/>
    </row>
    <row r="529" spans="1:16" x14ac:dyDescent="0.2">
      <c r="A529" s="75" t="s">
        <v>89</v>
      </c>
      <c r="B529" s="7" t="s">
        <v>90</v>
      </c>
      <c r="C529" s="7" t="s">
        <v>91</v>
      </c>
      <c r="D529" s="7" t="s">
        <v>92</v>
      </c>
      <c r="E529" s="7" t="s">
        <v>83</v>
      </c>
      <c r="F529" s="7" t="s">
        <v>73</v>
      </c>
      <c r="H529" s="75" t="s">
        <v>662</v>
      </c>
      <c r="I529" s="7">
        <v>-0.52170000000000005</v>
      </c>
      <c r="J529" s="7" t="s">
        <v>811</v>
      </c>
      <c r="K529" s="7" t="s">
        <v>86</v>
      </c>
      <c r="L529" s="7" t="s">
        <v>77</v>
      </c>
      <c r="M529" s="7">
        <v>9.5399999999999999E-2</v>
      </c>
      <c r="N529" s="7" t="s">
        <v>664</v>
      </c>
      <c r="O529" s="7"/>
      <c r="P529" s="7"/>
    </row>
    <row r="530" spans="1:16" x14ac:dyDescent="0.2">
      <c r="A530" s="75" t="s">
        <v>93</v>
      </c>
      <c r="B530" s="7">
        <v>2.2799999999999998</v>
      </c>
      <c r="C530" s="7">
        <v>5</v>
      </c>
      <c r="D530" s="7">
        <v>0.45590000000000003</v>
      </c>
      <c r="E530" s="7" t="s">
        <v>794</v>
      </c>
      <c r="F530" s="7" t="s">
        <v>795</v>
      </c>
      <c r="H530" s="75" t="s">
        <v>665</v>
      </c>
      <c r="I530" s="7">
        <v>-4.6670000000000001E-3</v>
      </c>
      <c r="J530" s="7" t="s">
        <v>812</v>
      </c>
      <c r="K530" s="7" t="s">
        <v>86</v>
      </c>
      <c r="L530" s="7" t="s">
        <v>77</v>
      </c>
      <c r="M530" s="7" t="s">
        <v>770</v>
      </c>
      <c r="N530" s="7" t="s">
        <v>667</v>
      </c>
      <c r="O530" s="7"/>
      <c r="P530" s="7"/>
    </row>
    <row r="531" spans="1:16" x14ac:dyDescent="0.2">
      <c r="A531" s="75" t="s">
        <v>575</v>
      </c>
      <c r="B531" s="7">
        <v>0.4582</v>
      </c>
      <c r="C531" s="7">
        <v>2</v>
      </c>
      <c r="D531" s="7">
        <v>0.2291</v>
      </c>
      <c r="E531" s="7" t="s">
        <v>796</v>
      </c>
      <c r="F531" s="7" t="s">
        <v>797</v>
      </c>
      <c r="H531" s="75"/>
      <c r="I531" s="7"/>
      <c r="J531" s="7"/>
      <c r="K531" s="7"/>
      <c r="L531" s="7"/>
      <c r="M531" s="7"/>
      <c r="N531" s="7"/>
      <c r="O531" s="7"/>
      <c r="P531" s="7"/>
    </row>
    <row r="532" spans="1:16" x14ac:dyDescent="0.2">
      <c r="A532" s="75" t="s">
        <v>578</v>
      </c>
      <c r="B532" s="7">
        <v>0.13569999999999999</v>
      </c>
      <c r="C532" s="7">
        <v>10</v>
      </c>
      <c r="D532" s="7">
        <v>1.357E-2</v>
      </c>
      <c r="E532" s="7"/>
      <c r="F532" s="7"/>
      <c r="H532" s="75" t="s">
        <v>120</v>
      </c>
      <c r="I532" s="7" t="s">
        <v>121</v>
      </c>
      <c r="J532" s="7" t="s">
        <v>122</v>
      </c>
      <c r="K532" s="7" t="s">
        <v>105</v>
      </c>
      <c r="L532" s="7" t="s">
        <v>123</v>
      </c>
      <c r="M532" s="7" t="s">
        <v>124</v>
      </c>
      <c r="N532" s="7" t="s">
        <v>125</v>
      </c>
      <c r="O532" s="7" t="s">
        <v>126</v>
      </c>
      <c r="P532" s="7" t="s">
        <v>91</v>
      </c>
    </row>
    <row r="533" spans="1:16" x14ac:dyDescent="0.2">
      <c r="A533" s="75" t="s">
        <v>97</v>
      </c>
      <c r="B533" s="7">
        <v>2.8730000000000002</v>
      </c>
      <c r="C533" s="7">
        <v>17</v>
      </c>
      <c r="D533" s="7"/>
      <c r="E533" s="7"/>
      <c r="F533" s="7"/>
      <c r="H533" s="75" t="s">
        <v>581</v>
      </c>
      <c r="I533" s="7">
        <v>-2.8439999999999999</v>
      </c>
      <c r="J533" s="7">
        <v>-3.444</v>
      </c>
      <c r="K533" s="7">
        <v>0.59970000000000001</v>
      </c>
      <c r="L533" s="7">
        <v>5.2850000000000001E-2</v>
      </c>
      <c r="M533" s="7">
        <v>3</v>
      </c>
      <c r="N533" s="7">
        <v>3</v>
      </c>
      <c r="O533" s="7">
        <v>16.05</v>
      </c>
      <c r="P533" s="7">
        <v>2</v>
      </c>
    </row>
    <row r="534" spans="1:16" x14ac:dyDescent="0.2">
      <c r="A534" s="75"/>
      <c r="B534" s="7"/>
      <c r="C534" s="7"/>
      <c r="D534" s="7"/>
      <c r="E534" s="7"/>
      <c r="F534" s="7"/>
      <c r="H534" s="75" t="s">
        <v>583</v>
      </c>
      <c r="I534" s="7">
        <v>-2.8439999999999999</v>
      </c>
      <c r="J534" s="7">
        <v>-3.47</v>
      </c>
      <c r="K534" s="7">
        <v>0.62570000000000003</v>
      </c>
      <c r="L534" s="7">
        <v>9.5579999999999998E-2</v>
      </c>
      <c r="M534" s="7">
        <v>3</v>
      </c>
      <c r="N534" s="7">
        <v>3</v>
      </c>
      <c r="O534" s="7">
        <v>9.2569999999999997</v>
      </c>
      <c r="P534" s="7">
        <v>2</v>
      </c>
    </row>
    <row r="535" spans="1:16" x14ac:dyDescent="0.2">
      <c r="A535" s="75" t="s">
        <v>98</v>
      </c>
      <c r="B535" s="7"/>
      <c r="C535" s="7"/>
      <c r="D535" s="7"/>
      <c r="E535" s="7"/>
      <c r="F535" s="7"/>
      <c r="H535" s="75" t="s">
        <v>631</v>
      </c>
      <c r="I535" s="7">
        <v>-2.8439999999999999</v>
      </c>
      <c r="J535" s="7">
        <v>-3.13</v>
      </c>
      <c r="K535" s="7">
        <v>0.28599999999999998</v>
      </c>
      <c r="L535" s="7">
        <v>8.2250000000000004E-2</v>
      </c>
      <c r="M535" s="7">
        <v>3</v>
      </c>
      <c r="N535" s="7">
        <v>3</v>
      </c>
      <c r="O535" s="7">
        <v>4.9180000000000001</v>
      </c>
      <c r="P535" s="7">
        <v>2</v>
      </c>
    </row>
    <row r="536" spans="1:16" x14ac:dyDescent="0.2">
      <c r="A536" s="75" t="s">
        <v>99</v>
      </c>
      <c r="B536" s="7">
        <v>6</v>
      </c>
      <c r="C536" s="7"/>
      <c r="D536" s="7"/>
      <c r="E536" s="7"/>
      <c r="F536" s="7"/>
      <c r="H536" s="75" t="s">
        <v>634</v>
      </c>
      <c r="I536" s="7">
        <v>-2.8439999999999999</v>
      </c>
      <c r="J536" s="7">
        <v>-2.613</v>
      </c>
      <c r="K536" s="7">
        <v>-0.23100000000000001</v>
      </c>
      <c r="L536" s="7">
        <v>0.1381</v>
      </c>
      <c r="M536" s="7">
        <v>3</v>
      </c>
      <c r="N536" s="7">
        <v>3</v>
      </c>
      <c r="O536" s="7">
        <v>2.3650000000000002</v>
      </c>
      <c r="P536" s="7">
        <v>2</v>
      </c>
    </row>
    <row r="537" spans="1:16" x14ac:dyDescent="0.2">
      <c r="A537" s="75" t="s">
        <v>579</v>
      </c>
      <c r="B537" s="7">
        <v>3</v>
      </c>
      <c r="C537" s="7"/>
      <c r="D537" s="7"/>
      <c r="E537" s="7"/>
      <c r="F537" s="7"/>
      <c r="H537" s="75" t="s">
        <v>637</v>
      </c>
      <c r="I537" s="7">
        <v>-2.8439999999999999</v>
      </c>
      <c r="J537" s="7">
        <v>-2.6080000000000001</v>
      </c>
      <c r="K537" s="7">
        <v>-0.23569999999999999</v>
      </c>
      <c r="L537" s="7">
        <v>0.12239999999999999</v>
      </c>
      <c r="M537" s="7">
        <v>3</v>
      </c>
      <c r="N537" s="7">
        <v>3</v>
      </c>
      <c r="O537" s="7">
        <v>2.7240000000000002</v>
      </c>
      <c r="P537" s="7">
        <v>2</v>
      </c>
    </row>
    <row r="538" spans="1:16" x14ac:dyDescent="0.2">
      <c r="A538" s="75" t="s">
        <v>580</v>
      </c>
      <c r="B538" s="7">
        <v>0</v>
      </c>
      <c r="C538" s="7"/>
      <c r="D538" s="7"/>
      <c r="E538" s="7"/>
      <c r="F538" s="7"/>
      <c r="H538" s="75" t="s">
        <v>585</v>
      </c>
      <c r="I538" s="7">
        <v>-3.444</v>
      </c>
      <c r="J538" s="7">
        <v>-3.47</v>
      </c>
      <c r="K538" s="7">
        <v>2.5999999999999999E-2</v>
      </c>
      <c r="L538" s="7">
        <v>7.3789999999999994E-2</v>
      </c>
      <c r="M538" s="7">
        <v>3</v>
      </c>
      <c r="N538" s="7">
        <v>3</v>
      </c>
      <c r="O538" s="7">
        <v>0.49830000000000002</v>
      </c>
      <c r="P538" s="7">
        <v>2</v>
      </c>
    </row>
    <row r="539" spans="1:16" x14ac:dyDescent="0.2">
      <c r="H539" s="75" t="s">
        <v>641</v>
      </c>
      <c r="I539" s="7">
        <v>-3.444</v>
      </c>
      <c r="J539" s="7">
        <v>-3.13</v>
      </c>
      <c r="K539" s="7">
        <v>-0.31369999999999998</v>
      </c>
      <c r="L539" s="7">
        <v>0.10979999999999999</v>
      </c>
      <c r="M539" s="7">
        <v>3</v>
      </c>
      <c r="N539" s="7">
        <v>3</v>
      </c>
      <c r="O539" s="7">
        <v>4.04</v>
      </c>
      <c r="P539" s="7">
        <v>2</v>
      </c>
    </row>
    <row r="540" spans="1:16" x14ac:dyDescent="0.2">
      <c r="H540" s="75" t="s">
        <v>644</v>
      </c>
      <c r="I540" s="7">
        <v>-3.444</v>
      </c>
      <c r="J540" s="7">
        <v>-2.613</v>
      </c>
      <c r="K540" s="7">
        <v>-0.83069999999999999</v>
      </c>
      <c r="L540" s="7">
        <v>0.14710000000000001</v>
      </c>
      <c r="M540" s="7">
        <v>3</v>
      </c>
      <c r="N540" s="7">
        <v>3</v>
      </c>
      <c r="O540" s="7">
        <v>7.9870000000000001</v>
      </c>
      <c r="P540" s="7">
        <v>2</v>
      </c>
    </row>
    <row r="541" spans="1:16" x14ac:dyDescent="0.2">
      <c r="H541" s="75" t="s">
        <v>647</v>
      </c>
      <c r="I541" s="7">
        <v>-3.444</v>
      </c>
      <c r="J541" s="7">
        <v>-2.6080000000000001</v>
      </c>
      <c r="K541" s="7">
        <v>-0.83530000000000004</v>
      </c>
      <c r="L541" s="7">
        <v>0.1067</v>
      </c>
      <c r="M541" s="7">
        <v>3</v>
      </c>
      <c r="N541" s="7">
        <v>3</v>
      </c>
      <c r="O541" s="7">
        <v>11.07</v>
      </c>
      <c r="P541" s="7">
        <v>2</v>
      </c>
    </row>
    <row r="542" spans="1:16" x14ac:dyDescent="0.2">
      <c r="H542" s="75" t="s">
        <v>650</v>
      </c>
      <c r="I542" s="7">
        <v>-3.47</v>
      </c>
      <c r="J542" s="7">
        <v>-3.13</v>
      </c>
      <c r="K542" s="7">
        <v>-0.3397</v>
      </c>
      <c r="L542" s="7">
        <v>8.5190000000000002E-2</v>
      </c>
      <c r="M542" s="7">
        <v>3</v>
      </c>
      <c r="N542" s="7">
        <v>3</v>
      </c>
      <c r="O542" s="7">
        <v>5.6390000000000002</v>
      </c>
      <c r="P542" s="7">
        <v>2</v>
      </c>
    </row>
    <row r="543" spans="1:16" x14ac:dyDescent="0.2">
      <c r="H543" s="75" t="s">
        <v>653</v>
      </c>
      <c r="I543" s="7">
        <v>-3.47</v>
      </c>
      <c r="J543" s="7">
        <v>-2.613</v>
      </c>
      <c r="K543" s="7">
        <v>-0.85670000000000002</v>
      </c>
      <c r="L543" s="7">
        <v>8.7720000000000006E-2</v>
      </c>
      <c r="M543" s="7">
        <v>3</v>
      </c>
      <c r="N543" s="7">
        <v>3</v>
      </c>
      <c r="O543" s="7">
        <v>13.81</v>
      </c>
      <c r="P543" s="7">
        <v>2</v>
      </c>
    </row>
    <row r="544" spans="1:16" x14ac:dyDescent="0.2">
      <c r="H544" s="75" t="s">
        <v>656</v>
      </c>
      <c r="I544" s="7">
        <v>-3.47</v>
      </c>
      <c r="J544" s="7">
        <v>-2.6080000000000001</v>
      </c>
      <c r="K544" s="7">
        <v>-0.86129999999999995</v>
      </c>
      <c r="L544" s="7">
        <v>3.32E-2</v>
      </c>
      <c r="M544" s="7">
        <v>3</v>
      </c>
      <c r="N544" s="7">
        <v>3</v>
      </c>
      <c r="O544" s="7">
        <v>36.69</v>
      </c>
      <c r="P544" s="7">
        <v>2</v>
      </c>
    </row>
    <row r="545" spans="1:16" x14ac:dyDescent="0.2">
      <c r="H545" s="75" t="s">
        <v>659</v>
      </c>
      <c r="I545" s="7">
        <v>-3.13</v>
      </c>
      <c r="J545" s="7">
        <v>-2.613</v>
      </c>
      <c r="K545" s="7">
        <v>-0.51700000000000002</v>
      </c>
      <c r="L545" s="7">
        <v>6.4729999999999996E-2</v>
      </c>
      <c r="M545" s="7">
        <v>3</v>
      </c>
      <c r="N545" s="7">
        <v>3</v>
      </c>
      <c r="O545" s="7">
        <v>11.29</v>
      </c>
      <c r="P545" s="7">
        <v>2</v>
      </c>
    </row>
    <row r="546" spans="1:16" x14ac:dyDescent="0.2">
      <c r="H546" s="75" t="s">
        <v>662</v>
      </c>
      <c r="I546" s="7">
        <v>-3.13</v>
      </c>
      <c r="J546" s="7">
        <v>-2.6080000000000001</v>
      </c>
      <c r="K546" s="7">
        <v>-0.52170000000000005</v>
      </c>
      <c r="L546" s="7">
        <v>8.8400000000000006E-2</v>
      </c>
      <c r="M546" s="7">
        <v>3</v>
      </c>
      <c r="N546" s="7">
        <v>3</v>
      </c>
      <c r="O546" s="7">
        <v>8.3460000000000001</v>
      </c>
      <c r="P546" s="7">
        <v>2</v>
      </c>
    </row>
    <row r="547" spans="1:16" x14ac:dyDescent="0.2">
      <c r="H547" s="75" t="s">
        <v>665</v>
      </c>
      <c r="I547" s="7">
        <v>-2.613</v>
      </c>
      <c r="J547" s="7">
        <v>-2.6080000000000001</v>
      </c>
      <c r="K547" s="7">
        <v>-4.6670000000000001E-3</v>
      </c>
      <c r="L547" s="7">
        <v>6.6110000000000002E-2</v>
      </c>
      <c r="M547" s="7">
        <v>3</v>
      </c>
      <c r="N547" s="7">
        <v>3</v>
      </c>
      <c r="O547" s="7">
        <v>9.9830000000000002E-2</v>
      </c>
      <c r="P547" s="7">
        <v>2</v>
      </c>
    </row>
    <row r="548" spans="1:16" x14ac:dyDescent="0.2">
      <c r="A548" s="58" t="s">
        <v>668</v>
      </c>
    </row>
    <row r="549" spans="1:16" x14ac:dyDescent="0.2">
      <c r="A549" s="6"/>
      <c r="B549" s="6" t="s">
        <v>599</v>
      </c>
      <c r="C549" s="6" t="s">
        <v>556</v>
      </c>
      <c r="D549" s="6" t="s">
        <v>564</v>
      </c>
      <c r="E549" s="6" t="s">
        <v>558</v>
      </c>
      <c r="F549" s="6" t="s">
        <v>590</v>
      </c>
      <c r="G549" s="6" t="s">
        <v>591</v>
      </c>
      <c r="H549" s="6" t="s">
        <v>592</v>
      </c>
      <c r="J549" s="6"/>
      <c r="K549" s="6" t="s">
        <v>556</v>
      </c>
      <c r="L549" s="6" t="s">
        <v>564</v>
      </c>
      <c r="M549" s="6" t="s">
        <v>558</v>
      </c>
      <c r="N549" s="6" t="s">
        <v>590</v>
      </c>
      <c r="O549" s="6" t="s">
        <v>591</v>
      </c>
      <c r="P549" s="6" t="s">
        <v>592</v>
      </c>
    </row>
    <row r="550" spans="1:16" x14ac:dyDescent="0.2">
      <c r="A550" s="75" t="s">
        <v>128</v>
      </c>
      <c r="B550" s="7">
        <v>1</v>
      </c>
      <c r="C550" s="7">
        <v>4.2997540000000002E-3</v>
      </c>
      <c r="D550" s="7">
        <v>6.3131299999999999E-4</v>
      </c>
      <c r="E550" s="7">
        <v>-4.5752309999999999E-3</v>
      </c>
      <c r="F550" s="7">
        <v>1.8883190000000001E-3</v>
      </c>
      <c r="G550" s="7">
        <v>9.7919219999999998E-3</v>
      </c>
      <c r="H550" s="7">
        <v>5.1323610000000002E-3</v>
      </c>
      <c r="J550" s="75" t="s">
        <v>185</v>
      </c>
      <c r="K550" s="7"/>
      <c r="L550" s="7"/>
      <c r="M550" s="7"/>
      <c r="N550" s="7"/>
      <c r="O550" s="7"/>
      <c r="P550" s="7"/>
    </row>
    <row r="551" spans="1:16" x14ac:dyDescent="0.2">
      <c r="A551" s="75" t="s">
        <v>129</v>
      </c>
      <c r="B551" s="7">
        <v>0.69896999999999998</v>
      </c>
      <c r="C551" s="7">
        <v>1.074939E-3</v>
      </c>
      <c r="D551" s="7">
        <v>1.3468012999999999E-2</v>
      </c>
      <c r="E551" s="7">
        <v>3.1194759999999999E-3</v>
      </c>
      <c r="F551" s="7">
        <v>1.4297275E-2</v>
      </c>
      <c r="G551" s="7">
        <v>1.6523868000000001E-2</v>
      </c>
      <c r="H551" s="7">
        <v>9.9945980000000004E-3</v>
      </c>
      <c r="J551" s="75" t="s">
        <v>186</v>
      </c>
      <c r="K551" s="7"/>
      <c r="L551" s="7"/>
      <c r="M551" s="7"/>
      <c r="N551" s="7"/>
      <c r="O551" s="7"/>
      <c r="P551" s="7"/>
    </row>
    <row r="552" spans="1:16" x14ac:dyDescent="0.2">
      <c r="A552" s="75" t="s">
        <v>130</v>
      </c>
      <c r="B552" s="7">
        <v>0.39794001000000001</v>
      </c>
      <c r="C552" s="7">
        <v>6.1425100000000001E-4</v>
      </c>
      <c r="D552" s="7">
        <v>1.262626E-3</v>
      </c>
      <c r="E552" s="7">
        <v>8.526568E-3</v>
      </c>
      <c r="F552" s="7">
        <v>2.8055031000000001E-2</v>
      </c>
      <c r="G552" s="7">
        <v>1.1015911999999999E-2</v>
      </c>
      <c r="H552" s="7">
        <v>3.0524040999999998E-2</v>
      </c>
      <c r="J552" s="75" t="s">
        <v>187</v>
      </c>
      <c r="K552" s="7" t="s">
        <v>188</v>
      </c>
      <c r="L552" s="7" t="s">
        <v>188</v>
      </c>
      <c r="M552" s="7" t="s">
        <v>188</v>
      </c>
      <c r="N552" s="7" t="s">
        <v>188</v>
      </c>
      <c r="O552" s="7" t="s">
        <v>188</v>
      </c>
      <c r="P552" s="7" t="s">
        <v>188</v>
      </c>
    </row>
    <row r="553" spans="1:16" x14ac:dyDescent="0.2">
      <c r="A553" s="75" t="s">
        <v>131</v>
      </c>
      <c r="B553" s="7">
        <v>9.6910010000000005E-2</v>
      </c>
      <c r="C553" s="7">
        <v>3.2094594999999997E-2</v>
      </c>
      <c r="D553" s="7">
        <v>-2.7356899999999998E-3</v>
      </c>
      <c r="E553" s="7">
        <v>2.2668192E-2</v>
      </c>
      <c r="F553" s="7">
        <v>2.2390073E-2</v>
      </c>
      <c r="G553" s="7">
        <v>2.7743778E-2</v>
      </c>
      <c r="H553" s="7">
        <v>0.123446786</v>
      </c>
      <c r="J553" s="75" t="s">
        <v>189</v>
      </c>
      <c r="K553" s="7" t="s">
        <v>190</v>
      </c>
      <c r="L553" s="7" t="s">
        <v>190</v>
      </c>
      <c r="M553" s="7" t="s">
        <v>190</v>
      </c>
      <c r="N553" s="7" t="s">
        <v>190</v>
      </c>
      <c r="O553" s="7" t="s">
        <v>190</v>
      </c>
      <c r="P553" s="7" t="s">
        <v>190</v>
      </c>
    </row>
    <row r="554" spans="1:16" x14ac:dyDescent="0.2">
      <c r="A554" s="75" t="s">
        <v>132</v>
      </c>
      <c r="B554" s="7">
        <v>-0.20412</v>
      </c>
      <c r="C554" s="7">
        <v>0.12761056500000001</v>
      </c>
      <c r="D554" s="7">
        <v>1.4099327E-2</v>
      </c>
      <c r="E554" s="7">
        <v>1.9548716000000001E-2</v>
      </c>
      <c r="F554" s="7">
        <v>7.4993255999999994E-2</v>
      </c>
      <c r="G554" s="7">
        <v>0.145450836</v>
      </c>
      <c r="H554" s="7">
        <v>0.24500270099999999</v>
      </c>
      <c r="J554" s="75" t="s">
        <v>191</v>
      </c>
      <c r="K554" s="7">
        <v>-0.57679999999999998</v>
      </c>
      <c r="L554" s="7">
        <v>-1.2270000000000001</v>
      </c>
      <c r="M554" s="7">
        <v>-1.39</v>
      </c>
      <c r="N554" s="7">
        <v>-0.97929999999999995</v>
      </c>
      <c r="O554" s="7">
        <v>-0.59079999999999999</v>
      </c>
      <c r="P554" s="7">
        <v>-0.58560000000000001</v>
      </c>
    </row>
    <row r="555" spans="1:16" x14ac:dyDescent="0.2">
      <c r="A555" s="75" t="s">
        <v>133</v>
      </c>
      <c r="B555" s="7">
        <v>-0.50514999999999999</v>
      </c>
      <c r="C555" s="7">
        <v>0.40955159699999999</v>
      </c>
      <c r="D555" s="7">
        <v>4.9031986999999999E-2</v>
      </c>
      <c r="E555" s="7">
        <v>1.6637204999999999E-2</v>
      </c>
      <c r="F555" s="7">
        <v>0.23927704299999999</v>
      </c>
      <c r="G555" s="7">
        <v>0.42370460999999998</v>
      </c>
      <c r="H555" s="7">
        <v>0.50702323100000002</v>
      </c>
      <c r="J555" s="75" t="s">
        <v>192</v>
      </c>
      <c r="K555" s="7">
        <v>-2.1120000000000001</v>
      </c>
      <c r="L555" s="7">
        <v>-1.387</v>
      </c>
      <c r="M555" s="7">
        <v>-1.9730000000000001</v>
      </c>
      <c r="N555" s="7">
        <v>-0.97660000000000002</v>
      </c>
      <c r="O555" s="7">
        <v>-1.802</v>
      </c>
      <c r="P555" s="7">
        <v>-1.127</v>
      </c>
    </row>
    <row r="556" spans="1:16" x14ac:dyDescent="0.2">
      <c r="A556" s="75" t="s">
        <v>134</v>
      </c>
      <c r="B556" s="7">
        <v>-0.80618000000000001</v>
      </c>
      <c r="C556" s="7">
        <v>0.78885135100000003</v>
      </c>
      <c r="D556" s="7">
        <v>0.16898148099999999</v>
      </c>
      <c r="E556" s="7">
        <v>6.6756784999999999E-2</v>
      </c>
      <c r="F556" s="7">
        <v>0.49824656099999998</v>
      </c>
      <c r="G556" s="7">
        <v>0.70930232599999998</v>
      </c>
      <c r="H556" s="7">
        <v>0.69070772599999997</v>
      </c>
      <c r="J556" s="75" t="s">
        <v>193</v>
      </c>
      <c r="K556" s="7">
        <v>0.26500000000000001</v>
      </c>
      <c r="L556" s="7">
        <v>5.9270000000000003E-2</v>
      </c>
      <c r="M556" s="7">
        <v>4.0770000000000001E-2</v>
      </c>
      <c r="N556" s="7">
        <v>0.10489999999999999</v>
      </c>
      <c r="O556" s="7">
        <v>0.25659999999999999</v>
      </c>
      <c r="P556" s="7">
        <v>0.2596</v>
      </c>
    </row>
    <row r="557" spans="1:16" x14ac:dyDescent="0.2">
      <c r="A557" s="75" t="s">
        <v>771</v>
      </c>
      <c r="B557" s="7">
        <v>-1.1071821756904201</v>
      </c>
      <c r="C557" s="7">
        <v>0.88252456999999995</v>
      </c>
      <c r="D557" s="7">
        <v>0.46233164999999998</v>
      </c>
      <c r="E557" s="7">
        <v>0.24269522700000001</v>
      </c>
      <c r="F557" s="7">
        <v>0.65740491000000001</v>
      </c>
      <c r="G557" s="7">
        <v>1.0030599760000001</v>
      </c>
      <c r="H557" s="7">
        <v>0.71772015099999997</v>
      </c>
      <c r="J557" s="75" t="s">
        <v>194</v>
      </c>
      <c r="K557" s="7" t="s">
        <v>188</v>
      </c>
      <c r="L557" s="7" t="s">
        <v>188</v>
      </c>
      <c r="M557" s="7" t="s">
        <v>188</v>
      </c>
      <c r="N557" s="7" t="s">
        <v>188</v>
      </c>
      <c r="O557" s="7" t="s">
        <v>188</v>
      </c>
      <c r="P557" s="7" t="s">
        <v>188</v>
      </c>
    </row>
    <row r="558" spans="1:16" x14ac:dyDescent="0.2">
      <c r="A558" s="75" t="s">
        <v>772</v>
      </c>
      <c r="B558" s="7">
        <v>-1.40826776104816</v>
      </c>
      <c r="C558" s="7">
        <v>0.95469901700000004</v>
      </c>
      <c r="D558" s="7">
        <v>0.68539562300000001</v>
      </c>
      <c r="E558" s="7">
        <v>0.48393469900000002</v>
      </c>
      <c r="F558" s="7">
        <v>0.63852171599999996</v>
      </c>
      <c r="G558" s="7">
        <v>0.71950224399999996</v>
      </c>
      <c r="H558" s="7">
        <v>0.90140464600000003</v>
      </c>
      <c r="J558" s="75" t="s">
        <v>195</v>
      </c>
      <c r="K558" s="7"/>
      <c r="L558" s="7"/>
      <c r="M558" s="7"/>
      <c r="N558" s="7"/>
      <c r="O558" s="7"/>
      <c r="P558" s="7"/>
    </row>
    <row r="559" spans="1:16" x14ac:dyDescent="0.2">
      <c r="A559" s="75" t="s">
        <v>773</v>
      </c>
      <c r="B559" s="7">
        <v>-1.7092977567121499</v>
      </c>
      <c r="C559" s="7">
        <v>0.92705773999999996</v>
      </c>
      <c r="D559" s="7">
        <v>0.73169191899999997</v>
      </c>
      <c r="E559" s="7">
        <v>0.84163460499999998</v>
      </c>
      <c r="F559" s="7">
        <v>0.77340167299999996</v>
      </c>
      <c r="G559" s="7">
        <v>0.92146062799999995</v>
      </c>
      <c r="H559" s="7">
        <v>0.88789843300000004</v>
      </c>
      <c r="J559" s="75" t="s">
        <v>191</v>
      </c>
      <c r="K559" s="7" t="s">
        <v>814</v>
      </c>
      <c r="L559" s="7" t="s">
        <v>815</v>
      </c>
      <c r="M559" s="7" t="s">
        <v>816</v>
      </c>
      <c r="N559" s="7" t="s">
        <v>817</v>
      </c>
      <c r="O559" s="7" t="s">
        <v>818</v>
      </c>
      <c r="P559" s="7" t="s">
        <v>819</v>
      </c>
    </row>
    <row r="560" spans="1:16" x14ac:dyDescent="0.2">
      <c r="J560" s="75" t="s">
        <v>192</v>
      </c>
      <c r="K560" s="7" t="s">
        <v>820</v>
      </c>
      <c r="L560" s="7" t="s">
        <v>821</v>
      </c>
      <c r="M560" s="7" t="s">
        <v>822</v>
      </c>
      <c r="N560" s="7" t="s">
        <v>823</v>
      </c>
      <c r="O560" s="7" t="s">
        <v>824</v>
      </c>
      <c r="P560" s="7" t="s">
        <v>825</v>
      </c>
    </row>
    <row r="561" spans="1:35" x14ac:dyDescent="0.2">
      <c r="J561" s="75" t="s">
        <v>193</v>
      </c>
      <c r="K561" s="7" t="s">
        <v>826</v>
      </c>
      <c r="L561" s="7" t="s">
        <v>827</v>
      </c>
      <c r="M561" s="7" t="s">
        <v>828</v>
      </c>
      <c r="N561" s="7" t="s">
        <v>829</v>
      </c>
      <c r="O561" s="7" t="s">
        <v>830</v>
      </c>
      <c r="P561" s="7" t="s">
        <v>831</v>
      </c>
    </row>
    <row r="562" spans="1:35" x14ac:dyDescent="0.2">
      <c r="J562" s="75" t="s">
        <v>203</v>
      </c>
      <c r="K562" s="7"/>
      <c r="L562" s="7"/>
      <c r="M562" s="7"/>
      <c r="N562" s="7"/>
      <c r="O562" s="7"/>
      <c r="P562" s="7"/>
    </row>
    <row r="563" spans="1:35" x14ac:dyDescent="0.2">
      <c r="J563" s="75" t="s">
        <v>204</v>
      </c>
      <c r="K563" s="7">
        <v>8</v>
      </c>
      <c r="L563" s="7">
        <v>8</v>
      </c>
      <c r="M563" s="7">
        <v>8</v>
      </c>
      <c r="N563" s="7">
        <v>8</v>
      </c>
      <c r="O563" s="7">
        <v>8</v>
      </c>
      <c r="P563" s="7">
        <v>8</v>
      </c>
    </row>
    <row r="564" spans="1:35" x14ac:dyDescent="0.2">
      <c r="J564" s="75" t="s">
        <v>81</v>
      </c>
      <c r="K564" s="7">
        <v>0.99439999999999995</v>
      </c>
      <c r="L564" s="7">
        <v>0.9778</v>
      </c>
      <c r="M564" s="7">
        <v>0.99470000000000003</v>
      </c>
      <c r="N564" s="7">
        <v>0.95760000000000001</v>
      </c>
      <c r="O564" s="7">
        <v>0.9466</v>
      </c>
      <c r="P564" s="7">
        <v>0.98419999999999996</v>
      </c>
    </row>
    <row r="565" spans="1:35" x14ac:dyDescent="0.2">
      <c r="J565" s="75" t="s">
        <v>205</v>
      </c>
      <c r="K565" s="7">
        <v>9.2969999999999997E-3</v>
      </c>
      <c r="L565" s="7">
        <v>1.7770000000000001E-2</v>
      </c>
      <c r="M565" s="7">
        <v>3.8110000000000002E-3</v>
      </c>
      <c r="N565" s="7">
        <v>3.7400000000000003E-2</v>
      </c>
      <c r="O565" s="7">
        <v>7.9490000000000005E-2</v>
      </c>
      <c r="P565" s="7">
        <v>1.941E-2</v>
      </c>
    </row>
    <row r="566" spans="1:35" x14ac:dyDescent="0.2">
      <c r="J566" s="75" t="s">
        <v>206</v>
      </c>
      <c r="K566" s="7">
        <v>3.4090000000000002E-2</v>
      </c>
      <c r="L566" s="7">
        <v>4.7129999999999998E-2</v>
      </c>
      <c r="M566" s="7">
        <v>2.1829999999999999E-2</v>
      </c>
      <c r="N566" s="7">
        <v>6.8379999999999996E-2</v>
      </c>
      <c r="O566" s="7">
        <v>9.9680000000000005E-2</v>
      </c>
      <c r="P566" s="7">
        <v>4.9250000000000002E-2</v>
      </c>
    </row>
    <row r="567" spans="1:35" x14ac:dyDescent="0.2">
      <c r="J567" s="75" t="s">
        <v>207</v>
      </c>
      <c r="K567" s="7"/>
      <c r="L567" s="7"/>
      <c r="M567" s="7"/>
      <c r="N567" s="7"/>
      <c r="O567" s="7"/>
      <c r="P567" s="7"/>
    </row>
    <row r="568" spans="1:35" x14ac:dyDescent="0.2">
      <c r="J568" s="75" t="s">
        <v>187</v>
      </c>
      <c r="K568" s="7" t="s">
        <v>208</v>
      </c>
      <c r="L568" s="7" t="s">
        <v>208</v>
      </c>
      <c r="M568" s="7" t="s">
        <v>208</v>
      </c>
      <c r="N568" s="7" t="s">
        <v>208</v>
      </c>
      <c r="O568" s="7" t="s">
        <v>208</v>
      </c>
      <c r="P568" s="7" t="s">
        <v>208</v>
      </c>
    </row>
    <row r="569" spans="1:35" x14ac:dyDescent="0.2">
      <c r="J569" s="75" t="s">
        <v>189</v>
      </c>
      <c r="K569" s="7" t="s">
        <v>209</v>
      </c>
      <c r="L569" s="7" t="s">
        <v>209</v>
      </c>
      <c r="M569" s="7" t="s">
        <v>209</v>
      </c>
      <c r="N569" s="7" t="s">
        <v>209</v>
      </c>
      <c r="O569" s="7" t="s">
        <v>209</v>
      </c>
      <c r="P569" s="7" t="s">
        <v>209</v>
      </c>
    </row>
    <row r="570" spans="1:35" x14ac:dyDescent="0.2">
      <c r="J570" s="75"/>
      <c r="K570" s="7"/>
      <c r="L570" s="7"/>
      <c r="M570" s="7"/>
      <c r="N570" s="7"/>
      <c r="O570" s="7"/>
      <c r="P570" s="7"/>
    </row>
    <row r="571" spans="1:35" x14ac:dyDescent="0.2">
      <c r="J571" s="75" t="s">
        <v>210</v>
      </c>
      <c r="K571" s="7"/>
      <c r="L571" s="7"/>
      <c r="M571" s="7"/>
      <c r="N571" s="7"/>
      <c r="O571" s="7"/>
      <c r="P571" s="7"/>
    </row>
    <row r="572" spans="1:35" x14ac:dyDescent="0.2">
      <c r="J572" s="75" t="s">
        <v>211</v>
      </c>
      <c r="K572" s="7">
        <v>10</v>
      </c>
      <c r="L572" s="7">
        <v>10</v>
      </c>
      <c r="M572" s="7">
        <v>10</v>
      </c>
      <c r="N572" s="7">
        <v>10</v>
      </c>
      <c r="O572" s="7">
        <v>10</v>
      </c>
      <c r="P572" s="7">
        <v>10</v>
      </c>
    </row>
    <row r="573" spans="1:35" x14ac:dyDescent="0.2">
      <c r="J573" s="75" t="s">
        <v>212</v>
      </c>
      <c r="K573" s="7">
        <v>10</v>
      </c>
      <c r="L573" s="7">
        <v>10</v>
      </c>
      <c r="M573" s="7">
        <v>10</v>
      </c>
      <c r="N573" s="7">
        <v>10</v>
      </c>
      <c r="O573" s="7">
        <v>10</v>
      </c>
      <c r="P573" s="7">
        <v>10</v>
      </c>
    </row>
    <row r="575" spans="1:35" x14ac:dyDescent="0.2">
      <c r="A575" s="28" t="s">
        <v>1220</v>
      </c>
      <c r="B575" s="165" t="s">
        <v>8</v>
      </c>
      <c r="C575" s="28"/>
      <c r="D575" s="28"/>
      <c r="E575" s="28"/>
      <c r="F575" s="28"/>
      <c r="G575" s="28"/>
      <c r="H575" s="28"/>
      <c r="I575" s="28"/>
      <c r="J575" s="6"/>
      <c r="K575" s="6"/>
      <c r="L575" s="6"/>
      <c r="M575" s="6"/>
      <c r="N575" s="6"/>
      <c r="O575" s="28"/>
      <c r="P575" s="6"/>
      <c r="Q575" s="6"/>
      <c r="R575" s="28"/>
      <c r="S575" s="28"/>
      <c r="T575" s="28"/>
      <c r="U575" s="28"/>
      <c r="V575" s="28"/>
      <c r="W575" s="28"/>
      <c r="X575" s="28"/>
      <c r="Y575" s="28"/>
    </row>
    <row r="576" spans="1:35" ht="17" thickBot="1" x14ac:dyDescent="0.25">
      <c r="A576" s="28" t="s">
        <v>891</v>
      </c>
      <c r="B576" s="189" t="s">
        <v>3</v>
      </c>
      <c r="C576" s="189"/>
      <c r="D576" s="189"/>
      <c r="E576" s="189"/>
      <c r="F576" s="189" t="s">
        <v>1218</v>
      </c>
      <c r="G576" s="189"/>
      <c r="H576" s="189"/>
      <c r="I576" s="189"/>
      <c r="J576" s="199" t="s">
        <v>1248</v>
      </c>
      <c r="K576" s="199"/>
      <c r="L576" s="199" t="s">
        <v>1078</v>
      </c>
      <c r="M576" s="189"/>
      <c r="N576" s="189" t="s">
        <v>1079</v>
      </c>
      <c r="O576" s="189"/>
      <c r="P576" s="189" t="s">
        <v>1080</v>
      </c>
      <c r="Q576" s="189"/>
      <c r="R576" s="189" t="s">
        <v>1081</v>
      </c>
      <c r="S576" s="189"/>
      <c r="T576" s="189" t="s">
        <v>1082</v>
      </c>
      <c r="U576" s="189"/>
      <c r="V576" s="189" t="s">
        <v>1083</v>
      </c>
      <c r="W576" s="189"/>
      <c r="X576" s="189" t="s">
        <v>1084</v>
      </c>
      <c r="Y576" s="189"/>
      <c r="Z576" s="205"/>
      <c r="AA576" s="205"/>
      <c r="AB576" s="205"/>
      <c r="AC576" s="205"/>
      <c r="AD576" s="205"/>
      <c r="AE576" s="205"/>
      <c r="AF576" s="45"/>
      <c r="AG576" s="45"/>
      <c r="AH576" s="45"/>
      <c r="AI576" s="45"/>
    </row>
    <row r="577" spans="1:46" x14ac:dyDescent="0.2">
      <c r="A577" s="20" t="s">
        <v>556</v>
      </c>
      <c r="B577" s="9">
        <v>8.98</v>
      </c>
      <c r="C577" s="10">
        <v>8.9</v>
      </c>
      <c r="D577" s="10">
        <v>10.9</v>
      </c>
      <c r="E577" s="10">
        <v>9.51</v>
      </c>
      <c r="F577" s="10">
        <v>73.5</v>
      </c>
      <c r="G577" s="10">
        <v>72.599999999999994</v>
      </c>
      <c r="H577" s="10">
        <v>72.8</v>
      </c>
      <c r="I577" s="10">
        <v>77.099999999999994</v>
      </c>
      <c r="J577" s="10">
        <v>8.23</v>
      </c>
      <c r="K577" s="10">
        <v>8.4499999999999993</v>
      </c>
      <c r="L577" s="10">
        <v>9</v>
      </c>
      <c r="M577" s="10">
        <v>8.6999999999999993</v>
      </c>
      <c r="N577" s="10">
        <v>9</v>
      </c>
      <c r="O577" s="10">
        <v>8.86</v>
      </c>
      <c r="P577" s="10">
        <v>9.51</v>
      </c>
      <c r="Q577" s="10">
        <v>9.32</v>
      </c>
      <c r="R577" s="10">
        <v>22.6</v>
      </c>
      <c r="S577" s="10">
        <v>19.3</v>
      </c>
      <c r="T577" s="10">
        <v>26.8</v>
      </c>
      <c r="U577" s="10">
        <v>20.399999999999999</v>
      </c>
      <c r="V577" s="10">
        <v>43.2</v>
      </c>
      <c r="W577" s="10">
        <v>35.9</v>
      </c>
      <c r="X577" s="10">
        <v>60.7</v>
      </c>
      <c r="Y577" s="11">
        <v>63.5</v>
      </c>
      <c r="AD577" s="5"/>
      <c r="AE577" s="5"/>
    </row>
    <row r="578" spans="1:46" x14ac:dyDescent="0.2">
      <c r="A578" s="20" t="s">
        <v>557</v>
      </c>
      <c r="B578" s="22">
        <v>8.98</v>
      </c>
      <c r="C578" s="7">
        <v>8.9</v>
      </c>
      <c r="D578" s="7">
        <v>10.9</v>
      </c>
      <c r="E578" s="7">
        <v>9.51</v>
      </c>
      <c r="F578" s="7">
        <v>58.9</v>
      </c>
      <c r="G578" s="7">
        <v>55.2</v>
      </c>
      <c r="H578" s="7">
        <v>62.3</v>
      </c>
      <c r="I578" s="7">
        <v>48</v>
      </c>
      <c r="J578" s="7">
        <v>8.2200000000000006</v>
      </c>
      <c r="K578" s="7">
        <v>8.32</v>
      </c>
      <c r="L578" s="7">
        <v>8.5</v>
      </c>
      <c r="M578" s="7">
        <v>8.61</v>
      </c>
      <c r="N578" s="7">
        <v>8.7899999999999991</v>
      </c>
      <c r="O578" s="7">
        <v>8.27</v>
      </c>
      <c r="P578" s="7">
        <v>8.3800000000000008</v>
      </c>
      <c r="Q578" s="7">
        <v>9</v>
      </c>
      <c r="R578" s="7">
        <v>8.77</v>
      </c>
      <c r="S578" s="7">
        <v>9.08</v>
      </c>
      <c r="T578" s="7">
        <v>9.4499999999999993</v>
      </c>
      <c r="U578" s="7">
        <v>9.59</v>
      </c>
      <c r="V578" s="7">
        <v>11.2</v>
      </c>
      <c r="W578" s="7">
        <v>11</v>
      </c>
      <c r="X578" s="7">
        <v>18.899999999999999</v>
      </c>
      <c r="Y578" s="23">
        <v>19.8</v>
      </c>
      <c r="AD578" s="5"/>
      <c r="AE578" s="5"/>
    </row>
    <row r="579" spans="1:46" x14ac:dyDescent="0.2">
      <c r="A579" s="20" t="s">
        <v>558</v>
      </c>
      <c r="B579" s="22">
        <v>8.98</v>
      </c>
      <c r="C579" s="7">
        <v>8.9</v>
      </c>
      <c r="D579" s="7">
        <v>10.9</v>
      </c>
      <c r="E579" s="7">
        <v>9.51</v>
      </c>
      <c r="F579" s="7">
        <v>63.9</v>
      </c>
      <c r="G579" s="7">
        <v>51.5</v>
      </c>
      <c r="H579" s="7">
        <v>54.5</v>
      </c>
      <c r="I579" s="7">
        <v>54.2</v>
      </c>
      <c r="J579" s="7">
        <v>8.18</v>
      </c>
      <c r="K579" s="7">
        <v>8.64</v>
      </c>
      <c r="L579" s="7">
        <v>8.56</v>
      </c>
      <c r="M579" s="7">
        <v>8.48</v>
      </c>
      <c r="N579" s="7">
        <v>8.6199999999999992</v>
      </c>
      <c r="O579" s="7">
        <v>8.57</v>
      </c>
      <c r="P579" s="7">
        <v>8.66</v>
      </c>
      <c r="Q579" s="7">
        <v>8.84</v>
      </c>
      <c r="R579" s="7">
        <v>8.7799999999999994</v>
      </c>
      <c r="S579" s="7">
        <v>8.6</v>
      </c>
      <c r="T579" s="7">
        <v>9.1300000000000008</v>
      </c>
      <c r="U579" s="7">
        <v>8.75</v>
      </c>
      <c r="V579" s="7">
        <v>10.6</v>
      </c>
      <c r="W579" s="7">
        <v>11.1</v>
      </c>
      <c r="X579" s="7">
        <v>18.100000000000001</v>
      </c>
      <c r="Y579" s="23">
        <v>18.600000000000001</v>
      </c>
      <c r="AD579" s="5"/>
      <c r="AE579" s="5"/>
    </row>
    <row r="580" spans="1:46" x14ac:dyDescent="0.2">
      <c r="A580" s="20" t="s">
        <v>559</v>
      </c>
      <c r="B580" s="22">
        <v>8.98</v>
      </c>
      <c r="C580" s="7">
        <v>8.9</v>
      </c>
      <c r="D580" s="7">
        <v>10.9</v>
      </c>
      <c r="E580" s="7">
        <v>9.51</v>
      </c>
      <c r="F580" s="7">
        <v>42</v>
      </c>
      <c r="G580" s="7">
        <v>42.9</v>
      </c>
      <c r="H580" s="7">
        <v>54.7</v>
      </c>
      <c r="I580" s="7">
        <v>42.7</v>
      </c>
      <c r="J580" s="7">
        <v>9.35</v>
      </c>
      <c r="K580" s="7">
        <v>8.7200000000000006</v>
      </c>
      <c r="L580" s="7">
        <v>8.6300000000000008</v>
      </c>
      <c r="M580" s="7">
        <v>8.6199999999999992</v>
      </c>
      <c r="N580" s="7">
        <v>8.66</v>
      </c>
      <c r="O580" s="7">
        <v>8.99</v>
      </c>
      <c r="P580" s="7">
        <v>9.09</v>
      </c>
      <c r="Q580" s="7">
        <v>9.23</v>
      </c>
      <c r="R580" s="7">
        <v>10.7</v>
      </c>
      <c r="S580" s="7">
        <v>9.9</v>
      </c>
      <c r="T580" s="7">
        <v>16</v>
      </c>
      <c r="U580" s="7">
        <v>16.2</v>
      </c>
      <c r="V580" s="7">
        <v>22.5</v>
      </c>
      <c r="W580" s="7">
        <v>20.7</v>
      </c>
      <c r="X580" s="7">
        <v>26.9</v>
      </c>
      <c r="Y580" s="23">
        <v>24.6</v>
      </c>
      <c r="AD580" s="5"/>
      <c r="AE580" s="5"/>
    </row>
    <row r="581" spans="1:46" x14ac:dyDescent="0.2">
      <c r="A581" s="20" t="s">
        <v>560</v>
      </c>
      <c r="B581" s="22">
        <v>8.98</v>
      </c>
      <c r="C581" s="7">
        <v>8.9</v>
      </c>
      <c r="D581" s="7">
        <v>10.9</v>
      </c>
      <c r="E581" s="7">
        <v>9.51</v>
      </c>
      <c r="F581" s="7">
        <v>70.2</v>
      </c>
      <c r="G581" s="7">
        <v>60.2</v>
      </c>
      <c r="H581" s="7">
        <v>51.2</v>
      </c>
      <c r="I581" s="7">
        <v>45</v>
      </c>
      <c r="J581" s="7">
        <v>8.35</v>
      </c>
      <c r="K581" s="7">
        <v>8.36</v>
      </c>
      <c r="L581" s="7">
        <v>8.52</v>
      </c>
      <c r="M581" s="7">
        <v>8.73</v>
      </c>
      <c r="N581" s="7">
        <v>9.3000000000000007</v>
      </c>
      <c r="O581" s="7">
        <v>8.91</v>
      </c>
      <c r="P581" s="7">
        <v>11.7</v>
      </c>
      <c r="Q581" s="7">
        <v>11</v>
      </c>
      <c r="R581" s="7">
        <v>15.6</v>
      </c>
      <c r="S581" s="7">
        <v>16.5</v>
      </c>
      <c r="T581" s="7">
        <v>31.2</v>
      </c>
      <c r="U581" s="7">
        <v>27</v>
      </c>
      <c r="V581" s="7">
        <v>51.1</v>
      </c>
      <c r="W581" s="7">
        <v>56.3</v>
      </c>
      <c r="X581" s="7">
        <v>45.3</v>
      </c>
      <c r="Y581" s="23">
        <v>33</v>
      </c>
      <c r="AD581" s="5"/>
      <c r="AE581" s="5"/>
    </row>
    <row r="582" spans="1:46" ht="17" thickBot="1" x14ac:dyDescent="0.25">
      <c r="A582" s="20" t="s">
        <v>1221</v>
      </c>
      <c r="B582" s="12">
        <v>10.9</v>
      </c>
      <c r="C582" s="13">
        <v>9.51</v>
      </c>
      <c r="D582" s="13">
        <v>49.1</v>
      </c>
      <c r="E582" s="13">
        <v>51</v>
      </c>
      <c r="F582" s="13">
        <v>8.98</v>
      </c>
      <c r="G582" s="13">
        <v>8.9</v>
      </c>
      <c r="H582" s="13">
        <v>48.2</v>
      </c>
      <c r="I582" s="13">
        <v>47.7</v>
      </c>
      <c r="J582" s="13">
        <v>8.3800000000000008</v>
      </c>
      <c r="K582" s="13">
        <v>9.07</v>
      </c>
      <c r="L582" s="13">
        <v>8.76</v>
      </c>
      <c r="M582" s="13">
        <v>9.8800000000000008</v>
      </c>
      <c r="N582" s="13">
        <v>9.94</v>
      </c>
      <c r="O582" s="13">
        <v>10.3</v>
      </c>
      <c r="P582" s="13">
        <v>12.1</v>
      </c>
      <c r="Q582" s="13">
        <v>11.7</v>
      </c>
      <c r="R582" s="13">
        <v>18.600000000000001</v>
      </c>
      <c r="S582" s="13">
        <v>20</v>
      </c>
      <c r="T582" s="13">
        <v>36.700000000000003</v>
      </c>
      <c r="U582" s="13">
        <v>34.1</v>
      </c>
      <c r="V582" s="13">
        <v>40.1</v>
      </c>
      <c r="W582" s="13">
        <v>35.4</v>
      </c>
      <c r="X582" s="13">
        <v>52.4</v>
      </c>
      <c r="Y582" s="14">
        <v>46.4</v>
      </c>
      <c r="AD582" s="5"/>
      <c r="AE582" s="5"/>
      <c r="AN582" s="5"/>
      <c r="AO582" s="5"/>
      <c r="AP582" s="5"/>
      <c r="AQ582" s="5"/>
      <c r="AR582" s="5"/>
      <c r="AS582" s="5"/>
      <c r="AT582" s="5"/>
    </row>
    <row r="584" spans="1:46" ht="17" thickBot="1" x14ac:dyDescent="0.25">
      <c r="A584" s="28" t="s">
        <v>892</v>
      </c>
      <c r="B584" s="189" t="s">
        <v>3</v>
      </c>
      <c r="C584" s="189"/>
      <c r="D584" s="189"/>
      <c r="E584" s="189"/>
      <c r="F584" s="189" t="s">
        <v>1218</v>
      </c>
      <c r="G584" s="189"/>
      <c r="H584" s="189"/>
      <c r="I584" s="189"/>
      <c r="J584" s="199" t="s">
        <v>1248</v>
      </c>
      <c r="K584" s="199"/>
      <c r="L584" s="199" t="s">
        <v>1078</v>
      </c>
      <c r="M584" s="189"/>
      <c r="N584" s="189" t="s">
        <v>1079</v>
      </c>
      <c r="O584" s="189"/>
      <c r="P584" s="189" t="s">
        <v>1080</v>
      </c>
      <c r="Q584" s="189"/>
      <c r="R584" s="189" t="s">
        <v>1081</v>
      </c>
      <c r="S584" s="189"/>
      <c r="T584" s="189" t="s">
        <v>1082</v>
      </c>
      <c r="U584" s="189"/>
      <c r="V584" s="189" t="s">
        <v>1083</v>
      </c>
      <c r="W584" s="189"/>
      <c r="X584" s="189" t="s">
        <v>1084</v>
      </c>
      <c r="Y584" s="189"/>
      <c r="Z584" s="189" t="s">
        <v>1085</v>
      </c>
      <c r="AA584" s="189"/>
      <c r="AB584" s="189" t="s">
        <v>1086</v>
      </c>
      <c r="AC584" s="189"/>
      <c r="AD584" s="205"/>
      <c r="AE584" s="205"/>
      <c r="AF584" s="45"/>
      <c r="AG584" s="45"/>
      <c r="AH584" s="45"/>
      <c r="AI584" s="45"/>
    </row>
    <row r="585" spans="1:46" x14ac:dyDescent="0.2">
      <c r="A585" s="20" t="s">
        <v>556</v>
      </c>
      <c r="B585" s="9">
        <v>5.81</v>
      </c>
      <c r="C585" s="10">
        <v>5.71</v>
      </c>
      <c r="D585" s="10">
        <v>5.87</v>
      </c>
      <c r="E585" s="10">
        <v>5.87</v>
      </c>
      <c r="F585" s="10">
        <v>40.6</v>
      </c>
      <c r="G585" s="10">
        <v>39</v>
      </c>
      <c r="H585" s="10">
        <v>36.700000000000003</v>
      </c>
      <c r="I585" s="10">
        <v>37.200000000000003</v>
      </c>
      <c r="J585" s="10">
        <v>5.66</v>
      </c>
      <c r="K585" s="10">
        <v>6.25</v>
      </c>
      <c r="L585" s="10">
        <v>5.78</v>
      </c>
      <c r="M585" s="10">
        <v>5.92</v>
      </c>
      <c r="N585" s="10">
        <v>5.9</v>
      </c>
      <c r="O585" s="10">
        <v>5.77</v>
      </c>
      <c r="P585" s="10">
        <v>7.02</v>
      </c>
      <c r="Q585" s="10">
        <v>6.7</v>
      </c>
      <c r="R585" s="10">
        <v>9.24</v>
      </c>
      <c r="S585" s="10">
        <v>10.7</v>
      </c>
      <c r="T585" s="10">
        <v>21.3</v>
      </c>
      <c r="U585" s="10">
        <v>17</v>
      </c>
      <c r="V585" s="10">
        <v>34.4</v>
      </c>
      <c r="W585" s="10">
        <v>28.6</v>
      </c>
      <c r="X585" s="10">
        <v>34.5</v>
      </c>
      <c r="Y585" s="10">
        <v>34.6</v>
      </c>
      <c r="Z585" s="10">
        <v>37.799999999999997</v>
      </c>
      <c r="AA585" s="10">
        <v>36</v>
      </c>
      <c r="AB585" s="10">
        <v>37.200000000000003</v>
      </c>
      <c r="AC585" s="11">
        <v>34.799999999999997</v>
      </c>
    </row>
    <row r="586" spans="1:46" x14ac:dyDescent="0.2">
      <c r="A586" s="20" t="s">
        <v>557</v>
      </c>
      <c r="B586" s="22">
        <v>5.81</v>
      </c>
      <c r="C586" s="7">
        <v>5.71</v>
      </c>
      <c r="D586" s="7">
        <v>5.87</v>
      </c>
      <c r="E586" s="7">
        <v>5.87</v>
      </c>
      <c r="F586" s="7">
        <v>35.4</v>
      </c>
      <c r="G586" s="7">
        <v>25.6</v>
      </c>
      <c r="H586" s="7">
        <v>31.3</v>
      </c>
      <c r="I586" s="7">
        <v>26</v>
      </c>
      <c r="J586" s="7">
        <v>5.84</v>
      </c>
      <c r="K586" s="7">
        <v>5.82</v>
      </c>
      <c r="L586" s="7">
        <v>5.98</v>
      </c>
      <c r="M586" s="7">
        <v>6.29</v>
      </c>
      <c r="N586" s="7">
        <v>6.03</v>
      </c>
      <c r="O586" s="7">
        <v>5.66</v>
      </c>
      <c r="P586" s="7">
        <v>5.78</v>
      </c>
      <c r="Q586" s="7">
        <v>5.72</v>
      </c>
      <c r="R586" s="7">
        <v>6.18</v>
      </c>
      <c r="S586" s="7">
        <v>6.12</v>
      </c>
      <c r="T586" s="7">
        <v>6.98</v>
      </c>
      <c r="U586" s="7">
        <v>6.98</v>
      </c>
      <c r="V586" s="7">
        <v>10</v>
      </c>
      <c r="W586" s="7">
        <v>9.66</v>
      </c>
      <c r="X586" s="7">
        <v>17.899999999999999</v>
      </c>
      <c r="Y586" s="7">
        <v>15.7</v>
      </c>
      <c r="Z586" s="7">
        <v>20.100000000000001</v>
      </c>
      <c r="AA586" s="7">
        <v>24.1</v>
      </c>
      <c r="AB586" s="7">
        <v>21.1</v>
      </c>
      <c r="AC586" s="23">
        <v>25.3</v>
      </c>
    </row>
    <row r="587" spans="1:46" x14ac:dyDescent="0.2">
      <c r="A587" s="20" t="s">
        <v>558</v>
      </c>
      <c r="B587" s="22">
        <v>5.81</v>
      </c>
      <c r="C587" s="7">
        <v>5.71</v>
      </c>
      <c r="D587" s="7">
        <v>5.87</v>
      </c>
      <c r="E587" s="7">
        <v>5.87</v>
      </c>
      <c r="F587" s="7">
        <v>28.4</v>
      </c>
      <c r="G587" s="7">
        <v>26.5</v>
      </c>
      <c r="H587" s="7">
        <v>28.1</v>
      </c>
      <c r="I587" s="7">
        <v>24.8</v>
      </c>
      <c r="J587" s="7">
        <v>5.72</v>
      </c>
      <c r="K587" s="7">
        <v>5.69</v>
      </c>
      <c r="L587" s="7">
        <v>5.94</v>
      </c>
      <c r="M587" s="7">
        <v>5.84</v>
      </c>
      <c r="N587" s="7">
        <v>5.91</v>
      </c>
      <c r="O587" s="7">
        <v>6.13</v>
      </c>
      <c r="P587" s="7">
        <v>6.17</v>
      </c>
      <c r="Q587" s="7">
        <v>6.55</v>
      </c>
      <c r="R587" s="7">
        <v>6.24</v>
      </c>
      <c r="S587" s="7">
        <v>6.33</v>
      </c>
      <c r="T587" s="7">
        <v>6.37</v>
      </c>
      <c r="U587" s="7">
        <v>6.06</v>
      </c>
      <c r="V587" s="7">
        <v>7.42</v>
      </c>
      <c r="W587" s="7">
        <v>7.42</v>
      </c>
      <c r="X587" s="7">
        <v>12.1</v>
      </c>
      <c r="Y587" s="7">
        <v>11.2</v>
      </c>
      <c r="Z587" s="7">
        <v>17</v>
      </c>
      <c r="AA587" s="7">
        <v>17.899999999999999</v>
      </c>
      <c r="AB587" s="7">
        <v>26.9</v>
      </c>
      <c r="AC587" s="23">
        <v>25.2</v>
      </c>
    </row>
    <row r="588" spans="1:46" x14ac:dyDescent="0.2">
      <c r="A588" s="20" t="s">
        <v>559</v>
      </c>
      <c r="B588" s="22">
        <v>5.81</v>
      </c>
      <c r="C588" s="7">
        <v>5.71</v>
      </c>
      <c r="D588" s="7">
        <v>5.87</v>
      </c>
      <c r="E588" s="7">
        <v>5.87</v>
      </c>
      <c r="F588" s="7">
        <v>28.8</v>
      </c>
      <c r="G588" s="7">
        <v>22.8</v>
      </c>
      <c r="H588" s="7">
        <v>21.1</v>
      </c>
      <c r="I588" s="7">
        <v>24.7</v>
      </c>
      <c r="J588" s="7">
        <v>5.89</v>
      </c>
      <c r="K588" s="7">
        <v>5.81</v>
      </c>
      <c r="L588" s="7">
        <v>6.19</v>
      </c>
      <c r="M588" s="7">
        <v>5.97</v>
      </c>
      <c r="N588" s="7">
        <v>6.15</v>
      </c>
      <c r="O588" s="7">
        <v>6.52</v>
      </c>
      <c r="P588" s="7">
        <v>6.3</v>
      </c>
      <c r="Q588" s="7">
        <v>6.16</v>
      </c>
      <c r="R588" s="7">
        <v>7.01</v>
      </c>
      <c r="S588" s="7">
        <v>7.4</v>
      </c>
      <c r="T588" s="7">
        <v>10.4</v>
      </c>
      <c r="U588" s="7">
        <v>10.1</v>
      </c>
      <c r="V588" s="7">
        <v>15.4</v>
      </c>
      <c r="W588" s="7">
        <v>14.7</v>
      </c>
      <c r="X588" s="7">
        <v>18.399999999999999</v>
      </c>
      <c r="Y588" s="7">
        <v>17.600000000000001</v>
      </c>
      <c r="Z588" s="7">
        <v>18.2</v>
      </c>
      <c r="AA588" s="7">
        <v>17.100000000000001</v>
      </c>
      <c r="AB588" s="7">
        <v>20.399999999999999</v>
      </c>
      <c r="AC588" s="23">
        <v>19.899999999999999</v>
      </c>
    </row>
    <row r="589" spans="1:46" x14ac:dyDescent="0.2">
      <c r="A589" s="20" t="s">
        <v>560</v>
      </c>
      <c r="B589" s="22">
        <v>5.81</v>
      </c>
      <c r="C589" s="7">
        <v>5.71</v>
      </c>
      <c r="D589" s="7">
        <v>5.87</v>
      </c>
      <c r="E589" s="7">
        <v>5.87</v>
      </c>
      <c r="F589" s="7">
        <v>39.9</v>
      </c>
      <c r="G589" s="7">
        <v>27.7</v>
      </c>
      <c r="H589" s="7">
        <v>29.8</v>
      </c>
      <c r="I589" s="7">
        <v>23.9</v>
      </c>
      <c r="J589" s="7">
        <v>5.9</v>
      </c>
      <c r="K589" s="7">
        <v>6.21</v>
      </c>
      <c r="L589" s="7">
        <v>6.31</v>
      </c>
      <c r="M589" s="7">
        <v>6.13</v>
      </c>
      <c r="N589" s="7">
        <v>5.91</v>
      </c>
      <c r="O589" s="7">
        <v>6.26</v>
      </c>
      <c r="P589" s="7">
        <v>6.48</v>
      </c>
      <c r="Q589" s="7">
        <v>6.51</v>
      </c>
      <c r="R589" s="7">
        <v>9.17</v>
      </c>
      <c r="S589" s="7">
        <v>9.59</v>
      </c>
      <c r="T589" s="7">
        <v>16.7</v>
      </c>
      <c r="U589" s="7">
        <v>15.7</v>
      </c>
      <c r="V589" s="7">
        <v>21.8</v>
      </c>
      <c r="W589" s="7">
        <v>24.6</v>
      </c>
      <c r="X589" s="7">
        <v>30.7</v>
      </c>
      <c r="Y589" s="7">
        <v>30.1</v>
      </c>
      <c r="Z589" s="7">
        <v>22.6</v>
      </c>
      <c r="AA589" s="7">
        <v>24.3</v>
      </c>
      <c r="AB589" s="7">
        <v>31</v>
      </c>
      <c r="AC589" s="23">
        <v>25.8</v>
      </c>
      <c r="AH589" s="5"/>
      <c r="AI589" s="5"/>
    </row>
    <row r="590" spans="1:46" ht="17" thickBot="1" x14ac:dyDescent="0.25">
      <c r="A590" s="20" t="s">
        <v>1221</v>
      </c>
      <c r="B590" s="12">
        <v>5.81</v>
      </c>
      <c r="C590" s="13">
        <v>5.71</v>
      </c>
      <c r="D590" s="13">
        <v>5.87</v>
      </c>
      <c r="E590" s="13">
        <v>5.87</v>
      </c>
      <c r="F590" s="13">
        <v>26.7</v>
      </c>
      <c r="G590" s="13">
        <v>22.9</v>
      </c>
      <c r="H590" s="13">
        <v>25.9</v>
      </c>
      <c r="I590" s="13">
        <v>21.8</v>
      </c>
      <c r="J590" s="13">
        <v>5.97</v>
      </c>
      <c r="K590" s="13">
        <v>5.85</v>
      </c>
      <c r="L590" s="13">
        <v>5.95</v>
      </c>
      <c r="M590" s="13">
        <v>6.05</v>
      </c>
      <c r="N590" s="13">
        <v>6.19</v>
      </c>
      <c r="O590" s="13">
        <v>6.57</v>
      </c>
      <c r="P590" s="13">
        <v>8.5</v>
      </c>
      <c r="Q590" s="13">
        <v>7.7</v>
      </c>
      <c r="R590" s="13">
        <v>10.4</v>
      </c>
      <c r="S590" s="13">
        <v>10.3</v>
      </c>
      <c r="T590" s="13">
        <v>15.7</v>
      </c>
      <c r="U590" s="13">
        <v>14.7</v>
      </c>
      <c r="V590" s="13">
        <v>19.899999999999999</v>
      </c>
      <c r="W590" s="13">
        <v>17.3</v>
      </c>
      <c r="X590" s="13">
        <v>18.2</v>
      </c>
      <c r="Y590" s="13">
        <v>20</v>
      </c>
      <c r="Z590" s="13">
        <v>23.5</v>
      </c>
      <c r="AA590" s="13">
        <v>21.5</v>
      </c>
      <c r="AB590" s="13">
        <v>24.3</v>
      </c>
      <c r="AC590" s="14">
        <v>20.2</v>
      </c>
      <c r="AN590" s="5"/>
      <c r="AO590" s="5"/>
      <c r="AP590" s="5"/>
      <c r="AQ590" s="5"/>
      <c r="AR590" s="5"/>
      <c r="AS590" s="5"/>
      <c r="AT590" s="5"/>
    </row>
    <row r="591" spans="1:46" ht="14" customHeight="1" x14ac:dyDescent="0.2"/>
    <row r="592" spans="1:46" ht="17" thickBot="1" x14ac:dyDescent="0.25">
      <c r="A592" s="28" t="s">
        <v>893</v>
      </c>
      <c r="B592" s="189" t="s">
        <v>3</v>
      </c>
      <c r="C592" s="189"/>
      <c r="D592" s="189"/>
      <c r="E592" s="189"/>
      <c r="F592" s="189" t="s">
        <v>1218</v>
      </c>
      <c r="G592" s="189"/>
      <c r="H592" s="189"/>
      <c r="I592" s="189"/>
      <c r="J592" s="199" t="s">
        <v>1248</v>
      </c>
      <c r="K592" s="199"/>
      <c r="L592" s="199" t="s">
        <v>1078</v>
      </c>
      <c r="M592" s="189"/>
      <c r="N592" s="189" t="s">
        <v>1079</v>
      </c>
      <c r="O592" s="189"/>
      <c r="P592" s="189" t="s">
        <v>1080</v>
      </c>
      <c r="Q592" s="189"/>
      <c r="R592" s="189" t="s">
        <v>1081</v>
      </c>
      <c r="S592" s="189"/>
      <c r="T592" s="189" t="s">
        <v>1082</v>
      </c>
      <c r="U592" s="189"/>
      <c r="V592" s="189" t="s">
        <v>1083</v>
      </c>
      <c r="W592" s="189"/>
      <c r="X592" s="189" t="s">
        <v>1084</v>
      </c>
      <c r="Y592" s="189"/>
      <c r="Z592" s="189" t="s">
        <v>1085</v>
      </c>
      <c r="AA592" s="189"/>
      <c r="AB592" s="189" t="s">
        <v>1086</v>
      </c>
      <c r="AC592" s="189"/>
      <c r="AD592" s="205"/>
      <c r="AE592" s="205"/>
      <c r="AF592" s="205"/>
      <c r="AG592" s="205"/>
      <c r="AH592" s="205"/>
      <c r="AI592" s="205"/>
    </row>
    <row r="593" spans="1:46" x14ac:dyDescent="0.2">
      <c r="A593" s="20" t="s">
        <v>556</v>
      </c>
      <c r="B593" s="9">
        <v>6.95</v>
      </c>
      <c r="C593" s="10">
        <v>7.38</v>
      </c>
      <c r="D593" s="10">
        <v>6.33</v>
      </c>
      <c r="E593" s="10">
        <v>6.72</v>
      </c>
      <c r="F593" s="10">
        <v>48.9</v>
      </c>
      <c r="G593" s="10">
        <v>50.2</v>
      </c>
      <c r="H593" s="10">
        <v>50.9</v>
      </c>
      <c r="I593" s="10">
        <v>52.3</v>
      </c>
      <c r="J593" s="10">
        <v>5.48</v>
      </c>
      <c r="K593" s="10">
        <v>5.63</v>
      </c>
      <c r="L593" s="10">
        <v>5.84</v>
      </c>
      <c r="M593" s="10">
        <v>5.89</v>
      </c>
      <c r="N593" s="10">
        <v>6.3</v>
      </c>
      <c r="O593" s="10">
        <v>6.27</v>
      </c>
      <c r="P593" s="10">
        <v>7.31</v>
      </c>
      <c r="Q593" s="10">
        <v>7.92</v>
      </c>
      <c r="R593" s="10">
        <v>13.8</v>
      </c>
      <c r="S593" s="10">
        <v>14.3</v>
      </c>
      <c r="T593" s="10">
        <v>20.5</v>
      </c>
      <c r="U593" s="10">
        <v>22.4</v>
      </c>
      <c r="V593" s="10">
        <v>30</v>
      </c>
      <c r="W593" s="10">
        <v>39.200000000000003</v>
      </c>
      <c r="X593" s="10">
        <v>34.1</v>
      </c>
      <c r="Y593" s="10">
        <v>41.8</v>
      </c>
      <c r="Z593" s="10">
        <v>40</v>
      </c>
      <c r="AA593" s="10">
        <v>41.3</v>
      </c>
      <c r="AB593" s="10">
        <v>40.200000000000003</v>
      </c>
      <c r="AC593" s="11">
        <v>44.5</v>
      </c>
      <c r="AH593" s="5"/>
      <c r="AI593" s="5"/>
      <c r="AJ593" s="5"/>
      <c r="AK593" s="5"/>
      <c r="AL593" s="5"/>
      <c r="AM593" s="5"/>
    </row>
    <row r="594" spans="1:46" x14ac:dyDescent="0.2">
      <c r="A594" s="20" t="s">
        <v>557</v>
      </c>
      <c r="B594" s="22">
        <v>6.95</v>
      </c>
      <c r="C594" s="7">
        <v>7.38</v>
      </c>
      <c r="D594" s="7">
        <v>6.33</v>
      </c>
      <c r="E594" s="7">
        <v>6.72</v>
      </c>
      <c r="F594" s="7">
        <v>37.200000000000003</v>
      </c>
      <c r="G594" s="7">
        <v>32.200000000000003</v>
      </c>
      <c r="H594" s="7">
        <v>38.299999999999997</v>
      </c>
      <c r="I594" s="7">
        <v>33.9</v>
      </c>
      <c r="J594" s="7">
        <v>5.89</v>
      </c>
      <c r="K594" s="7">
        <v>5.8</v>
      </c>
      <c r="L594" s="7">
        <v>6.1</v>
      </c>
      <c r="M594" s="7">
        <v>6.11</v>
      </c>
      <c r="N594" s="7">
        <v>6.28</v>
      </c>
      <c r="O594" s="7">
        <v>6.07</v>
      </c>
      <c r="P594" s="7">
        <v>6.17</v>
      </c>
      <c r="Q594" s="7">
        <v>6.55</v>
      </c>
      <c r="R594" s="7">
        <v>6.37</v>
      </c>
      <c r="S594" s="7">
        <v>7.36</v>
      </c>
      <c r="T594" s="7">
        <v>9.24</v>
      </c>
      <c r="U594" s="7">
        <v>9.3699999999999992</v>
      </c>
      <c r="V594" s="7">
        <v>14.6</v>
      </c>
      <c r="W594" s="7">
        <v>16.2</v>
      </c>
      <c r="X594" s="7">
        <v>25.4</v>
      </c>
      <c r="Y594" s="7">
        <v>26.8</v>
      </c>
      <c r="Z594" s="7">
        <v>27.8</v>
      </c>
      <c r="AA594" s="7">
        <v>29.7</v>
      </c>
      <c r="AB594" s="7">
        <v>28.7</v>
      </c>
      <c r="AC594" s="23">
        <v>29.8</v>
      </c>
      <c r="AH594" s="5"/>
      <c r="AI594" s="46"/>
    </row>
    <row r="595" spans="1:46" x14ac:dyDescent="0.2">
      <c r="A595" s="20" t="s">
        <v>558</v>
      </c>
      <c r="B595" s="22">
        <v>6.95</v>
      </c>
      <c r="C595" s="7">
        <v>7.38</v>
      </c>
      <c r="D595" s="7">
        <v>6.33</v>
      </c>
      <c r="E595" s="7">
        <v>6.72</v>
      </c>
      <c r="F595" s="7">
        <v>24</v>
      </c>
      <c r="G595" s="7">
        <v>25.3</v>
      </c>
      <c r="H595" s="7">
        <v>27.5</v>
      </c>
      <c r="I595" s="7">
        <v>26.6</v>
      </c>
      <c r="J595" s="7">
        <v>5.67</v>
      </c>
      <c r="K595" s="7">
        <v>5.43</v>
      </c>
      <c r="L595" s="7">
        <v>5.98</v>
      </c>
      <c r="M595" s="7">
        <v>6.28</v>
      </c>
      <c r="N595" s="7">
        <v>6.52</v>
      </c>
      <c r="O595" s="7">
        <v>6.65</v>
      </c>
      <c r="P595" s="7">
        <v>6.77</v>
      </c>
      <c r="Q595" s="7">
        <v>7.03</v>
      </c>
      <c r="R595" s="7">
        <v>7.01</v>
      </c>
      <c r="S595" s="7">
        <v>7.17</v>
      </c>
      <c r="T595" s="7">
        <v>7.02</v>
      </c>
      <c r="U595" s="7">
        <v>7.52</v>
      </c>
      <c r="V595" s="7">
        <v>8.66</v>
      </c>
      <c r="W595" s="7">
        <v>9.4700000000000006</v>
      </c>
      <c r="X595" s="7">
        <v>14.5</v>
      </c>
      <c r="Y595" s="7">
        <v>13.3</v>
      </c>
      <c r="Z595" s="7">
        <v>19.3</v>
      </c>
      <c r="AA595" s="7">
        <v>24.8</v>
      </c>
      <c r="AB595" s="7">
        <v>21.6</v>
      </c>
      <c r="AC595" s="23">
        <v>20.7</v>
      </c>
      <c r="AH595" s="5"/>
      <c r="AI595" s="46"/>
    </row>
    <row r="596" spans="1:46" x14ac:dyDescent="0.2">
      <c r="A596" s="20" t="s">
        <v>559</v>
      </c>
      <c r="B596" s="22">
        <v>6.95</v>
      </c>
      <c r="C596" s="7">
        <v>7.38</v>
      </c>
      <c r="D596" s="7">
        <v>6.33</v>
      </c>
      <c r="E596" s="7">
        <v>6.72</v>
      </c>
      <c r="F596" s="7">
        <v>21.3</v>
      </c>
      <c r="G596" s="7">
        <v>22.2</v>
      </c>
      <c r="H596" s="7">
        <v>19.100000000000001</v>
      </c>
      <c r="I596" s="7">
        <v>20.6</v>
      </c>
      <c r="J596" s="7">
        <v>6.63</v>
      </c>
      <c r="K596" s="7">
        <v>6.32</v>
      </c>
      <c r="L596" s="7">
        <v>6.79</v>
      </c>
      <c r="M596" s="7">
        <v>6.82</v>
      </c>
      <c r="N596" s="7">
        <v>6.96</v>
      </c>
      <c r="O596" s="7">
        <v>7.6</v>
      </c>
      <c r="P596" s="7">
        <v>8.43</v>
      </c>
      <c r="Q596" s="7">
        <v>9.6</v>
      </c>
      <c r="R596" s="7">
        <v>10.5</v>
      </c>
      <c r="S596" s="7">
        <v>12.6</v>
      </c>
      <c r="T596" s="7">
        <v>17.3</v>
      </c>
      <c r="U596" s="7">
        <v>15.2</v>
      </c>
      <c r="V596" s="7">
        <v>19.600000000000001</v>
      </c>
      <c r="W596" s="7">
        <v>14.7</v>
      </c>
      <c r="X596" s="7">
        <v>14.6</v>
      </c>
      <c r="Y596" s="7">
        <v>16.600000000000001</v>
      </c>
      <c r="Z596" s="7">
        <v>15.3</v>
      </c>
      <c r="AA596" s="7">
        <v>15.2</v>
      </c>
      <c r="AB596" s="7">
        <v>17.7</v>
      </c>
      <c r="AC596" s="164"/>
      <c r="AH596" s="5"/>
      <c r="AI596" s="46"/>
    </row>
    <row r="597" spans="1:46" x14ac:dyDescent="0.2">
      <c r="A597" s="20" t="s">
        <v>560</v>
      </c>
      <c r="B597" s="22">
        <v>6.95</v>
      </c>
      <c r="C597" s="7">
        <v>7.38</v>
      </c>
      <c r="D597" s="7">
        <v>6.33</v>
      </c>
      <c r="E597" s="7">
        <v>6.72</v>
      </c>
      <c r="F597" s="7">
        <v>34</v>
      </c>
      <c r="G597" s="7">
        <v>33.200000000000003</v>
      </c>
      <c r="H597" s="7">
        <v>31.9</v>
      </c>
      <c r="I597" s="7">
        <v>38.299999999999997</v>
      </c>
      <c r="J597" s="7">
        <v>6.42</v>
      </c>
      <c r="K597" s="7">
        <v>6.27</v>
      </c>
      <c r="L597" s="7">
        <v>7.25</v>
      </c>
      <c r="M597" s="7">
        <v>6.73</v>
      </c>
      <c r="N597" s="7">
        <v>6.94</v>
      </c>
      <c r="O597" s="7">
        <v>7.55</v>
      </c>
      <c r="P597" s="7">
        <v>10</v>
      </c>
      <c r="Q597" s="7">
        <v>9.93</v>
      </c>
      <c r="R597" s="7">
        <v>13.5</v>
      </c>
      <c r="S597" s="7">
        <v>15.7</v>
      </c>
      <c r="T597" s="7">
        <v>17.600000000000001</v>
      </c>
      <c r="U597" s="7">
        <v>18.600000000000001</v>
      </c>
      <c r="V597" s="7">
        <v>20.8</v>
      </c>
      <c r="W597" s="7">
        <v>19</v>
      </c>
      <c r="X597" s="7">
        <v>27.1</v>
      </c>
      <c r="Y597" s="7">
        <v>23.6</v>
      </c>
      <c r="Z597" s="7">
        <v>22.8</v>
      </c>
      <c r="AA597" s="7">
        <v>27.4</v>
      </c>
      <c r="AB597" s="7">
        <v>21.7</v>
      </c>
      <c r="AC597" s="23">
        <v>23.8</v>
      </c>
      <c r="AD597" s="5"/>
      <c r="AE597" s="5"/>
      <c r="AH597" s="5"/>
      <c r="AI597" s="5"/>
    </row>
    <row r="598" spans="1:46" ht="17" thickBot="1" x14ac:dyDescent="0.25">
      <c r="A598" s="20" t="s">
        <v>1221</v>
      </c>
      <c r="B598" s="12">
        <v>6.95</v>
      </c>
      <c r="C598" s="13">
        <v>7.38</v>
      </c>
      <c r="D598" s="13">
        <v>6.33</v>
      </c>
      <c r="E598" s="13">
        <v>6.72</v>
      </c>
      <c r="F598" s="13">
        <v>15.7</v>
      </c>
      <c r="G598" s="13">
        <v>19.8</v>
      </c>
      <c r="H598" s="13">
        <v>21.3</v>
      </c>
      <c r="I598" s="13">
        <v>19.2</v>
      </c>
      <c r="J598" s="13">
        <v>5.85</v>
      </c>
      <c r="K598" s="13">
        <v>5.53</v>
      </c>
      <c r="L598" s="13">
        <v>6.01</v>
      </c>
      <c r="M598" s="13">
        <v>6.34</v>
      </c>
      <c r="N598" s="13">
        <v>7</v>
      </c>
      <c r="O598" s="13">
        <v>7.17</v>
      </c>
      <c r="P598" s="13">
        <v>9.3800000000000008</v>
      </c>
      <c r="Q598" s="13">
        <v>9.2799999999999994</v>
      </c>
      <c r="R598" s="13">
        <v>9.84</v>
      </c>
      <c r="S598" s="13">
        <v>11.3</v>
      </c>
      <c r="T598" s="13">
        <v>11.4</v>
      </c>
      <c r="U598" s="13">
        <v>11.5</v>
      </c>
      <c r="V598" s="13">
        <v>11.4</v>
      </c>
      <c r="W598" s="13">
        <v>13.6</v>
      </c>
      <c r="X598" s="13">
        <v>14.1</v>
      </c>
      <c r="Y598" s="13">
        <v>14.5</v>
      </c>
      <c r="Z598" s="13">
        <v>15</v>
      </c>
      <c r="AA598" s="13">
        <v>15.9</v>
      </c>
      <c r="AB598" s="13">
        <v>18.899999999999999</v>
      </c>
      <c r="AC598" s="14">
        <v>16.399999999999999</v>
      </c>
      <c r="AH598" s="5"/>
      <c r="AI598" s="5"/>
      <c r="AN598" s="5"/>
      <c r="AO598" s="5"/>
      <c r="AP598" s="5"/>
      <c r="AQ598" s="5"/>
      <c r="AR598" s="5"/>
      <c r="AS598" s="5"/>
      <c r="AT598" s="5"/>
    </row>
    <row r="599" spans="1:46" x14ac:dyDescent="0.2"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</sheetData>
  <mergeCells count="274">
    <mergeCell ref="X592:Y592"/>
    <mergeCell ref="Z592:AA592"/>
    <mergeCell ref="AB592:AC592"/>
    <mergeCell ref="AD592:AE592"/>
    <mergeCell ref="AF592:AG592"/>
    <mergeCell ref="AH592:AI592"/>
    <mergeCell ref="AD584:AE584"/>
    <mergeCell ref="B592:E592"/>
    <mergeCell ref="F592:I592"/>
    <mergeCell ref="J592:K592"/>
    <mergeCell ref="L592:M592"/>
    <mergeCell ref="N592:O592"/>
    <mergeCell ref="P592:Q592"/>
    <mergeCell ref="R592:S592"/>
    <mergeCell ref="T592:U592"/>
    <mergeCell ref="V592:W592"/>
    <mergeCell ref="R584:S584"/>
    <mergeCell ref="T584:U584"/>
    <mergeCell ref="V584:W584"/>
    <mergeCell ref="X584:Y584"/>
    <mergeCell ref="Z584:AA584"/>
    <mergeCell ref="AB584:AC584"/>
    <mergeCell ref="B584:E584"/>
    <mergeCell ref="F584:I584"/>
    <mergeCell ref="J584:K584"/>
    <mergeCell ref="L584:M584"/>
    <mergeCell ref="N584:O584"/>
    <mergeCell ref="P584:Q584"/>
    <mergeCell ref="T576:U576"/>
    <mergeCell ref="V576:W576"/>
    <mergeCell ref="X576:Y576"/>
    <mergeCell ref="Z576:AA576"/>
    <mergeCell ref="AB576:AC576"/>
    <mergeCell ref="AF494:AG494"/>
    <mergeCell ref="AH494:AI494"/>
    <mergeCell ref="B576:E576"/>
    <mergeCell ref="F576:I576"/>
    <mergeCell ref="J576:K576"/>
    <mergeCell ref="L576:M576"/>
    <mergeCell ref="N576:O576"/>
    <mergeCell ref="P576:Q576"/>
    <mergeCell ref="R576:S576"/>
    <mergeCell ref="R494:S494"/>
    <mergeCell ref="T494:U494"/>
    <mergeCell ref="V494:W494"/>
    <mergeCell ref="X494:Y494"/>
    <mergeCell ref="Z494:AA494"/>
    <mergeCell ref="AB494:AC494"/>
    <mergeCell ref="AB486:AC486"/>
    <mergeCell ref="AD486:AE486"/>
    <mergeCell ref="B494:E494"/>
    <mergeCell ref="F494:I494"/>
    <mergeCell ref="J494:K494"/>
    <mergeCell ref="L494:M494"/>
    <mergeCell ref="N494:O494"/>
    <mergeCell ref="P494:Q494"/>
    <mergeCell ref="AD576:AE576"/>
    <mergeCell ref="AD494:AE494"/>
    <mergeCell ref="AD478:AE478"/>
    <mergeCell ref="B486:E486"/>
    <mergeCell ref="F486:I486"/>
    <mergeCell ref="J486:K486"/>
    <mergeCell ref="L486:M486"/>
    <mergeCell ref="N486:O486"/>
    <mergeCell ref="P486:Q486"/>
    <mergeCell ref="R486:S486"/>
    <mergeCell ref="T486:U486"/>
    <mergeCell ref="V486:W486"/>
    <mergeCell ref="R478:S478"/>
    <mergeCell ref="T478:U478"/>
    <mergeCell ref="V478:W478"/>
    <mergeCell ref="X478:Y478"/>
    <mergeCell ref="Z478:AA478"/>
    <mergeCell ref="AB478:AC478"/>
    <mergeCell ref="B478:E478"/>
    <mergeCell ref="F478:I478"/>
    <mergeCell ref="J478:K478"/>
    <mergeCell ref="L478:M478"/>
    <mergeCell ref="N478:O478"/>
    <mergeCell ref="P478:Q478"/>
    <mergeCell ref="X486:Y486"/>
    <mergeCell ref="Z486:AA486"/>
    <mergeCell ref="X397:Y397"/>
    <mergeCell ref="Z397:AA397"/>
    <mergeCell ref="AB397:AC397"/>
    <mergeCell ref="AD397:AE397"/>
    <mergeCell ref="AF397:AG397"/>
    <mergeCell ref="AH397:AI397"/>
    <mergeCell ref="AD389:AE389"/>
    <mergeCell ref="B397:E397"/>
    <mergeCell ref="F397:I397"/>
    <mergeCell ref="J397:K397"/>
    <mergeCell ref="L397:M397"/>
    <mergeCell ref="N397:O397"/>
    <mergeCell ref="P397:Q397"/>
    <mergeCell ref="R397:S397"/>
    <mergeCell ref="T397:U397"/>
    <mergeCell ref="V397:W397"/>
    <mergeCell ref="R389:S389"/>
    <mergeCell ref="T389:U389"/>
    <mergeCell ref="V389:W389"/>
    <mergeCell ref="X389:Y389"/>
    <mergeCell ref="Z389:AA389"/>
    <mergeCell ref="AB389:AC389"/>
    <mergeCell ref="X381:Y381"/>
    <mergeCell ref="Z381:AA381"/>
    <mergeCell ref="AB381:AC381"/>
    <mergeCell ref="AD381:AE381"/>
    <mergeCell ref="B389:E389"/>
    <mergeCell ref="F389:I389"/>
    <mergeCell ref="J389:K389"/>
    <mergeCell ref="L389:M389"/>
    <mergeCell ref="N389:O389"/>
    <mergeCell ref="P389:Q389"/>
    <mergeCell ref="B381:E381"/>
    <mergeCell ref="F381:I381"/>
    <mergeCell ref="J381:K381"/>
    <mergeCell ref="L381:M381"/>
    <mergeCell ref="N381:O381"/>
    <mergeCell ref="P381:Q381"/>
    <mergeCell ref="R381:S381"/>
    <mergeCell ref="T381:U381"/>
    <mergeCell ref="V381:W381"/>
    <mergeCell ref="X292:Y292"/>
    <mergeCell ref="Z292:AA292"/>
    <mergeCell ref="AB292:AC292"/>
    <mergeCell ref="AD292:AE292"/>
    <mergeCell ref="B300:E300"/>
    <mergeCell ref="F300:I300"/>
    <mergeCell ref="J300:K300"/>
    <mergeCell ref="L300:M300"/>
    <mergeCell ref="N300:O300"/>
    <mergeCell ref="P300:Q300"/>
    <mergeCell ref="AD300:AE300"/>
    <mergeCell ref="R300:S300"/>
    <mergeCell ref="T300:U300"/>
    <mergeCell ref="V300:W300"/>
    <mergeCell ref="X300:Y300"/>
    <mergeCell ref="Z300:AA300"/>
    <mergeCell ref="AB300:AC300"/>
    <mergeCell ref="B292:E292"/>
    <mergeCell ref="F292:I292"/>
    <mergeCell ref="J292:K292"/>
    <mergeCell ref="L292:M292"/>
    <mergeCell ref="N292:O292"/>
    <mergeCell ref="P292:Q292"/>
    <mergeCell ref="R292:S292"/>
    <mergeCell ref="T292:U292"/>
    <mergeCell ref="V292:W292"/>
    <mergeCell ref="Z195:AA195"/>
    <mergeCell ref="AB195:AC195"/>
    <mergeCell ref="X203:Y203"/>
    <mergeCell ref="Z203:AA203"/>
    <mergeCell ref="AB203:AC203"/>
    <mergeCell ref="AD203:AE203"/>
    <mergeCell ref="B284:E284"/>
    <mergeCell ref="F284:I284"/>
    <mergeCell ref="J284:K284"/>
    <mergeCell ref="L284:M284"/>
    <mergeCell ref="N284:O284"/>
    <mergeCell ref="P284:Q284"/>
    <mergeCell ref="AD284:AE284"/>
    <mergeCell ref="R284:S284"/>
    <mergeCell ref="T284:U284"/>
    <mergeCell ref="V284:W284"/>
    <mergeCell ref="X284:Y284"/>
    <mergeCell ref="Z284:AA284"/>
    <mergeCell ref="AB284:AC284"/>
    <mergeCell ref="B203:E203"/>
    <mergeCell ref="F203:I203"/>
    <mergeCell ref="J203:K203"/>
    <mergeCell ref="L203:M203"/>
    <mergeCell ref="N203:O203"/>
    <mergeCell ref="P203:Q203"/>
    <mergeCell ref="R203:S203"/>
    <mergeCell ref="T203:U203"/>
    <mergeCell ref="V203:W203"/>
    <mergeCell ref="X187:Y187"/>
    <mergeCell ref="Z187:AA187"/>
    <mergeCell ref="AB187:AC187"/>
    <mergeCell ref="AD187:AE187"/>
    <mergeCell ref="B195:E195"/>
    <mergeCell ref="F195:I195"/>
    <mergeCell ref="J195:K195"/>
    <mergeCell ref="L195:M195"/>
    <mergeCell ref="N195:O195"/>
    <mergeCell ref="P195:Q195"/>
    <mergeCell ref="B187:E187"/>
    <mergeCell ref="F187:I187"/>
    <mergeCell ref="J187:K187"/>
    <mergeCell ref="L187:M187"/>
    <mergeCell ref="N187:O187"/>
    <mergeCell ref="P187:Q187"/>
    <mergeCell ref="R187:S187"/>
    <mergeCell ref="T187:U187"/>
    <mergeCell ref="V187:W187"/>
    <mergeCell ref="AD195:AE195"/>
    <mergeCell ref="R195:S195"/>
    <mergeCell ref="T195:U195"/>
    <mergeCell ref="V195:W195"/>
    <mergeCell ref="X195:Y195"/>
    <mergeCell ref="Z106:AA106"/>
    <mergeCell ref="AB106:AC106"/>
    <mergeCell ref="AD106:AE106"/>
    <mergeCell ref="AF106:AG106"/>
    <mergeCell ref="AH106:AI106"/>
    <mergeCell ref="N106:O106"/>
    <mergeCell ref="P106:Q106"/>
    <mergeCell ref="R106:S106"/>
    <mergeCell ref="T106:U106"/>
    <mergeCell ref="V106:W106"/>
    <mergeCell ref="X106:Y106"/>
    <mergeCell ref="X98:Y98"/>
    <mergeCell ref="Z98:AA98"/>
    <mergeCell ref="AB98:AC98"/>
    <mergeCell ref="AD98:AE98"/>
    <mergeCell ref="AF98:AG98"/>
    <mergeCell ref="AH98:AI98"/>
    <mergeCell ref="B98:E98"/>
    <mergeCell ref="F98:I98"/>
    <mergeCell ref="J98:K98"/>
    <mergeCell ref="L98:M98"/>
    <mergeCell ref="N98:O98"/>
    <mergeCell ref="P98:Q98"/>
    <mergeCell ref="R98:S98"/>
    <mergeCell ref="T98:U98"/>
    <mergeCell ref="V98:W98"/>
    <mergeCell ref="AU90:AW90"/>
    <mergeCell ref="AX90:AZ90"/>
    <mergeCell ref="AC90:AE90"/>
    <mergeCell ref="AF90:AH90"/>
    <mergeCell ref="AI90:AK90"/>
    <mergeCell ref="AL90:AN90"/>
    <mergeCell ref="AO90:AQ90"/>
    <mergeCell ref="AR90:AT90"/>
    <mergeCell ref="B90:G90"/>
    <mergeCell ref="H90:M90"/>
    <mergeCell ref="Q90:S90"/>
    <mergeCell ref="T90:V90"/>
    <mergeCell ref="W90:Y90"/>
    <mergeCell ref="Z90:AB90"/>
    <mergeCell ref="F76:I76"/>
    <mergeCell ref="J76:K76"/>
    <mergeCell ref="L76:M76"/>
    <mergeCell ref="N76:O76"/>
    <mergeCell ref="P76:Q76"/>
    <mergeCell ref="B106:E106"/>
    <mergeCell ref="F106:I106"/>
    <mergeCell ref="J106:K106"/>
    <mergeCell ref="L106:M106"/>
    <mergeCell ref="AX83:AZ83"/>
    <mergeCell ref="AU83:AW83"/>
    <mergeCell ref="AR83:AT83"/>
    <mergeCell ref="AO83:AQ83"/>
    <mergeCell ref="AL83:AN83"/>
    <mergeCell ref="AI83:AK83"/>
    <mergeCell ref="B76:E76"/>
    <mergeCell ref="B83:G83"/>
    <mergeCell ref="H83:M83"/>
    <mergeCell ref="Q83:S83"/>
    <mergeCell ref="T83:V83"/>
    <mergeCell ref="W83:Y83"/>
    <mergeCell ref="AF83:AH83"/>
    <mergeCell ref="AC83:AE83"/>
    <mergeCell ref="Z83:AB83"/>
    <mergeCell ref="R76:S76"/>
    <mergeCell ref="T76:U76"/>
    <mergeCell ref="V76:W76"/>
    <mergeCell ref="AH76:AI76"/>
    <mergeCell ref="AF76:AG76"/>
    <mergeCell ref="AD76:AE76"/>
    <mergeCell ref="AB76:AC76"/>
    <mergeCell ref="Z76:AA76"/>
    <mergeCell ref="X76:Y7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95AE-799C-0F43-AE9A-C7695A99C980}">
  <dimension ref="A1:AE78"/>
  <sheetViews>
    <sheetView topLeftCell="A32" workbookViewId="0">
      <selection activeCell="I72" sqref="I72"/>
    </sheetView>
  </sheetViews>
  <sheetFormatPr baseColWidth="10" defaultRowHeight="16" x14ac:dyDescent="0.2"/>
  <cols>
    <col min="1" max="1" width="20.33203125" customWidth="1"/>
    <col min="9" max="9" width="12" bestFit="1" customWidth="1"/>
    <col min="10" max="10" width="15.6640625" bestFit="1" customWidth="1"/>
    <col min="19" max="19" width="12" bestFit="1" customWidth="1"/>
    <col min="20" max="20" width="12.5" bestFit="1" customWidth="1"/>
    <col min="21" max="21" width="18.83203125" bestFit="1" customWidth="1"/>
    <col min="22" max="22" width="15.1640625" bestFit="1" customWidth="1"/>
  </cols>
  <sheetData>
    <row r="1" spans="1:27" x14ac:dyDescent="0.2">
      <c r="A1" s="16" t="s">
        <v>862</v>
      </c>
    </row>
    <row r="2" spans="1:27" ht="17" thickBot="1" x14ac:dyDescent="0.25">
      <c r="A2" s="28"/>
      <c r="B2" s="15" t="s">
        <v>3</v>
      </c>
      <c r="C2" s="15" t="s">
        <v>4</v>
      </c>
      <c r="D2" s="15" t="s">
        <v>863</v>
      </c>
      <c r="E2" s="15" t="s">
        <v>864</v>
      </c>
      <c r="F2" s="15" t="s">
        <v>865</v>
      </c>
      <c r="G2" s="15" t="s">
        <v>866</v>
      </c>
      <c r="H2" s="15" t="s">
        <v>867</v>
      </c>
      <c r="I2" s="15" t="s">
        <v>868</v>
      </c>
      <c r="J2" s="15" t="s">
        <v>869</v>
      </c>
      <c r="K2" s="15" t="s">
        <v>870</v>
      </c>
      <c r="L2" s="15" t="s">
        <v>871</v>
      </c>
      <c r="M2" s="15" t="s">
        <v>872</v>
      </c>
      <c r="N2" s="15" t="s">
        <v>873</v>
      </c>
      <c r="O2" s="15" t="s">
        <v>874</v>
      </c>
    </row>
    <row r="3" spans="1:27" x14ac:dyDescent="0.2">
      <c r="A3" s="21" t="s">
        <v>2</v>
      </c>
      <c r="B3" s="9">
        <v>457</v>
      </c>
      <c r="C3" s="10">
        <v>39500</v>
      </c>
      <c r="D3" s="10">
        <v>31172</v>
      </c>
      <c r="E3" s="10">
        <v>35474</v>
      </c>
      <c r="F3" s="10">
        <v>24574</v>
      </c>
      <c r="G3" s="10">
        <v>31269</v>
      </c>
      <c r="H3" s="10">
        <v>30535</v>
      </c>
      <c r="I3" s="10">
        <v>27791</v>
      </c>
      <c r="J3" s="10">
        <v>38805</v>
      </c>
      <c r="K3" s="10">
        <v>26217</v>
      </c>
      <c r="L3" s="10">
        <v>25406</v>
      </c>
      <c r="M3" s="10">
        <v>31842</v>
      </c>
      <c r="N3" s="10">
        <v>37253</v>
      </c>
      <c r="O3" s="11">
        <v>31620</v>
      </c>
    </row>
    <row r="4" spans="1:27" x14ac:dyDescent="0.2">
      <c r="A4" s="47"/>
      <c r="B4" s="22">
        <v>437</v>
      </c>
      <c r="C4" s="7">
        <v>42161</v>
      </c>
      <c r="D4" s="7">
        <v>30188</v>
      </c>
      <c r="E4" s="7">
        <v>40893</v>
      </c>
      <c r="F4" s="7">
        <v>25410</v>
      </c>
      <c r="G4" s="7">
        <v>29225</v>
      </c>
      <c r="H4" s="7">
        <v>22772</v>
      </c>
      <c r="I4" s="7">
        <v>64035</v>
      </c>
      <c r="J4" s="7">
        <v>29208</v>
      </c>
      <c r="K4" s="7">
        <v>24750</v>
      </c>
      <c r="L4" s="7">
        <v>24815</v>
      </c>
      <c r="M4" s="7">
        <v>34974</v>
      </c>
      <c r="N4" s="7">
        <v>24484</v>
      </c>
      <c r="O4" s="23">
        <v>27630</v>
      </c>
    </row>
    <row r="5" spans="1:27" ht="17" thickBot="1" x14ac:dyDescent="0.25">
      <c r="A5" s="47"/>
      <c r="B5" s="12">
        <v>442</v>
      </c>
      <c r="C5" s="13">
        <v>32912</v>
      </c>
      <c r="D5" s="13">
        <v>35503</v>
      </c>
      <c r="E5" s="13">
        <v>43610</v>
      </c>
      <c r="F5" s="13">
        <v>23002</v>
      </c>
      <c r="G5" s="13">
        <v>29241</v>
      </c>
      <c r="H5" s="13">
        <v>31724</v>
      </c>
      <c r="I5" s="13">
        <v>29595</v>
      </c>
      <c r="J5" s="13">
        <v>23655</v>
      </c>
      <c r="K5" s="13">
        <v>24356</v>
      </c>
      <c r="L5" s="13">
        <v>27889</v>
      </c>
      <c r="M5" s="13">
        <v>38554</v>
      </c>
      <c r="N5" s="13">
        <v>19932</v>
      </c>
      <c r="O5" s="14">
        <v>31133</v>
      </c>
    </row>
    <row r="6" spans="1:27" x14ac:dyDescent="0.2">
      <c r="A6" t="s">
        <v>875</v>
      </c>
    </row>
    <row r="7" spans="1:27" ht="17" thickBot="1" x14ac:dyDescent="0.25"/>
    <row r="8" spans="1:27" ht="17" thickBot="1" x14ac:dyDescent="0.25">
      <c r="A8" s="16" t="s">
        <v>876</v>
      </c>
      <c r="I8" t="s">
        <v>1069</v>
      </c>
      <c r="V8" s="102" t="s">
        <v>885</v>
      </c>
      <c r="W8" s="103" t="s">
        <v>886</v>
      </c>
      <c r="X8" s="103" t="s">
        <v>887</v>
      </c>
      <c r="Y8" s="103" t="s">
        <v>888</v>
      </c>
      <c r="Z8" s="103" t="s">
        <v>889</v>
      </c>
      <c r="AA8" s="104" t="s">
        <v>890</v>
      </c>
    </row>
    <row r="9" spans="1:27" ht="17" thickBot="1" x14ac:dyDescent="0.25">
      <c r="A9" s="28" t="s">
        <v>883</v>
      </c>
      <c r="B9" s="15" t="s">
        <v>877</v>
      </c>
      <c r="C9" s="15" t="s">
        <v>878</v>
      </c>
      <c r="D9" s="15" t="s">
        <v>879</v>
      </c>
      <c r="E9" s="15" t="s">
        <v>880</v>
      </c>
      <c r="F9" s="15" t="s">
        <v>881</v>
      </c>
      <c r="G9" s="15" t="s">
        <v>882</v>
      </c>
      <c r="I9" s="28"/>
      <c r="J9" s="15" t="s">
        <v>3</v>
      </c>
      <c r="K9" s="15" t="s">
        <v>884</v>
      </c>
      <c r="L9" s="15" t="s">
        <v>885</v>
      </c>
      <c r="M9" s="15" t="s">
        <v>886</v>
      </c>
      <c r="N9" s="15" t="s">
        <v>887</v>
      </c>
      <c r="O9" s="15" t="s">
        <v>888</v>
      </c>
      <c r="P9" s="15" t="s">
        <v>889</v>
      </c>
      <c r="Q9" s="15" t="s">
        <v>890</v>
      </c>
      <c r="S9" s="47"/>
      <c r="T9" s="96" t="s">
        <v>895</v>
      </c>
      <c r="U9" s="99" t="s">
        <v>896</v>
      </c>
      <c r="V9" s="48" t="s">
        <v>897</v>
      </c>
      <c r="W9" s="28" t="s">
        <v>897</v>
      </c>
      <c r="X9" s="28" t="s">
        <v>897</v>
      </c>
      <c r="Y9" s="28" t="s">
        <v>897</v>
      </c>
      <c r="Z9" s="28" t="s">
        <v>897</v>
      </c>
      <c r="AA9" s="105" t="s">
        <v>897</v>
      </c>
    </row>
    <row r="10" spans="1:27" x14ac:dyDescent="0.2">
      <c r="A10" s="21" t="s">
        <v>2</v>
      </c>
      <c r="B10" s="9">
        <v>4.2367479999999999E-2</v>
      </c>
      <c r="C10" s="10">
        <v>6.5733369999999999E-2</v>
      </c>
      <c r="D10" s="10">
        <v>0.16879847000000001</v>
      </c>
      <c r="E10" s="10">
        <v>0.42629335000000002</v>
      </c>
      <c r="F10" s="10">
        <v>0.82579648999999999</v>
      </c>
      <c r="G10" s="11">
        <v>0.98546345999999996</v>
      </c>
      <c r="I10" s="47" t="s">
        <v>891</v>
      </c>
      <c r="J10" s="9">
        <v>510</v>
      </c>
      <c r="K10" s="10">
        <v>14037</v>
      </c>
      <c r="L10" s="10">
        <v>14677</v>
      </c>
      <c r="M10" s="10">
        <v>12299</v>
      </c>
      <c r="N10" s="10">
        <v>6349</v>
      </c>
      <c r="O10" s="10">
        <v>2514</v>
      </c>
      <c r="P10" s="10">
        <v>979</v>
      </c>
      <c r="Q10" s="11">
        <v>631</v>
      </c>
      <c r="S10" s="47" t="s">
        <v>891</v>
      </c>
      <c r="T10" s="97">
        <f>(J10+J11+J12+J13)/4</f>
        <v>499.75</v>
      </c>
      <c r="U10" s="100">
        <f>K10-T10</f>
        <v>13537.25</v>
      </c>
      <c r="V10" s="48">
        <f>L10/((U10+U11+U12+U13)/4)</f>
        <v>0.98546345721287809</v>
      </c>
      <c r="W10" s="28">
        <f>M10/((U10+U11+U12+U13)/4)</f>
        <v>0.8257964884009803</v>
      </c>
      <c r="X10" s="28">
        <f>N10/((U10+U11+U12+U13)/4)</f>
        <v>0.42629334944774566</v>
      </c>
      <c r="Y10" s="28">
        <f>O10/((U10+U11+U12+U13)/4)</f>
        <v>0.16879846913082888</v>
      </c>
      <c r="Z10" s="28">
        <f>P10/((U10+U11+U12+U13)/4)</f>
        <v>6.5733373619364155E-2</v>
      </c>
      <c r="AA10" s="105">
        <f>Q10/((U10+U11+U12+U13)/4)</f>
        <v>4.2367475744452279E-2</v>
      </c>
    </row>
    <row r="11" spans="1:27" x14ac:dyDescent="0.2">
      <c r="A11" s="47"/>
      <c r="B11" s="22">
        <v>4.1561760000000003E-2</v>
      </c>
      <c r="C11" s="7">
        <v>6.5934800000000002E-2</v>
      </c>
      <c r="D11" s="7">
        <v>0.15758552000000001</v>
      </c>
      <c r="E11" s="7">
        <v>0.45644073000000002</v>
      </c>
      <c r="F11" s="7">
        <v>0.74723872999999996</v>
      </c>
      <c r="G11" s="23">
        <v>0.86890254</v>
      </c>
      <c r="I11" s="47"/>
      <c r="J11" s="22">
        <v>491</v>
      </c>
      <c r="K11" s="7">
        <v>12522</v>
      </c>
      <c r="L11" s="7">
        <v>12941</v>
      </c>
      <c r="M11" s="7">
        <v>11129</v>
      </c>
      <c r="N11" s="7">
        <v>6798</v>
      </c>
      <c r="O11" s="7">
        <v>2347</v>
      </c>
      <c r="P11" s="7">
        <v>982</v>
      </c>
      <c r="Q11" s="23">
        <v>619</v>
      </c>
      <c r="S11" s="47"/>
      <c r="T11" s="97"/>
      <c r="U11" s="100">
        <f>K11-T10</f>
        <v>12022.25</v>
      </c>
      <c r="V11" s="48">
        <f>L11/((U10+U11+U12+U13)/4)</f>
        <v>0.86890254137711087</v>
      </c>
      <c r="W11" s="28">
        <f>M11/((U10+U11+U12+U13)/4)</f>
        <v>0.74723872830429383</v>
      </c>
      <c r="X11" s="28">
        <f>N11/((U10+U11+U12+U13)/4)</f>
        <v>0.45644072917715783</v>
      </c>
      <c r="Y11" s="28">
        <f>O11/((U10+U11+U12+U13)/4)</f>
        <v>0.1575855238862591</v>
      </c>
      <c r="Z11" s="28">
        <f>P11/((U10+U11+U12+U13)/4)</f>
        <v>6.5934803773458214E-2</v>
      </c>
      <c r="AA11" s="105">
        <f>Q11/((U10+U11+U12+U13)/4)</f>
        <v>4.1561755128076007E-2</v>
      </c>
    </row>
    <row r="12" spans="1:27" x14ac:dyDescent="0.2">
      <c r="A12" s="47"/>
      <c r="B12" s="22">
        <v>4.2098900000000002E-2</v>
      </c>
      <c r="C12" s="7">
        <v>6.5867659999999995E-2</v>
      </c>
      <c r="D12" s="7">
        <v>0.15610837</v>
      </c>
      <c r="E12" s="7">
        <v>0.44166917999999999</v>
      </c>
      <c r="F12" s="7">
        <v>1.0039278899999999</v>
      </c>
      <c r="G12" s="23">
        <v>0.74723872999999996</v>
      </c>
      <c r="I12" s="47"/>
      <c r="J12" s="22">
        <v>499</v>
      </c>
      <c r="K12" s="7">
        <v>19662</v>
      </c>
      <c r="L12" s="7">
        <v>11129</v>
      </c>
      <c r="M12" s="7">
        <v>14952</v>
      </c>
      <c r="N12" s="7">
        <v>6578</v>
      </c>
      <c r="O12" s="7">
        <v>2325</v>
      </c>
      <c r="P12" s="7">
        <v>981</v>
      </c>
      <c r="Q12" s="23">
        <v>627</v>
      </c>
      <c r="S12" s="47"/>
      <c r="T12" s="97"/>
      <c r="U12" s="100">
        <f>K12-T10</f>
        <v>19162.25</v>
      </c>
      <c r="V12" s="48">
        <f>L12/((U10+U11+U12+U13)/4)</f>
        <v>0.74723872830429383</v>
      </c>
      <c r="W12" s="28">
        <f>M12/((U10+U11+U12+U13)/4)</f>
        <v>1.0039278880048343</v>
      </c>
      <c r="X12" s="28">
        <f>N12/((U10+U11+U12+U13)/4)</f>
        <v>0.44166918454359283</v>
      </c>
      <c r="Y12" s="28">
        <f>O12/((U10+U11+U12+U13)/4)</f>
        <v>0.1561083694229026</v>
      </c>
      <c r="Z12" s="28">
        <f>P12/((U10+U11+U12+U13)/4)</f>
        <v>6.5867660388760199E-2</v>
      </c>
      <c r="AA12" s="105">
        <f>Q12/((U10+U11+U12+U13)/4)</f>
        <v>4.2098902205660184E-2</v>
      </c>
    </row>
    <row r="13" spans="1:27" x14ac:dyDescent="0.2">
      <c r="A13" s="47"/>
      <c r="B13" s="22">
        <v>4.028603E-2</v>
      </c>
      <c r="C13" s="7">
        <v>6.7411960000000007E-2</v>
      </c>
      <c r="D13" s="7">
        <v>0.21882029</v>
      </c>
      <c r="E13" s="7">
        <v>0.44093061</v>
      </c>
      <c r="F13" s="7">
        <v>0.59421895000000002</v>
      </c>
      <c r="G13" s="23">
        <v>0.98177057000000001</v>
      </c>
      <c r="I13" s="47"/>
      <c r="J13" s="22">
        <v>499</v>
      </c>
      <c r="K13" s="7">
        <v>15352</v>
      </c>
      <c r="L13" s="7">
        <v>14622</v>
      </c>
      <c r="M13" s="7">
        <v>8850</v>
      </c>
      <c r="N13" s="7">
        <v>6567</v>
      </c>
      <c r="O13" s="7">
        <v>3259</v>
      </c>
      <c r="P13" s="7">
        <v>1004</v>
      </c>
      <c r="Q13" s="23">
        <v>600</v>
      </c>
      <c r="S13" s="47"/>
      <c r="T13" s="97"/>
      <c r="U13" s="100">
        <f>K13-T10</f>
        <v>14852.25</v>
      </c>
      <c r="V13" s="48">
        <f>L13/((U10+U11+U12+U13)/4)</f>
        <v>0.98177057105448684</v>
      </c>
      <c r="W13" s="28">
        <f>M13/((U10+U11+U12+U13)/4)</f>
        <v>0.59421895457750029</v>
      </c>
      <c r="X13" s="28">
        <f>N13/((U10+U11+U12+U13)/4)</f>
        <v>0.44093060731191458</v>
      </c>
      <c r="Y13" s="28">
        <f>O13/((U10+U11+U12+U13)/4)</f>
        <v>0.21882029073085574</v>
      </c>
      <c r="Z13" s="28">
        <f>P13/((U10+U11+U12+U13)/4)</f>
        <v>6.7411958236814715E-2</v>
      </c>
      <c r="AA13" s="105">
        <f>Q13/((U10+U11+U12+U13)/4)</f>
        <v>4.0286030818813573E-2</v>
      </c>
    </row>
    <row r="14" spans="1:27" x14ac:dyDescent="0.2">
      <c r="A14" s="47"/>
      <c r="B14" s="22">
        <v>1.3349740000000001E-2</v>
      </c>
      <c r="C14" s="7">
        <v>2.632435E-2</v>
      </c>
      <c r="D14" s="7">
        <v>0.12041241</v>
      </c>
      <c r="E14" s="7">
        <v>0.53209176999999996</v>
      </c>
      <c r="F14" s="7">
        <v>0.99461045999999997</v>
      </c>
      <c r="G14" s="23">
        <v>1.1667006799999999</v>
      </c>
      <c r="I14" s="47" t="s">
        <v>892</v>
      </c>
      <c r="J14" s="22">
        <v>521</v>
      </c>
      <c r="K14" s="7">
        <v>54418</v>
      </c>
      <c r="L14" s="7">
        <v>52874</v>
      </c>
      <c r="M14" s="7">
        <v>45075</v>
      </c>
      <c r="N14" s="7">
        <v>24114</v>
      </c>
      <c r="O14" s="7">
        <v>5457</v>
      </c>
      <c r="P14" s="7">
        <v>1193</v>
      </c>
      <c r="Q14" s="23">
        <v>605</v>
      </c>
      <c r="S14" s="47" t="s">
        <v>892</v>
      </c>
      <c r="T14" s="97">
        <f>(J14+J15+J16+J17)/4</f>
        <v>515.25</v>
      </c>
      <c r="U14" s="100">
        <f>K14-T14</f>
        <v>53902.75</v>
      </c>
      <c r="V14" s="48">
        <f>L14/((U14+U15+U16+U17)/4)</f>
        <v>1.1667006845876753</v>
      </c>
      <c r="W14" s="28">
        <f>M14/((U14+U15+U16+U17)/4)</f>
        <v>0.99461045802832126</v>
      </c>
      <c r="X14" s="28">
        <f>N14/((U14+U15+U16+U17)/4)</f>
        <v>0.53209177115684836</v>
      </c>
      <c r="Y14" s="28">
        <f>O14/((U14+U15+U16+U17)/4)</f>
        <v>0.12041240753101606</v>
      </c>
      <c r="Z14" s="28">
        <f>P14/((U14+U15+U16+U17)/4)</f>
        <v>2.6324354440993618E-2</v>
      </c>
      <c r="AA14" s="105">
        <f>Q14/((U14+U15+U16+U17)/4)</f>
        <v>1.3349735487679077E-2</v>
      </c>
    </row>
    <row r="15" spans="1:27" x14ac:dyDescent="0.2">
      <c r="A15" s="47"/>
      <c r="B15" s="22">
        <v>1.284222E-2</v>
      </c>
      <c r="C15" s="7">
        <v>2.652295E-2</v>
      </c>
      <c r="D15" s="7">
        <v>0.12136123</v>
      </c>
      <c r="E15" s="7">
        <v>0.35651516999999999</v>
      </c>
      <c r="F15" s="7">
        <v>1.0401540199999999</v>
      </c>
      <c r="G15" s="23">
        <v>1.0933984999999999</v>
      </c>
      <c r="I15" s="47"/>
      <c r="J15" s="22">
        <v>510</v>
      </c>
      <c r="K15" s="7">
        <v>49232</v>
      </c>
      <c r="L15" s="7">
        <v>49552</v>
      </c>
      <c r="M15" s="7">
        <v>47139</v>
      </c>
      <c r="N15" s="7">
        <v>16157</v>
      </c>
      <c r="O15" s="7">
        <v>5500</v>
      </c>
      <c r="P15" s="7">
        <v>1202</v>
      </c>
      <c r="Q15" s="23">
        <v>582</v>
      </c>
      <c r="S15" s="47"/>
      <c r="T15" s="97"/>
      <c r="U15" s="100">
        <f>K15-T14</f>
        <v>48716.75</v>
      </c>
      <c r="V15" s="48">
        <f>L15/((U14+U15+U16+U17)/4)</f>
        <v>1.0933985006371465</v>
      </c>
      <c r="W15" s="28">
        <f>M15/((U14+U15+U16+U17)/4)</f>
        <v>1.0401540184358744</v>
      </c>
      <c r="X15" s="28">
        <f>N15/((U14+U15+U16+U17)/4)</f>
        <v>0.35651516739575345</v>
      </c>
      <c r="Y15" s="28">
        <f>O15/((U14+U15+U16+U17)/4)</f>
        <v>0.12136123170617343</v>
      </c>
      <c r="Z15" s="28">
        <f>P15/((U14+U15+U16+U17)/4)</f>
        <v>2.6522945547421902E-2</v>
      </c>
      <c r="AA15" s="105">
        <f>Q15/((U14+U15+U16+U17)/4)</f>
        <v>1.2842224882362351E-2</v>
      </c>
    </row>
    <row r="16" spans="1:27" x14ac:dyDescent="0.2">
      <c r="A16" s="47"/>
      <c r="B16" s="22">
        <v>1.3438E-2</v>
      </c>
      <c r="C16" s="7">
        <v>2.6390549999999999E-2</v>
      </c>
      <c r="D16" s="7">
        <v>0.12319268</v>
      </c>
      <c r="E16" s="7">
        <v>0.48641582</v>
      </c>
      <c r="F16" s="7">
        <v>0.79317287999999997</v>
      </c>
      <c r="G16" s="23">
        <v>1.06045444</v>
      </c>
      <c r="I16" s="47"/>
      <c r="J16" s="22">
        <v>514</v>
      </c>
      <c r="K16" s="7">
        <v>29159</v>
      </c>
      <c r="L16" s="7">
        <v>48059</v>
      </c>
      <c r="M16" s="7">
        <v>35946</v>
      </c>
      <c r="N16" s="7">
        <v>22044</v>
      </c>
      <c r="O16" s="7">
        <v>5583</v>
      </c>
      <c r="P16" s="7">
        <v>1196</v>
      </c>
      <c r="Q16" s="23">
        <v>609</v>
      </c>
      <c r="S16" s="47"/>
      <c r="T16" s="97"/>
      <c r="U16" s="100">
        <f>K16-T14</f>
        <v>28643.75</v>
      </c>
      <c r="V16" s="48">
        <f>L16/((U14+U15+U16+U17)/4)</f>
        <v>1.0604544426485434</v>
      </c>
      <c r="W16" s="28">
        <f>M16/((U14+U15+U16+U17)/4)</f>
        <v>0.79317287907456546</v>
      </c>
      <c r="X16" s="28">
        <f>N16/((U14+U15+U16+U17)/4)</f>
        <v>0.4864158166783431</v>
      </c>
      <c r="Y16" s="28">
        <f>O16/((U14+U15+U16+U17)/4)</f>
        <v>0.12319268302101204</v>
      </c>
      <c r="Z16" s="28">
        <f>P16/((U14+U15+U16+U17)/4)</f>
        <v>2.6390551476469713E-2</v>
      </c>
      <c r="AA16" s="105">
        <f>Q16/((U14+U15+U16+U17)/4)</f>
        <v>1.3437998201647204E-2</v>
      </c>
    </row>
    <row r="17" spans="1:31" x14ac:dyDescent="0.2">
      <c r="A17" s="47"/>
      <c r="B17" s="22">
        <v>1.2974619999999999E-2</v>
      </c>
      <c r="C17" s="7">
        <v>2.705252E-2</v>
      </c>
      <c r="D17" s="7">
        <v>0.11716875</v>
      </c>
      <c r="E17" s="7">
        <v>0.62512067000000004</v>
      </c>
      <c r="F17" s="7">
        <v>0.76601003000000001</v>
      </c>
      <c r="G17" s="23">
        <v>0.93278243000000005</v>
      </c>
      <c r="I17" s="47"/>
      <c r="J17" s="22">
        <v>516</v>
      </c>
      <c r="K17" s="7">
        <v>50529</v>
      </c>
      <c r="L17" s="7">
        <v>42273</v>
      </c>
      <c r="M17" s="7">
        <v>34715</v>
      </c>
      <c r="N17" s="7">
        <v>28330</v>
      </c>
      <c r="O17" s="7">
        <v>5310</v>
      </c>
      <c r="P17" s="7">
        <v>1226</v>
      </c>
      <c r="Q17" s="23">
        <v>588</v>
      </c>
      <c r="S17" s="47"/>
      <c r="T17" s="97"/>
      <c r="U17" s="100">
        <f>K17-T14</f>
        <v>50013.75</v>
      </c>
      <c r="V17" s="48">
        <f>L17/((U14+U15+U16+U17)/4)</f>
        <v>0.93278242689364899</v>
      </c>
      <c r="W17" s="28">
        <f>M17/((U14+U15+U16+U17)/4)</f>
        <v>0.76601002885087466</v>
      </c>
      <c r="X17" s="28">
        <f>N17/((U14+U15+U16+U17)/4)</f>
        <v>0.62512067167925334</v>
      </c>
      <c r="Y17" s="28">
        <f>O17/((U14+U15+U16+U17)/4)</f>
        <v>0.11716875279268743</v>
      </c>
      <c r="Z17" s="28">
        <f>P17/((U14+U15+U16+U17)/4)</f>
        <v>2.7052521831230657E-2</v>
      </c>
      <c r="AA17" s="105">
        <f>Q17/((U14+U15+U16+U17)/4)</f>
        <v>1.297461895331454E-2</v>
      </c>
    </row>
    <row r="18" spans="1:31" x14ac:dyDescent="0.2">
      <c r="A18" s="47"/>
      <c r="B18" s="22">
        <v>2.953627E-2</v>
      </c>
      <c r="C18" s="7">
        <v>5.1126789999999998E-2</v>
      </c>
      <c r="D18" s="7">
        <v>0.14406466000000001</v>
      </c>
      <c r="E18" s="7">
        <v>0.26429206999999999</v>
      </c>
      <c r="F18" s="7">
        <v>0.22582368999999999</v>
      </c>
      <c r="G18" s="23">
        <v>0.90482910000000005</v>
      </c>
      <c r="I18" s="47" t="s">
        <v>893</v>
      </c>
      <c r="J18" s="22">
        <v>493</v>
      </c>
      <c r="K18" s="7">
        <v>20333</v>
      </c>
      <c r="L18" s="7">
        <v>16512</v>
      </c>
      <c r="M18" s="7">
        <v>4121</v>
      </c>
      <c r="N18" s="7">
        <v>4823</v>
      </c>
      <c r="O18" s="7">
        <v>2629</v>
      </c>
      <c r="P18" s="7">
        <v>933</v>
      </c>
      <c r="Q18" s="23">
        <v>539</v>
      </c>
      <c r="S18" s="47" t="s">
        <v>893</v>
      </c>
      <c r="T18" s="97">
        <f>(J18+J19+J20+J21)/4</f>
        <v>485.25</v>
      </c>
      <c r="U18" s="100">
        <f>K18-T18</f>
        <v>19847.75</v>
      </c>
      <c r="V18" s="48">
        <f>L18/((U18+U19+U20+U21)/4)</f>
        <v>0.9048290978834167</v>
      </c>
      <c r="W18" s="28">
        <f>M18/((U18+U19+U20+U21)/4)</f>
        <v>0.22582368655387355</v>
      </c>
      <c r="X18" s="28">
        <f>N18/((U18+U19+U20+U21)/4)</f>
        <v>0.26429207479964378</v>
      </c>
      <c r="Y18" s="28">
        <f>O18/((U18+U19+U20+U21)/4)</f>
        <v>0.14406466196314816</v>
      </c>
      <c r="Z18" s="28">
        <f>P18/((U18+U19+U20+U21)/4)</f>
        <v>5.112678950613056E-2</v>
      </c>
      <c r="AA18" s="105">
        <f>Q18/((U18+U19+U20+U21)/4)</f>
        <v>2.9536269607507364E-2</v>
      </c>
    </row>
    <row r="19" spans="1:31" x14ac:dyDescent="0.2">
      <c r="A19" s="47"/>
      <c r="B19" s="22">
        <v>2.997466E-2</v>
      </c>
      <c r="C19" s="7">
        <v>5.238715E-2</v>
      </c>
      <c r="D19" s="7">
        <v>0.14269471</v>
      </c>
      <c r="E19" s="7">
        <v>0.45981232</v>
      </c>
      <c r="F19" s="7">
        <v>0.34648949000000001</v>
      </c>
      <c r="G19" s="23">
        <v>0.68415645000000003</v>
      </c>
      <c r="I19" s="47"/>
      <c r="J19" s="22">
        <v>483</v>
      </c>
      <c r="K19" s="7">
        <v>18628</v>
      </c>
      <c r="L19" s="7">
        <v>12485</v>
      </c>
      <c r="M19" s="7">
        <v>6323</v>
      </c>
      <c r="N19" s="7">
        <v>8391</v>
      </c>
      <c r="O19" s="7">
        <v>2604</v>
      </c>
      <c r="P19" s="7">
        <v>956</v>
      </c>
      <c r="Q19" s="23">
        <v>547</v>
      </c>
      <c r="S19" s="47"/>
      <c r="T19" s="97"/>
      <c r="U19" s="100">
        <f>K19-T18</f>
        <v>18142.75</v>
      </c>
      <c r="V19" s="48">
        <f>L19/((U18+U19+U20+U21)/4)</f>
        <v>0.68415644907185424</v>
      </c>
      <c r="W19" s="28">
        <f>M19/((U18+U19+U20+U21)/4)</f>
        <v>0.34648948558120418</v>
      </c>
      <c r="X19" s="28">
        <f>N19/((U18+U19+U20+U21)/4)</f>
        <v>0.4598123159120488</v>
      </c>
      <c r="Y19" s="28">
        <f>O19/((U18+U19+U20+U21)/4)</f>
        <v>0.14269470511678883</v>
      </c>
      <c r="Z19" s="28">
        <f>P19/((U18+U19+U20+U21)/4)</f>
        <v>5.2387149804781152E-2</v>
      </c>
      <c r="AA19" s="105">
        <f>Q19/((U18+U19+U20+U21)/4)</f>
        <v>2.9974655798342353E-2</v>
      </c>
    </row>
    <row r="20" spans="1:31" x14ac:dyDescent="0.2">
      <c r="A20" s="47"/>
      <c r="B20" s="22">
        <v>2.9645870000000001E-2</v>
      </c>
      <c r="C20" s="7">
        <v>4.9811630000000003E-2</v>
      </c>
      <c r="D20" s="7">
        <v>0.14242071000000001</v>
      </c>
      <c r="E20" s="7">
        <v>0.24752379999999999</v>
      </c>
      <c r="F20" s="7">
        <v>0.84898965999999998</v>
      </c>
      <c r="G20" s="23">
        <v>0.83019385000000001</v>
      </c>
      <c r="I20" s="47"/>
      <c r="J20" s="22">
        <v>487</v>
      </c>
      <c r="K20" s="7">
        <v>18941</v>
      </c>
      <c r="L20" s="7">
        <v>15150</v>
      </c>
      <c r="M20" s="7">
        <v>15493</v>
      </c>
      <c r="N20" s="7">
        <v>4517</v>
      </c>
      <c r="O20" s="7">
        <v>2599</v>
      </c>
      <c r="P20" s="7">
        <v>909</v>
      </c>
      <c r="Q20" s="23">
        <v>541</v>
      </c>
      <c r="S20" s="47"/>
      <c r="T20" s="97"/>
      <c r="U20" s="100">
        <f>K20-T18</f>
        <v>18455.75</v>
      </c>
      <c r="V20" s="48">
        <f>L20/((U18+U19+U20+U21)/4)</f>
        <v>0.8301938488937598</v>
      </c>
      <c r="W20" s="28">
        <f>M20/((U18+U19+U20+U21)/4)</f>
        <v>0.84898965682580996</v>
      </c>
      <c r="X20" s="28">
        <f>N20/((U18+U19+U20+U21)/4)</f>
        <v>0.24752380300020549</v>
      </c>
      <c r="Y20" s="28">
        <f>O20/((U18+U19+U20+U21)/4)</f>
        <v>0.14242071374751694</v>
      </c>
      <c r="Z20" s="28">
        <f>P20/((U18+U19+U20+U21)/4)</f>
        <v>4.9811630933625589E-2</v>
      </c>
      <c r="AA20" s="105">
        <f>Q20/((U18+U19+U20+U21)/4)</f>
        <v>2.9645866155216111E-2</v>
      </c>
    </row>
    <row r="21" spans="1:31" x14ac:dyDescent="0.2">
      <c r="A21" s="47"/>
      <c r="B21" s="22">
        <v>3.0303449999999999E-2</v>
      </c>
      <c r="C21" s="7">
        <v>5.4140689999999998E-2</v>
      </c>
      <c r="D21" s="7">
        <v>0.13540653</v>
      </c>
      <c r="E21" s="7">
        <v>0.51718611000000003</v>
      </c>
      <c r="F21" s="7">
        <v>0.56661415000000004</v>
      </c>
      <c r="G21" s="23">
        <v>1.0393588600000001</v>
      </c>
      <c r="I21" s="47"/>
      <c r="J21" s="22">
        <v>478</v>
      </c>
      <c r="K21" s="7">
        <v>17034</v>
      </c>
      <c r="L21" s="7">
        <v>18967</v>
      </c>
      <c r="M21" s="7">
        <v>10340</v>
      </c>
      <c r="N21" s="7">
        <v>9438</v>
      </c>
      <c r="O21" s="7">
        <v>2471</v>
      </c>
      <c r="P21" s="7">
        <v>988</v>
      </c>
      <c r="Q21" s="23">
        <v>553</v>
      </c>
      <c r="S21" s="47"/>
      <c r="T21" s="97"/>
      <c r="U21" s="100">
        <f>K21-T18</f>
        <v>16548.75</v>
      </c>
      <c r="V21" s="48">
        <f>L21/((U18+U19+U20+U21)/4)</f>
        <v>1.0393588601959038</v>
      </c>
      <c r="W21" s="28">
        <f>M21/((U18+U19+U20+U21)/4)</f>
        <v>0.56661415165422291</v>
      </c>
      <c r="X21" s="28">
        <f>N21/((U18+U19+U20+U21)/4)</f>
        <v>0.51718610863757797</v>
      </c>
      <c r="Y21" s="28">
        <f>O21/((U18+U19+U20+U21)/4)</f>
        <v>0.13540653469415714</v>
      </c>
      <c r="Z21" s="28">
        <f>P21/((U18+U19+U20+U21)/4)</f>
        <v>5.4140694568121102E-2</v>
      </c>
      <c r="AA21" s="105">
        <f>Q21/((U18+U19+U20+U21)/4)</f>
        <v>3.0303445441468593E-2</v>
      </c>
    </row>
    <row r="22" spans="1:31" x14ac:dyDescent="0.2">
      <c r="A22" s="47"/>
      <c r="B22" s="22">
        <v>7.4179010000000004E-2</v>
      </c>
      <c r="C22" s="7">
        <v>9.0148099999999995E-2</v>
      </c>
      <c r="D22" s="7">
        <v>0.14818630999999999</v>
      </c>
      <c r="E22" s="7">
        <v>0.29860484999999998</v>
      </c>
      <c r="F22" s="7">
        <v>0.86456321000000003</v>
      </c>
      <c r="G22" s="23">
        <v>0.49487014000000001</v>
      </c>
      <c r="I22" s="47" t="s">
        <v>894</v>
      </c>
      <c r="J22" s="22">
        <v>450</v>
      </c>
      <c r="K22" s="7">
        <v>5294</v>
      </c>
      <c r="L22" s="7">
        <v>2882</v>
      </c>
      <c r="M22" s="7">
        <v>5035</v>
      </c>
      <c r="N22" s="7">
        <v>1739</v>
      </c>
      <c r="O22" s="7">
        <v>863</v>
      </c>
      <c r="P22" s="7">
        <v>525</v>
      </c>
      <c r="Q22" s="23">
        <v>432</v>
      </c>
      <c r="S22" s="47" t="s">
        <v>894</v>
      </c>
      <c r="T22" s="97">
        <f>(J22+J23+J24+J25)/4</f>
        <v>444.75</v>
      </c>
      <c r="U22" s="100">
        <f>K22-T22</f>
        <v>4849.25</v>
      </c>
      <c r="V22" s="48">
        <f>L22/((U22+U23+U24+U25)/4)</f>
        <v>0.49487014380768407</v>
      </c>
      <c r="W22" s="28">
        <f>M22/((U22+U23+U24+U25)/4)</f>
        <v>0.86456321098948274</v>
      </c>
      <c r="X22" s="28">
        <f>N22/((U22+U23+U24+U25)/4)</f>
        <v>0.29860485082635757</v>
      </c>
      <c r="Y22" s="28">
        <f>O22/((U22+U23+U24+U25)/4)</f>
        <v>0.14818630607426486</v>
      </c>
      <c r="Z22" s="28">
        <f>P22/((U22+U23+U24+U25)/4)</f>
        <v>9.0148100450740495E-2</v>
      </c>
      <c r="AA22" s="105">
        <f>Q22/((U22+U23+U24+U25)/4)</f>
        <v>7.4179008370895042E-2</v>
      </c>
    </row>
    <row r="23" spans="1:31" x14ac:dyDescent="0.2">
      <c r="A23" s="47"/>
      <c r="B23" s="22">
        <v>7.5724399999999997E-2</v>
      </c>
      <c r="C23" s="7">
        <v>8.7400729999999996E-2</v>
      </c>
      <c r="D23" s="7">
        <v>0.16175144999999999</v>
      </c>
      <c r="E23" s="7">
        <v>0.27113113999999999</v>
      </c>
      <c r="F23" s="7">
        <v>0.66812621000000005</v>
      </c>
      <c r="G23" s="23">
        <v>0.96364026999999997</v>
      </c>
      <c r="I23" s="47"/>
      <c r="J23" s="22">
        <v>443</v>
      </c>
      <c r="K23" s="7">
        <v>5754</v>
      </c>
      <c r="L23" s="7">
        <v>5612</v>
      </c>
      <c r="M23" s="7">
        <v>3891</v>
      </c>
      <c r="N23" s="7">
        <v>1579</v>
      </c>
      <c r="O23" s="7">
        <v>942</v>
      </c>
      <c r="P23" s="7">
        <v>509</v>
      </c>
      <c r="Q23" s="23">
        <v>441</v>
      </c>
      <c r="S23" s="47"/>
      <c r="T23" s="97"/>
      <c r="U23" s="100">
        <f>K23-T22</f>
        <v>5309.25</v>
      </c>
      <c r="V23" s="48">
        <f>L23/((U22+U23+U24+U25)/4)</f>
        <v>0.96364026615153464</v>
      </c>
      <c r="W23" s="28">
        <f>M23/((U22+U23+U24+U25)/4)</f>
        <v>0.668126207340631</v>
      </c>
      <c r="X23" s="28">
        <f>N23/((U22+U23+U24+U25)/4)</f>
        <v>0.27113114402232241</v>
      </c>
      <c r="Y23" s="28">
        <f>O23/((U22+U23+U24+U25)/4)</f>
        <v>0.16175144880875725</v>
      </c>
      <c r="Z23" s="28">
        <f>P23/((U22+U23+U24+U25)/4)</f>
        <v>8.7400729770336985E-2</v>
      </c>
      <c r="AA23" s="105">
        <f>Q23/((U22+U23+U24+U25)/4)</f>
        <v>7.5724404378622018E-2</v>
      </c>
    </row>
    <row r="24" spans="1:31" x14ac:dyDescent="0.2">
      <c r="A24" s="47"/>
      <c r="B24" s="22">
        <v>7.4865849999999998E-2</v>
      </c>
      <c r="C24" s="7">
        <v>8.6370470000000005E-2</v>
      </c>
      <c r="D24" s="7">
        <v>0.16037776000000001</v>
      </c>
      <c r="E24" s="7">
        <v>0.33208842999999999</v>
      </c>
      <c r="F24" s="7">
        <v>0.87572439999999996</v>
      </c>
      <c r="G24" s="23">
        <v>1.0448594099999999</v>
      </c>
      <c r="I24" s="47"/>
      <c r="J24" s="22">
        <v>440</v>
      </c>
      <c r="K24" s="7">
        <v>6842</v>
      </c>
      <c r="L24" s="7">
        <v>6085</v>
      </c>
      <c r="M24" s="7">
        <v>5100</v>
      </c>
      <c r="N24" s="7">
        <v>1934</v>
      </c>
      <c r="O24" s="7">
        <v>934</v>
      </c>
      <c r="P24" s="7">
        <v>503</v>
      </c>
      <c r="Q24" s="23">
        <v>436</v>
      </c>
      <c r="S24" s="47"/>
      <c r="T24" s="97"/>
      <c r="U24" s="100">
        <f>K24-T22</f>
        <v>6397.25</v>
      </c>
      <c r="V24" s="48">
        <f>L24/((U22+U23+U24+U25)/4)</f>
        <v>1.0448594118909638</v>
      </c>
      <c r="W24" s="28">
        <f>M24/((U22+U23+U24+U25)/4)</f>
        <v>0.87572440437862198</v>
      </c>
      <c r="X24" s="28">
        <f>N24/((U22+U23+U24+U25)/4)</f>
        <v>0.3320884309937755</v>
      </c>
      <c r="Y24" s="28">
        <f>O24/((U22+U23+U24+U25)/4)</f>
        <v>0.16037776346855548</v>
      </c>
      <c r="Z24" s="28">
        <f>P24/((U22+U23+U24+U25)/4)</f>
        <v>8.6370465765185658E-2</v>
      </c>
      <c r="AA24" s="105">
        <f>Q24/((U22+U23+U24+U25)/4)</f>
        <v>7.4865851040995926E-2</v>
      </c>
    </row>
    <row r="25" spans="1:31" ht="17" thickBot="1" x14ac:dyDescent="0.25">
      <c r="A25" s="47"/>
      <c r="B25" s="12">
        <v>7.5552690000000006E-2</v>
      </c>
      <c r="C25" s="13">
        <v>8.9117840000000004E-2</v>
      </c>
      <c r="D25" s="13">
        <v>0.16346856000000001</v>
      </c>
      <c r="E25" s="13">
        <v>0.27885811999999999</v>
      </c>
      <c r="F25" s="13">
        <v>0.71895255999999996</v>
      </c>
      <c r="G25" s="14">
        <v>1.01532518</v>
      </c>
      <c r="I25" s="47"/>
      <c r="J25" s="12">
        <v>446</v>
      </c>
      <c r="K25" s="13">
        <v>7184</v>
      </c>
      <c r="L25" s="13">
        <v>5913</v>
      </c>
      <c r="M25" s="13">
        <v>4187</v>
      </c>
      <c r="N25" s="13">
        <v>1624</v>
      </c>
      <c r="O25" s="13">
        <v>952</v>
      </c>
      <c r="P25" s="13">
        <v>519</v>
      </c>
      <c r="Q25" s="14">
        <v>440</v>
      </c>
      <c r="S25" s="47"/>
      <c r="T25" s="98"/>
      <c r="U25" s="101">
        <f>K25-T22</f>
        <v>6739.25</v>
      </c>
      <c r="V25" s="78">
        <f>L25/((U22+U23+U24+U25)/4)</f>
        <v>1.0153251770766258</v>
      </c>
      <c r="W25" s="79">
        <f>M25/((U22+U23+U24+U25)/4)</f>
        <v>0.71895256492809612</v>
      </c>
      <c r="X25" s="79">
        <f>N25/((U22+U23+U24+U25)/4)</f>
        <v>0.27885812406095728</v>
      </c>
      <c r="Y25" s="79">
        <f>O25/((U22+U23+U24+U25)/4)</f>
        <v>0.16346855548400943</v>
      </c>
      <c r="Z25" s="79">
        <f>P25/((U22+U23+U24+U25)/4)</f>
        <v>8.9117836445589182E-2</v>
      </c>
      <c r="AA25" s="106">
        <f>Q25/((U22+U23+U24+U25)/4)</f>
        <v>7.5552693711096797E-2</v>
      </c>
    </row>
    <row r="26" spans="1:31" x14ac:dyDescent="0.2">
      <c r="A26" s="28" t="s">
        <v>875</v>
      </c>
      <c r="B26" s="94"/>
      <c r="C26" s="94"/>
      <c r="D26" s="94"/>
      <c r="E26" s="94"/>
      <c r="F26" s="94"/>
      <c r="G26" s="94"/>
    </row>
    <row r="28" spans="1:31" x14ac:dyDescent="0.2">
      <c r="A28" s="16" t="s">
        <v>907</v>
      </c>
      <c r="K28" t="s">
        <v>1069</v>
      </c>
      <c r="X28" s="15" t="s">
        <v>887</v>
      </c>
      <c r="Y28" s="15" t="s">
        <v>888</v>
      </c>
      <c r="Z28" s="15" t="s">
        <v>889</v>
      </c>
      <c r="AA28" s="15" t="s">
        <v>890</v>
      </c>
      <c r="AB28" s="15" t="s">
        <v>899</v>
      </c>
      <c r="AC28" s="15" t="s">
        <v>900</v>
      </c>
      <c r="AD28" s="15" t="s">
        <v>901</v>
      </c>
      <c r="AE28" s="90" t="s">
        <v>902</v>
      </c>
    </row>
    <row r="29" spans="1:31" ht="17" thickBot="1" x14ac:dyDescent="0.25">
      <c r="A29" s="28" t="s">
        <v>898</v>
      </c>
      <c r="B29" s="15" t="s">
        <v>903</v>
      </c>
      <c r="C29" s="15" t="s">
        <v>904</v>
      </c>
      <c r="D29" s="15" t="s">
        <v>905</v>
      </c>
      <c r="E29" s="15" t="s">
        <v>906</v>
      </c>
      <c r="F29" s="15" t="s">
        <v>877</v>
      </c>
      <c r="G29" s="15" t="s">
        <v>878</v>
      </c>
      <c r="H29" s="15" t="s">
        <v>879</v>
      </c>
      <c r="I29" s="15" t="s">
        <v>880</v>
      </c>
      <c r="K29" s="15" t="s">
        <v>3</v>
      </c>
      <c r="L29" s="15" t="s">
        <v>884</v>
      </c>
      <c r="M29" s="15" t="s">
        <v>887</v>
      </c>
      <c r="N29" s="15" t="s">
        <v>888</v>
      </c>
      <c r="O29" s="15" t="s">
        <v>889</v>
      </c>
      <c r="P29" s="15" t="s">
        <v>890</v>
      </c>
      <c r="Q29" s="15" t="s">
        <v>899</v>
      </c>
      <c r="R29" s="15" t="s">
        <v>900</v>
      </c>
      <c r="S29" s="15" t="s">
        <v>901</v>
      </c>
      <c r="T29" s="90" t="s">
        <v>902</v>
      </c>
      <c r="V29" s="74" t="s">
        <v>895</v>
      </c>
      <c r="W29" s="74" t="s">
        <v>896</v>
      </c>
      <c r="X29" s="74" t="s">
        <v>897</v>
      </c>
      <c r="Y29" s="74" t="s">
        <v>897</v>
      </c>
      <c r="Z29" s="74" t="s">
        <v>897</v>
      </c>
      <c r="AA29" s="74" t="s">
        <v>897</v>
      </c>
      <c r="AB29" s="74" t="s">
        <v>897</v>
      </c>
      <c r="AC29" s="74" t="s">
        <v>897</v>
      </c>
      <c r="AD29" s="74" t="s">
        <v>897</v>
      </c>
      <c r="AE29" s="74" t="s">
        <v>897</v>
      </c>
    </row>
    <row r="30" spans="1:31" x14ac:dyDescent="0.2">
      <c r="A30" s="21" t="s">
        <v>2</v>
      </c>
      <c r="B30" s="9">
        <v>5.899745E-2</v>
      </c>
      <c r="C30" s="10">
        <v>5.7638059999999998E-2</v>
      </c>
      <c r="D30" s="10">
        <v>7.3542910000000003E-2</v>
      </c>
      <c r="E30" s="10">
        <v>0.22783347000000001</v>
      </c>
      <c r="F30" s="10">
        <v>0.68485980999999996</v>
      </c>
      <c r="G30" s="10">
        <v>0.94817331999999999</v>
      </c>
      <c r="H30" s="10">
        <v>1.0635853900000001</v>
      </c>
      <c r="I30" s="11">
        <v>1.2171962599999999</v>
      </c>
      <c r="K30" s="9">
        <v>462</v>
      </c>
      <c r="L30" s="10">
        <v>7849</v>
      </c>
      <c r="M30" s="10">
        <v>8954</v>
      </c>
      <c r="N30" s="10">
        <v>7824</v>
      </c>
      <c r="O30" s="10">
        <v>6975</v>
      </c>
      <c r="P30" s="10">
        <v>5038</v>
      </c>
      <c r="Q30" s="10">
        <v>1676</v>
      </c>
      <c r="R30" s="10">
        <v>541</v>
      </c>
      <c r="S30" s="10">
        <v>424</v>
      </c>
      <c r="T30" s="11">
        <v>434</v>
      </c>
      <c r="U30" s="5"/>
      <c r="V30" s="108">
        <f>(K30+K31+K32+K33)/4</f>
        <v>450.25</v>
      </c>
      <c r="W30" s="108">
        <f>L30-V30</f>
        <v>7398.75</v>
      </c>
      <c r="X30" s="111">
        <f>M30/((W30+W31+W32+W33)/4)</f>
        <v>1.2171962616822429</v>
      </c>
      <c r="Y30" s="112">
        <f>N30/((W30+W31+W32+W33)/4)</f>
        <v>1.0635853865760407</v>
      </c>
      <c r="Z30" s="112">
        <f>O30/((W30+W31+W32+W33)/4)</f>
        <v>0.94817332200509774</v>
      </c>
      <c r="AA30" s="112">
        <f>P30/((W30+W31+W32+W33)/4)</f>
        <v>0.68485981308411215</v>
      </c>
      <c r="AB30" s="112">
        <f>Q30/((W30+W31+W32+W33)/4)</f>
        <v>0.22783347493627867</v>
      </c>
      <c r="AC30" s="112">
        <f>R30/((W30+W31+W32+W33)/4)</f>
        <v>7.3542905692438404E-2</v>
      </c>
      <c r="AD30" s="112">
        <f>S30/((W30+W31+W32+W33)/4)</f>
        <v>5.7638062871707731E-2</v>
      </c>
      <c r="AE30" s="113">
        <f>T30/((W30+W31+W32+W33)/4)</f>
        <v>5.8997451146983855E-2</v>
      </c>
    </row>
    <row r="31" spans="1:31" x14ac:dyDescent="0.2">
      <c r="A31" s="47"/>
      <c r="B31" s="22">
        <v>5.8317760000000003E-2</v>
      </c>
      <c r="C31" s="7">
        <v>5.7638059999999998E-2</v>
      </c>
      <c r="D31" s="7">
        <v>7.42226E-2</v>
      </c>
      <c r="E31" s="7">
        <v>0.22565845000000001</v>
      </c>
      <c r="F31" s="7">
        <v>0.66582838</v>
      </c>
      <c r="G31" s="7">
        <v>1.05774002</v>
      </c>
      <c r="H31" s="7">
        <v>1.0925403600000001</v>
      </c>
      <c r="I31" s="23">
        <v>1.21597281</v>
      </c>
      <c r="K31" s="22">
        <v>451</v>
      </c>
      <c r="L31" s="7">
        <v>7517</v>
      </c>
      <c r="M31" s="7">
        <v>8945</v>
      </c>
      <c r="N31" s="7">
        <v>8037</v>
      </c>
      <c r="O31" s="7">
        <v>7781</v>
      </c>
      <c r="P31" s="7">
        <v>4898</v>
      </c>
      <c r="Q31" s="7">
        <v>1660</v>
      </c>
      <c r="R31" s="7">
        <v>546</v>
      </c>
      <c r="S31" s="7">
        <v>424</v>
      </c>
      <c r="T31" s="23">
        <v>429</v>
      </c>
      <c r="U31" s="5"/>
      <c r="V31" s="109"/>
      <c r="W31" s="109">
        <f>L31-V30</f>
        <v>7066.75</v>
      </c>
      <c r="X31" s="114">
        <f>M31/((W30+W31+W32+W33)/4)</f>
        <v>1.2159728122344944</v>
      </c>
      <c r="Y31" s="107">
        <f>N31/((W30+W31+W32+W33)/4)</f>
        <v>1.0925403568394223</v>
      </c>
      <c r="Z31" s="107">
        <f>O31/((W30+W31+W32+W33)/4)</f>
        <v>1.0577400169923534</v>
      </c>
      <c r="AA31" s="107">
        <f>P31/((W30+W31+W32+W33)/4)</f>
        <v>0.66582837723024635</v>
      </c>
      <c r="AB31" s="107">
        <f>Q31/((W30+W31+W32+W33)/4)</f>
        <v>0.22565845369583687</v>
      </c>
      <c r="AC31" s="107">
        <f>R31/((W30+W31+W32+W33)/4)</f>
        <v>7.4222599830076466E-2</v>
      </c>
      <c r="AD31" s="107">
        <f>S31/((W30+W31+W32+W33)/4)</f>
        <v>5.7638062871707731E-2</v>
      </c>
      <c r="AE31" s="115">
        <f>T31/((W30+W31+W32+W33)/4)</f>
        <v>5.8317757009345793E-2</v>
      </c>
    </row>
    <row r="32" spans="1:31" x14ac:dyDescent="0.2">
      <c r="A32" s="47"/>
      <c r="B32" s="22">
        <v>5.7638059999999998E-2</v>
      </c>
      <c r="C32" s="7">
        <v>5.682243E-2</v>
      </c>
      <c r="D32" s="7">
        <v>7.1096010000000001E-2</v>
      </c>
      <c r="E32" s="7">
        <v>0.23381478</v>
      </c>
      <c r="F32" s="7">
        <v>0.78355140000000001</v>
      </c>
      <c r="G32" s="7">
        <v>0.95619370999999997</v>
      </c>
      <c r="H32" s="7">
        <v>1.14446899</v>
      </c>
      <c r="I32" s="23">
        <v>1.1595582</v>
      </c>
      <c r="K32" s="22">
        <v>444</v>
      </c>
      <c r="L32" s="7">
        <v>8444</v>
      </c>
      <c r="M32" s="7">
        <v>8530</v>
      </c>
      <c r="N32" s="7">
        <v>8419</v>
      </c>
      <c r="O32" s="7">
        <v>7034</v>
      </c>
      <c r="P32" s="7">
        <v>5764</v>
      </c>
      <c r="Q32" s="7">
        <v>1720</v>
      </c>
      <c r="R32" s="7">
        <v>523</v>
      </c>
      <c r="S32" s="7">
        <v>418</v>
      </c>
      <c r="T32" s="23">
        <v>424</v>
      </c>
      <c r="U32" s="5"/>
      <c r="V32" s="109"/>
      <c r="W32" s="109">
        <f>L32-V30</f>
        <v>7993.75</v>
      </c>
      <c r="X32" s="114">
        <f>M32/((W30+W31+W32+W33)/4)</f>
        <v>1.1595581988105352</v>
      </c>
      <c r="Y32" s="107">
        <f>N32/((W30+W31+W32+W33)/4)</f>
        <v>1.1444689889549702</v>
      </c>
      <c r="Z32" s="107">
        <f>O32/((W30+W31+W32+W33)/4)</f>
        <v>0.95619371282922683</v>
      </c>
      <c r="AA32" s="107">
        <f>P32/((W30+W31+W32+W33)/4)</f>
        <v>0.78355140186915884</v>
      </c>
      <c r="AB32" s="107">
        <f>Q32/((W30+W31+W32+W33)/4)</f>
        <v>0.23381478334749362</v>
      </c>
      <c r="AC32" s="107">
        <f>R32/((W30+W31+W32+W33)/4)</f>
        <v>7.1096006796941377E-2</v>
      </c>
      <c r="AD32" s="107">
        <f>S32/((W30+W31+W32+W33)/4)</f>
        <v>5.6822429906542057E-2</v>
      </c>
      <c r="AE32" s="115">
        <f>T32/((W30+W31+W32+W33)/4)</f>
        <v>5.7638062871707731E-2</v>
      </c>
    </row>
    <row r="33" spans="1:31" ht="17" thickBot="1" x14ac:dyDescent="0.25">
      <c r="A33" s="47"/>
      <c r="B33" s="12">
        <v>6.0356840000000002E-2</v>
      </c>
      <c r="C33" s="13">
        <v>5.6550549999999998E-2</v>
      </c>
      <c r="D33" s="13">
        <v>7.1911639999999999E-2</v>
      </c>
      <c r="E33" s="13">
        <v>0.25121494999999999</v>
      </c>
      <c r="F33" s="13">
        <v>0.66800340000000002</v>
      </c>
      <c r="G33" s="13">
        <v>1.0461852199999999</v>
      </c>
      <c r="H33" s="13">
        <v>1.0710620200000001</v>
      </c>
      <c r="I33" s="14">
        <v>1.1011044999999999</v>
      </c>
      <c r="K33" s="12">
        <v>444</v>
      </c>
      <c r="L33" s="13">
        <v>7416</v>
      </c>
      <c r="M33" s="13">
        <v>8100</v>
      </c>
      <c r="N33" s="13">
        <v>7879</v>
      </c>
      <c r="O33" s="13">
        <v>7696</v>
      </c>
      <c r="P33" s="13">
        <v>4914</v>
      </c>
      <c r="Q33" s="13">
        <v>1848</v>
      </c>
      <c r="R33" s="13">
        <v>529</v>
      </c>
      <c r="S33" s="13">
        <v>416</v>
      </c>
      <c r="T33" s="14">
        <v>444</v>
      </c>
      <c r="U33" s="5"/>
      <c r="V33" s="110"/>
      <c r="W33" s="110">
        <f>L33-V30</f>
        <v>6965.75</v>
      </c>
      <c r="X33" s="116">
        <f>M33/((W30+W31+W32+W33)/4)</f>
        <v>1.1011045029736619</v>
      </c>
      <c r="Y33" s="117">
        <f>N33/((W30+W31+W32+W33)/4)</f>
        <v>1.0710620220900595</v>
      </c>
      <c r="Z33" s="117">
        <f>O33/((W30+W31+W32+W33)/4)</f>
        <v>1.0461852166525063</v>
      </c>
      <c r="AA33" s="117">
        <f>P33/((W30+W31+W32+W33)/4)</f>
        <v>0.66800339847068824</v>
      </c>
      <c r="AB33" s="117">
        <f>Q33/((W30+W31+W32+W33)/4)</f>
        <v>0.25121495327102805</v>
      </c>
      <c r="AC33" s="117">
        <f>R33/((W30+W31+W32+W33)/4)</f>
        <v>7.1911639762107057E-2</v>
      </c>
      <c r="AD33" s="117">
        <f>S33/((W30+W31+W32+W33)/4)</f>
        <v>5.6550552251486828E-2</v>
      </c>
      <c r="AE33" s="118">
        <f>T33/((W30+W31+W32+W33)/4)</f>
        <v>6.0356839422259986E-2</v>
      </c>
    </row>
    <row r="34" spans="1:31" x14ac:dyDescent="0.2">
      <c r="A34" s="28" t="s">
        <v>875</v>
      </c>
      <c r="B34" s="94"/>
      <c r="C34" s="94"/>
      <c r="D34" s="94"/>
      <c r="E34" s="94"/>
      <c r="F34" s="94"/>
      <c r="G34" s="94"/>
      <c r="H34" s="94"/>
      <c r="I34" s="94"/>
    </row>
    <row r="36" spans="1:31" x14ac:dyDescent="0.2">
      <c r="A36" s="16" t="s">
        <v>910</v>
      </c>
    </row>
    <row r="37" spans="1:31" x14ac:dyDescent="0.2">
      <c r="B37" s="6" t="s">
        <v>911</v>
      </c>
      <c r="C37" s="6" t="s">
        <v>912</v>
      </c>
      <c r="D37" s="206" t="s">
        <v>908</v>
      </c>
      <c r="E37" s="206"/>
      <c r="F37" s="206"/>
      <c r="G37" s="206" t="s">
        <v>909</v>
      </c>
      <c r="H37" s="206"/>
      <c r="I37" s="206"/>
      <c r="K37" t="s">
        <v>921</v>
      </c>
    </row>
    <row r="38" spans="1:31" ht="17" thickBot="1" x14ac:dyDescent="0.25">
      <c r="A38" s="21" t="s">
        <v>2</v>
      </c>
      <c r="B38" s="28"/>
      <c r="C38" s="74"/>
      <c r="D38" s="74" t="s">
        <v>913</v>
      </c>
      <c r="E38" s="74" t="s">
        <v>624</v>
      </c>
      <c r="F38" s="74" t="s">
        <v>914</v>
      </c>
      <c r="G38" s="74" t="s">
        <v>913</v>
      </c>
      <c r="H38" s="74" t="s">
        <v>624</v>
      </c>
      <c r="I38" s="74" t="s">
        <v>914</v>
      </c>
      <c r="K38" s="6"/>
      <c r="L38" s="6" t="s">
        <v>908</v>
      </c>
      <c r="M38" s="6" t="s">
        <v>909</v>
      </c>
    </row>
    <row r="39" spans="1:31" ht="17" thickBot="1" x14ac:dyDescent="0.25">
      <c r="B39" s="8" t="s">
        <v>903</v>
      </c>
      <c r="C39" s="9">
        <v>4</v>
      </c>
      <c r="D39" s="10"/>
      <c r="E39" s="10"/>
      <c r="F39" s="10"/>
      <c r="G39" s="10">
        <v>5.883E-2</v>
      </c>
      <c r="H39" s="10">
        <v>1.1609999999999999E-3</v>
      </c>
      <c r="I39" s="11">
        <v>4</v>
      </c>
      <c r="K39" s="75" t="s">
        <v>185</v>
      </c>
      <c r="L39" s="90"/>
      <c r="M39" s="90"/>
    </row>
    <row r="40" spans="1:31" x14ac:dyDescent="0.2">
      <c r="B40" s="8" t="s">
        <v>904</v>
      </c>
      <c r="C40" s="22">
        <v>3.4771212500000002</v>
      </c>
      <c r="D40" s="7"/>
      <c r="E40" s="7"/>
      <c r="F40" s="7"/>
      <c r="G40" s="7">
        <v>5.7160000000000002E-2</v>
      </c>
      <c r="H40" s="7">
        <v>5.6050000000000002E-4</v>
      </c>
      <c r="I40" s="23">
        <v>4</v>
      </c>
      <c r="K40" s="8" t="s">
        <v>186</v>
      </c>
      <c r="L40" s="9"/>
      <c r="M40" s="11"/>
    </row>
    <row r="41" spans="1:31" x14ac:dyDescent="0.2">
      <c r="B41" s="8" t="s">
        <v>905</v>
      </c>
      <c r="C41" s="22">
        <v>3</v>
      </c>
      <c r="D41" s="7"/>
      <c r="E41" s="7"/>
      <c r="F41" s="7"/>
      <c r="G41" s="7">
        <v>7.2690000000000005E-2</v>
      </c>
      <c r="H41" s="7">
        <v>1.4400000000000001E-3</v>
      </c>
      <c r="I41" s="23">
        <v>4</v>
      </c>
      <c r="K41" s="8" t="s">
        <v>187</v>
      </c>
      <c r="L41" s="22" t="s">
        <v>188</v>
      </c>
      <c r="M41" s="23" t="s">
        <v>188</v>
      </c>
    </row>
    <row r="42" spans="1:31" x14ac:dyDescent="0.2">
      <c r="B42" s="8" t="s">
        <v>906</v>
      </c>
      <c r="C42" s="22">
        <v>2.4771212500000002</v>
      </c>
      <c r="D42" s="7"/>
      <c r="E42" s="7"/>
      <c r="F42" s="7"/>
      <c r="G42" s="7">
        <v>0.2346</v>
      </c>
      <c r="H42" s="7">
        <v>1.158E-2</v>
      </c>
      <c r="I42" s="23">
        <v>4</v>
      </c>
      <c r="K42" s="8" t="s">
        <v>189</v>
      </c>
      <c r="L42" s="22" t="s">
        <v>190</v>
      </c>
      <c r="M42" s="23" t="s">
        <v>190</v>
      </c>
    </row>
    <row r="43" spans="1:31" x14ac:dyDescent="0.2">
      <c r="B43" s="8" t="s">
        <v>877</v>
      </c>
      <c r="C43" s="22">
        <v>2</v>
      </c>
      <c r="D43" s="7">
        <v>3.9919999999999997E-2</v>
      </c>
      <c r="E43" s="7">
        <v>2.3429999999999999E-2</v>
      </c>
      <c r="F43" s="7">
        <v>16</v>
      </c>
      <c r="G43" s="7">
        <v>0.7006</v>
      </c>
      <c r="H43" s="7">
        <v>5.5980000000000002E-2</v>
      </c>
      <c r="I43" s="23">
        <v>4</v>
      </c>
      <c r="K43" s="8" t="s">
        <v>191</v>
      </c>
      <c r="L43" s="22">
        <v>0.35970000000000002</v>
      </c>
      <c r="M43" s="23">
        <v>2.2109999999999999</v>
      </c>
    </row>
    <row r="44" spans="1:31" x14ac:dyDescent="0.2">
      <c r="B44" s="8" t="s">
        <v>878</v>
      </c>
      <c r="C44" s="22">
        <v>1.4771212499999999</v>
      </c>
      <c r="D44" s="7">
        <v>5.8229999999999997E-2</v>
      </c>
      <c r="E44" s="7">
        <v>2.317E-2</v>
      </c>
      <c r="F44" s="7">
        <v>16</v>
      </c>
      <c r="G44" s="7">
        <v>1.002</v>
      </c>
      <c r="H44" s="7">
        <v>5.7889999999999997E-2</v>
      </c>
      <c r="I44" s="23">
        <v>4</v>
      </c>
      <c r="K44" s="8" t="s">
        <v>192</v>
      </c>
      <c r="L44" s="22">
        <v>-1.2090000000000001</v>
      </c>
      <c r="M44" s="23">
        <v>-1.9059999999999999</v>
      </c>
    </row>
    <row r="45" spans="1:31" x14ac:dyDescent="0.2">
      <c r="B45" s="8" t="s">
        <v>879</v>
      </c>
      <c r="C45" s="22">
        <v>1</v>
      </c>
      <c r="D45" s="7">
        <v>0.1489</v>
      </c>
      <c r="E45" s="7">
        <v>2.5090000000000001E-2</v>
      </c>
      <c r="F45" s="7">
        <v>16</v>
      </c>
      <c r="G45" s="7">
        <v>1.093</v>
      </c>
      <c r="H45" s="7">
        <v>3.6499999999999998E-2</v>
      </c>
      <c r="I45" s="23">
        <v>4</v>
      </c>
      <c r="K45" s="8" t="s">
        <v>193</v>
      </c>
      <c r="L45" s="22">
        <v>2.2890000000000001</v>
      </c>
      <c r="M45" s="23">
        <v>162.4</v>
      </c>
    </row>
    <row r="46" spans="1:31" x14ac:dyDescent="0.2">
      <c r="B46" s="8" t="s">
        <v>880</v>
      </c>
      <c r="C46" s="22">
        <v>0.47712125</v>
      </c>
      <c r="D46" s="7">
        <v>0.4022</v>
      </c>
      <c r="E46" s="7">
        <v>0.1125</v>
      </c>
      <c r="F46" s="7">
        <v>16</v>
      </c>
      <c r="G46" s="7">
        <v>1.173</v>
      </c>
      <c r="H46" s="7">
        <v>5.5219999999999998E-2</v>
      </c>
      <c r="I46" s="23">
        <v>4</v>
      </c>
      <c r="K46" s="8" t="s">
        <v>194</v>
      </c>
      <c r="L46" s="22" t="s">
        <v>188</v>
      </c>
      <c r="M46" s="23" t="s">
        <v>188</v>
      </c>
    </row>
    <row r="47" spans="1:31" x14ac:dyDescent="0.2">
      <c r="B47" s="8" t="s">
        <v>881</v>
      </c>
      <c r="C47" s="22">
        <v>0</v>
      </c>
      <c r="D47" s="7">
        <v>0.74250000000000005</v>
      </c>
      <c r="E47" s="7">
        <v>0.22470000000000001</v>
      </c>
      <c r="F47" s="7">
        <v>16</v>
      </c>
      <c r="G47" s="7"/>
      <c r="H47" s="7"/>
      <c r="I47" s="23"/>
      <c r="K47" s="8" t="s">
        <v>195</v>
      </c>
      <c r="L47" s="22"/>
      <c r="M47" s="23"/>
    </row>
    <row r="48" spans="1:31" ht="17" thickBot="1" x14ac:dyDescent="0.25">
      <c r="B48" s="8" t="s">
        <v>882</v>
      </c>
      <c r="C48" s="12">
        <v>-0.52287870000000003</v>
      </c>
      <c r="D48" s="13">
        <v>0.92589999999999995</v>
      </c>
      <c r="E48" s="13">
        <v>0.17050000000000001</v>
      </c>
      <c r="F48" s="13">
        <v>16</v>
      </c>
      <c r="G48" s="13"/>
      <c r="H48" s="13"/>
      <c r="I48" s="14"/>
      <c r="K48" s="8" t="s">
        <v>191</v>
      </c>
      <c r="L48" s="22" t="s">
        <v>915</v>
      </c>
      <c r="M48" s="23" t="s">
        <v>916</v>
      </c>
    </row>
    <row r="49" spans="1:31" x14ac:dyDescent="0.2">
      <c r="K49" s="8" t="s">
        <v>192</v>
      </c>
      <c r="L49" s="22" t="s">
        <v>917</v>
      </c>
      <c r="M49" s="23" t="s">
        <v>918</v>
      </c>
    </row>
    <row r="50" spans="1:31" x14ac:dyDescent="0.2">
      <c r="K50" s="8" t="s">
        <v>193</v>
      </c>
      <c r="L50" s="22" t="s">
        <v>919</v>
      </c>
      <c r="M50" s="23" t="s">
        <v>920</v>
      </c>
    </row>
    <row r="51" spans="1:31" x14ac:dyDescent="0.2">
      <c r="K51" s="8" t="s">
        <v>203</v>
      </c>
      <c r="L51" s="22"/>
      <c r="M51" s="23"/>
    </row>
    <row r="52" spans="1:31" x14ac:dyDescent="0.2">
      <c r="K52" s="8" t="s">
        <v>204</v>
      </c>
      <c r="L52" s="22">
        <v>94</v>
      </c>
      <c r="M52" s="23">
        <v>30</v>
      </c>
    </row>
    <row r="53" spans="1:31" x14ac:dyDescent="0.2">
      <c r="K53" s="8" t="s">
        <v>81</v>
      </c>
      <c r="L53" s="22">
        <v>0.88660000000000005</v>
      </c>
      <c r="M53" s="23">
        <v>0.96650000000000003</v>
      </c>
    </row>
    <row r="54" spans="1:31" x14ac:dyDescent="0.2">
      <c r="K54" s="8" t="s">
        <v>205</v>
      </c>
      <c r="L54" s="22">
        <v>1.4339999999999999</v>
      </c>
      <c r="M54" s="23">
        <v>0.23150000000000001</v>
      </c>
    </row>
    <row r="55" spans="1:31" x14ac:dyDescent="0.2">
      <c r="K55" s="8" t="s">
        <v>206</v>
      </c>
      <c r="L55" s="22">
        <v>0.1235</v>
      </c>
      <c r="M55" s="23">
        <v>8.7840000000000001E-2</v>
      </c>
    </row>
    <row r="56" spans="1:31" x14ac:dyDescent="0.2">
      <c r="K56" s="8" t="s">
        <v>207</v>
      </c>
      <c r="L56" s="22"/>
      <c r="M56" s="23"/>
    </row>
    <row r="57" spans="1:31" x14ac:dyDescent="0.2">
      <c r="K57" s="8" t="s">
        <v>187</v>
      </c>
      <c r="L57" s="22" t="s">
        <v>208</v>
      </c>
      <c r="M57" s="23" t="s">
        <v>208</v>
      </c>
    </row>
    <row r="58" spans="1:31" x14ac:dyDescent="0.2">
      <c r="K58" s="8" t="s">
        <v>189</v>
      </c>
      <c r="L58" s="22" t="s">
        <v>209</v>
      </c>
      <c r="M58" s="23" t="s">
        <v>209</v>
      </c>
    </row>
    <row r="59" spans="1:31" x14ac:dyDescent="0.2">
      <c r="K59" s="8"/>
      <c r="L59" s="22"/>
      <c r="M59" s="23"/>
    </row>
    <row r="60" spans="1:31" x14ac:dyDescent="0.2">
      <c r="K60" s="8" t="s">
        <v>210</v>
      </c>
      <c r="L60" s="22"/>
      <c r="M60" s="23"/>
    </row>
    <row r="61" spans="1:31" x14ac:dyDescent="0.2">
      <c r="K61" s="8" t="s">
        <v>211</v>
      </c>
      <c r="L61" s="22">
        <v>100</v>
      </c>
      <c r="M61" s="23">
        <v>32</v>
      </c>
    </row>
    <row r="62" spans="1:31" ht="17" thickBot="1" x14ac:dyDescent="0.25">
      <c r="K62" s="8" t="s">
        <v>212</v>
      </c>
      <c r="L62" s="12">
        <v>96</v>
      </c>
      <c r="M62" s="14">
        <v>32</v>
      </c>
    </row>
    <row r="64" spans="1:31" x14ac:dyDescent="0.2">
      <c r="A64" s="16" t="s">
        <v>922</v>
      </c>
      <c r="I64" t="s">
        <v>1069</v>
      </c>
      <c r="T64" s="15" t="s">
        <v>899</v>
      </c>
      <c r="U64" s="15" t="s">
        <v>900</v>
      </c>
      <c r="V64" s="15" t="s">
        <v>901</v>
      </c>
      <c r="W64" s="90" t="s">
        <v>902</v>
      </c>
      <c r="X64" s="90" t="s">
        <v>928</v>
      </c>
      <c r="Y64" s="90" t="s">
        <v>929</v>
      </c>
      <c r="Z64" s="45"/>
      <c r="AA64" s="5"/>
      <c r="AB64" s="45"/>
      <c r="AC64" s="45"/>
      <c r="AD64" s="45"/>
      <c r="AE64" s="5"/>
    </row>
    <row r="65" spans="1:31" ht="17" thickBot="1" x14ac:dyDescent="0.25">
      <c r="A65" s="28" t="s">
        <v>924</v>
      </c>
      <c r="B65" s="15" t="s">
        <v>926</v>
      </c>
      <c r="C65" s="15" t="s">
        <v>927</v>
      </c>
      <c r="D65" s="15" t="s">
        <v>903</v>
      </c>
      <c r="E65" s="15" t="s">
        <v>904</v>
      </c>
      <c r="F65" s="15" t="s">
        <v>905</v>
      </c>
      <c r="G65" s="15" t="s">
        <v>906</v>
      </c>
      <c r="H65" s="45"/>
      <c r="I65" s="15" t="s">
        <v>3</v>
      </c>
      <c r="J65" s="15" t="s">
        <v>884</v>
      </c>
      <c r="K65" s="15" t="s">
        <v>899</v>
      </c>
      <c r="L65" s="15" t="s">
        <v>900</v>
      </c>
      <c r="M65" s="15" t="s">
        <v>901</v>
      </c>
      <c r="N65" s="90" t="s">
        <v>902</v>
      </c>
      <c r="O65" s="90" t="s">
        <v>928</v>
      </c>
      <c r="P65" s="90" t="s">
        <v>929</v>
      </c>
      <c r="R65" s="74" t="s">
        <v>895</v>
      </c>
      <c r="S65" s="74" t="s">
        <v>896</v>
      </c>
      <c r="T65" s="74" t="s">
        <v>897</v>
      </c>
      <c r="U65" s="74" t="s">
        <v>897</v>
      </c>
      <c r="V65" s="74" t="s">
        <v>897</v>
      </c>
      <c r="W65" s="74" t="s">
        <v>897</v>
      </c>
      <c r="X65" s="74" t="s">
        <v>897</v>
      </c>
      <c r="Y65" s="74" t="s">
        <v>897</v>
      </c>
    </row>
    <row r="66" spans="1:31" x14ac:dyDescent="0.2">
      <c r="A66" s="21" t="s">
        <v>2</v>
      </c>
      <c r="B66" s="9">
        <v>9.9939680000000003E-2</v>
      </c>
      <c r="C66" s="10">
        <v>0.83266134999999997</v>
      </c>
      <c r="D66" s="10">
        <v>1.6085590000000001</v>
      </c>
      <c r="E66" s="10">
        <v>0.59189181000000002</v>
      </c>
      <c r="F66" s="10">
        <v>0.98796786999999997</v>
      </c>
      <c r="G66" s="11">
        <v>1.14936982</v>
      </c>
      <c r="H66" s="5"/>
      <c r="I66" s="122">
        <v>1139</v>
      </c>
      <c r="J66" s="123">
        <v>8427</v>
      </c>
      <c r="K66" s="123">
        <v>9051</v>
      </c>
      <c r="L66" s="123">
        <v>7780</v>
      </c>
      <c r="M66" s="123">
        <v>4661</v>
      </c>
      <c r="N66" s="123">
        <v>12667</v>
      </c>
      <c r="O66" s="123">
        <v>6557</v>
      </c>
      <c r="P66" s="124">
        <v>787</v>
      </c>
      <c r="R66" s="96">
        <f>(I66+I67+I68+I69)/4</f>
        <v>1142.25</v>
      </c>
      <c r="S66" s="96">
        <f>J66-R66</f>
        <v>7284.75</v>
      </c>
      <c r="T66" s="120">
        <f>K66/((S66+S67+S68+S69)/4)</f>
        <v>1.1493698212641672</v>
      </c>
      <c r="U66" s="76">
        <f>L66/((S66+S67+S68+S69)/4)</f>
        <v>0.98796787199593639</v>
      </c>
      <c r="V66" s="76">
        <f>M66/((S66+S67+S68+S69)/4)</f>
        <v>0.59189180608908221</v>
      </c>
      <c r="W66" s="76">
        <f>N66/((S66+S67+S68+S69)/4)</f>
        <v>1.6085590018730753</v>
      </c>
      <c r="X66" s="76">
        <f>O66/((S66+S67+S68+S69)/4)</f>
        <v>0.8326613543287088</v>
      </c>
      <c r="Y66" s="77">
        <f>P66/((S66+S67+S68+S69)/4)</f>
        <v>9.9939680624781743E-2</v>
      </c>
      <c r="Z66" s="119"/>
      <c r="AA66" s="119"/>
      <c r="AB66" s="119"/>
      <c r="AC66" s="119"/>
      <c r="AD66" s="119"/>
      <c r="AE66" s="119"/>
    </row>
    <row r="67" spans="1:31" x14ac:dyDescent="0.2">
      <c r="A67" s="47"/>
      <c r="B67" s="22">
        <v>0.10133655</v>
      </c>
      <c r="C67" s="7">
        <v>0.87939299999999998</v>
      </c>
      <c r="D67" s="7">
        <v>1.29985079</v>
      </c>
      <c r="E67" s="7">
        <v>1.3284231200000001</v>
      </c>
      <c r="F67" s="7">
        <v>0.91507667000000004</v>
      </c>
      <c r="G67" s="23">
        <v>1.2621353099999999</v>
      </c>
      <c r="H67" s="5"/>
      <c r="I67" s="125">
        <v>1139</v>
      </c>
      <c r="J67" s="121">
        <v>9500</v>
      </c>
      <c r="K67" s="121">
        <v>9939</v>
      </c>
      <c r="L67" s="121">
        <v>7206</v>
      </c>
      <c r="M67" s="121">
        <v>10461</v>
      </c>
      <c r="N67" s="121">
        <v>10236</v>
      </c>
      <c r="O67" s="121">
        <v>6925</v>
      </c>
      <c r="P67" s="126">
        <v>798</v>
      </c>
      <c r="R67" s="97"/>
      <c r="S67" s="97">
        <f>J67-R66</f>
        <v>8357.75</v>
      </c>
      <c r="T67" s="48">
        <f>K67/((S66+S67+S68+S69)/4)</f>
        <v>1.2621353058827265</v>
      </c>
      <c r="U67" s="28">
        <f>L67/((S66+S67+S68+S69)/4)</f>
        <v>0.91507666910060637</v>
      </c>
      <c r="V67" s="28">
        <f>M67/((S66+S67+S68+S69)/4)</f>
        <v>1.3284231245436362</v>
      </c>
      <c r="W67" s="28">
        <f>N67/((S66+S67+S68+S69)/4)</f>
        <v>1.2998507889139337</v>
      </c>
      <c r="X67" s="28">
        <f>O67/((S66+S67+S68+S69)/4)</f>
        <v>0.8793929966030668</v>
      </c>
      <c r="Y67" s="105">
        <f>P67/((S66+S67+S68+S69)/4)</f>
        <v>0.10133655036667831</v>
      </c>
      <c r="Z67" s="119"/>
      <c r="AA67" s="119"/>
      <c r="AB67" s="119"/>
      <c r="AC67" s="119"/>
      <c r="AD67" s="119"/>
      <c r="AE67" s="119"/>
    </row>
    <row r="68" spans="1:31" x14ac:dyDescent="0.2">
      <c r="A68" s="47"/>
      <c r="B68" s="22">
        <v>0.10120956</v>
      </c>
      <c r="C68" s="7">
        <v>0.89221879999999998</v>
      </c>
      <c r="D68" s="7">
        <v>1.2816914800000001</v>
      </c>
      <c r="E68" s="7">
        <v>1.0967967199999999</v>
      </c>
      <c r="F68" s="7">
        <v>0.70529222999999996</v>
      </c>
      <c r="G68" s="23">
        <v>1.1557192300000001</v>
      </c>
      <c r="H68" s="5"/>
      <c r="I68" s="125">
        <v>1157</v>
      </c>
      <c r="J68" s="121">
        <v>7665</v>
      </c>
      <c r="K68" s="121">
        <v>9101</v>
      </c>
      <c r="L68" s="121">
        <v>5554</v>
      </c>
      <c r="M68" s="121">
        <v>8637</v>
      </c>
      <c r="N68" s="121">
        <v>10093</v>
      </c>
      <c r="O68" s="121">
        <v>7026</v>
      </c>
      <c r="P68" s="126">
        <v>797</v>
      </c>
      <c r="R68" s="97"/>
      <c r="S68" s="97">
        <f>J68-R66</f>
        <v>6522.75</v>
      </c>
      <c r="T68" s="48">
        <f>K68/((S66+S67+S68+S69)/4)</f>
        <v>1.1557192291818787</v>
      </c>
      <c r="U68" s="28">
        <f>L68/((S66+S67+S68+S69)/4)</f>
        <v>0.70529223149941267</v>
      </c>
      <c r="V68" s="28">
        <f>M68/((S66+S67+S68+S69)/4)</f>
        <v>1.0967967237055145</v>
      </c>
      <c r="W68" s="28">
        <f>N68/((S66+S67+S68+S69)/4)</f>
        <v>1.2816914822692784</v>
      </c>
      <c r="X68" s="28">
        <f>O68/((S66+S67+S68+S69)/4)</f>
        <v>0.89221880059684433</v>
      </c>
      <c r="Y68" s="105">
        <f>P68/((S66+S67+S68+S69)/4)</f>
        <v>0.10120956220832407</v>
      </c>
      <c r="Z68" s="119"/>
      <c r="AA68" s="119"/>
      <c r="AB68" s="119"/>
      <c r="AC68" s="119"/>
      <c r="AD68" s="119"/>
      <c r="AE68" s="119"/>
    </row>
    <row r="69" spans="1:31" ht="17" thickBot="1" x14ac:dyDescent="0.25">
      <c r="A69" s="47"/>
      <c r="B69" s="12">
        <v>0.45030000999999997</v>
      </c>
      <c r="C69" s="13">
        <v>0.90352074999999998</v>
      </c>
      <c r="D69" s="13">
        <v>1.3622019700000001</v>
      </c>
      <c r="E69" s="13">
        <v>1.2726753200000001</v>
      </c>
      <c r="F69" s="13">
        <v>0.77615162000000004</v>
      </c>
      <c r="G69" s="14">
        <v>1.2096891999999999</v>
      </c>
      <c r="H69" s="5"/>
      <c r="I69" s="127">
        <v>1134</v>
      </c>
      <c r="J69" s="128">
        <v>10476</v>
      </c>
      <c r="K69" s="128">
        <v>9526</v>
      </c>
      <c r="L69" s="128">
        <v>6112</v>
      </c>
      <c r="M69" s="128">
        <v>10022</v>
      </c>
      <c r="N69" s="128">
        <v>10727</v>
      </c>
      <c r="O69" s="128">
        <v>7115</v>
      </c>
      <c r="P69" s="129">
        <v>3546</v>
      </c>
      <c r="R69" s="98"/>
      <c r="S69" s="98">
        <f>J69-R66</f>
        <v>9333.75</v>
      </c>
      <c r="T69" s="78">
        <f>K69/((S66+S67+S68+S69)/4)</f>
        <v>1.2096891964824281</v>
      </c>
      <c r="U69" s="79">
        <f>L69/((S66+S67+S68+S69)/4)</f>
        <v>0.77615162386107495</v>
      </c>
      <c r="V69" s="79">
        <f>M69/((S66+S67+S68+S69)/4)</f>
        <v>1.2726753230261278</v>
      </c>
      <c r="W69" s="79">
        <f>N69/((S66+S67+S68+S69)/4)</f>
        <v>1.3622019746658625</v>
      </c>
      <c r="X69" s="79">
        <f>O69/((S66+S67+S68+S69)/4)</f>
        <v>0.90352074669037108</v>
      </c>
      <c r="Y69" s="106">
        <f>P69/((S66+S67+S68+S69)/4)</f>
        <v>0.45030000952411187</v>
      </c>
      <c r="Z69" s="119"/>
      <c r="AA69" s="119"/>
      <c r="AB69" s="119"/>
      <c r="AC69" s="119"/>
      <c r="AD69" s="119"/>
      <c r="AE69" s="119"/>
    </row>
    <row r="70" spans="1:31" x14ac:dyDescent="0.2">
      <c r="A70" s="28" t="s">
        <v>875</v>
      </c>
    </row>
    <row r="72" spans="1:31" x14ac:dyDescent="0.2">
      <c r="A72" s="16" t="s">
        <v>923</v>
      </c>
      <c r="I72" t="s">
        <v>1069</v>
      </c>
      <c r="T72" s="15" t="s">
        <v>899</v>
      </c>
      <c r="U72" s="15" t="s">
        <v>900</v>
      </c>
      <c r="V72" s="15" t="s">
        <v>901</v>
      </c>
      <c r="W72" s="90" t="s">
        <v>902</v>
      </c>
      <c r="X72" s="90" t="s">
        <v>928</v>
      </c>
      <c r="Y72" s="90" t="s">
        <v>929</v>
      </c>
    </row>
    <row r="73" spans="1:31" ht="17" thickBot="1" x14ac:dyDescent="0.25">
      <c r="A73" s="28" t="s">
        <v>925</v>
      </c>
      <c r="B73" s="15" t="s">
        <v>926</v>
      </c>
      <c r="C73" s="15" t="s">
        <v>927</v>
      </c>
      <c r="D73" s="15" t="s">
        <v>903</v>
      </c>
      <c r="E73" s="15" t="s">
        <v>904</v>
      </c>
      <c r="F73" s="15" t="s">
        <v>905</v>
      </c>
      <c r="G73" s="15" t="s">
        <v>906</v>
      </c>
      <c r="I73" s="15" t="s">
        <v>3</v>
      </c>
      <c r="J73" s="15" t="s">
        <v>884</v>
      </c>
      <c r="K73" s="15" t="s">
        <v>899</v>
      </c>
      <c r="L73" s="15" t="s">
        <v>900</v>
      </c>
      <c r="M73" s="15" t="s">
        <v>901</v>
      </c>
      <c r="N73" s="90" t="s">
        <v>902</v>
      </c>
      <c r="O73" s="90" t="s">
        <v>928</v>
      </c>
      <c r="P73" s="90" t="s">
        <v>929</v>
      </c>
      <c r="R73" s="74" t="s">
        <v>895</v>
      </c>
      <c r="S73" s="74" t="s">
        <v>896</v>
      </c>
      <c r="T73" s="74" t="s">
        <v>897</v>
      </c>
      <c r="U73" s="74" t="s">
        <v>897</v>
      </c>
      <c r="V73" s="74" t="s">
        <v>897</v>
      </c>
      <c r="W73" s="74" t="s">
        <v>897</v>
      </c>
      <c r="X73" s="74" t="s">
        <v>897</v>
      </c>
      <c r="Y73" s="74" t="s">
        <v>897</v>
      </c>
    </row>
    <row r="74" spans="1:31" x14ac:dyDescent="0.2">
      <c r="A74" s="21" t="s">
        <v>2</v>
      </c>
      <c r="B74" s="9">
        <v>0.17110142</v>
      </c>
      <c r="C74" s="10">
        <v>0.22529989</v>
      </c>
      <c r="D74" s="10">
        <v>0.77328244000000002</v>
      </c>
      <c r="E74" s="10">
        <v>0.98080697999999999</v>
      </c>
      <c r="F74" s="10">
        <v>1.1171210499999999</v>
      </c>
      <c r="G74" s="11">
        <v>1.03642312</v>
      </c>
      <c r="I74" s="9">
        <v>1162</v>
      </c>
      <c r="J74" s="10">
        <v>9445</v>
      </c>
      <c r="K74" s="10">
        <v>9504</v>
      </c>
      <c r="L74" s="10">
        <v>10244</v>
      </c>
      <c r="M74" s="10">
        <v>8994</v>
      </c>
      <c r="N74" s="10">
        <v>7091</v>
      </c>
      <c r="O74" s="10">
        <v>2066</v>
      </c>
      <c r="P74" s="11">
        <v>1569</v>
      </c>
      <c r="R74" s="96">
        <f>(I74+I75+I76+I77)/4</f>
        <v>1150.25</v>
      </c>
      <c r="S74" s="96">
        <f>J74-R74</f>
        <v>8294.75</v>
      </c>
      <c r="T74" s="120">
        <f>K74/((S74+S75+S76+S77)/4)</f>
        <v>1.036423118865867</v>
      </c>
      <c r="U74" s="76">
        <f>L74/((S74+S75+S76+S77)/4)</f>
        <v>1.1171210468920392</v>
      </c>
      <c r="V74" s="76">
        <f>M74/((S74+S75+S76+S77)/4)</f>
        <v>0.98080697928026173</v>
      </c>
      <c r="W74" s="76">
        <f>N74/((S74+S75+S76+S77)/4)</f>
        <v>0.77328244274809166</v>
      </c>
      <c r="X74" s="76">
        <f>O74/((S74+S75+S76+S77)/4)</f>
        <v>0.22529989094874592</v>
      </c>
      <c r="Y74" s="77">
        <f>P74/((S74+S75+S76+S77)/4)</f>
        <v>0.17110141766630316</v>
      </c>
    </row>
    <row r="75" spans="1:31" x14ac:dyDescent="0.2">
      <c r="A75" s="47"/>
      <c r="B75" s="22">
        <v>6.8266090000000001E-2</v>
      </c>
      <c r="C75" s="7">
        <v>0.24689204000000001</v>
      </c>
      <c r="D75" s="7">
        <v>0.91014176999999996</v>
      </c>
      <c r="E75" s="7">
        <v>1.0632497299999999</v>
      </c>
      <c r="F75" s="7">
        <v>1.11406761</v>
      </c>
      <c r="G75" s="23">
        <v>0.98756816000000003</v>
      </c>
      <c r="I75" s="22">
        <v>1147</v>
      </c>
      <c r="J75" s="7">
        <v>9653</v>
      </c>
      <c r="K75" s="7">
        <v>9056</v>
      </c>
      <c r="L75" s="7">
        <v>10216</v>
      </c>
      <c r="M75" s="7">
        <v>9750</v>
      </c>
      <c r="N75" s="7">
        <v>8346</v>
      </c>
      <c r="O75" s="7">
        <v>2264</v>
      </c>
      <c r="P75" s="23">
        <v>626</v>
      </c>
      <c r="R75" s="97"/>
      <c r="S75" s="97">
        <f>J75-R74</f>
        <v>8502.75</v>
      </c>
      <c r="T75" s="48">
        <f>K75/((S74+S75+S76+S77)/4)</f>
        <v>0.98756815703380585</v>
      </c>
      <c r="U75" s="28">
        <f>L75/((S74+S75+S76+S77)/4)</f>
        <v>1.1140676117775354</v>
      </c>
      <c r="V75" s="28">
        <f>M75/((S74+S75+S76+S77)/4)</f>
        <v>1.0632497273718649</v>
      </c>
      <c r="W75" s="28">
        <f>N75/((S74+S75+S76+S77)/4)</f>
        <v>0.91014176663031621</v>
      </c>
      <c r="X75" s="28">
        <f>O75/((S74+S75+S76+S77)/4)</f>
        <v>0.24689203925845146</v>
      </c>
      <c r="Y75" s="105">
        <f>P75/((S74+S75+S76+S77)/4)</f>
        <v>6.8266085059978193E-2</v>
      </c>
    </row>
    <row r="76" spans="1:31" x14ac:dyDescent="0.2">
      <c r="A76" s="47"/>
      <c r="B76" s="22">
        <v>8.1352240000000006E-2</v>
      </c>
      <c r="C76" s="7">
        <v>0.36564885000000003</v>
      </c>
      <c r="D76" s="7">
        <v>0.92857142999999998</v>
      </c>
      <c r="E76" s="7">
        <v>1.09618321</v>
      </c>
      <c r="F76" s="7">
        <v>1.2028353300000001</v>
      </c>
      <c r="G76" s="23">
        <v>1.00294438</v>
      </c>
      <c r="I76" s="22">
        <v>1156</v>
      </c>
      <c r="J76" s="7">
        <v>10411</v>
      </c>
      <c r="K76" s="7">
        <v>9197</v>
      </c>
      <c r="L76" s="7">
        <v>11030</v>
      </c>
      <c r="M76" s="7">
        <v>10052</v>
      </c>
      <c r="N76" s="7">
        <v>8515</v>
      </c>
      <c r="O76" s="7">
        <v>3353</v>
      </c>
      <c r="P76" s="23">
        <v>746</v>
      </c>
      <c r="R76" s="97"/>
      <c r="S76" s="97">
        <f>J76-R74</f>
        <v>9260.75</v>
      </c>
      <c r="T76" s="48">
        <f>K76/((S74+S75+S76+S77)/4)</f>
        <v>1.0029443838604144</v>
      </c>
      <c r="U76" s="28">
        <f>L76/((S74+S75+S76+S77)/4)</f>
        <v>1.202835332606325</v>
      </c>
      <c r="V76" s="28">
        <f>M76/((S74+S75+S76+S77)/4)</f>
        <v>1.0961832061068701</v>
      </c>
      <c r="W76" s="28">
        <f>N76/((S74+S75+S76+S77)/4)</f>
        <v>0.9285714285714286</v>
      </c>
      <c r="X76" s="28">
        <f>O76/((S74+S75+S76+S77)/4)</f>
        <v>0.36564885496183208</v>
      </c>
      <c r="Y76" s="105">
        <f>P76/((S74+S75+S76+S77)/4)</f>
        <v>8.1352235550708835E-2</v>
      </c>
    </row>
    <row r="77" spans="1:31" ht="17" thickBot="1" x14ac:dyDescent="0.25">
      <c r="A77" s="47"/>
      <c r="B77" s="12">
        <v>9.8255179999999998E-2</v>
      </c>
      <c r="C77" s="13">
        <v>0.24569247999999999</v>
      </c>
      <c r="D77" s="13">
        <v>0.81395856</v>
      </c>
      <c r="E77" s="13">
        <v>0.99105779999999999</v>
      </c>
      <c r="F77" s="13">
        <v>1.0842966199999999</v>
      </c>
      <c r="G77" s="14">
        <v>1.1021810299999999</v>
      </c>
      <c r="I77" s="12">
        <v>1136</v>
      </c>
      <c r="J77" s="13">
        <v>11772</v>
      </c>
      <c r="K77" s="13">
        <v>10107</v>
      </c>
      <c r="L77" s="13">
        <v>9943</v>
      </c>
      <c r="M77" s="13">
        <v>9088</v>
      </c>
      <c r="N77" s="13">
        <v>7464</v>
      </c>
      <c r="O77" s="13">
        <v>2253</v>
      </c>
      <c r="P77" s="14">
        <v>901</v>
      </c>
      <c r="R77" s="98"/>
      <c r="S77" s="98">
        <f>J77-R74</f>
        <v>10621.75</v>
      </c>
      <c r="T77" s="78">
        <f>K77/((S74+S75+S76+S77)/4)</f>
        <v>1.1021810250817885</v>
      </c>
      <c r="U77" s="79">
        <f>L77/((S74+S75+S76+S77)/4)</f>
        <v>1.0842966194111232</v>
      </c>
      <c r="V77" s="79">
        <f>M77/((S74+S75+S76+S77)/4)</f>
        <v>0.99105779716466735</v>
      </c>
      <c r="W77" s="79">
        <f>N77/((S74+S75+S76+S77)/4)</f>
        <v>0.81395856052344606</v>
      </c>
      <c r="X77" s="79">
        <f>O77/((S74+S75+S76+S77)/4)</f>
        <v>0.24569247546346784</v>
      </c>
      <c r="Y77" s="106">
        <f>P77/((S74+S75+S76+S77)/4)</f>
        <v>9.8255179934569253E-2</v>
      </c>
    </row>
    <row r="78" spans="1:31" x14ac:dyDescent="0.2">
      <c r="A78" s="28" t="s">
        <v>875</v>
      </c>
    </row>
  </sheetData>
  <mergeCells count="2">
    <mergeCell ref="D37:F37"/>
    <mergeCell ref="G37:I37"/>
  </mergeCells>
  <phoneticPr fontId="7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C0B4-A10E-424B-B45C-CB094570BF44}">
  <dimension ref="A1:O10"/>
  <sheetViews>
    <sheetView workbookViewId="0"/>
  </sheetViews>
  <sheetFormatPr baseColWidth="10" defaultRowHeight="16" x14ac:dyDescent="0.2"/>
  <cols>
    <col min="1" max="1" width="22.83203125" customWidth="1"/>
  </cols>
  <sheetData>
    <row r="1" spans="1:15" x14ac:dyDescent="0.2">
      <c r="A1" s="16" t="s">
        <v>1262</v>
      </c>
    </row>
    <row r="2" spans="1:15" ht="17" thickBot="1" x14ac:dyDescent="0.25">
      <c r="A2" s="28"/>
      <c r="B2" s="15" t="s">
        <v>3</v>
      </c>
      <c r="C2" s="15" t="s">
        <v>932</v>
      </c>
      <c r="D2" s="15" t="s">
        <v>933</v>
      </c>
      <c r="E2" s="15" t="s">
        <v>934</v>
      </c>
      <c r="F2" s="15" t="s">
        <v>935</v>
      </c>
      <c r="G2" s="15" t="s">
        <v>936</v>
      </c>
      <c r="H2" s="15" t="s">
        <v>937</v>
      </c>
      <c r="I2" s="15" t="s">
        <v>938</v>
      </c>
      <c r="J2" s="15" t="s">
        <v>939</v>
      </c>
      <c r="K2" s="15" t="s">
        <v>940</v>
      </c>
      <c r="L2" s="15" t="s">
        <v>941</v>
      </c>
      <c r="M2" s="15" t="s">
        <v>942</v>
      </c>
      <c r="N2" s="15" t="s">
        <v>943</v>
      </c>
      <c r="O2" s="15" t="s">
        <v>944</v>
      </c>
    </row>
    <row r="3" spans="1:15" x14ac:dyDescent="0.2">
      <c r="A3" s="21" t="s">
        <v>931</v>
      </c>
      <c r="B3" s="9">
        <v>491</v>
      </c>
      <c r="C3" s="10">
        <v>29067</v>
      </c>
      <c r="D3" s="10">
        <v>23524</v>
      </c>
      <c r="E3" s="10">
        <v>26807</v>
      </c>
      <c r="F3" s="10">
        <v>30894</v>
      </c>
      <c r="G3" s="10">
        <v>25974</v>
      </c>
      <c r="H3" s="10">
        <v>26298</v>
      </c>
      <c r="I3" s="10">
        <v>28563</v>
      </c>
      <c r="J3" s="10">
        <v>31332</v>
      </c>
      <c r="K3" s="10">
        <v>25748</v>
      </c>
      <c r="L3" s="10">
        <v>26746</v>
      </c>
      <c r="M3" s="10">
        <v>29194</v>
      </c>
      <c r="N3" s="10">
        <v>35029</v>
      </c>
      <c r="O3" s="11">
        <v>27888</v>
      </c>
    </row>
    <row r="4" spans="1:15" x14ac:dyDescent="0.2">
      <c r="A4" s="47"/>
      <c r="B4" s="22">
        <v>490</v>
      </c>
      <c r="C4" s="7">
        <v>27272</v>
      </c>
      <c r="D4" s="7">
        <v>26563</v>
      </c>
      <c r="E4" s="7">
        <v>26653</v>
      </c>
      <c r="F4" s="7">
        <v>21155</v>
      </c>
      <c r="G4" s="7">
        <v>23134</v>
      </c>
      <c r="H4" s="7">
        <v>27840</v>
      </c>
      <c r="I4" s="7">
        <v>26998</v>
      </c>
      <c r="J4" s="7">
        <v>25591</v>
      </c>
      <c r="K4" s="7">
        <v>24266</v>
      </c>
      <c r="L4" s="7">
        <v>28084</v>
      </c>
      <c r="M4" s="7">
        <v>31827</v>
      </c>
      <c r="N4" s="7">
        <v>28905</v>
      </c>
      <c r="O4" s="23">
        <v>26918</v>
      </c>
    </row>
    <row r="5" spans="1:15" ht="17" thickBot="1" x14ac:dyDescent="0.25">
      <c r="A5" s="47"/>
      <c r="B5" s="12">
        <v>490</v>
      </c>
      <c r="C5" s="13">
        <v>28260</v>
      </c>
      <c r="D5" s="13">
        <v>26108</v>
      </c>
      <c r="E5" s="13">
        <v>31097</v>
      </c>
      <c r="F5" s="13">
        <v>27646</v>
      </c>
      <c r="G5" s="13">
        <v>26821</v>
      </c>
      <c r="H5" s="13">
        <v>27603</v>
      </c>
      <c r="I5" s="13">
        <v>27582</v>
      </c>
      <c r="J5" s="13">
        <v>24330</v>
      </c>
      <c r="K5" s="13">
        <v>25575</v>
      </c>
      <c r="L5" s="13">
        <v>32868</v>
      </c>
      <c r="M5" s="13">
        <v>31885</v>
      </c>
      <c r="N5" s="13">
        <v>27454</v>
      </c>
      <c r="O5" s="14">
        <v>31693</v>
      </c>
    </row>
    <row r="7" spans="1:15" x14ac:dyDescent="0.2">
      <c r="A7" s="16" t="s">
        <v>930</v>
      </c>
    </row>
    <row r="8" spans="1:15" ht="17" thickBot="1" x14ac:dyDescent="0.25">
      <c r="A8" s="28"/>
      <c r="B8" s="27" t="s">
        <v>31</v>
      </c>
      <c r="C8" s="27"/>
      <c r="D8" s="25" t="s">
        <v>32</v>
      </c>
      <c r="E8" s="26"/>
      <c r="F8" s="25" t="s">
        <v>33</v>
      </c>
      <c r="G8" s="26"/>
    </row>
    <row r="9" spans="1:15" ht="17" thickBot="1" x14ac:dyDescent="0.25">
      <c r="A9" s="21" t="s">
        <v>28</v>
      </c>
      <c r="B9" s="17">
        <v>4.4800000000000004</v>
      </c>
      <c r="C9" s="18">
        <v>6.79</v>
      </c>
      <c r="D9" s="18">
        <v>5.19</v>
      </c>
      <c r="E9" s="18">
        <v>4.8899999999999997</v>
      </c>
      <c r="F9" s="18">
        <v>80.5</v>
      </c>
      <c r="G9" s="19">
        <v>79.3</v>
      </c>
    </row>
    <row r="10" spans="1:15" x14ac:dyDescent="0.2">
      <c r="A10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8F2F-52A7-0548-82B5-93AC1A547768}">
  <dimension ref="A1:Y47"/>
  <sheetViews>
    <sheetView workbookViewId="0">
      <selection activeCell="I16" sqref="I16:P47"/>
    </sheetView>
  </sheetViews>
  <sheetFormatPr baseColWidth="10" defaultRowHeight="16" x14ac:dyDescent="0.2"/>
  <cols>
    <col min="1" max="6" width="10.6640625" customWidth="1"/>
    <col min="8" max="8" width="37.6640625" bestFit="1" customWidth="1"/>
    <col min="9" max="9" width="6.6640625" bestFit="1" customWidth="1"/>
    <col min="10" max="10" width="10.33203125" bestFit="1" customWidth="1"/>
    <col min="11" max="11" width="10.5" bestFit="1" customWidth="1"/>
    <col min="12" max="12" width="6.5" bestFit="1" customWidth="1"/>
    <col min="13" max="13" width="23.83203125" bestFit="1" customWidth="1"/>
    <col min="14" max="14" width="2.5" bestFit="1" customWidth="1"/>
    <col min="15" max="15" width="5.5" bestFit="1" customWidth="1"/>
    <col min="16" max="16" width="2.6640625" bestFit="1" customWidth="1"/>
  </cols>
  <sheetData>
    <row r="1" spans="1:25" x14ac:dyDescent="0.2">
      <c r="A1" s="16" t="s">
        <v>839</v>
      </c>
    </row>
    <row r="2" spans="1:25" ht="17" thickBot="1" x14ac:dyDescent="0.25">
      <c r="A2" s="6"/>
      <c r="B2" s="189" t="s">
        <v>3</v>
      </c>
      <c r="C2" s="189"/>
      <c r="D2" s="189"/>
      <c r="E2" s="189" t="s">
        <v>24</v>
      </c>
      <c r="F2" s="189"/>
      <c r="G2" s="189"/>
      <c r="H2" s="189" t="s">
        <v>832</v>
      </c>
      <c r="I2" s="189"/>
      <c r="J2" s="189"/>
      <c r="M2" s="28" t="s">
        <v>1249</v>
      </c>
      <c r="N2" s="75" t="s">
        <v>127</v>
      </c>
      <c r="O2" s="28"/>
      <c r="P2" s="28"/>
      <c r="Q2" s="28"/>
      <c r="R2" s="28"/>
      <c r="S2" s="28"/>
      <c r="T2" s="28"/>
      <c r="U2" s="28"/>
      <c r="V2" s="28"/>
    </row>
    <row r="3" spans="1:25" ht="17" thickBot="1" x14ac:dyDescent="0.25">
      <c r="A3" s="8" t="s">
        <v>836</v>
      </c>
      <c r="B3" s="9">
        <v>1</v>
      </c>
      <c r="C3" s="10">
        <v>1</v>
      </c>
      <c r="D3" s="10">
        <v>1</v>
      </c>
      <c r="E3" s="10">
        <v>0.91783999999999999</v>
      </c>
      <c r="F3" s="10">
        <v>0.92361099999999996</v>
      </c>
      <c r="G3" s="10">
        <v>0.88816099999999998</v>
      </c>
      <c r="H3" s="10">
        <v>1.042254</v>
      </c>
      <c r="I3" s="10">
        <v>1.104663</v>
      </c>
      <c r="J3" s="11">
        <v>0.89758300000000002</v>
      </c>
      <c r="M3" s="28"/>
      <c r="N3" s="189" t="s">
        <v>3</v>
      </c>
      <c r="O3" s="189"/>
      <c r="P3" s="189"/>
      <c r="Q3" s="189" t="s">
        <v>1250</v>
      </c>
      <c r="R3" s="189"/>
      <c r="S3" s="189"/>
      <c r="T3" s="189" t="s">
        <v>1251</v>
      </c>
      <c r="U3" s="189"/>
      <c r="V3" s="189"/>
      <c r="W3" s="205"/>
      <c r="X3" s="205"/>
      <c r="Y3" s="205"/>
    </row>
    <row r="4" spans="1:25" x14ac:dyDescent="0.2">
      <c r="A4" s="8" t="s">
        <v>838</v>
      </c>
      <c r="B4" s="22">
        <v>1</v>
      </c>
      <c r="C4" s="7">
        <v>1</v>
      </c>
      <c r="D4" s="7">
        <v>1</v>
      </c>
      <c r="E4" s="7">
        <v>2.6731790000000002</v>
      </c>
      <c r="F4" s="7">
        <v>1.847766</v>
      </c>
      <c r="G4" s="7">
        <v>1.618738</v>
      </c>
      <c r="H4" s="7">
        <v>1.2078150000000001</v>
      </c>
      <c r="I4" s="7">
        <v>0.94539399999999996</v>
      </c>
      <c r="J4" s="23">
        <v>0.93784800000000001</v>
      </c>
      <c r="M4" s="47" t="s">
        <v>891</v>
      </c>
      <c r="N4" s="9">
        <v>122</v>
      </c>
      <c r="O4" s="10">
        <v>152</v>
      </c>
      <c r="P4" s="10">
        <v>152</v>
      </c>
      <c r="Q4" s="10">
        <v>129</v>
      </c>
      <c r="R4" s="10">
        <v>166</v>
      </c>
      <c r="S4" s="10">
        <v>149</v>
      </c>
      <c r="T4" s="10">
        <v>153</v>
      </c>
      <c r="U4" s="10">
        <v>120</v>
      </c>
      <c r="V4" s="11">
        <v>118</v>
      </c>
    </row>
    <row r="5" spans="1:25" x14ac:dyDescent="0.2">
      <c r="A5" s="8" t="s">
        <v>837</v>
      </c>
      <c r="B5" s="22">
        <v>1</v>
      </c>
      <c r="C5" s="7">
        <v>1</v>
      </c>
      <c r="D5" s="7">
        <v>1</v>
      </c>
      <c r="E5" s="7">
        <v>0.84603899999999999</v>
      </c>
      <c r="F5" s="7">
        <v>0.94951799999999997</v>
      </c>
      <c r="G5" s="7">
        <v>0.890625</v>
      </c>
      <c r="H5" s="7">
        <v>0.90134499999999995</v>
      </c>
      <c r="I5" s="7">
        <v>0.99489499999999997</v>
      </c>
      <c r="J5" s="23">
        <v>0.90364599999999995</v>
      </c>
      <c r="M5" s="47"/>
      <c r="N5" s="22">
        <v>166</v>
      </c>
      <c r="O5" s="7">
        <v>173</v>
      </c>
      <c r="P5" s="7">
        <v>224</v>
      </c>
      <c r="Q5" s="7">
        <v>242</v>
      </c>
      <c r="R5" s="7">
        <v>222</v>
      </c>
      <c r="S5" s="7">
        <v>216</v>
      </c>
      <c r="T5" s="7">
        <v>459</v>
      </c>
      <c r="U5" s="7">
        <v>513</v>
      </c>
      <c r="V5" s="23">
        <v>533</v>
      </c>
    </row>
    <row r="6" spans="1:25" ht="17" thickBot="1" x14ac:dyDescent="0.25">
      <c r="A6" s="8" t="s">
        <v>837</v>
      </c>
      <c r="B6" s="12">
        <v>1</v>
      </c>
      <c r="C6" s="13">
        <v>1</v>
      </c>
      <c r="D6" s="13">
        <v>1</v>
      </c>
      <c r="E6" s="13">
        <v>0.84603899999999999</v>
      </c>
      <c r="F6" s="13">
        <v>0.94951799999999997</v>
      </c>
      <c r="G6" s="13">
        <v>0.890625</v>
      </c>
      <c r="H6" s="13">
        <v>0.90134499999999995</v>
      </c>
      <c r="I6" s="13">
        <v>0.99489499999999997</v>
      </c>
      <c r="J6" s="14">
        <v>0.90364599999999995</v>
      </c>
      <c r="M6" s="47"/>
      <c r="N6" s="22">
        <v>242</v>
      </c>
      <c r="O6" s="7">
        <v>209</v>
      </c>
      <c r="P6" s="7">
        <v>218</v>
      </c>
      <c r="Q6" s="7">
        <v>230</v>
      </c>
      <c r="R6" s="7">
        <v>208</v>
      </c>
      <c r="S6" s="7">
        <v>165</v>
      </c>
      <c r="T6" s="7">
        <v>184</v>
      </c>
      <c r="U6" s="7">
        <v>189</v>
      </c>
      <c r="V6" s="23">
        <v>193</v>
      </c>
    </row>
    <row r="7" spans="1:25" x14ac:dyDescent="0.2">
      <c r="M7" s="47" t="s">
        <v>892</v>
      </c>
      <c r="N7" s="22">
        <v>68.099999999999994</v>
      </c>
      <c r="O7" s="7">
        <v>66.2</v>
      </c>
      <c r="P7" s="7">
        <v>67.3</v>
      </c>
      <c r="Q7" s="7">
        <v>93.2</v>
      </c>
      <c r="R7" s="7">
        <v>64.599999999999994</v>
      </c>
      <c r="S7" s="7">
        <v>64.900000000000006</v>
      </c>
      <c r="T7" s="7">
        <v>62.3</v>
      </c>
      <c r="U7" s="7">
        <v>62.5</v>
      </c>
      <c r="V7" s="23">
        <v>61.4</v>
      </c>
    </row>
    <row r="8" spans="1:25" x14ac:dyDescent="0.2">
      <c r="A8" s="58"/>
      <c r="B8" s="5"/>
      <c r="C8" s="5"/>
      <c r="D8" s="5"/>
      <c r="M8" s="47"/>
      <c r="N8" s="22">
        <v>60.6</v>
      </c>
      <c r="O8" s="7">
        <v>59.1</v>
      </c>
      <c r="P8" s="7">
        <v>61.6</v>
      </c>
      <c r="Q8" s="7">
        <v>59.8</v>
      </c>
      <c r="R8" s="7">
        <v>55.5</v>
      </c>
      <c r="S8" s="7">
        <v>56.1</v>
      </c>
      <c r="T8" s="7">
        <v>111</v>
      </c>
      <c r="U8" s="7">
        <v>111</v>
      </c>
      <c r="V8" s="23">
        <v>113</v>
      </c>
    </row>
    <row r="9" spans="1:25" x14ac:dyDescent="0.2">
      <c r="A9" s="58"/>
      <c r="B9" s="5"/>
      <c r="C9" s="5"/>
      <c r="D9" s="5"/>
      <c r="M9" s="47"/>
      <c r="N9" s="22">
        <v>59.9</v>
      </c>
      <c r="O9" s="7">
        <v>58.1</v>
      </c>
      <c r="P9" s="7">
        <v>58.3</v>
      </c>
      <c r="Q9" s="7">
        <v>59.8</v>
      </c>
      <c r="R9" s="7">
        <v>58</v>
      </c>
      <c r="S9" s="7">
        <v>57.6</v>
      </c>
      <c r="T9" s="7">
        <v>57.7</v>
      </c>
      <c r="U9" s="7">
        <v>56</v>
      </c>
      <c r="V9" s="23">
        <v>53.7</v>
      </c>
    </row>
    <row r="10" spans="1:25" x14ac:dyDescent="0.2">
      <c r="A10" s="58"/>
      <c r="B10" s="5"/>
      <c r="C10" s="5"/>
      <c r="D10" s="5"/>
      <c r="M10" s="47" t="s">
        <v>893</v>
      </c>
      <c r="N10" s="22">
        <v>82.4</v>
      </c>
      <c r="O10" s="7">
        <v>78.2</v>
      </c>
      <c r="P10" s="7">
        <v>83.5</v>
      </c>
      <c r="Q10" s="7">
        <v>74.5</v>
      </c>
      <c r="R10" s="7">
        <v>70.8</v>
      </c>
      <c r="S10" s="7">
        <v>73.8</v>
      </c>
      <c r="T10" s="7">
        <v>72.2</v>
      </c>
      <c r="U10" s="7">
        <v>73.5</v>
      </c>
      <c r="V10" s="23">
        <v>71.099999999999994</v>
      </c>
    </row>
    <row r="11" spans="1:25" x14ac:dyDescent="0.2">
      <c r="A11" s="58"/>
      <c r="B11" s="5"/>
      <c r="C11" s="5"/>
      <c r="D11" s="5"/>
      <c r="M11" s="47"/>
      <c r="N11" s="22">
        <v>71.900000000000006</v>
      </c>
      <c r="O11" s="7">
        <v>71.5</v>
      </c>
      <c r="P11" s="7">
        <v>72.2</v>
      </c>
      <c r="Q11" s="7">
        <v>67.400000000000006</v>
      </c>
      <c r="R11" s="7">
        <v>67.8</v>
      </c>
      <c r="S11" s="7">
        <v>67</v>
      </c>
      <c r="T11" s="7">
        <v>111</v>
      </c>
      <c r="U11" s="7">
        <v>117</v>
      </c>
      <c r="V11" s="23">
        <v>121</v>
      </c>
    </row>
    <row r="12" spans="1:25" ht="17" thickBot="1" x14ac:dyDescent="0.25">
      <c r="A12" s="58"/>
      <c r="B12" s="5"/>
      <c r="C12" s="5"/>
      <c r="D12" s="5"/>
      <c r="M12" s="47"/>
      <c r="N12" s="12">
        <v>79.400000000000006</v>
      </c>
      <c r="O12" s="13">
        <v>75.599999999999994</v>
      </c>
      <c r="P12" s="13">
        <v>75.400000000000006</v>
      </c>
      <c r="Q12" s="13">
        <v>68.5</v>
      </c>
      <c r="R12" s="13">
        <v>69.7</v>
      </c>
      <c r="S12" s="13">
        <v>70</v>
      </c>
      <c r="T12" s="13">
        <v>68.7</v>
      </c>
      <c r="U12" s="13">
        <v>69.099999999999994</v>
      </c>
      <c r="V12" s="14">
        <v>67.400000000000006</v>
      </c>
    </row>
    <row r="13" spans="1:25" x14ac:dyDescent="0.2">
      <c r="A13" s="58"/>
      <c r="B13" s="5"/>
      <c r="C13" s="5"/>
      <c r="D13" s="5"/>
    </row>
    <row r="14" spans="1:25" x14ac:dyDescent="0.2">
      <c r="A14" s="75" t="s">
        <v>566</v>
      </c>
      <c r="B14" s="7" t="s">
        <v>856</v>
      </c>
      <c r="C14" s="7"/>
      <c r="D14" s="7"/>
      <c r="E14" s="7"/>
      <c r="F14" s="7"/>
      <c r="H14" s="75" t="s">
        <v>857</v>
      </c>
      <c r="I14" s="7"/>
      <c r="J14" s="7"/>
      <c r="K14" s="7"/>
      <c r="L14" s="7"/>
      <c r="M14" s="7"/>
      <c r="N14" s="7"/>
      <c r="O14" s="7"/>
      <c r="P14" s="7"/>
    </row>
    <row r="15" spans="1:25" ht="17" thickBot="1" x14ac:dyDescent="0.25">
      <c r="A15" s="75"/>
      <c r="B15" s="7"/>
      <c r="C15" s="7"/>
      <c r="D15" s="7"/>
      <c r="E15" s="7"/>
      <c r="F15" s="7"/>
      <c r="H15" s="75"/>
      <c r="I15" s="90"/>
      <c r="J15" s="90"/>
      <c r="K15" s="90"/>
      <c r="L15" s="90"/>
      <c r="M15" s="90"/>
      <c r="N15" s="90"/>
      <c r="O15" s="90"/>
      <c r="P15" s="90"/>
    </row>
    <row r="16" spans="1:25" x14ac:dyDescent="0.2">
      <c r="A16" s="75" t="s">
        <v>840</v>
      </c>
      <c r="B16" s="7" t="s">
        <v>841</v>
      </c>
      <c r="C16" s="7"/>
      <c r="D16" s="7"/>
      <c r="E16" s="7"/>
      <c r="F16" s="7"/>
      <c r="H16" s="8" t="s">
        <v>101</v>
      </c>
      <c r="I16" s="9">
        <v>3</v>
      </c>
      <c r="J16" s="10"/>
      <c r="K16" s="10"/>
      <c r="L16" s="10"/>
      <c r="M16" s="10"/>
      <c r="N16" s="10"/>
      <c r="O16" s="10"/>
      <c r="P16" s="11"/>
    </row>
    <row r="17" spans="1:16" x14ac:dyDescent="0.2">
      <c r="A17" s="75" t="s">
        <v>103</v>
      </c>
      <c r="B17" s="7">
        <v>0.05</v>
      </c>
      <c r="C17" s="7"/>
      <c r="D17" s="7"/>
      <c r="E17" s="7"/>
      <c r="F17" s="7"/>
      <c r="H17" s="8" t="s">
        <v>102</v>
      </c>
      <c r="I17" s="22">
        <v>2</v>
      </c>
      <c r="J17" s="7"/>
      <c r="K17" s="7"/>
      <c r="L17" s="7"/>
      <c r="M17" s="7"/>
      <c r="N17" s="7"/>
      <c r="O17" s="7"/>
      <c r="P17" s="23"/>
    </row>
    <row r="18" spans="1:16" x14ac:dyDescent="0.2">
      <c r="A18" s="75"/>
      <c r="B18" s="7"/>
      <c r="C18" s="7"/>
      <c r="D18" s="7"/>
      <c r="E18" s="7"/>
      <c r="F18" s="7"/>
      <c r="H18" s="8" t="s">
        <v>103</v>
      </c>
      <c r="I18" s="22">
        <v>0.05</v>
      </c>
      <c r="J18" s="7"/>
      <c r="K18" s="7"/>
      <c r="L18" s="7"/>
      <c r="M18" s="7"/>
      <c r="N18" s="7"/>
      <c r="O18" s="7"/>
      <c r="P18" s="23"/>
    </row>
    <row r="19" spans="1:16" x14ac:dyDescent="0.2">
      <c r="A19" s="75" t="s">
        <v>842</v>
      </c>
      <c r="B19" s="7" t="s">
        <v>843</v>
      </c>
      <c r="C19" s="7" t="s">
        <v>73</v>
      </c>
      <c r="D19" s="7" t="s">
        <v>76</v>
      </c>
      <c r="E19" s="7" t="s">
        <v>844</v>
      </c>
      <c r="F19" s="7"/>
      <c r="H19" s="8"/>
      <c r="I19" s="22"/>
      <c r="J19" s="7"/>
      <c r="K19" s="7"/>
      <c r="L19" s="7"/>
      <c r="M19" s="7"/>
      <c r="N19" s="7"/>
      <c r="O19" s="7"/>
      <c r="P19" s="23"/>
    </row>
    <row r="20" spans="1:16" x14ac:dyDescent="0.2">
      <c r="A20" s="75" t="s">
        <v>845</v>
      </c>
      <c r="B20" s="7">
        <v>43.61</v>
      </c>
      <c r="C20" s="7">
        <v>1E-4</v>
      </c>
      <c r="D20" s="7" t="s">
        <v>79</v>
      </c>
      <c r="E20" s="7" t="s">
        <v>75</v>
      </c>
      <c r="F20" s="7"/>
      <c r="H20" s="8" t="s">
        <v>1056</v>
      </c>
      <c r="I20" s="22" t="s">
        <v>105</v>
      </c>
      <c r="J20" s="7" t="s">
        <v>106</v>
      </c>
      <c r="K20" s="7" t="s">
        <v>107</v>
      </c>
      <c r="L20" s="7" t="s">
        <v>108</v>
      </c>
      <c r="M20" s="7" t="s">
        <v>109</v>
      </c>
      <c r="N20" s="7"/>
      <c r="O20" s="7"/>
      <c r="P20" s="23"/>
    </row>
    <row r="21" spans="1:16" x14ac:dyDescent="0.2">
      <c r="A21" s="75" t="s">
        <v>846</v>
      </c>
      <c r="B21" s="7">
        <v>25.22</v>
      </c>
      <c r="C21" s="7">
        <v>4.0000000000000002E-4</v>
      </c>
      <c r="D21" s="7" t="s">
        <v>79</v>
      </c>
      <c r="E21" s="7" t="s">
        <v>75</v>
      </c>
      <c r="F21" s="7"/>
      <c r="H21" s="8"/>
      <c r="I21" s="22"/>
      <c r="J21" s="7"/>
      <c r="K21" s="7"/>
      <c r="L21" s="7"/>
      <c r="M21" s="7"/>
      <c r="N21" s="7"/>
      <c r="O21" s="7"/>
      <c r="P21" s="23"/>
    </row>
    <row r="22" spans="1:16" x14ac:dyDescent="0.2">
      <c r="A22" s="75" t="s">
        <v>847</v>
      </c>
      <c r="B22" s="7">
        <v>12.97</v>
      </c>
      <c r="C22" s="7">
        <v>7.9000000000000008E-3</v>
      </c>
      <c r="D22" s="7" t="s">
        <v>114</v>
      </c>
      <c r="E22" s="7" t="s">
        <v>75</v>
      </c>
      <c r="F22" s="7"/>
      <c r="H22" s="8" t="s">
        <v>833</v>
      </c>
      <c r="I22" s="22"/>
      <c r="J22" s="7"/>
      <c r="K22" s="7"/>
      <c r="L22" s="7"/>
      <c r="M22" s="7"/>
      <c r="N22" s="7"/>
      <c r="O22" s="7"/>
      <c r="P22" s="23"/>
    </row>
    <row r="23" spans="1:16" x14ac:dyDescent="0.2">
      <c r="A23" s="75"/>
      <c r="B23" s="7"/>
      <c r="C23" s="7"/>
      <c r="D23" s="7"/>
      <c r="E23" s="7"/>
      <c r="F23" s="7"/>
      <c r="H23" s="8" t="s">
        <v>858</v>
      </c>
      <c r="I23" s="22">
        <v>9.0130000000000002E-2</v>
      </c>
      <c r="J23" s="7" t="s">
        <v>1253</v>
      </c>
      <c r="K23" s="7" t="s">
        <v>86</v>
      </c>
      <c r="L23" s="7" t="s">
        <v>77</v>
      </c>
      <c r="M23" s="7">
        <v>0.82499999999999996</v>
      </c>
      <c r="N23" s="7"/>
      <c r="O23" s="7"/>
      <c r="P23" s="23"/>
    </row>
    <row r="24" spans="1:16" x14ac:dyDescent="0.2">
      <c r="A24" s="75" t="s">
        <v>89</v>
      </c>
      <c r="B24" s="7" t="s">
        <v>90</v>
      </c>
      <c r="C24" s="7" t="s">
        <v>91</v>
      </c>
      <c r="D24" s="7" t="s">
        <v>92</v>
      </c>
      <c r="E24" s="7" t="s">
        <v>83</v>
      </c>
      <c r="F24" s="7" t="s">
        <v>73</v>
      </c>
      <c r="H24" s="8" t="s">
        <v>859</v>
      </c>
      <c r="I24" s="22">
        <v>-1.4829999999999999E-2</v>
      </c>
      <c r="J24" s="7" t="s">
        <v>1254</v>
      </c>
      <c r="K24" s="7" t="s">
        <v>86</v>
      </c>
      <c r="L24" s="7" t="s">
        <v>77</v>
      </c>
      <c r="M24" s="7">
        <v>0.99470000000000003</v>
      </c>
      <c r="N24" s="7"/>
      <c r="O24" s="7"/>
      <c r="P24" s="23"/>
    </row>
    <row r="25" spans="1:16" x14ac:dyDescent="0.2">
      <c r="A25" s="75" t="s">
        <v>845</v>
      </c>
      <c r="B25" s="7">
        <v>1.669</v>
      </c>
      <c r="C25" s="7">
        <v>4</v>
      </c>
      <c r="D25" s="7">
        <v>0.41720000000000002</v>
      </c>
      <c r="E25" s="7" t="s">
        <v>848</v>
      </c>
      <c r="F25" s="7" t="s">
        <v>849</v>
      </c>
      <c r="H25" s="8"/>
      <c r="I25" s="22"/>
      <c r="J25" s="7"/>
      <c r="K25" s="7"/>
      <c r="L25" s="7"/>
      <c r="M25" s="7"/>
      <c r="N25" s="7"/>
      <c r="O25" s="7"/>
      <c r="P25" s="23"/>
    </row>
    <row r="26" spans="1:16" x14ac:dyDescent="0.2">
      <c r="A26" s="75" t="s">
        <v>846</v>
      </c>
      <c r="B26" s="7">
        <v>0.96499999999999997</v>
      </c>
      <c r="C26" s="7">
        <v>2</v>
      </c>
      <c r="D26" s="7">
        <v>0.48249999999999998</v>
      </c>
      <c r="E26" s="7" t="s">
        <v>850</v>
      </c>
      <c r="F26" s="7" t="s">
        <v>95</v>
      </c>
      <c r="H26" s="8" t="s">
        <v>834</v>
      </c>
      <c r="I26" s="22"/>
      <c r="J26" s="7"/>
      <c r="K26" s="7"/>
      <c r="L26" s="7"/>
      <c r="M26" s="7"/>
      <c r="N26" s="7"/>
      <c r="O26" s="7"/>
      <c r="P26" s="23"/>
    </row>
    <row r="27" spans="1:16" x14ac:dyDescent="0.2">
      <c r="A27" s="75" t="s">
        <v>847</v>
      </c>
      <c r="B27" s="7">
        <v>0.49630000000000002</v>
      </c>
      <c r="C27" s="7">
        <v>2</v>
      </c>
      <c r="D27" s="7">
        <v>0.24809999999999999</v>
      </c>
      <c r="E27" s="7" t="s">
        <v>851</v>
      </c>
      <c r="F27" s="7" t="s">
        <v>852</v>
      </c>
      <c r="H27" s="8" t="s">
        <v>858</v>
      </c>
      <c r="I27" s="22">
        <v>-1.0469999999999999</v>
      </c>
      <c r="J27" s="7" t="s">
        <v>1255</v>
      </c>
      <c r="K27" s="7" t="s">
        <v>75</v>
      </c>
      <c r="L27" s="7" t="s">
        <v>538</v>
      </c>
      <c r="M27" s="7" t="s">
        <v>537</v>
      </c>
      <c r="N27" s="7"/>
      <c r="O27" s="7"/>
      <c r="P27" s="23"/>
    </row>
    <row r="28" spans="1:16" x14ac:dyDescent="0.2">
      <c r="A28" s="75" t="s">
        <v>626</v>
      </c>
      <c r="B28" s="7">
        <v>0.69679999999999997</v>
      </c>
      <c r="C28" s="7">
        <v>18</v>
      </c>
      <c r="D28" s="7">
        <v>3.8710000000000001E-2</v>
      </c>
      <c r="E28" s="7"/>
      <c r="F28" s="7"/>
      <c r="H28" s="8" t="s">
        <v>859</v>
      </c>
      <c r="I28" s="22">
        <v>-3.0349999999999999E-2</v>
      </c>
      <c r="J28" s="7" t="s">
        <v>1256</v>
      </c>
      <c r="K28" s="7" t="s">
        <v>86</v>
      </c>
      <c r="L28" s="7" t="s">
        <v>77</v>
      </c>
      <c r="M28" s="7">
        <v>0.97819999999999996</v>
      </c>
      <c r="N28" s="7"/>
      <c r="O28" s="7"/>
      <c r="P28" s="23"/>
    </row>
    <row r="29" spans="1:16" x14ac:dyDescent="0.2">
      <c r="A29" s="75"/>
      <c r="B29" s="7"/>
      <c r="C29" s="7"/>
      <c r="D29" s="7"/>
      <c r="E29" s="7"/>
      <c r="F29" s="7"/>
      <c r="H29" s="8"/>
      <c r="I29" s="22"/>
      <c r="J29" s="7"/>
      <c r="K29" s="7"/>
      <c r="L29" s="7"/>
      <c r="M29" s="7"/>
      <c r="N29" s="7"/>
      <c r="O29" s="7"/>
      <c r="P29" s="23"/>
    </row>
    <row r="30" spans="1:16" x14ac:dyDescent="0.2">
      <c r="A30" s="75" t="s">
        <v>98</v>
      </c>
      <c r="B30" s="7"/>
      <c r="C30" s="7"/>
      <c r="D30" s="7"/>
      <c r="E30" s="7"/>
      <c r="F30" s="7"/>
      <c r="H30" s="8" t="s">
        <v>835</v>
      </c>
      <c r="I30" s="22"/>
      <c r="J30" s="7"/>
      <c r="K30" s="7"/>
      <c r="L30" s="7"/>
      <c r="M30" s="7"/>
      <c r="N30" s="7"/>
      <c r="O30" s="7"/>
      <c r="P30" s="23"/>
    </row>
    <row r="31" spans="1:16" x14ac:dyDescent="0.2">
      <c r="A31" s="75" t="s">
        <v>853</v>
      </c>
      <c r="B31" s="7">
        <v>3</v>
      </c>
      <c r="C31" s="7"/>
      <c r="D31" s="7"/>
      <c r="E31" s="7"/>
      <c r="F31" s="7"/>
      <c r="H31" s="8" t="s">
        <v>858</v>
      </c>
      <c r="I31" s="22">
        <v>0.1046</v>
      </c>
      <c r="J31" s="7" t="s">
        <v>1257</v>
      </c>
      <c r="K31" s="7" t="s">
        <v>86</v>
      </c>
      <c r="L31" s="7" t="s">
        <v>77</v>
      </c>
      <c r="M31" s="7">
        <v>0.77259999999999995</v>
      </c>
      <c r="N31" s="7"/>
      <c r="O31" s="7"/>
      <c r="P31" s="23"/>
    </row>
    <row r="32" spans="1:16" x14ac:dyDescent="0.2">
      <c r="A32" s="75" t="s">
        <v>854</v>
      </c>
      <c r="B32" s="7">
        <v>3</v>
      </c>
      <c r="C32" s="7"/>
      <c r="D32" s="7"/>
      <c r="E32" s="7"/>
      <c r="F32" s="7"/>
      <c r="H32" s="8" t="s">
        <v>859</v>
      </c>
      <c r="I32" s="22">
        <v>6.6699999999999995E-2</v>
      </c>
      <c r="J32" s="7" t="s">
        <v>1258</v>
      </c>
      <c r="K32" s="7" t="s">
        <v>86</v>
      </c>
      <c r="L32" s="7" t="s">
        <v>77</v>
      </c>
      <c r="M32" s="7">
        <v>0.89939999999999998</v>
      </c>
      <c r="N32" s="7"/>
      <c r="O32" s="7"/>
      <c r="P32" s="23"/>
    </row>
    <row r="33" spans="1:16" x14ac:dyDescent="0.2">
      <c r="A33" s="75" t="s">
        <v>855</v>
      </c>
      <c r="B33" s="7">
        <v>27</v>
      </c>
      <c r="C33" s="7"/>
      <c r="D33" s="7"/>
      <c r="E33" s="7"/>
      <c r="F33" s="7"/>
      <c r="H33" s="8"/>
      <c r="I33" s="22"/>
      <c r="J33" s="7"/>
      <c r="K33" s="7"/>
      <c r="L33" s="7"/>
      <c r="M33" s="7"/>
      <c r="N33" s="7"/>
      <c r="O33" s="7"/>
      <c r="P33" s="23"/>
    </row>
    <row r="34" spans="1:16" x14ac:dyDescent="0.2">
      <c r="H34" s="8"/>
      <c r="I34" s="22"/>
      <c r="J34" s="7"/>
      <c r="K34" s="7"/>
      <c r="L34" s="7"/>
      <c r="M34" s="7"/>
      <c r="N34" s="7"/>
      <c r="O34" s="7"/>
      <c r="P34" s="23"/>
    </row>
    <row r="35" spans="1:16" x14ac:dyDescent="0.2">
      <c r="H35" s="8" t="s">
        <v>120</v>
      </c>
      <c r="I35" s="22" t="s">
        <v>121</v>
      </c>
      <c r="J35" s="7" t="s">
        <v>122</v>
      </c>
      <c r="K35" s="7" t="s">
        <v>105</v>
      </c>
      <c r="L35" s="7" t="s">
        <v>123</v>
      </c>
      <c r="M35" s="7" t="s">
        <v>860</v>
      </c>
      <c r="N35" s="7" t="s">
        <v>861</v>
      </c>
      <c r="O35" s="7" t="s">
        <v>587</v>
      </c>
      <c r="P35" s="23" t="s">
        <v>91</v>
      </c>
    </row>
    <row r="36" spans="1:16" x14ac:dyDescent="0.2">
      <c r="H36" s="8"/>
      <c r="I36" s="22"/>
      <c r="J36" s="7"/>
      <c r="K36" s="7"/>
      <c r="L36" s="7"/>
      <c r="M36" s="7"/>
      <c r="N36" s="7"/>
      <c r="O36" s="7"/>
      <c r="P36" s="23"/>
    </row>
    <row r="37" spans="1:16" x14ac:dyDescent="0.2">
      <c r="H37" s="8" t="s">
        <v>833</v>
      </c>
      <c r="I37" s="22"/>
      <c r="J37" s="7"/>
      <c r="K37" s="7"/>
      <c r="L37" s="7"/>
      <c r="M37" s="7"/>
      <c r="N37" s="7"/>
      <c r="O37" s="7"/>
      <c r="P37" s="23"/>
    </row>
    <row r="38" spans="1:16" x14ac:dyDescent="0.2">
      <c r="H38" s="8" t="s">
        <v>858</v>
      </c>
      <c r="I38" s="22">
        <v>1</v>
      </c>
      <c r="J38" s="7">
        <v>0.90990000000000004</v>
      </c>
      <c r="K38" s="7">
        <v>9.0130000000000002E-2</v>
      </c>
      <c r="L38" s="7">
        <v>0.16070000000000001</v>
      </c>
      <c r="M38" s="7">
        <v>3</v>
      </c>
      <c r="N38" s="7">
        <v>3</v>
      </c>
      <c r="O38" s="7">
        <v>0.56100000000000005</v>
      </c>
      <c r="P38" s="23">
        <v>18</v>
      </c>
    </row>
    <row r="39" spans="1:16" x14ac:dyDescent="0.2">
      <c r="H39" s="8" t="s">
        <v>859</v>
      </c>
      <c r="I39" s="22">
        <v>1</v>
      </c>
      <c r="J39" s="7">
        <v>1.0149999999999999</v>
      </c>
      <c r="K39" s="7">
        <v>-1.4829999999999999E-2</v>
      </c>
      <c r="L39" s="7">
        <v>0.16070000000000001</v>
      </c>
      <c r="M39" s="7">
        <v>3</v>
      </c>
      <c r="N39" s="7">
        <v>3</v>
      </c>
      <c r="O39" s="7">
        <v>9.2329999999999995E-2</v>
      </c>
      <c r="P39" s="23">
        <v>18</v>
      </c>
    </row>
    <row r="40" spans="1:16" x14ac:dyDescent="0.2">
      <c r="H40" s="8"/>
      <c r="I40" s="22"/>
      <c r="J40" s="7"/>
      <c r="K40" s="7"/>
      <c r="L40" s="7"/>
      <c r="M40" s="7"/>
      <c r="N40" s="7"/>
      <c r="O40" s="7"/>
      <c r="P40" s="23"/>
    </row>
    <row r="41" spans="1:16" x14ac:dyDescent="0.2">
      <c r="H41" s="8" t="s">
        <v>834</v>
      </c>
      <c r="I41" s="22"/>
      <c r="J41" s="7"/>
      <c r="K41" s="7"/>
      <c r="L41" s="7"/>
      <c r="M41" s="7"/>
      <c r="N41" s="7"/>
      <c r="O41" s="7"/>
      <c r="P41" s="23"/>
    </row>
    <row r="42" spans="1:16" x14ac:dyDescent="0.2">
      <c r="H42" s="8" t="s">
        <v>858</v>
      </c>
      <c r="I42" s="22">
        <v>1</v>
      </c>
      <c r="J42" s="7">
        <v>2.0470000000000002</v>
      </c>
      <c r="K42" s="7">
        <v>-1.0469999999999999</v>
      </c>
      <c r="L42" s="7">
        <v>0.16070000000000001</v>
      </c>
      <c r="M42" s="7">
        <v>3</v>
      </c>
      <c r="N42" s="7">
        <v>3</v>
      </c>
      <c r="O42" s="7">
        <v>6.5140000000000002</v>
      </c>
      <c r="P42" s="23">
        <v>18</v>
      </c>
    </row>
    <row r="43" spans="1:16" x14ac:dyDescent="0.2">
      <c r="H43" s="8" t="s">
        <v>859</v>
      </c>
      <c r="I43" s="22">
        <v>1</v>
      </c>
      <c r="J43" s="7">
        <v>1.03</v>
      </c>
      <c r="K43" s="7">
        <v>-3.0349999999999999E-2</v>
      </c>
      <c r="L43" s="7">
        <v>0.16070000000000001</v>
      </c>
      <c r="M43" s="7">
        <v>3</v>
      </c>
      <c r="N43" s="7">
        <v>3</v>
      </c>
      <c r="O43" s="7">
        <v>0.18890000000000001</v>
      </c>
      <c r="P43" s="23">
        <v>18</v>
      </c>
    </row>
    <row r="44" spans="1:16" x14ac:dyDescent="0.2">
      <c r="H44" s="8"/>
      <c r="I44" s="22"/>
      <c r="J44" s="7"/>
      <c r="K44" s="7"/>
      <c r="L44" s="7"/>
      <c r="M44" s="7"/>
      <c r="N44" s="7"/>
      <c r="O44" s="7"/>
      <c r="P44" s="23"/>
    </row>
    <row r="45" spans="1:16" x14ac:dyDescent="0.2">
      <c r="H45" s="8" t="s">
        <v>835</v>
      </c>
      <c r="I45" s="22"/>
      <c r="J45" s="7"/>
      <c r="K45" s="7"/>
      <c r="L45" s="7"/>
      <c r="M45" s="7"/>
      <c r="N45" s="7"/>
      <c r="O45" s="7"/>
      <c r="P45" s="23"/>
    </row>
    <row r="46" spans="1:16" x14ac:dyDescent="0.2">
      <c r="H46" s="8" t="s">
        <v>858</v>
      </c>
      <c r="I46" s="22">
        <v>1</v>
      </c>
      <c r="J46" s="7">
        <v>0.89539999999999997</v>
      </c>
      <c r="K46" s="7">
        <v>0.1046</v>
      </c>
      <c r="L46" s="7">
        <v>0.16070000000000001</v>
      </c>
      <c r="M46" s="7">
        <v>3</v>
      </c>
      <c r="N46" s="7">
        <v>3</v>
      </c>
      <c r="O46" s="7">
        <v>0.65110000000000001</v>
      </c>
      <c r="P46" s="23">
        <v>18</v>
      </c>
    </row>
    <row r="47" spans="1:16" ht="17" thickBot="1" x14ac:dyDescent="0.25">
      <c r="H47" s="8" t="s">
        <v>859</v>
      </c>
      <c r="I47" s="12">
        <v>1</v>
      </c>
      <c r="J47" s="13">
        <v>0.93330000000000002</v>
      </c>
      <c r="K47" s="13">
        <v>6.6699999999999995E-2</v>
      </c>
      <c r="L47" s="13">
        <v>0.16070000000000001</v>
      </c>
      <c r="M47" s="13">
        <v>3</v>
      </c>
      <c r="N47" s="13">
        <v>3</v>
      </c>
      <c r="O47" s="13">
        <v>0.41520000000000001</v>
      </c>
      <c r="P47" s="14">
        <v>18</v>
      </c>
    </row>
  </sheetData>
  <mergeCells count="7">
    <mergeCell ref="T3:V3"/>
    <mergeCell ref="W3:Y3"/>
    <mergeCell ref="B2:D2"/>
    <mergeCell ref="E2:G2"/>
    <mergeCell ref="H2:J2"/>
    <mergeCell ref="N3:P3"/>
    <mergeCell ref="Q3:S3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CF1E-D34F-2049-8E1C-D668BE64F7C7}">
  <dimension ref="A2:Q28"/>
  <sheetViews>
    <sheetView workbookViewId="0">
      <selection activeCell="A19" sqref="A1:XFD19"/>
    </sheetView>
  </sheetViews>
  <sheetFormatPr baseColWidth="10" defaultRowHeight="16" x14ac:dyDescent="0.2"/>
  <cols>
    <col min="1" max="1" width="32.6640625" customWidth="1"/>
  </cols>
  <sheetData>
    <row r="2" spans="1:17" x14ac:dyDescent="0.2">
      <c r="A2" s="16" t="s">
        <v>1263</v>
      </c>
      <c r="B2" s="28"/>
      <c r="C2" s="28"/>
      <c r="D2" s="28"/>
      <c r="E2" s="197" t="s">
        <v>1001</v>
      </c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7" ht="17" thickBot="1" x14ac:dyDescent="0.25">
      <c r="A3" s="28" t="s">
        <v>1063</v>
      </c>
      <c r="B3" s="6" t="s">
        <v>1000</v>
      </c>
      <c r="C3" s="15" t="s">
        <v>3</v>
      </c>
      <c r="D3" s="15" t="s">
        <v>999</v>
      </c>
      <c r="E3" s="15" t="s">
        <v>988</v>
      </c>
      <c r="F3" s="15" t="s">
        <v>989</v>
      </c>
      <c r="G3" s="15" t="s">
        <v>990</v>
      </c>
      <c r="H3" s="15" t="s">
        <v>991</v>
      </c>
      <c r="I3" s="15" t="s">
        <v>992</v>
      </c>
      <c r="J3" s="15" t="s">
        <v>868</v>
      </c>
      <c r="K3" s="15" t="s">
        <v>993</v>
      </c>
      <c r="L3" s="15" t="s">
        <v>870</v>
      </c>
      <c r="M3" s="15" t="s">
        <v>994</v>
      </c>
      <c r="N3" s="15" t="s">
        <v>995</v>
      </c>
      <c r="O3" s="15" t="s">
        <v>996</v>
      </c>
      <c r="P3" s="15" t="s">
        <v>997</v>
      </c>
      <c r="Q3" s="15" t="s">
        <v>998</v>
      </c>
    </row>
    <row r="4" spans="1:17" x14ac:dyDescent="0.2">
      <c r="A4" s="152" t="s">
        <v>1065</v>
      </c>
      <c r="B4" s="8">
        <v>1</v>
      </c>
      <c r="C4" s="9">
        <v>1371</v>
      </c>
      <c r="D4" s="10">
        <v>1620</v>
      </c>
      <c r="E4" s="10">
        <v>70167</v>
      </c>
      <c r="F4" s="10">
        <v>63755</v>
      </c>
      <c r="G4" s="10">
        <v>76782</v>
      </c>
      <c r="H4" s="10">
        <v>67271</v>
      </c>
      <c r="I4" s="10">
        <v>56873</v>
      </c>
      <c r="J4" s="10">
        <v>39200</v>
      </c>
      <c r="K4" s="10">
        <v>24389</v>
      </c>
      <c r="L4" s="10">
        <v>17070</v>
      </c>
      <c r="M4" s="10">
        <v>10869</v>
      </c>
      <c r="N4" s="10">
        <v>5771</v>
      </c>
      <c r="O4" s="10">
        <v>3047</v>
      </c>
      <c r="P4" s="10">
        <v>1933</v>
      </c>
      <c r="Q4" s="11">
        <v>1690</v>
      </c>
    </row>
    <row r="5" spans="1:17" x14ac:dyDescent="0.2">
      <c r="B5" s="8">
        <v>2</v>
      </c>
      <c r="C5" s="22">
        <v>1614</v>
      </c>
      <c r="D5" s="7">
        <v>1635</v>
      </c>
      <c r="E5" s="7">
        <v>66663</v>
      </c>
      <c r="F5" s="7">
        <v>66930</v>
      </c>
      <c r="G5" s="7">
        <v>69676</v>
      </c>
      <c r="H5" s="7">
        <v>67307</v>
      </c>
      <c r="I5" s="7">
        <v>58228</v>
      </c>
      <c r="J5" s="7">
        <v>36892</v>
      </c>
      <c r="K5" s="7">
        <v>25839</v>
      </c>
      <c r="L5" s="7">
        <v>16830</v>
      </c>
      <c r="M5" s="7">
        <v>10812</v>
      </c>
      <c r="N5" s="7">
        <v>5491</v>
      </c>
      <c r="O5" s="7">
        <v>3039</v>
      </c>
      <c r="P5" s="7">
        <v>1943</v>
      </c>
      <c r="Q5" s="23">
        <v>1677</v>
      </c>
    </row>
    <row r="6" spans="1:17" ht="17" thickBot="1" x14ac:dyDescent="0.25">
      <c r="B6" s="8">
        <v>3</v>
      </c>
      <c r="C6" s="12">
        <v>1588</v>
      </c>
      <c r="D6" s="13">
        <v>1664</v>
      </c>
      <c r="E6" s="13">
        <v>66433</v>
      </c>
      <c r="F6" s="13">
        <v>64186</v>
      </c>
      <c r="G6" s="13">
        <v>70690</v>
      </c>
      <c r="H6" s="13">
        <v>65932</v>
      </c>
      <c r="I6" s="13">
        <v>54678</v>
      </c>
      <c r="J6" s="13">
        <v>36395</v>
      </c>
      <c r="K6" s="13">
        <v>25297</v>
      </c>
      <c r="L6" s="13">
        <v>16945</v>
      </c>
      <c r="M6" s="13">
        <v>9849</v>
      </c>
      <c r="N6" s="13">
        <v>5527</v>
      </c>
      <c r="O6" s="13">
        <v>3105</v>
      </c>
      <c r="P6" s="13">
        <v>1964</v>
      </c>
      <c r="Q6" s="14">
        <v>1666</v>
      </c>
    </row>
    <row r="7" spans="1:17" x14ac:dyDescent="0.2">
      <c r="A7" t="s">
        <v>875</v>
      </c>
    </row>
    <row r="9" spans="1:17" x14ac:dyDescent="0.2">
      <c r="A9" s="16" t="s">
        <v>986</v>
      </c>
      <c r="B9" s="28"/>
      <c r="C9" s="28"/>
      <c r="D9" s="28"/>
      <c r="E9" s="197" t="s">
        <v>1003</v>
      </c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</row>
    <row r="10" spans="1:17" ht="17" thickBot="1" x14ac:dyDescent="0.25">
      <c r="A10" s="153" t="s">
        <v>1063</v>
      </c>
      <c r="B10" s="6" t="s">
        <v>1000</v>
      </c>
      <c r="C10" s="15" t="s">
        <v>3</v>
      </c>
      <c r="D10" s="15" t="s">
        <v>999</v>
      </c>
      <c r="E10" s="15" t="s">
        <v>988</v>
      </c>
      <c r="F10" s="15" t="s">
        <v>989</v>
      </c>
      <c r="G10" s="15" t="s">
        <v>990</v>
      </c>
      <c r="H10" s="15" t="s">
        <v>991</v>
      </c>
      <c r="I10" s="15" t="s">
        <v>992</v>
      </c>
      <c r="J10" s="15" t="s">
        <v>868</v>
      </c>
      <c r="K10" s="15" t="s">
        <v>993</v>
      </c>
      <c r="L10" s="15" t="s">
        <v>870</v>
      </c>
      <c r="M10" s="15" t="s">
        <v>994</v>
      </c>
      <c r="N10" s="15" t="s">
        <v>995</v>
      </c>
      <c r="O10" s="15" t="s">
        <v>996</v>
      </c>
      <c r="P10" s="15" t="s">
        <v>997</v>
      </c>
      <c r="Q10" s="15" t="s">
        <v>998</v>
      </c>
    </row>
    <row r="11" spans="1:17" x14ac:dyDescent="0.2">
      <c r="A11" s="152" t="s">
        <v>1066</v>
      </c>
      <c r="B11" s="8">
        <v>1</v>
      </c>
      <c r="C11" s="9">
        <v>1742</v>
      </c>
      <c r="D11" s="10">
        <v>1504</v>
      </c>
      <c r="E11" s="10">
        <v>21790</v>
      </c>
      <c r="F11" s="10">
        <v>11594</v>
      </c>
      <c r="G11" s="10">
        <v>6243</v>
      </c>
      <c r="H11" s="10">
        <v>3450</v>
      </c>
      <c r="I11" s="10">
        <v>2141</v>
      </c>
      <c r="J11" s="10">
        <v>1579</v>
      </c>
      <c r="K11" s="10">
        <v>1551</v>
      </c>
      <c r="L11" s="10">
        <v>1517</v>
      </c>
      <c r="M11" s="10">
        <v>1490</v>
      </c>
      <c r="N11" s="10">
        <v>1544</v>
      </c>
      <c r="O11" s="10">
        <v>1546</v>
      </c>
      <c r="P11" s="10">
        <v>1514</v>
      </c>
      <c r="Q11" s="11">
        <v>1518</v>
      </c>
    </row>
    <row r="12" spans="1:17" x14ac:dyDescent="0.2">
      <c r="B12" s="8">
        <v>2</v>
      </c>
      <c r="C12" s="22">
        <v>1677</v>
      </c>
      <c r="D12" s="7">
        <v>1475</v>
      </c>
      <c r="E12" s="7">
        <v>21957</v>
      </c>
      <c r="F12" s="7">
        <v>11939</v>
      </c>
      <c r="G12" s="7">
        <v>5471</v>
      </c>
      <c r="H12" s="7">
        <v>3377</v>
      </c>
      <c r="I12" s="7">
        <v>2159</v>
      </c>
      <c r="J12" s="7">
        <v>1680</v>
      </c>
      <c r="K12" s="7">
        <v>1541</v>
      </c>
      <c r="L12" s="7">
        <v>1490</v>
      </c>
      <c r="M12" s="7">
        <v>1519</v>
      </c>
      <c r="N12" s="7">
        <v>1543</v>
      </c>
      <c r="O12" s="7">
        <v>1508</v>
      </c>
      <c r="P12" s="7">
        <v>1496</v>
      </c>
      <c r="Q12" s="23">
        <v>1513</v>
      </c>
    </row>
    <row r="13" spans="1:17" ht="17" thickBot="1" x14ac:dyDescent="0.25">
      <c r="B13" s="8">
        <v>3</v>
      </c>
      <c r="C13" s="12">
        <v>1664</v>
      </c>
      <c r="D13" s="13">
        <v>1532</v>
      </c>
      <c r="E13" s="13">
        <v>22269</v>
      </c>
      <c r="F13" s="13">
        <v>11738</v>
      </c>
      <c r="G13" s="13">
        <v>6053</v>
      </c>
      <c r="H13" s="13">
        <v>3445</v>
      </c>
      <c r="I13" s="13">
        <v>1976</v>
      </c>
      <c r="J13" s="13">
        <v>1704</v>
      </c>
      <c r="K13" s="13">
        <v>1531</v>
      </c>
      <c r="L13" s="13">
        <v>1533</v>
      </c>
      <c r="M13" s="13">
        <v>1529</v>
      </c>
      <c r="N13" s="13">
        <v>1561</v>
      </c>
      <c r="O13" s="13">
        <v>1497</v>
      </c>
      <c r="P13" s="13">
        <v>1536</v>
      </c>
      <c r="Q13" s="14">
        <v>1530</v>
      </c>
    </row>
    <row r="14" spans="1:17" x14ac:dyDescent="0.2">
      <c r="A14" t="s">
        <v>875</v>
      </c>
    </row>
    <row r="16" spans="1:17" x14ac:dyDescent="0.2">
      <c r="A16" s="16" t="s">
        <v>1002</v>
      </c>
      <c r="B16" s="28"/>
      <c r="C16" s="28"/>
      <c r="D16" s="28"/>
      <c r="E16" s="197" t="s">
        <v>1005</v>
      </c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</row>
    <row r="17" spans="1:17" ht="17" thickBot="1" x14ac:dyDescent="0.25">
      <c r="A17" s="153" t="s">
        <v>1063</v>
      </c>
      <c r="B17" s="6" t="s">
        <v>1000</v>
      </c>
      <c r="C17" s="15" t="s">
        <v>3</v>
      </c>
      <c r="D17" s="15" t="s">
        <v>999</v>
      </c>
      <c r="E17" s="15" t="s">
        <v>988</v>
      </c>
      <c r="F17" s="15" t="s">
        <v>989</v>
      </c>
      <c r="G17" s="15" t="s">
        <v>990</v>
      </c>
      <c r="H17" s="15" t="s">
        <v>991</v>
      </c>
      <c r="I17" s="15" t="s">
        <v>992</v>
      </c>
      <c r="J17" s="15" t="s">
        <v>868</v>
      </c>
      <c r="K17" s="15" t="s">
        <v>993</v>
      </c>
      <c r="L17" s="15" t="s">
        <v>870</v>
      </c>
      <c r="M17" s="15" t="s">
        <v>994</v>
      </c>
      <c r="N17" s="15" t="s">
        <v>995</v>
      </c>
      <c r="O17" s="15" t="s">
        <v>996</v>
      </c>
      <c r="P17" s="15" t="s">
        <v>997</v>
      </c>
      <c r="Q17" s="15" t="s">
        <v>998</v>
      </c>
    </row>
    <row r="18" spans="1:17" x14ac:dyDescent="0.2">
      <c r="A18" s="152" t="s">
        <v>1067</v>
      </c>
      <c r="B18" s="8">
        <v>1</v>
      </c>
      <c r="C18" s="9">
        <v>1285</v>
      </c>
      <c r="D18" s="10">
        <v>1123</v>
      </c>
      <c r="E18" s="10">
        <v>22582</v>
      </c>
      <c r="F18" s="10">
        <v>23492</v>
      </c>
      <c r="G18" s="10">
        <v>18381</v>
      </c>
      <c r="H18" s="10">
        <v>15545</v>
      </c>
      <c r="I18" s="10">
        <v>5672</v>
      </c>
      <c r="J18" s="10">
        <v>2553</v>
      </c>
      <c r="K18" s="10">
        <v>1481</v>
      </c>
      <c r="L18" s="10">
        <v>1213</v>
      </c>
      <c r="M18" s="10">
        <v>1180</v>
      </c>
      <c r="N18" s="10">
        <v>1197</v>
      </c>
      <c r="O18" s="10">
        <v>1134</v>
      </c>
      <c r="P18" s="10">
        <v>1132</v>
      </c>
      <c r="Q18" s="11">
        <v>1167</v>
      </c>
    </row>
    <row r="19" spans="1:17" x14ac:dyDescent="0.2">
      <c r="B19" s="8">
        <v>2</v>
      </c>
      <c r="C19" s="22">
        <v>1357</v>
      </c>
      <c r="D19" s="7">
        <v>1121</v>
      </c>
      <c r="E19" s="7">
        <v>22558</v>
      </c>
      <c r="F19" s="7">
        <v>23670</v>
      </c>
      <c r="G19" s="7">
        <v>13330</v>
      </c>
      <c r="H19" s="7">
        <v>15446</v>
      </c>
      <c r="I19" s="7">
        <v>6496</v>
      </c>
      <c r="J19" s="7">
        <v>2324</v>
      </c>
      <c r="K19" s="7">
        <v>1323</v>
      </c>
      <c r="L19" s="7">
        <v>1189</v>
      </c>
      <c r="M19" s="7">
        <v>1146</v>
      </c>
      <c r="N19" s="7">
        <v>1153</v>
      </c>
      <c r="O19" s="7">
        <v>1182</v>
      </c>
      <c r="P19" s="7">
        <v>1169</v>
      </c>
      <c r="Q19" s="23">
        <v>1158</v>
      </c>
    </row>
    <row r="20" spans="1:17" ht="17" thickBot="1" x14ac:dyDescent="0.25">
      <c r="B20" s="8">
        <v>3</v>
      </c>
      <c r="C20" s="12">
        <v>1214</v>
      </c>
      <c r="D20" s="13">
        <v>1114</v>
      </c>
      <c r="E20" s="13">
        <v>22494</v>
      </c>
      <c r="F20" s="13">
        <v>24095</v>
      </c>
      <c r="G20" s="13">
        <v>23718</v>
      </c>
      <c r="H20" s="13">
        <v>16860</v>
      </c>
      <c r="I20" s="13">
        <v>5826</v>
      </c>
      <c r="J20" s="13">
        <v>2509</v>
      </c>
      <c r="K20" s="13">
        <v>1416</v>
      </c>
      <c r="L20" s="13">
        <v>1258</v>
      </c>
      <c r="M20" s="13">
        <v>1178</v>
      </c>
      <c r="N20" s="13">
        <v>1173</v>
      </c>
      <c r="O20" s="13">
        <v>1135</v>
      </c>
      <c r="P20" s="13">
        <v>1159</v>
      </c>
      <c r="Q20" s="14">
        <v>1162</v>
      </c>
    </row>
    <row r="21" spans="1:17" x14ac:dyDescent="0.2">
      <c r="A21" t="s">
        <v>875</v>
      </c>
    </row>
    <row r="23" spans="1:17" x14ac:dyDescent="0.2">
      <c r="A23" s="16" t="s">
        <v>1004</v>
      </c>
      <c r="B23" s="28"/>
      <c r="C23" s="28"/>
      <c r="D23" s="28"/>
      <c r="E23" s="197" t="s">
        <v>1007</v>
      </c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</row>
    <row r="24" spans="1:17" ht="17" thickBot="1" x14ac:dyDescent="0.25">
      <c r="A24" s="153" t="s">
        <v>1063</v>
      </c>
      <c r="B24" s="6" t="s">
        <v>1000</v>
      </c>
      <c r="C24" s="15" t="s">
        <v>3</v>
      </c>
      <c r="D24" s="15" t="s">
        <v>999</v>
      </c>
      <c r="E24" s="15" t="s">
        <v>988</v>
      </c>
      <c r="F24" s="15" t="s">
        <v>989</v>
      </c>
      <c r="G24" s="15" t="s">
        <v>990</v>
      </c>
      <c r="H24" s="15" t="s">
        <v>991</v>
      </c>
      <c r="I24" s="15" t="s">
        <v>992</v>
      </c>
      <c r="J24" s="15" t="s">
        <v>868</v>
      </c>
      <c r="K24" s="15" t="s">
        <v>993</v>
      </c>
      <c r="L24" s="15" t="s">
        <v>870</v>
      </c>
      <c r="M24" s="15" t="s">
        <v>994</v>
      </c>
      <c r="N24" s="15" t="s">
        <v>995</v>
      </c>
      <c r="O24" s="15" t="s">
        <v>996</v>
      </c>
      <c r="P24" s="15" t="s">
        <v>997</v>
      </c>
      <c r="Q24" s="15" t="s">
        <v>998</v>
      </c>
    </row>
    <row r="25" spans="1:17" x14ac:dyDescent="0.2">
      <c r="A25" s="152" t="s">
        <v>1068</v>
      </c>
      <c r="B25" s="8">
        <v>1</v>
      </c>
      <c r="C25" s="9">
        <v>1773</v>
      </c>
      <c r="D25" s="10">
        <v>1634</v>
      </c>
      <c r="E25" s="10">
        <v>5785</v>
      </c>
      <c r="F25" s="10">
        <v>5653</v>
      </c>
      <c r="G25" s="10">
        <v>5852</v>
      </c>
      <c r="H25" s="10">
        <v>5690</v>
      </c>
      <c r="I25" s="10">
        <v>5415</v>
      </c>
      <c r="J25" s="10">
        <v>3965</v>
      </c>
      <c r="K25" s="10">
        <v>2368</v>
      </c>
      <c r="L25" s="10">
        <v>1807</v>
      </c>
      <c r="M25" s="10">
        <v>1695</v>
      </c>
      <c r="N25" s="10">
        <v>1690</v>
      </c>
      <c r="O25" s="10">
        <v>1753</v>
      </c>
      <c r="P25" s="10">
        <v>1684</v>
      </c>
      <c r="Q25" s="11">
        <v>1741</v>
      </c>
    </row>
    <row r="26" spans="1:17" x14ac:dyDescent="0.2">
      <c r="B26" s="8">
        <v>2</v>
      </c>
      <c r="C26" s="22">
        <v>1739</v>
      </c>
      <c r="D26" s="7">
        <v>1649</v>
      </c>
      <c r="E26" s="7">
        <v>5648</v>
      </c>
      <c r="F26" s="7">
        <v>5828</v>
      </c>
      <c r="G26" s="7">
        <v>5686</v>
      </c>
      <c r="H26" s="7">
        <v>5798</v>
      </c>
      <c r="I26" s="7">
        <v>5555</v>
      </c>
      <c r="J26" s="7">
        <v>3829</v>
      </c>
      <c r="K26" s="7">
        <v>2482</v>
      </c>
      <c r="L26" s="7">
        <v>1866</v>
      </c>
      <c r="M26" s="7">
        <v>1732</v>
      </c>
      <c r="N26" s="7">
        <v>1715</v>
      </c>
      <c r="O26" s="7">
        <v>1684</v>
      </c>
      <c r="P26" s="7">
        <v>1731</v>
      </c>
      <c r="Q26" s="23">
        <v>1769</v>
      </c>
    </row>
    <row r="27" spans="1:17" ht="17" thickBot="1" x14ac:dyDescent="0.25">
      <c r="B27" s="8">
        <v>3</v>
      </c>
      <c r="C27" s="12">
        <v>1717</v>
      </c>
      <c r="D27" s="13">
        <v>1633</v>
      </c>
      <c r="E27" s="13">
        <v>5885</v>
      </c>
      <c r="F27" s="13">
        <v>6179</v>
      </c>
      <c r="G27" s="13">
        <v>5861</v>
      </c>
      <c r="H27" s="13">
        <v>5575</v>
      </c>
      <c r="I27" s="13">
        <v>5795</v>
      </c>
      <c r="J27" s="13">
        <v>4089</v>
      </c>
      <c r="K27" s="13">
        <v>2467</v>
      </c>
      <c r="L27" s="13">
        <v>1806</v>
      </c>
      <c r="M27" s="13">
        <v>1662</v>
      </c>
      <c r="N27" s="13">
        <v>1747</v>
      </c>
      <c r="O27" s="13">
        <v>1705</v>
      </c>
      <c r="P27" s="13">
        <v>1713</v>
      </c>
      <c r="Q27" s="14">
        <v>1758</v>
      </c>
    </row>
    <row r="28" spans="1:17" x14ac:dyDescent="0.2">
      <c r="A28" t="s">
        <v>875</v>
      </c>
    </row>
  </sheetData>
  <mergeCells count="4">
    <mergeCell ref="E2:Q2"/>
    <mergeCell ref="E9:Q9"/>
    <mergeCell ref="E16:Q16"/>
    <mergeCell ref="E23:Q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CDD23-7746-AF41-B33C-B93C54C52B4C}">
  <dimension ref="A1:W63"/>
  <sheetViews>
    <sheetView workbookViewId="0">
      <selection activeCell="F36" sqref="F36"/>
    </sheetView>
  </sheetViews>
  <sheetFormatPr baseColWidth="10" defaultRowHeight="16" x14ac:dyDescent="0.2"/>
  <cols>
    <col min="1" max="1" width="30.5" customWidth="1"/>
    <col min="4" max="4" width="15.6640625" customWidth="1"/>
    <col min="6" max="6" width="12.6640625" bestFit="1" customWidth="1"/>
  </cols>
  <sheetData>
    <row r="1" spans="1:23" ht="17" thickBot="1" x14ac:dyDescent="0.25">
      <c r="A1" s="16" t="s">
        <v>1008</v>
      </c>
    </row>
    <row r="2" spans="1:23" ht="17" thickBot="1" x14ac:dyDescent="0.25">
      <c r="A2" s="28" t="s">
        <v>1063</v>
      </c>
      <c r="B2" s="15" t="s">
        <v>3</v>
      </c>
      <c r="C2" s="15" t="s">
        <v>24</v>
      </c>
      <c r="D2" s="15" t="s">
        <v>1009</v>
      </c>
      <c r="E2" s="15" t="s">
        <v>1010</v>
      </c>
      <c r="F2" s="15" t="s">
        <v>1011</v>
      </c>
      <c r="H2" s="75" t="s">
        <v>566</v>
      </c>
      <c r="I2" s="90" t="s">
        <v>1012</v>
      </c>
      <c r="J2" s="90"/>
      <c r="K2" s="90"/>
      <c r="L2" s="90"/>
      <c r="M2" s="90"/>
      <c r="O2" s="8" t="s">
        <v>101</v>
      </c>
      <c r="P2" s="9">
        <v>1</v>
      </c>
      <c r="Q2" s="10"/>
      <c r="R2" s="10"/>
      <c r="S2" s="10"/>
      <c r="T2" s="10"/>
      <c r="U2" s="10"/>
      <c r="V2" s="10"/>
      <c r="W2" s="11"/>
    </row>
    <row r="3" spans="1:23" x14ac:dyDescent="0.2">
      <c r="A3" s="152" t="s">
        <v>1064</v>
      </c>
      <c r="B3" s="9">
        <v>1865</v>
      </c>
      <c r="C3" s="10">
        <v>1848</v>
      </c>
      <c r="D3" s="10">
        <v>47746</v>
      </c>
      <c r="E3" s="10">
        <v>2628</v>
      </c>
      <c r="F3" s="11">
        <v>1364</v>
      </c>
      <c r="H3" s="8" t="s">
        <v>769</v>
      </c>
      <c r="I3" s="9" t="s">
        <v>649</v>
      </c>
      <c r="J3" s="10"/>
      <c r="K3" s="10"/>
      <c r="L3" s="10"/>
      <c r="M3" s="11"/>
      <c r="O3" s="8" t="s">
        <v>102</v>
      </c>
      <c r="P3" s="22">
        <v>4</v>
      </c>
      <c r="Q3" s="7"/>
      <c r="R3" s="7"/>
      <c r="S3" s="7"/>
      <c r="T3" s="7"/>
      <c r="U3" s="7"/>
      <c r="V3" s="7"/>
      <c r="W3" s="23"/>
    </row>
    <row r="4" spans="1:23" x14ac:dyDescent="0.2">
      <c r="A4" s="47"/>
      <c r="B4" s="22">
        <v>1853</v>
      </c>
      <c r="C4" s="7">
        <v>1881</v>
      </c>
      <c r="D4" s="7">
        <v>48720</v>
      </c>
      <c r="E4" s="7">
        <v>2687</v>
      </c>
      <c r="F4" s="23">
        <v>1311</v>
      </c>
      <c r="H4" s="8"/>
      <c r="I4" s="22"/>
      <c r="J4" s="7"/>
      <c r="K4" s="7"/>
      <c r="L4" s="7"/>
      <c r="M4" s="23"/>
      <c r="O4" s="8" t="s">
        <v>103</v>
      </c>
      <c r="P4" s="22">
        <v>0.05</v>
      </c>
      <c r="Q4" s="7"/>
      <c r="R4" s="7"/>
      <c r="S4" s="7"/>
      <c r="T4" s="7"/>
      <c r="U4" s="7"/>
      <c r="V4" s="7"/>
      <c r="W4" s="23"/>
    </row>
    <row r="5" spans="1:23" x14ac:dyDescent="0.2">
      <c r="A5" s="47"/>
      <c r="B5" s="22">
        <v>1860</v>
      </c>
      <c r="C5" s="7">
        <v>1881</v>
      </c>
      <c r="D5" s="7">
        <v>48912</v>
      </c>
      <c r="E5" s="7">
        <v>2942</v>
      </c>
      <c r="F5" s="23">
        <v>1395</v>
      </c>
      <c r="H5" s="8" t="s">
        <v>78</v>
      </c>
      <c r="I5" s="22"/>
      <c r="J5" s="7"/>
      <c r="K5" s="7"/>
      <c r="L5" s="7"/>
      <c r="M5" s="23"/>
      <c r="O5" s="8"/>
      <c r="P5" s="22"/>
      <c r="Q5" s="7"/>
      <c r="R5" s="7"/>
      <c r="S5" s="7"/>
      <c r="T5" s="7"/>
      <c r="U5" s="7"/>
      <c r="V5" s="7"/>
      <c r="W5" s="23"/>
    </row>
    <row r="6" spans="1:23" x14ac:dyDescent="0.2">
      <c r="A6" s="47"/>
      <c r="B6" s="22">
        <v>1914</v>
      </c>
      <c r="C6" s="7">
        <v>1982</v>
      </c>
      <c r="D6" s="7">
        <v>48911</v>
      </c>
      <c r="E6" s="7">
        <v>2632</v>
      </c>
      <c r="F6" s="23">
        <v>1414</v>
      </c>
      <c r="H6" s="8" t="s">
        <v>34</v>
      </c>
      <c r="I6" s="22">
        <v>16413</v>
      </c>
      <c r="J6" s="7"/>
      <c r="K6" s="7"/>
      <c r="L6" s="7"/>
      <c r="M6" s="23"/>
      <c r="O6" s="8" t="s">
        <v>104</v>
      </c>
      <c r="P6" s="22" t="s">
        <v>105</v>
      </c>
      <c r="Q6" s="7" t="s">
        <v>106</v>
      </c>
      <c r="R6" s="7" t="s">
        <v>107</v>
      </c>
      <c r="S6" s="7" t="s">
        <v>108</v>
      </c>
      <c r="T6" s="7" t="s">
        <v>109</v>
      </c>
      <c r="U6" s="7" t="s">
        <v>110</v>
      </c>
      <c r="V6" s="7"/>
      <c r="W6" s="23"/>
    </row>
    <row r="7" spans="1:23" x14ac:dyDescent="0.2">
      <c r="A7" s="47"/>
      <c r="B7" s="22">
        <v>1905</v>
      </c>
      <c r="C7" s="7">
        <v>1949</v>
      </c>
      <c r="D7" s="7">
        <v>48610</v>
      </c>
      <c r="E7" s="7">
        <v>2913</v>
      </c>
      <c r="F7" s="23">
        <v>1371</v>
      </c>
      <c r="H7" s="8" t="s">
        <v>73</v>
      </c>
      <c r="I7" s="22" t="s">
        <v>537</v>
      </c>
      <c r="J7" s="7"/>
      <c r="K7" s="7"/>
      <c r="L7" s="7"/>
      <c r="M7" s="23"/>
      <c r="O7" s="8" t="s">
        <v>1016</v>
      </c>
      <c r="P7" s="22">
        <v>30.17</v>
      </c>
      <c r="Q7" s="7" t="s">
        <v>1017</v>
      </c>
      <c r="R7" s="7" t="s">
        <v>86</v>
      </c>
      <c r="S7" s="7" t="s">
        <v>77</v>
      </c>
      <c r="T7" s="7">
        <v>0.99980000000000002</v>
      </c>
      <c r="U7" s="7" t="s">
        <v>112</v>
      </c>
      <c r="V7" s="7" t="s">
        <v>987</v>
      </c>
      <c r="W7" s="23"/>
    </row>
    <row r="8" spans="1:23" ht="17" thickBot="1" x14ac:dyDescent="0.25">
      <c r="A8" s="47"/>
      <c r="B8" s="12">
        <v>1906</v>
      </c>
      <c r="C8" s="13">
        <v>1943</v>
      </c>
      <c r="D8" s="13">
        <v>50437</v>
      </c>
      <c r="E8" s="13">
        <v>3072</v>
      </c>
      <c r="F8" s="14">
        <v>1487</v>
      </c>
      <c r="H8" s="8" t="s">
        <v>76</v>
      </c>
      <c r="I8" s="22" t="s">
        <v>538</v>
      </c>
      <c r="J8" s="7"/>
      <c r="K8" s="7"/>
      <c r="L8" s="7"/>
      <c r="M8" s="23"/>
      <c r="O8" s="8" t="s">
        <v>1018</v>
      </c>
      <c r="P8" s="22">
        <v>-46975</v>
      </c>
      <c r="Q8" s="7" t="s">
        <v>1019</v>
      </c>
      <c r="R8" s="7" t="s">
        <v>75</v>
      </c>
      <c r="S8" s="7" t="s">
        <v>538</v>
      </c>
      <c r="T8" s="7" t="s">
        <v>537</v>
      </c>
      <c r="U8" s="7" t="s">
        <v>115</v>
      </c>
      <c r="V8" s="7" t="s">
        <v>1009</v>
      </c>
      <c r="W8" s="23"/>
    </row>
    <row r="9" spans="1:23" x14ac:dyDescent="0.2">
      <c r="A9" t="s">
        <v>875</v>
      </c>
      <c r="H9" s="8" t="s">
        <v>80</v>
      </c>
      <c r="I9" s="22" t="s">
        <v>75</v>
      </c>
      <c r="J9" s="7"/>
      <c r="K9" s="7"/>
      <c r="L9" s="7"/>
      <c r="M9" s="23"/>
      <c r="O9" s="8" t="s">
        <v>1020</v>
      </c>
      <c r="P9" s="22">
        <v>-898.3</v>
      </c>
      <c r="Q9" s="7" t="s">
        <v>1021</v>
      </c>
      <c r="R9" s="7" t="s">
        <v>75</v>
      </c>
      <c r="S9" s="7" t="s">
        <v>114</v>
      </c>
      <c r="T9" s="7">
        <v>2.5000000000000001E-3</v>
      </c>
      <c r="U9" s="7" t="s">
        <v>117</v>
      </c>
      <c r="V9" s="7" t="s">
        <v>1010</v>
      </c>
      <c r="W9" s="23"/>
    </row>
    <row r="10" spans="1:23" x14ac:dyDescent="0.2">
      <c r="H10" s="8" t="s">
        <v>81</v>
      </c>
      <c r="I10" s="22">
        <v>0.99960000000000004</v>
      </c>
      <c r="J10" s="7"/>
      <c r="K10" s="7"/>
      <c r="L10" s="7"/>
      <c r="M10" s="23"/>
      <c r="O10" s="8" t="s">
        <v>1022</v>
      </c>
      <c r="P10" s="22">
        <v>523.70000000000005</v>
      </c>
      <c r="Q10" s="7" t="s">
        <v>1023</v>
      </c>
      <c r="R10" s="7" t="s">
        <v>86</v>
      </c>
      <c r="S10" s="7" t="s">
        <v>77</v>
      </c>
      <c r="T10" s="7">
        <v>0.10249999999999999</v>
      </c>
      <c r="U10" s="7" t="s">
        <v>119</v>
      </c>
      <c r="V10" s="7" t="s">
        <v>1011</v>
      </c>
      <c r="W10" s="23"/>
    </row>
    <row r="11" spans="1:23" x14ac:dyDescent="0.2">
      <c r="H11" s="8"/>
      <c r="I11" s="22"/>
      <c r="J11" s="7"/>
      <c r="K11" s="7"/>
      <c r="L11" s="7"/>
      <c r="M11" s="23"/>
      <c r="O11" s="8"/>
      <c r="P11" s="22"/>
      <c r="Q11" s="7"/>
      <c r="R11" s="7"/>
      <c r="S11" s="7"/>
      <c r="T11" s="7"/>
      <c r="U11" s="7"/>
      <c r="V11" s="7"/>
      <c r="W11" s="23"/>
    </row>
    <row r="12" spans="1:23" x14ac:dyDescent="0.2">
      <c r="A12" s="6"/>
      <c r="B12" s="6" t="s">
        <v>987</v>
      </c>
      <c r="C12" s="6" t="s">
        <v>24</v>
      </c>
      <c r="D12" s="6" t="s">
        <v>1009</v>
      </c>
      <c r="E12" s="6" t="s">
        <v>1010</v>
      </c>
      <c r="F12" s="6" t="s">
        <v>1011</v>
      </c>
      <c r="H12" s="8" t="s">
        <v>82</v>
      </c>
      <c r="I12" s="22"/>
      <c r="J12" s="7"/>
      <c r="K12" s="7"/>
      <c r="L12" s="7"/>
      <c r="M12" s="23"/>
      <c r="O12" s="8" t="s">
        <v>120</v>
      </c>
      <c r="P12" s="22" t="s">
        <v>121</v>
      </c>
      <c r="Q12" s="7" t="s">
        <v>122</v>
      </c>
      <c r="R12" s="7" t="s">
        <v>105</v>
      </c>
      <c r="S12" s="7" t="s">
        <v>123</v>
      </c>
      <c r="T12" s="7" t="s">
        <v>124</v>
      </c>
      <c r="U12" s="7" t="s">
        <v>125</v>
      </c>
      <c r="V12" s="7" t="s">
        <v>126</v>
      </c>
      <c r="W12" s="23" t="s">
        <v>91</v>
      </c>
    </row>
    <row r="13" spans="1:23" x14ac:dyDescent="0.2">
      <c r="A13" s="75" t="s">
        <v>1252</v>
      </c>
      <c r="B13" s="7"/>
      <c r="C13" s="7"/>
      <c r="D13" s="7"/>
      <c r="E13" s="7"/>
      <c r="F13" s="7"/>
      <c r="H13" s="8" t="s">
        <v>83</v>
      </c>
      <c r="I13" s="22" t="s">
        <v>1013</v>
      </c>
      <c r="J13" s="7"/>
      <c r="K13" s="7"/>
      <c r="L13" s="7"/>
      <c r="M13" s="23"/>
      <c r="O13" s="8" t="s">
        <v>1016</v>
      </c>
      <c r="P13" s="22">
        <v>1914</v>
      </c>
      <c r="Q13" s="7">
        <v>1884</v>
      </c>
      <c r="R13" s="7">
        <v>30.17</v>
      </c>
      <c r="S13" s="7">
        <v>231.5</v>
      </c>
      <c r="T13" s="7">
        <v>6</v>
      </c>
      <c r="U13" s="7">
        <v>6</v>
      </c>
      <c r="V13" s="7">
        <v>0.1303</v>
      </c>
      <c r="W13" s="23">
        <v>25</v>
      </c>
    </row>
    <row r="14" spans="1:23" ht="17" thickBot="1" x14ac:dyDescent="0.25">
      <c r="A14" s="75" t="s">
        <v>71</v>
      </c>
      <c r="B14" s="90"/>
      <c r="C14" s="90"/>
      <c r="D14" s="90"/>
      <c r="E14" s="90"/>
      <c r="F14" s="90"/>
      <c r="H14" s="8" t="s">
        <v>73</v>
      </c>
      <c r="I14" s="22">
        <v>3.15E-2</v>
      </c>
      <c r="J14" s="7"/>
      <c r="K14" s="7"/>
      <c r="L14" s="7"/>
      <c r="M14" s="23"/>
      <c r="O14" s="8" t="s">
        <v>1018</v>
      </c>
      <c r="P14" s="22">
        <v>1914</v>
      </c>
      <c r="Q14" s="7">
        <v>48889</v>
      </c>
      <c r="R14" s="7">
        <v>-46975</v>
      </c>
      <c r="S14" s="7">
        <v>231.5</v>
      </c>
      <c r="T14" s="7">
        <v>6</v>
      </c>
      <c r="U14" s="7">
        <v>6</v>
      </c>
      <c r="V14" s="7">
        <v>202.9</v>
      </c>
      <c r="W14" s="23">
        <v>25</v>
      </c>
    </row>
    <row r="15" spans="1:23" x14ac:dyDescent="0.2">
      <c r="A15" s="8" t="s">
        <v>72</v>
      </c>
      <c r="B15" s="9">
        <v>0.83230000000000004</v>
      </c>
      <c r="C15" s="10">
        <v>0.92700000000000005</v>
      </c>
      <c r="D15" s="10">
        <v>0.88070000000000004</v>
      </c>
      <c r="E15" s="10">
        <v>0.87219999999999998</v>
      </c>
      <c r="F15" s="11">
        <v>0.96730000000000005</v>
      </c>
      <c r="H15" s="8" t="s">
        <v>76</v>
      </c>
      <c r="I15" s="22" t="s">
        <v>621</v>
      </c>
      <c r="J15" s="7"/>
      <c r="K15" s="7"/>
      <c r="L15" s="7"/>
      <c r="M15" s="23"/>
      <c r="O15" s="8" t="s">
        <v>1020</v>
      </c>
      <c r="P15" s="22">
        <v>1914</v>
      </c>
      <c r="Q15" s="7">
        <v>2812</v>
      </c>
      <c r="R15" s="7">
        <v>-898.3</v>
      </c>
      <c r="S15" s="7">
        <v>231.5</v>
      </c>
      <c r="T15" s="7">
        <v>6</v>
      </c>
      <c r="U15" s="7">
        <v>6</v>
      </c>
      <c r="V15" s="7">
        <v>3.88</v>
      </c>
      <c r="W15" s="23">
        <v>25</v>
      </c>
    </row>
    <row r="16" spans="1:23" ht="17" thickBot="1" x14ac:dyDescent="0.25">
      <c r="A16" s="8" t="s">
        <v>73</v>
      </c>
      <c r="B16" s="22">
        <v>0.1124</v>
      </c>
      <c r="C16" s="7">
        <v>0.55710000000000004</v>
      </c>
      <c r="D16" s="7">
        <v>0.27239999999999998</v>
      </c>
      <c r="E16" s="7">
        <v>0.2351</v>
      </c>
      <c r="F16" s="23">
        <v>0.87409999999999999</v>
      </c>
      <c r="H16" s="8" t="s">
        <v>85</v>
      </c>
      <c r="I16" s="22" t="s">
        <v>75</v>
      </c>
      <c r="J16" s="7"/>
      <c r="K16" s="7"/>
      <c r="L16" s="7"/>
      <c r="M16" s="23"/>
      <c r="O16" s="8" t="s">
        <v>1022</v>
      </c>
      <c r="P16" s="12">
        <v>1914</v>
      </c>
      <c r="Q16" s="13">
        <v>1390</v>
      </c>
      <c r="R16" s="13">
        <v>523.70000000000005</v>
      </c>
      <c r="S16" s="13">
        <v>231.5</v>
      </c>
      <c r="T16" s="13">
        <v>6</v>
      </c>
      <c r="U16" s="13">
        <v>6</v>
      </c>
      <c r="V16" s="13">
        <v>2.262</v>
      </c>
      <c r="W16" s="14">
        <v>25</v>
      </c>
    </row>
    <row r="17" spans="1:13" x14ac:dyDescent="0.2">
      <c r="A17" s="8" t="s">
        <v>74</v>
      </c>
      <c r="B17" s="22" t="s">
        <v>75</v>
      </c>
      <c r="C17" s="7" t="s">
        <v>75</v>
      </c>
      <c r="D17" s="7" t="s">
        <v>75</v>
      </c>
      <c r="E17" s="7" t="s">
        <v>75</v>
      </c>
      <c r="F17" s="23" t="s">
        <v>75</v>
      </c>
      <c r="H17" s="8"/>
      <c r="I17" s="22"/>
      <c r="J17" s="7"/>
      <c r="K17" s="7"/>
      <c r="L17" s="7"/>
      <c r="M17" s="23"/>
    </row>
    <row r="18" spans="1:13" x14ac:dyDescent="0.2">
      <c r="A18" s="8" t="s">
        <v>76</v>
      </c>
      <c r="B18" s="22" t="s">
        <v>77</v>
      </c>
      <c r="C18" s="7" t="s">
        <v>77</v>
      </c>
      <c r="D18" s="7" t="s">
        <v>77</v>
      </c>
      <c r="E18" s="7" t="s">
        <v>77</v>
      </c>
      <c r="F18" s="23" t="s">
        <v>77</v>
      </c>
      <c r="H18" s="8" t="s">
        <v>87</v>
      </c>
      <c r="I18" s="22"/>
      <c r="J18" s="7"/>
      <c r="K18" s="7"/>
      <c r="L18" s="7"/>
      <c r="M18" s="23"/>
    </row>
    <row r="19" spans="1:13" x14ac:dyDescent="0.2">
      <c r="A19" s="8"/>
      <c r="B19" s="22"/>
      <c r="C19" s="7"/>
      <c r="D19" s="7"/>
      <c r="E19" s="7"/>
      <c r="F19" s="23"/>
      <c r="H19" s="8" t="s">
        <v>88</v>
      </c>
      <c r="I19" s="22">
        <v>61.5</v>
      </c>
      <c r="J19" s="7"/>
      <c r="K19" s="7"/>
      <c r="L19" s="7"/>
      <c r="M19" s="23"/>
    </row>
    <row r="20" spans="1:13" ht="17" thickBot="1" x14ac:dyDescent="0.25">
      <c r="A20" s="8" t="s">
        <v>855</v>
      </c>
      <c r="B20" s="12">
        <v>6</v>
      </c>
      <c r="C20" s="13">
        <v>6</v>
      </c>
      <c r="D20" s="13">
        <v>6</v>
      </c>
      <c r="E20" s="13">
        <v>6</v>
      </c>
      <c r="F20" s="14">
        <v>6</v>
      </c>
      <c r="H20" s="8" t="s">
        <v>73</v>
      </c>
      <c r="I20" s="22" t="s">
        <v>537</v>
      </c>
      <c r="J20" s="7"/>
      <c r="K20" s="7"/>
      <c r="L20" s="7"/>
      <c r="M20" s="23"/>
    </row>
    <row r="21" spans="1:13" x14ac:dyDescent="0.2">
      <c r="H21" s="8" t="s">
        <v>76</v>
      </c>
      <c r="I21" s="22" t="s">
        <v>538</v>
      </c>
      <c r="J21" s="7"/>
      <c r="K21" s="7"/>
      <c r="L21" s="7"/>
      <c r="M21" s="23"/>
    </row>
    <row r="22" spans="1:13" x14ac:dyDescent="0.2">
      <c r="H22" s="8" t="s">
        <v>85</v>
      </c>
      <c r="I22" s="22" t="s">
        <v>75</v>
      </c>
      <c r="J22" s="7"/>
      <c r="K22" s="7"/>
      <c r="L22" s="7"/>
      <c r="M22" s="23"/>
    </row>
    <row r="23" spans="1:13" x14ac:dyDescent="0.2">
      <c r="H23" s="8"/>
      <c r="I23" s="22"/>
      <c r="J23" s="7"/>
      <c r="K23" s="7"/>
      <c r="L23" s="7"/>
      <c r="M23" s="23"/>
    </row>
    <row r="24" spans="1:13" x14ac:dyDescent="0.2">
      <c r="H24" s="8" t="s">
        <v>89</v>
      </c>
      <c r="I24" s="22" t="s">
        <v>90</v>
      </c>
      <c r="J24" s="7" t="s">
        <v>91</v>
      </c>
      <c r="K24" s="7" t="s">
        <v>92</v>
      </c>
      <c r="L24" s="7" t="s">
        <v>83</v>
      </c>
      <c r="M24" s="23" t="s">
        <v>73</v>
      </c>
    </row>
    <row r="25" spans="1:13" x14ac:dyDescent="0.2">
      <c r="H25" s="8" t="s">
        <v>93</v>
      </c>
      <c r="I25" s="22">
        <v>10559584536</v>
      </c>
      <c r="J25" s="7">
        <v>4</v>
      </c>
      <c r="K25" s="7">
        <v>2639896134</v>
      </c>
      <c r="L25" s="7" t="s">
        <v>1014</v>
      </c>
      <c r="M25" s="23" t="s">
        <v>1015</v>
      </c>
    </row>
    <row r="26" spans="1:13" x14ac:dyDescent="0.2">
      <c r="H26" s="8" t="s">
        <v>96</v>
      </c>
      <c r="I26" s="22">
        <v>4020983</v>
      </c>
      <c r="J26" s="7">
        <v>25</v>
      </c>
      <c r="K26" s="7">
        <v>160839</v>
      </c>
      <c r="L26" s="7"/>
      <c r="M26" s="23"/>
    </row>
    <row r="27" spans="1:13" x14ac:dyDescent="0.2">
      <c r="H27" s="8" t="s">
        <v>97</v>
      </c>
      <c r="I27" s="22">
        <v>10563605519</v>
      </c>
      <c r="J27" s="7">
        <v>29</v>
      </c>
      <c r="K27" s="7"/>
      <c r="L27" s="7"/>
      <c r="M27" s="23"/>
    </row>
    <row r="28" spans="1:13" x14ac:dyDescent="0.2">
      <c r="H28" s="8"/>
      <c r="I28" s="22"/>
      <c r="J28" s="7"/>
      <c r="K28" s="7"/>
      <c r="L28" s="7"/>
      <c r="M28" s="23"/>
    </row>
    <row r="29" spans="1:13" x14ac:dyDescent="0.2">
      <c r="H29" s="8" t="s">
        <v>98</v>
      </c>
      <c r="I29" s="22"/>
      <c r="J29" s="7"/>
      <c r="K29" s="7"/>
      <c r="L29" s="7"/>
      <c r="M29" s="23"/>
    </row>
    <row r="30" spans="1:13" x14ac:dyDescent="0.2">
      <c r="H30" s="8" t="s">
        <v>99</v>
      </c>
      <c r="I30" s="22">
        <v>5</v>
      </c>
      <c r="J30" s="7"/>
      <c r="K30" s="7"/>
      <c r="L30" s="7"/>
      <c r="M30" s="23"/>
    </row>
    <row r="31" spans="1:13" ht="17" thickBot="1" x14ac:dyDescent="0.25">
      <c r="H31" s="8" t="s">
        <v>100</v>
      </c>
      <c r="I31" s="12">
        <v>30</v>
      </c>
      <c r="J31" s="13"/>
      <c r="K31" s="13"/>
      <c r="L31" s="13"/>
      <c r="M31" s="14"/>
    </row>
    <row r="33" spans="1:23" ht="17" thickBot="1" x14ac:dyDescent="0.25">
      <c r="A33" s="16" t="s">
        <v>1024</v>
      </c>
    </row>
    <row r="34" spans="1:23" ht="17" thickBot="1" x14ac:dyDescent="0.25">
      <c r="A34" s="47" t="s">
        <v>1063</v>
      </c>
      <c r="B34" s="15" t="s">
        <v>1025</v>
      </c>
      <c r="C34" s="15" t="s">
        <v>1026</v>
      </c>
      <c r="D34" s="15" t="s">
        <v>1027</v>
      </c>
      <c r="E34" s="45"/>
      <c r="F34" s="75" t="s">
        <v>566</v>
      </c>
      <c r="G34" s="7" t="s">
        <v>1028</v>
      </c>
      <c r="I34" s="8" t="s">
        <v>101</v>
      </c>
      <c r="J34" s="9">
        <v>1</v>
      </c>
      <c r="K34" s="10"/>
      <c r="L34" s="10"/>
      <c r="M34" s="10"/>
      <c r="N34" s="10"/>
      <c r="O34" s="11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47"/>
      <c r="B35" s="9">
        <v>1498</v>
      </c>
      <c r="C35" s="10">
        <v>10595</v>
      </c>
      <c r="D35" s="11">
        <v>6034</v>
      </c>
      <c r="E35" s="5"/>
      <c r="F35" s="75"/>
      <c r="G35" s="7"/>
      <c r="I35" s="8" t="s">
        <v>102</v>
      </c>
      <c r="J35" s="22">
        <v>2</v>
      </c>
      <c r="K35" s="7"/>
      <c r="L35" s="7"/>
      <c r="M35" s="7"/>
      <c r="N35" s="7"/>
      <c r="O35" s="23"/>
      <c r="P35" s="5"/>
      <c r="Q35" s="5"/>
      <c r="R35" s="5"/>
      <c r="S35" s="5"/>
      <c r="T35" s="5"/>
      <c r="U35" s="5"/>
      <c r="V35" s="5"/>
      <c r="W35" s="5"/>
    </row>
    <row r="36" spans="1:23" ht="17" thickBot="1" x14ac:dyDescent="0.25">
      <c r="A36" s="47"/>
      <c r="B36" s="22">
        <v>1465</v>
      </c>
      <c r="C36" s="7">
        <v>12496</v>
      </c>
      <c r="D36" s="23">
        <v>6145</v>
      </c>
      <c r="E36" s="5"/>
      <c r="F36" s="75" t="s">
        <v>1199</v>
      </c>
      <c r="G36" s="90"/>
      <c r="I36" s="8" t="s">
        <v>103</v>
      </c>
      <c r="J36" s="22">
        <v>0.05</v>
      </c>
      <c r="K36" s="7"/>
      <c r="L36" s="7"/>
      <c r="M36" s="7"/>
      <c r="N36" s="7"/>
      <c r="O36" s="23"/>
      <c r="P36" s="5"/>
      <c r="Q36" s="5"/>
      <c r="R36" s="5"/>
      <c r="S36" s="5"/>
      <c r="T36" s="5"/>
      <c r="U36" s="5"/>
      <c r="V36" s="5"/>
      <c r="W36" s="5"/>
    </row>
    <row r="37" spans="1:23" ht="17" thickBot="1" x14ac:dyDescent="0.25">
      <c r="A37" s="47"/>
      <c r="B37" s="12">
        <v>1485</v>
      </c>
      <c r="C37" s="13">
        <v>11686</v>
      </c>
      <c r="D37" s="14"/>
      <c r="E37" s="5"/>
      <c r="F37" s="8" t="s">
        <v>73</v>
      </c>
      <c r="G37" s="154">
        <v>1.0699999999999999E-2</v>
      </c>
      <c r="I37" s="8"/>
      <c r="J37" s="22"/>
      <c r="K37" s="7"/>
      <c r="L37" s="7"/>
      <c r="M37" s="7"/>
      <c r="N37" s="7"/>
      <c r="O37" s="23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t="s">
        <v>875</v>
      </c>
      <c r="F38" s="8" t="s">
        <v>539</v>
      </c>
      <c r="G38" s="155" t="s">
        <v>554</v>
      </c>
      <c r="I38" s="8" t="s">
        <v>1113</v>
      </c>
      <c r="J38" s="22" t="s">
        <v>1202</v>
      </c>
      <c r="K38" s="7" t="s">
        <v>844</v>
      </c>
      <c r="L38" s="7" t="s">
        <v>108</v>
      </c>
      <c r="M38" s="7" t="s">
        <v>109</v>
      </c>
      <c r="N38" s="7" t="s">
        <v>110</v>
      </c>
      <c r="O38" s="23"/>
      <c r="P38" s="5"/>
      <c r="Q38" s="5"/>
      <c r="R38" s="5"/>
      <c r="S38" s="5"/>
      <c r="T38" s="5"/>
      <c r="U38" s="5"/>
      <c r="V38" s="5"/>
      <c r="W38" s="5"/>
    </row>
    <row r="39" spans="1:23" x14ac:dyDescent="0.2">
      <c r="F39" s="8" t="s">
        <v>76</v>
      </c>
      <c r="G39" s="155" t="s">
        <v>621</v>
      </c>
      <c r="I39" s="8" t="s">
        <v>1029</v>
      </c>
      <c r="J39" s="22">
        <v>5</v>
      </c>
      <c r="K39" s="7" t="s">
        <v>75</v>
      </c>
      <c r="L39" s="7" t="s">
        <v>621</v>
      </c>
      <c r="M39" s="7">
        <v>2.4799999999999999E-2</v>
      </c>
      <c r="N39" s="7" t="s">
        <v>112</v>
      </c>
      <c r="O39" s="23" t="s">
        <v>1025</v>
      </c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6"/>
      <c r="B40" s="6" t="s">
        <v>1025</v>
      </c>
      <c r="C40" s="6" t="s">
        <v>1026</v>
      </c>
      <c r="D40" s="6" t="s">
        <v>1027</v>
      </c>
      <c r="F40" s="8" t="s">
        <v>1200</v>
      </c>
      <c r="G40" s="155" t="s">
        <v>75</v>
      </c>
      <c r="I40" s="8" t="s">
        <v>1030</v>
      </c>
      <c r="J40" s="22">
        <v>2.5</v>
      </c>
      <c r="K40" s="7" t="s">
        <v>86</v>
      </c>
      <c r="L40" s="7" t="s">
        <v>77</v>
      </c>
      <c r="M40" s="7">
        <v>0.52710000000000001</v>
      </c>
      <c r="N40" s="7" t="s">
        <v>115</v>
      </c>
      <c r="O40" s="23" t="s">
        <v>1027</v>
      </c>
      <c r="P40" s="5"/>
      <c r="Q40" s="5"/>
      <c r="R40" s="5"/>
      <c r="S40" s="5"/>
      <c r="T40" s="5"/>
      <c r="U40" s="5"/>
      <c r="V40" s="5"/>
      <c r="W40" s="5"/>
    </row>
    <row r="41" spans="1:23" x14ac:dyDescent="0.2">
      <c r="A41" s="75" t="s">
        <v>1252</v>
      </c>
      <c r="B41" s="7"/>
      <c r="C41" s="7"/>
      <c r="D41" s="7"/>
      <c r="F41" s="8" t="s">
        <v>1110</v>
      </c>
      <c r="G41" s="155">
        <v>3</v>
      </c>
      <c r="I41" s="8"/>
      <c r="J41" s="22"/>
      <c r="K41" s="7"/>
      <c r="L41" s="7"/>
      <c r="M41" s="7"/>
      <c r="N41" s="7"/>
      <c r="O41" s="23"/>
      <c r="P41" s="5"/>
      <c r="Q41" s="5"/>
      <c r="R41" s="5"/>
      <c r="S41" s="5"/>
      <c r="T41" s="5"/>
      <c r="U41" s="5"/>
      <c r="V41" s="5"/>
      <c r="W41" s="5"/>
    </row>
    <row r="42" spans="1:23" ht="17" thickBot="1" x14ac:dyDescent="0.25">
      <c r="A42" s="75" t="s">
        <v>71</v>
      </c>
      <c r="B42" s="90"/>
      <c r="C42" s="90"/>
      <c r="D42" s="90"/>
      <c r="F42" s="8" t="s">
        <v>1201</v>
      </c>
      <c r="G42" s="155">
        <v>6.25</v>
      </c>
      <c r="I42" s="8" t="s">
        <v>120</v>
      </c>
      <c r="J42" s="22" t="s">
        <v>1203</v>
      </c>
      <c r="K42" s="7" t="s">
        <v>1204</v>
      </c>
      <c r="L42" s="7" t="s">
        <v>1202</v>
      </c>
      <c r="M42" s="7" t="s">
        <v>124</v>
      </c>
      <c r="N42" s="7" t="s">
        <v>125</v>
      </c>
      <c r="O42" s="23" t="s">
        <v>1117</v>
      </c>
      <c r="P42" s="5"/>
      <c r="Q42" s="5"/>
      <c r="R42" s="5"/>
      <c r="S42" s="5"/>
      <c r="T42" s="5"/>
      <c r="U42" s="5"/>
      <c r="V42" s="5"/>
      <c r="W42" s="5"/>
    </row>
    <row r="43" spans="1:23" x14ac:dyDescent="0.2">
      <c r="A43" s="8" t="s">
        <v>72</v>
      </c>
      <c r="B43" s="9">
        <v>0.98519999999999996</v>
      </c>
      <c r="C43" s="10">
        <v>0.99280000000000002</v>
      </c>
      <c r="D43" s="11" t="s">
        <v>1223</v>
      </c>
      <c r="F43" s="8"/>
      <c r="G43" s="155"/>
      <c r="I43" s="8" t="s">
        <v>1029</v>
      </c>
      <c r="J43" s="22">
        <v>7</v>
      </c>
      <c r="K43" s="7">
        <v>2</v>
      </c>
      <c r="L43" s="7">
        <v>5</v>
      </c>
      <c r="M43" s="7">
        <v>3</v>
      </c>
      <c r="N43" s="7">
        <v>3</v>
      </c>
      <c r="O43" s="23">
        <v>2.5</v>
      </c>
      <c r="P43" s="5"/>
      <c r="Q43" s="5"/>
      <c r="R43" s="5"/>
      <c r="S43" s="5"/>
      <c r="T43" s="5"/>
      <c r="U43" s="5"/>
      <c r="V43" s="5"/>
      <c r="W43" s="5"/>
    </row>
    <row r="44" spans="1:23" ht="17" thickBot="1" x14ac:dyDescent="0.25">
      <c r="A44" s="8" t="s">
        <v>73</v>
      </c>
      <c r="B44" s="22">
        <v>0.76729999999999998</v>
      </c>
      <c r="C44" s="7">
        <v>0.83740000000000003</v>
      </c>
      <c r="D44" s="23"/>
      <c r="F44" s="8" t="s">
        <v>98</v>
      </c>
      <c r="G44" s="155"/>
      <c r="I44" s="8" t="s">
        <v>1030</v>
      </c>
      <c r="J44" s="12">
        <v>7</v>
      </c>
      <c r="K44" s="13">
        <v>4.5</v>
      </c>
      <c r="L44" s="13">
        <v>2.5</v>
      </c>
      <c r="M44" s="13">
        <v>3</v>
      </c>
      <c r="N44" s="13">
        <v>2</v>
      </c>
      <c r="O44" s="14">
        <v>1.1180000000000001</v>
      </c>
      <c r="P44" s="5"/>
      <c r="Q44" s="5"/>
      <c r="R44" s="5"/>
      <c r="S44" s="5"/>
      <c r="T44" s="5"/>
      <c r="U44" s="5"/>
      <c r="V44" s="5"/>
      <c r="W44" s="5"/>
    </row>
    <row r="45" spans="1:23" x14ac:dyDescent="0.2">
      <c r="A45" s="8" t="s">
        <v>74</v>
      </c>
      <c r="B45" s="22" t="s">
        <v>75</v>
      </c>
      <c r="C45" s="7" t="s">
        <v>75</v>
      </c>
      <c r="D45" s="23"/>
      <c r="F45" s="8" t="s">
        <v>99</v>
      </c>
      <c r="G45" s="155">
        <v>3</v>
      </c>
      <c r="J45" s="5"/>
      <c r="K45" s="5"/>
      <c r="L45" s="5"/>
      <c r="M45" s="5"/>
    </row>
    <row r="46" spans="1:23" ht="17" thickBot="1" x14ac:dyDescent="0.25">
      <c r="A46" s="8" t="s">
        <v>76</v>
      </c>
      <c r="B46" s="22" t="s">
        <v>77</v>
      </c>
      <c r="C46" s="7" t="s">
        <v>77</v>
      </c>
      <c r="D46" s="23"/>
      <c r="F46" s="8" t="s">
        <v>100</v>
      </c>
      <c r="G46" s="156">
        <v>8</v>
      </c>
      <c r="J46" s="5"/>
      <c r="K46" s="5"/>
      <c r="L46" s="5"/>
      <c r="M46" s="5"/>
    </row>
    <row r="47" spans="1:23" x14ac:dyDescent="0.2">
      <c r="A47" s="8"/>
      <c r="B47" s="22"/>
      <c r="C47" s="7"/>
      <c r="D47" s="23"/>
      <c r="H47" s="58"/>
      <c r="I47" s="5"/>
      <c r="J47" s="5"/>
      <c r="K47" s="5"/>
      <c r="L47" s="5"/>
      <c r="M47" s="5"/>
    </row>
    <row r="48" spans="1:23" ht="17" thickBot="1" x14ac:dyDescent="0.25">
      <c r="A48" s="8" t="s">
        <v>855</v>
      </c>
      <c r="B48" s="12">
        <v>3</v>
      </c>
      <c r="C48" s="13">
        <v>3</v>
      </c>
      <c r="D48" s="14">
        <v>2</v>
      </c>
      <c r="H48" s="58"/>
      <c r="I48" s="5"/>
      <c r="J48" s="5"/>
      <c r="K48" s="5"/>
      <c r="L48" s="5"/>
      <c r="M48" s="5"/>
    </row>
    <row r="49" spans="8:13" x14ac:dyDescent="0.2">
      <c r="H49" s="58"/>
      <c r="I49" s="5"/>
      <c r="J49" s="5"/>
      <c r="K49" s="5"/>
      <c r="L49" s="5"/>
      <c r="M49" s="5"/>
    </row>
    <row r="50" spans="8:13" x14ac:dyDescent="0.2">
      <c r="H50" s="58"/>
      <c r="I50" s="5"/>
      <c r="J50" s="5"/>
      <c r="K50" s="5"/>
      <c r="L50" s="5"/>
      <c r="M50" s="5"/>
    </row>
    <row r="51" spans="8:13" x14ac:dyDescent="0.2">
      <c r="H51" s="58"/>
      <c r="I51" s="5"/>
      <c r="J51" s="5"/>
      <c r="K51" s="5"/>
      <c r="L51" s="5"/>
      <c r="M51" s="5"/>
    </row>
    <row r="52" spans="8:13" x14ac:dyDescent="0.2">
      <c r="H52" s="58"/>
      <c r="I52" s="5"/>
      <c r="J52" s="5"/>
      <c r="K52" s="5"/>
      <c r="L52" s="5"/>
      <c r="M52" s="5"/>
    </row>
    <row r="53" spans="8:13" x14ac:dyDescent="0.2">
      <c r="H53" s="58"/>
      <c r="I53" s="5"/>
      <c r="J53" s="5"/>
      <c r="K53" s="5"/>
      <c r="L53" s="5"/>
      <c r="M53" s="5"/>
    </row>
    <row r="54" spans="8:13" x14ac:dyDescent="0.2">
      <c r="H54" s="58"/>
      <c r="I54" s="5"/>
      <c r="J54" s="5"/>
      <c r="K54" s="5"/>
      <c r="L54" s="5"/>
      <c r="M54" s="5"/>
    </row>
    <row r="55" spans="8:13" x14ac:dyDescent="0.2">
      <c r="H55" s="58"/>
      <c r="I55" s="5"/>
      <c r="J55" s="5"/>
      <c r="K55" s="5"/>
      <c r="L55" s="5"/>
      <c r="M55" s="5"/>
    </row>
    <row r="56" spans="8:13" x14ac:dyDescent="0.2">
      <c r="H56" s="58"/>
      <c r="I56" s="5"/>
      <c r="J56" s="5"/>
      <c r="K56" s="5"/>
      <c r="L56" s="5"/>
      <c r="M56" s="5"/>
    </row>
    <row r="57" spans="8:13" x14ac:dyDescent="0.2">
      <c r="H57" s="58"/>
      <c r="I57" s="5"/>
      <c r="J57" s="5"/>
      <c r="K57" s="5"/>
      <c r="L57" s="5"/>
      <c r="M57" s="5"/>
    </row>
    <row r="58" spans="8:13" x14ac:dyDescent="0.2">
      <c r="H58" s="58"/>
      <c r="I58" s="5"/>
      <c r="J58" s="5"/>
      <c r="K58" s="5"/>
      <c r="L58" s="5"/>
      <c r="M58" s="5"/>
    </row>
    <row r="59" spans="8:13" x14ac:dyDescent="0.2">
      <c r="H59" s="58"/>
      <c r="I59" s="5"/>
      <c r="J59" s="5"/>
      <c r="K59" s="5"/>
      <c r="L59" s="5"/>
      <c r="M59" s="5"/>
    </row>
    <row r="60" spans="8:13" x14ac:dyDescent="0.2">
      <c r="H60" s="58"/>
      <c r="I60" s="5"/>
      <c r="J60" s="5"/>
      <c r="K60" s="5"/>
      <c r="L60" s="5"/>
      <c r="M60" s="5"/>
    </row>
    <row r="61" spans="8:13" x14ac:dyDescent="0.2">
      <c r="H61" s="58"/>
      <c r="I61" s="5"/>
      <c r="J61" s="5"/>
      <c r="K61" s="5"/>
      <c r="L61" s="5"/>
      <c r="M61" s="5"/>
    </row>
    <row r="62" spans="8:13" x14ac:dyDescent="0.2">
      <c r="H62" s="58"/>
      <c r="I62" s="5"/>
      <c r="J62" s="5"/>
      <c r="K62" s="5"/>
      <c r="L62" s="5"/>
      <c r="M62" s="5"/>
    </row>
    <row r="63" spans="8:13" x14ac:dyDescent="0.2">
      <c r="H63" s="58"/>
      <c r="I63" s="5"/>
      <c r="J63" s="5"/>
      <c r="K63" s="5"/>
      <c r="L63" s="5"/>
      <c r="M63" s="5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BFF9F-BB21-0F43-B3E2-8558A04AAEA4}">
  <dimension ref="A1:X35"/>
  <sheetViews>
    <sheetView workbookViewId="0">
      <selection activeCell="P15" sqref="P15"/>
    </sheetView>
  </sheetViews>
  <sheetFormatPr baseColWidth="10" defaultRowHeight="16" x14ac:dyDescent="0.2"/>
  <cols>
    <col min="1" max="1" width="16" customWidth="1"/>
  </cols>
  <sheetData>
    <row r="1" spans="1:24" x14ac:dyDescent="0.2">
      <c r="A1" s="16" t="s">
        <v>1038</v>
      </c>
    </row>
    <row r="2" spans="1:24" ht="17" thickBot="1" x14ac:dyDescent="0.25">
      <c r="A2" s="8"/>
      <c r="B2" s="185" t="s">
        <v>3</v>
      </c>
      <c r="C2" s="186"/>
      <c r="D2" s="186"/>
      <c r="E2" s="187"/>
      <c r="F2" s="185" t="s">
        <v>24</v>
      </c>
      <c r="G2" s="186"/>
      <c r="H2" s="186"/>
      <c r="I2" s="187"/>
      <c r="J2" s="185" t="s">
        <v>36</v>
      </c>
      <c r="K2" s="186"/>
      <c r="L2" s="186"/>
      <c r="M2" s="187"/>
      <c r="N2" s="185" t="s">
        <v>140</v>
      </c>
      <c r="O2" s="186"/>
      <c r="P2" s="186"/>
      <c r="Q2" s="187"/>
    </row>
    <row r="3" spans="1:24" x14ac:dyDescent="0.2">
      <c r="A3" s="8" t="s">
        <v>1031</v>
      </c>
      <c r="B3" s="9">
        <v>78.400000000000006</v>
      </c>
      <c r="C3" s="10">
        <v>77.366666699999996</v>
      </c>
      <c r="D3" s="10">
        <v>71.233333299999998</v>
      </c>
      <c r="E3" s="10">
        <v>68.066666699999999</v>
      </c>
      <c r="F3" s="10">
        <v>70.866666699999996</v>
      </c>
      <c r="G3" s="10">
        <v>71.266666700000002</v>
      </c>
      <c r="H3" s="10">
        <v>63.9</v>
      </c>
      <c r="I3" s="10">
        <v>63.566666699999999</v>
      </c>
      <c r="J3" s="10">
        <v>459.33333299999998</v>
      </c>
      <c r="K3" s="10">
        <v>702</v>
      </c>
      <c r="L3" s="10">
        <v>542.33333300000004</v>
      </c>
      <c r="M3" s="10">
        <v>819</v>
      </c>
      <c r="N3" s="10">
        <v>68.066666699999999</v>
      </c>
      <c r="O3" s="10">
        <v>70.633333300000004</v>
      </c>
      <c r="P3" s="10">
        <v>65.533333299999995</v>
      </c>
      <c r="Q3" s="11">
        <v>66.2</v>
      </c>
    </row>
    <row r="4" spans="1:24" x14ac:dyDescent="0.2">
      <c r="A4" s="8" t="s">
        <v>1032</v>
      </c>
      <c r="B4" s="22">
        <v>68.466666700000005</v>
      </c>
      <c r="C4" s="7">
        <v>69.5</v>
      </c>
      <c r="D4" s="7">
        <v>60.466666699999998</v>
      </c>
      <c r="E4" s="7">
        <v>70.2</v>
      </c>
      <c r="F4" s="7">
        <v>64.633333300000004</v>
      </c>
      <c r="G4" s="7">
        <v>63.266666700000002</v>
      </c>
      <c r="H4" s="7">
        <v>61.1</v>
      </c>
      <c r="I4" s="7">
        <v>68.099999999999994</v>
      </c>
      <c r="J4" s="7">
        <v>355.66666700000002</v>
      </c>
      <c r="K4" s="7">
        <v>364.66666700000002</v>
      </c>
      <c r="L4" s="7">
        <v>553.33333300000004</v>
      </c>
      <c r="M4" s="7">
        <v>546.33333300000004</v>
      </c>
      <c r="N4" s="7">
        <v>99.233333299999998</v>
      </c>
      <c r="O4" s="7">
        <v>110.333333</v>
      </c>
      <c r="P4" s="7">
        <v>102.166667</v>
      </c>
      <c r="Q4" s="23">
        <v>146</v>
      </c>
    </row>
    <row r="5" spans="1:24" ht="17" thickBot="1" x14ac:dyDescent="0.25">
      <c r="A5" s="8" t="s">
        <v>1033</v>
      </c>
      <c r="B5" s="12">
        <v>62.8333333</v>
      </c>
      <c r="C5" s="13">
        <v>61.766666700000002</v>
      </c>
      <c r="D5" s="13">
        <v>54.133333299999997</v>
      </c>
      <c r="E5" s="13">
        <v>56</v>
      </c>
      <c r="F5" s="13">
        <v>58.1</v>
      </c>
      <c r="G5" s="13">
        <v>58.9</v>
      </c>
      <c r="H5" s="13">
        <v>54.533333300000002</v>
      </c>
      <c r="I5" s="13">
        <v>53.433333300000001</v>
      </c>
      <c r="J5" s="13">
        <v>393.33333299999998</v>
      </c>
      <c r="K5" s="13">
        <v>492.66666700000002</v>
      </c>
      <c r="L5" s="13">
        <v>481.66666700000002</v>
      </c>
      <c r="M5" s="13">
        <v>605.33333300000004</v>
      </c>
      <c r="N5" s="13">
        <v>56</v>
      </c>
      <c r="O5" s="13">
        <v>55.8</v>
      </c>
      <c r="P5" s="13">
        <v>55.433333300000001</v>
      </c>
      <c r="Q5" s="14">
        <v>53.933333300000001</v>
      </c>
    </row>
    <row r="6" spans="1:24" x14ac:dyDescent="0.2">
      <c r="A6" t="s">
        <v>127</v>
      </c>
    </row>
    <row r="8" spans="1:24" ht="17" thickBot="1" x14ac:dyDescent="0.25">
      <c r="A8" s="16" t="s">
        <v>1039</v>
      </c>
    </row>
    <row r="9" spans="1:24" ht="17" thickBot="1" x14ac:dyDescent="0.25">
      <c r="A9" s="6"/>
      <c r="B9" s="189" t="s">
        <v>1032</v>
      </c>
      <c r="C9" s="189"/>
      <c r="D9" s="189"/>
      <c r="E9" s="189" t="s">
        <v>1033</v>
      </c>
      <c r="F9" s="189"/>
      <c r="G9" s="189"/>
      <c r="I9" s="8" t="s">
        <v>566</v>
      </c>
      <c r="J9" s="90" t="s">
        <v>1054</v>
      </c>
      <c r="K9" s="90"/>
      <c r="L9" s="90"/>
      <c r="M9" s="90"/>
      <c r="N9" s="90"/>
      <c r="P9" s="8" t="s">
        <v>1055</v>
      </c>
      <c r="Q9" s="9"/>
      <c r="R9" s="10"/>
      <c r="S9" s="10"/>
      <c r="T9" s="10"/>
      <c r="U9" s="10"/>
      <c r="V9" s="10"/>
      <c r="W9" s="10"/>
      <c r="X9" s="11"/>
    </row>
    <row r="10" spans="1:24" x14ac:dyDescent="0.2">
      <c r="A10" s="8" t="s">
        <v>3</v>
      </c>
      <c r="B10" s="9">
        <v>62.533329999999999</v>
      </c>
      <c r="C10" s="10">
        <v>54.2</v>
      </c>
      <c r="D10" s="10">
        <v>65.099999999999994</v>
      </c>
      <c r="E10" s="10">
        <v>60.8</v>
      </c>
      <c r="F10" s="10">
        <v>59.1</v>
      </c>
      <c r="G10" s="11">
        <v>76.5</v>
      </c>
      <c r="I10" s="8"/>
      <c r="J10" s="9"/>
      <c r="K10" s="10"/>
      <c r="L10" s="10"/>
      <c r="M10" s="10"/>
      <c r="N10" s="11"/>
      <c r="P10" s="8"/>
      <c r="Q10" s="22"/>
      <c r="R10" s="7"/>
      <c r="S10" s="7"/>
      <c r="T10" s="7"/>
      <c r="U10" s="7"/>
      <c r="V10" s="7"/>
      <c r="W10" s="7"/>
      <c r="X10" s="23"/>
    </row>
    <row r="11" spans="1:24" x14ac:dyDescent="0.2">
      <c r="A11" s="8" t="s">
        <v>1034</v>
      </c>
      <c r="B11" s="22">
        <v>65.5</v>
      </c>
      <c r="C11" s="7">
        <v>53.966670000000001</v>
      </c>
      <c r="D11" s="7">
        <v>61.733330000000002</v>
      </c>
      <c r="E11" s="7">
        <v>59.733330000000002</v>
      </c>
      <c r="F11" s="7">
        <v>53.4</v>
      </c>
      <c r="G11" s="23">
        <v>67.433329999999998</v>
      </c>
      <c r="I11" s="8" t="s">
        <v>840</v>
      </c>
      <c r="J11" s="22" t="s">
        <v>841</v>
      </c>
      <c r="K11" s="7"/>
      <c r="L11" s="7"/>
      <c r="M11" s="7"/>
      <c r="N11" s="23"/>
      <c r="P11" s="8" t="s">
        <v>101</v>
      </c>
      <c r="Q11" s="22">
        <v>1</v>
      </c>
      <c r="R11" s="7"/>
      <c r="S11" s="7"/>
      <c r="T11" s="7"/>
      <c r="U11" s="7"/>
      <c r="V11" s="7"/>
      <c r="W11" s="7"/>
      <c r="X11" s="23"/>
    </row>
    <row r="12" spans="1:24" x14ac:dyDescent="0.2">
      <c r="A12" s="8" t="s">
        <v>1035</v>
      </c>
      <c r="B12" s="22">
        <v>116.33329999999999</v>
      </c>
      <c r="C12" s="7">
        <v>84.233329999999995</v>
      </c>
      <c r="D12" s="7">
        <v>97.733329999999995</v>
      </c>
      <c r="E12" s="7">
        <v>69.266670000000005</v>
      </c>
      <c r="F12" s="7">
        <v>64.133330000000001</v>
      </c>
      <c r="G12" s="23">
        <v>76.933329999999998</v>
      </c>
      <c r="I12" s="8" t="s">
        <v>103</v>
      </c>
      <c r="J12" s="22">
        <v>0.05</v>
      </c>
      <c r="K12" s="7"/>
      <c r="L12" s="7"/>
      <c r="M12" s="7"/>
      <c r="N12" s="23"/>
      <c r="P12" s="8" t="s">
        <v>102</v>
      </c>
      <c r="Q12" s="22">
        <v>5</v>
      </c>
      <c r="R12" s="7"/>
      <c r="S12" s="7"/>
      <c r="T12" s="7"/>
      <c r="U12" s="7"/>
      <c r="V12" s="7"/>
      <c r="W12" s="7"/>
      <c r="X12" s="23"/>
    </row>
    <row r="13" spans="1:24" x14ac:dyDescent="0.2">
      <c r="A13" s="8" t="s">
        <v>1036</v>
      </c>
      <c r="B13" s="22">
        <v>108.33329999999999</v>
      </c>
      <c r="C13" s="7">
        <v>88.166669999999996</v>
      </c>
      <c r="D13" s="7">
        <v>96.5</v>
      </c>
      <c r="E13" s="7">
        <v>68.033330000000007</v>
      </c>
      <c r="F13" s="7">
        <v>63.433329999999998</v>
      </c>
      <c r="G13" s="23">
        <v>75.166669999999996</v>
      </c>
      <c r="I13" s="8"/>
      <c r="J13" s="22"/>
      <c r="K13" s="7"/>
      <c r="L13" s="7"/>
      <c r="M13" s="7"/>
      <c r="N13" s="23"/>
      <c r="P13" s="8" t="s">
        <v>103</v>
      </c>
      <c r="Q13" s="22">
        <v>0.05</v>
      </c>
      <c r="R13" s="7"/>
      <c r="S13" s="7"/>
      <c r="T13" s="7"/>
      <c r="U13" s="7"/>
      <c r="V13" s="7"/>
      <c r="W13" s="7"/>
      <c r="X13" s="23"/>
    </row>
    <row r="14" spans="1:24" ht="17" thickBot="1" x14ac:dyDescent="0.25">
      <c r="A14" s="8" t="s">
        <v>1037</v>
      </c>
      <c r="B14" s="12">
        <v>199</v>
      </c>
      <c r="C14" s="13">
        <v>172.66669999999999</v>
      </c>
      <c r="D14" s="13">
        <v>163.33330000000001</v>
      </c>
      <c r="E14" s="13">
        <v>72.766670000000005</v>
      </c>
      <c r="F14" s="13">
        <v>66.7</v>
      </c>
      <c r="G14" s="14">
        <v>76.3</v>
      </c>
      <c r="I14" s="8" t="s">
        <v>842</v>
      </c>
      <c r="J14" s="22" t="s">
        <v>843</v>
      </c>
      <c r="K14" s="7" t="s">
        <v>73</v>
      </c>
      <c r="L14" s="7" t="s">
        <v>76</v>
      </c>
      <c r="M14" s="7" t="s">
        <v>844</v>
      </c>
      <c r="N14" s="23"/>
      <c r="P14" s="8"/>
      <c r="Q14" s="22"/>
      <c r="R14" s="7"/>
      <c r="S14" s="7"/>
      <c r="T14" s="7"/>
      <c r="U14" s="7"/>
      <c r="V14" s="7"/>
      <c r="W14" s="7"/>
      <c r="X14" s="23"/>
    </row>
    <row r="15" spans="1:24" x14ac:dyDescent="0.2">
      <c r="A15" t="s">
        <v>127</v>
      </c>
      <c r="I15" s="8" t="s">
        <v>845</v>
      </c>
      <c r="J15" s="22">
        <v>31.5</v>
      </c>
      <c r="K15" s="7" t="s">
        <v>537</v>
      </c>
      <c r="L15" s="7" t="s">
        <v>538</v>
      </c>
      <c r="M15" s="7" t="s">
        <v>75</v>
      </c>
      <c r="N15" s="23"/>
      <c r="P15" s="8" t="s">
        <v>1056</v>
      </c>
      <c r="Q15" s="22" t="s">
        <v>105</v>
      </c>
      <c r="R15" s="7" t="s">
        <v>106</v>
      </c>
      <c r="S15" s="7" t="s">
        <v>107</v>
      </c>
      <c r="T15" s="7" t="s">
        <v>108</v>
      </c>
      <c r="U15" s="7" t="s">
        <v>109</v>
      </c>
      <c r="V15" s="7"/>
      <c r="W15" s="7"/>
      <c r="X15" s="23"/>
    </row>
    <row r="16" spans="1:24" x14ac:dyDescent="0.2">
      <c r="I16" s="8" t="s">
        <v>1040</v>
      </c>
      <c r="J16" s="22">
        <v>42.8</v>
      </c>
      <c r="K16" s="7" t="s">
        <v>537</v>
      </c>
      <c r="L16" s="7" t="s">
        <v>538</v>
      </c>
      <c r="M16" s="7" t="s">
        <v>75</v>
      </c>
      <c r="N16" s="23"/>
      <c r="P16" s="8"/>
      <c r="Q16" s="22"/>
      <c r="R16" s="7"/>
      <c r="S16" s="7"/>
      <c r="T16" s="7"/>
      <c r="U16" s="7"/>
      <c r="V16" s="7"/>
      <c r="W16" s="7"/>
      <c r="X16" s="23"/>
    </row>
    <row r="17" spans="9:24" x14ac:dyDescent="0.2">
      <c r="I17" s="8" t="s">
        <v>1041</v>
      </c>
      <c r="J17" s="22">
        <v>20.32</v>
      </c>
      <c r="K17" s="7" t="s">
        <v>537</v>
      </c>
      <c r="L17" s="7" t="s">
        <v>538</v>
      </c>
      <c r="M17" s="7" t="s">
        <v>75</v>
      </c>
      <c r="N17" s="23"/>
      <c r="P17" s="8" t="s">
        <v>1057</v>
      </c>
      <c r="Q17" s="22"/>
      <c r="R17" s="7"/>
      <c r="S17" s="7"/>
      <c r="T17" s="7"/>
      <c r="U17" s="7"/>
      <c r="V17" s="7"/>
      <c r="W17" s="7"/>
      <c r="X17" s="23"/>
    </row>
    <row r="18" spans="9:24" x14ac:dyDescent="0.2">
      <c r="I18" s="8"/>
      <c r="J18" s="22"/>
      <c r="K18" s="7"/>
      <c r="L18" s="7"/>
      <c r="M18" s="7"/>
      <c r="N18" s="23"/>
      <c r="P18" s="8" t="s">
        <v>3</v>
      </c>
      <c r="Q18" s="22">
        <v>-4.8559999999999999</v>
      </c>
      <c r="R18" s="7" t="s">
        <v>1058</v>
      </c>
      <c r="S18" s="7" t="s">
        <v>86</v>
      </c>
      <c r="T18" s="7" t="s">
        <v>77</v>
      </c>
      <c r="U18" s="7">
        <v>0.98370000000000002</v>
      </c>
      <c r="V18" s="7"/>
      <c r="W18" s="7"/>
      <c r="X18" s="23"/>
    </row>
    <row r="19" spans="9:24" x14ac:dyDescent="0.2">
      <c r="I19" s="8" t="s">
        <v>89</v>
      </c>
      <c r="J19" s="22" t="s">
        <v>90</v>
      </c>
      <c r="K19" s="7" t="s">
        <v>91</v>
      </c>
      <c r="L19" s="7" t="s">
        <v>92</v>
      </c>
      <c r="M19" s="7" t="s">
        <v>83</v>
      </c>
      <c r="N19" s="23" t="s">
        <v>73</v>
      </c>
      <c r="P19" s="8" t="s">
        <v>1034</v>
      </c>
      <c r="Q19" s="22">
        <v>0.21110000000000001</v>
      </c>
      <c r="R19" s="7" t="s">
        <v>1059</v>
      </c>
      <c r="S19" s="7" t="s">
        <v>86</v>
      </c>
      <c r="T19" s="7" t="s">
        <v>77</v>
      </c>
      <c r="U19" s="7" t="s">
        <v>770</v>
      </c>
      <c r="V19" s="7"/>
      <c r="W19" s="7"/>
      <c r="X19" s="23"/>
    </row>
    <row r="20" spans="9:24" x14ac:dyDescent="0.2">
      <c r="I20" s="8" t="s">
        <v>845</v>
      </c>
      <c r="J20" s="22">
        <v>11885</v>
      </c>
      <c r="K20" s="7">
        <v>4</v>
      </c>
      <c r="L20" s="7">
        <v>2971</v>
      </c>
      <c r="M20" s="7" t="s">
        <v>1042</v>
      </c>
      <c r="N20" s="23" t="s">
        <v>1015</v>
      </c>
      <c r="P20" s="8" t="s">
        <v>1035</v>
      </c>
      <c r="Q20" s="22">
        <v>29.32</v>
      </c>
      <c r="R20" s="7" t="s">
        <v>1060</v>
      </c>
      <c r="S20" s="7" t="s">
        <v>75</v>
      </c>
      <c r="T20" s="7" t="s">
        <v>114</v>
      </c>
      <c r="U20" s="7">
        <v>9.5999999999999992E-3</v>
      </c>
      <c r="V20" s="7"/>
      <c r="W20" s="7"/>
      <c r="X20" s="23"/>
    </row>
    <row r="21" spans="9:24" x14ac:dyDescent="0.2">
      <c r="I21" s="8" t="s">
        <v>1040</v>
      </c>
      <c r="J21" s="22">
        <v>16149</v>
      </c>
      <c r="K21" s="7">
        <v>4</v>
      </c>
      <c r="L21" s="7">
        <v>4037</v>
      </c>
      <c r="M21" s="7" t="s">
        <v>1043</v>
      </c>
      <c r="N21" s="23" t="s">
        <v>1015</v>
      </c>
      <c r="P21" s="8" t="s">
        <v>1036</v>
      </c>
      <c r="Q21" s="22">
        <v>28.79</v>
      </c>
      <c r="R21" s="7" t="s">
        <v>1061</v>
      </c>
      <c r="S21" s="7" t="s">
        <v>75</v>
      </c>
      <c r="T21" s="7" t="s">
        <v>621</v>
      </c>
      <c r="U21" s="7">
        <v>1.11E-2</v>
      </c>
      <c r="V21" s="7"/>
      <c r="W21" s="7"/>
      <c r="X21" s="23"/>
    </row>
    <row r="22" spans="9:24" x14ac:dyDescent="0.2">
      <c r="I22" s="8" t="s">
        <v>1041</v>
      </c>
      <c r="J22" s="22">
        <v>7668</v>
      </c>
      <c r="K22" s="7">
        <v>1</v>
      </c>
      <c r="L22" s="7">
        <v>7668</v>
      </c>
      <c r="M22" s="7" t="s">
        <v>1044</v>
      </c>
      <c r="N22" s="23" t="s">
        <v>1015</v>
      </c>
      <c r="P22" s="8" t="s">
        <v>1037</v>
      </c>
      <c r="Q22" s="22">
        <v>106.4</v>
      </c>
      <c r="R22" s="7" t="s">
        <v>1062</v>
      </c>
      <c r="S22" s="7" t="s">
        <v>75</v>
      </c>
      <c r="T22" s="7" t="s">
        <v>538</v>
      </c>
      <c r="U22" s="7" t="s">
        <v>537</v>
      </c>
      <c r="V22" s="7"/>
      <c r="W22" s="7"/>
      <c r="X22" s="23"/>
    </row>
    <row r="23" spans="9:24" x14ac:dyDescent="0.2">
      <c r="I23" s="8" t="s">
        <v>626</v>
      </c>
      <c r="J23" s="22">
        <v>2026</v>
      </c>
      <c r="K23" s="7">
        <v>20</v>
      </c>
      <c r="L23" s="7">
        <v>101.3</v>
      </c>
      <c r="M23" s="7"/>
      <c r="N23" s="23"/>
      <c r="P23" s="8"/>
      <c r="Q23" s="22"/>
      <c r="R23" s="7"/>
      <c r="S23" s="7"/>
      <c r="T23" s="7"/>
      <c r="U23" s="7"/>
      <c r="V23" s="7"/>
      <c r="W23" s="7"/>
      <c r="X23" s="23"/>
    </row>
    <row r="24" spans="9:24" x14ac:dyDescent="0.2">
      <c r="I24" s="8"/>
      <c r="J24" s="22"/>
      <c r="K24" s="7"/>
      <c r="L24" s="7"/>
      <c r="M24" s="7"/>
      <c r="N24" s="23"/>
      <c r="P24" s="8"/>
      <c r="Q24" s="22"/>
      <c r="R24" s="7"/>
      <c r="S24" s="7"/>
      <c r="T24" s="7"/>
      <c r="U24" s="7"/>
      <c r="V24" s="7"/>
      <c r="W24" s="7"/>
      <c r="X24" s="23"/>
    </row>
    <row r="25" spans="9:24" x14ac:dyDescent="0.2">
      <c r="I25" s="8" t="s">
        <v>1045</v>
      </c>
      <c r="J25" s="22"/>
      <c r="K25" s="7"/>
      <c r="L25" s="7"/>
      <c r="M25" s="7"/>
      <c r="N25" s="23"/>
      <c r="P25" s="8" t="s">
        <v>120</v>
      </c>
      <c r="Q25" s="22" t="s">
        <v>121</v>
      </c>
      <c r="R25" s="7" t="s">
        <v>122</v>
      </c>
      <c r="S25" s="7" t="s">
        <v>105</v>
      </c>
      <c r="T25" s="7" t="s">
        <v>123</v>
      </c>
      <c r="U25" s="7" t="s">
        <v>860</v>
      </c>
      <c r="V25" s="7" t="s">
        <v>861</v>
      </c>
      <c r="W25" s="7" t="s">
        <v>587</v>
      </c>
      <c r="X25" s="23" t="s">
        <v>91</v>
      </c>
    </row>
    <row r="26" spans="9:24" x14ac:dyDescent="0.2">
      <c r="I26" s="8" t="s">
        <v>1046</v>
      </c>
      <c r="J26" s="22">
        <v>99.29</v>
      </c>
      <c r="K26" s="7"/>
      <c r="L26" s="7"/>
      <c r="M26" s="7"/>
      <c r="N26" s="23"/>
      <c r="P26" s="8"/>
      <c r="Q26" s="22"/>
      <c r="R26" s="7"/>
      <c r="S26" s="7"/>
      <c r="T26" s="7"/>
      <c r="U26" s="7"/>
      <c r="V26" s="7"/>
      <c r="W26" s="7"/>
      <c r="X26" s="23"/>
    </row>
    <row r="27" spans="9:24" x14ac:dyDescent="0.2">
      <c r="I27" s="8" t="s">
        <v>1047</v>
      </c>
      <c r="J27" s="22">
        <v>67.31</v>
      </c>
      <c r="K27" s="7"/>
      <c r="L27" s="7"/>
      <c r="M27" s="7"/>
      <c r="N27" s="23"/>
      <c r="P27" s="8" t="s">
        <v>1057</v>
      </c>
      <c r="Q27" s="22"/>
      <c r="R27" s="7"/>
      <c r="S27" s="7"/>
      <c r="T27" s="7"/>
      <c r="U27" s="7"/>
      <c r="V27" s="7"/>
      <c r="W27" s="7"/>
      <c r="X27" s="23"/>
    </row>
    <row r="28" spans="9:24" x14ac:dyDescent="0.2">
      <c r="I28" s="8" t="s">
        <v>1048</v>
      </c>
      <c r="J28" s="22">
        <v>31.98</v>
      </c>
      <c r="K28" s="7"/>
      <c r="L28" s="7"/>
      <c r="M28" s="7"/>
      <c r="N28" s="23"/>
      <c r="P28" s="8" t="s">
        <v>3</v>
      </c>
      <c r="Q28" s="22">
        <v>60.61</v>
      </c>
      <c r="R28" s="7">
        <v>65.47</v>
      </c>
      <c r="S28" s="7">
        <v>-4.8559999999999999</v>
      </c>
      <c r="T28" s="7">
        <v>8.218</v>
      </c>
      <c r="U28" s="7">
        <v>3</v>
      </c>
      <c r="V28" s="7">
        <v>3</v>
      </c>
      <c r="W28" s="7">
        <v>0.59079999999999999</v>
      </c>
      <c r="X28" s="23">
        <v>20</v>
      </c>
    </row>
    <row r="29" spans="9:24" x14ac:dyDescent="0.2">
      <c r="I29" s="8" t="s">
        <v>1049</v>
      </c>
      <c r="J29" s="22">
        <v>3.6749999999999998</v>
      </c>
      <c r="K29" s="7"/>
      <c r="L29" s="7"/>
      <c r="M29" s="7"/>
      <c r="N29" s="23"/>
      <c r="P29" s="8" t="s">
        <v>1034</v>
      </c>
      <c r="Q29" s="22">
        <v>60.4</v>
      </c>
      <c r="R29" s="7">
        <v>60.19</v>
      </c>
      <c r="S29" s="7">
        <v>0.21110000000000001</v>
      </c>
      <c r="T29" s="7">
        <v>8.218</v>
      </c>
      <c r="U29" s="7">
        <v>3</v>
      </c>
      <c r="V29" s="7">
        <v>3</v>
      </c>
      <c r="W29" s="7">
        <v>2.5690000000000001E-2</v>
      </c>
      <c r="X29" s="23">
        <v>20</v>
      </c>
    </row>
    <row r="30" spans="9:24" x14ac:dyDescent="0.2">
      <c r="I30" s="8" t="s">
        <v>1050</v>
      </c>
      <c r="J30" s="22" t="s">
        <v>1051</v>
      </c>
      <c r="K30" s="7"/>
      <c r="L30" s="7"/>
      <c r="M30" s="7"/>
      <c r="N30" s="23"/>
      <c r="P30" s="8" t="s">
        <v>1035</v>
      </c>
      <c r="Q30" s="22">
        <v>99.43</v>
      </c>
      <c r="R30" s="7">
        <v>70.11</v>
      </c>
      <c r="S30" s="7">
        <v>29.32</v>
      </c>
      <c r="T30" s="7">
        <v>8.218</v>
      </c>
      <c r="U30" s="7">
        <v>3</v>
      </c>
      <c r="V30" s="7">
        <v>3</v>
      </c>
      <c r="W30" s="7">
        <v>3.5680000000000001</v>
      </c>
      <c r="X30" s="23">
        <v>20</v>
      </c>
    </row>
    <row r="31" spans="9:24" x14ac:dyDescent="0.2">
      <c r="I31" s="8"/>
      <c r="J31" s="22"/>
      <c r="K31" s="7"/>
      <c r="L31" s="7"/>
      <c r="M31" s="7"/>
      <c r="N31" s="23"/>
      <c r="P31" s="8" t="s">
        <v>1036</v>
      </c>
      <c r="Q31" s="22">
        <v>97.67</v>
      </c>
      <c r="R31" s="7">
        <v>68.88</v>
      </c>
      <c r="S31" s="7">
        <v>28.79</v>
      </c>
      <c r="T31" s="7">
        <v>8.218</v>
      </c>
      <c r="U31" s="7">
        <v>3</v>
      </c>
      <c r="V31" s="7">
        <v>3</v>
      </c>
      <c r="W31" s="7">
        <v>3.5030000000000001</v>
      </c>
      <c r="X31" s="23">
        <v>20</v>
      </c>
    </row>
    <row r="32" spans="9:24" ht="17" thickBot="1" x14ac:dyDescent="0.25">
      <c r="I32" s="8" t="s">
        <v>98</v>
      </c>
      <c r="J32" s="22"/>
      <c r="K32" s="7"/>
      <c r="L32" s="7"/>
      <c r="M32" s="7"/>
      <c r="N32" s="23"/>
      <c r="P32" s="8" t="s">
        <v>1037</v>
      </c>
      <c r="Q32" s="12">
        <v>178.3</v>
      </c>
      <c r="R32" s="13">
        <v>71.92</v>
      </c>
      <c r="S32" s="13">
        <v>106.4</v>
      </c>
      <c r="T32" s="13">
        <v>8.218</v>
      </c>
      <c r="U32" s="13">
        <v>3</v>
      </c>
      <c r="V32" s="13">
        <v>3</v>
      </c>
      <c r="W32" s="13">
        <v>12.95</v>
      </c>
      <c r="X32" s="14">
        <v>20</v>
      </c>
    </row>
    <row r="33" spans="9:14" x14ac:dyDescent="0.2">
      <c r="I33" s="8" t="s">
        <v>1052</v>
      </c>
      <c r="J33" s="22">
        <v>2</v>
      </c>
      <c r="K33" s="7"/>
      <c r="L33" s="7"/>
      <c r="M33" s="7"/>
      <c r="N33" s="23"/>
    </row>
    <row r="34" spans="9:14" x14ac:dyDescent="0.2">
      <c r="I34" s="8" t="s">
        <v>1053</v>
      </c>
      <c r="J34" s="22">
        <v>5</v>
      </c>
      <c r="K34" s="7"/>
      <c r="L34" s="7"/>
      <c r="M34" s="7"/>
      <c r="N34" s="23"/>
    </row>
    <row r="35" spans="9:14" ht="17" thickBot="1" x14ac:dyDescent="0.25">
      <c r="I35" s="8" t="s">
        <v>855</v>
      </c>
      <c r="J35" s="12">
        <v>30</v>
      </c>
      <c r="K35" s="13"/>
      <c r="L35" s="13"/>
      <c r="M35" s="13"/>
      <c r="N35" s="14"/>
    </row>
  </sheetData>
  <mergeCells count="6">
    <mergeCell ref="N2:Q2"/>
    <mergeCell ref="B9:D9"/>
    <mergeCell ref="E9:G9"/>
    <mergeCell ref="B2:E2"/>
    <mergeCell ref="F2:I2"/>
    <mergeCell ref="J2:M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937C-0513-184C-A648-7291CF009EF5}">
  <dimension ref="A1:I10"/>
  <sheetViews>
    <sheetView workbookViewId="0">
      <selection activeCell="F13" sqref="F13"/>
    </sheetView>
  </sheetViews>
  <sheetFormatPr baseColWidth="10" defaultRowHeight="16" x14ac:dyDescent="0.2"/>
  <cols>
    <col min="1" max="1" width="15.1640625" customWidth="1"/>
  </cols>
  <sheetData>
    <row r="1" spans="1:9" x14ac:dyDescent="0.2">
      <c r="A1" s="16" t="s">
        <v>1070</v>
      </c>
    </row>
    <row r="2" spans="1:9" ht="17" thickBot="1" x14ac:dyDescent="0.25">
      <c r="A2" t="s">
        <v>1076</v>
      </c>
      <c r="B2" s="15" t="s">
        <v>1071</v>
      </c>
      <c r="C2" s="15" t="s">
        <v>1072</v>
      </c>
      <c r="D2" s="15" t="s">
        <v>1073</v>
      </c>
      <c r="E2" s="15" t="s">
        <v>1072</v>
      </c>
      <c r="F2" s="15" t="s">
        <v>1074</v>
      </c>
      <c r="G2" s="15" t="s">
        <v>1072</v>
      </c>
      <c r="H2" s="15" t="s">
        <v>1075</v>
      </c>
      <c r="I2" s="15" t="s">
        <v>1072</v>
      </c>
    </row>
    <row r="3" spans="1:9" x14ac:dyDescent="0.2">
      <c r="A3" s="8" t="s">
        <v>891</v>
      </c>
      <c r="B3" s="9">
        <v>7.49</v>
      </c>
      <c r="C3" s="10">
        <v>6.19</v>
      </c>
      <c r="D3" s="10">
        <v>6.45</v>
      </c>
      <c r="E3" s="10">
        <v>5.98</v>
      </c>
      <c r="F3" s="10">
        <v>7</v>
      </c>
      <c r="G3" s="10">
        <v>6.51</v>
      </c>
      <c r="H3" s="10">
        <v>18.5</v>
      </c>
      <c r="I3" s="11">
        <v>7.08</v>
      </c>
    </row>
    <row r="4" spans="1:9" x14ac:dyDescent="0.2">
      <c r="A4" s="8"/>
      <c r="B4" s="22">
        <v>6.91</v>
      </c>
      <c r="C4" s="7">
        <v>6.08</v>
      </c>
      <c r="D4" s="7">
        <v>6.92</v>
      </c>
      <c r="E4" s="7">
        <v>6.43</v>
      </c>
      <c r="F4" s="7">
        <v>7.03</v>
      </c>
      <c r="G4" s="7">
        <v>6.16</v>
      </c>
      <c r="H4" s="7">
        <v>19.100000000000001</v>
      </c>
      <c r="I4" s="23">
        <v>7.37</v>
      </c>
    </row>
    <row r="5" spans="1:9" x14ac:dyDescent="0.2">
      <c r="A5" s="8"/>
      <c r="B5" s="22">
        <v>6.55</v>
      </c>
      <c r="C5" s="7">
        <v>6.06</v>
      </c>
      <c r="D5" s="7">
        <v>6.75</v>
      </c>
      <c r="E5" s="7">
        <v>6.19</v>
      </c>
      <c r="F5" s="7">
        <v>7.22</v>
      </c>
      <c r="G5" s="7">
        <v>6.39</v>
      </c>
      <c r="H5" s="7">
        <v>17.899999999999999</v>
      </c>
      <c r="I5" s="23">
        <v>7.06</v>
      </c>
    </row>
    <row r="6" spans="1:9" x14ac:dyDescent="0.2">
      <c r="A6" s="8" t="s">
        <v>892</v>
      </c>
      <c r="B6" s="22">
        <v>4.8600000000000003</v>
      </c>
      <c r="C6" s="7">
        <v>4.6399999999999997</v>
      </c>
      <c r="D6" s="7">
        <v>5.27</v>
      </c>
      <c r="E6" s="7">
        <v>4.76</v>
      </c>
      <c r="F6" s="7">
        <v>5.22</v>
      </c>
      <c r="G6" s="7">
        <v>5.29</v>
      </c>
      <c r="H6" s="7">
        <v>19.100000000000001</v>
      </c>
      <c r="I6" s="23">
        <v>5.78</v>
      </c>
    </row>
    <row r="7" spans="1:9" x14ac:dyDescent="0.2">
      <c r="A7" s="8"/>
      <c r="B7" s="22">
        <v>4.9800000000000004</v>
      </c>
      <c r="C7" s="7">
        <v>4.71</v>
      </c>
      <c r="D7" s="7">
        <v>5.09</v>
      </c>
      <c r="E7" s="7">
        <v>4.76</v>
      </c>
      <c r="F7" s="7">
        <v>5.56</v>
      </c>
      <c r="G7" s="7">
        <v>5.24</v>
      </c>
      <c r="H7" s="7">
        <v>30.3</v>
      </c>
      <c r="I7" s="23">
        <v>5.64</v>
      </c>
    </row>
    <row r="8" spans="1:9" ht="17" thickBot="1" x14ac:dyDescent="0.25">
      <c r="A8" s="8"/>
      <c r="B8" s="12">
        <v>4.92</v>
      </c>
      <c r="C8" s="13">
        <v>4.58</v>
      </c>
      <c r="D8" s="13">
        <v>5.15</v>
      </c>
      <c r="E8" s="13">
        <v>4.76</v>
      </c>
      <c r="F8" s="13">
        <v>5.59</v>
      </c>
      <c r="G8" s="13">
        <v>5.45</v>
      </c>
      <c r="H8" s="13">
        <v>34.299999999999997</v>
      </c>
      <c r="I8" s="14">
        <v>5.51</v>
      </c>
    </row>
    <row r="9" spans="1:9" ht="17" customHeight="1" x14ac:dyDescent="0.2">
      <c r="A9" s="119" t="s">
        <v>8</v>
      </c>
    </row>
    <row r="10" spans="1:9" x14ac:dyDescent="0.2">
      <c r="A10" s="3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1AB6-79BE-2148-8763-B90CCFAB707E}">
  <dimension ref="A1:AC301"/>
  <sheetViews>
    <sheetView topLeftCell="A295" workbookViewId="0">
      <selection activeCell="J3" sqref="J3:O3"/>
    </sheetView>
  </sheetViews>
  <sheetFormatPr baseColWidth="10" defaultRowHeight="16" x14ac:dyDescent="0.2"/>
  <cols>
    <col min="1" max="1" width="24.5" customWidth="1"/>
  </cols>
  <sheetData>
    <row r="1" spans="1:17" x14ac:dyDescent="0.2">
      <c r="A1" s="16" t="s">
        <v>1077</v>
      </c>
    </row>
    <row r="3" spans="1:17" ht="17" thickBot="1" x14ac:dyDescent="0.25">
      <c r="A3" s="6" t="s">
        <v>1107</v>
      </c>
      <c r="B3" s="15" t="s">
        <v>563</v>
      </c>
      <c r="C3" s="15" t="s">
        <v>564</v>
      </c>
      <c r="D3" s="15" t="s">
        <v>558</v>
      </c>
      <c r="E3" s="15" t="s">
        <v>590</v>
      </c>
      <c r="F3" s="15" t="s">
        <v>591</v>
      </c>
      <c r="G3" s="15" t="s">
        <v>592</v>
      </c>
      <c r="I3" s="75" t="s">
        <v>71</v>
      </c>
      <c r="J3" s="15" t="s">
        <v>563</v>
      </c>
      <c r="K3" s="15" t="s">
        <v>564</v>
      </c>
      <c r="L3" s="15" t="s">
        <v>558</v>
      </c>
      <c r="M3" s="15" t="s">
        <v>590</v>
      </c>
      <c r="N3" s="15" t="s">
        <v>591</v>
      </c>
      <c r="O3" s="15" t="s">
        <v>592</v>
      </c>
    </row>
    <row r="4" spans="1:17" x14ac:dyDescent="0.2">
      <c r="A4" s="8" t="s">
        <v>891</v>
      </c>
      <c r="B4" s="9">
        <v>-1.4930000000000001</v>
      </c>
      <c r="C4" s="10">
        <v>-2.5760000000000001</v>
      </c>
      <c r="D4" s="10">
        <v>-2.84</v>
      </c>
      <c r="E4" s="10">
        <v>-2.4470000000000001</v>
      </c>
      <c r="F4" s="10">
        <v>-1.9379999999999999</v>
      </c>
      <c r="G4" s="11">
        <v>-2.036</v>
      </c>
      <c r="I4" s="8" t="s">
        <v>72</v>
      </c>
      <c r="J4" s="9">
        <v>0.93779999999999997</v>
      </c>
      <c r="K4" s="10">
        <v>0.95089999999999997</v>
      </c>
      <c r="L4" s="10">
        <v>0.88549999999999995</v>
      </c>
      <c r="M4" s="10">
        <v>0.92269999999999996</v>
      </c>
      <c r="N4" s="10">
        <v>0.75319999999999998</v>
      </c>
      <c r="O4" s="11">
        <v>0.93610000000000004</v>
      </c>
    </row>
    <row r="5" spans="1:17" x14ac:dyDescent="0.2">
      <c r="A5" s="8" t="s">
        <v>892</v>
      </c>
      <c r="B5" s="22">
        <v>-1.724</v>
      </c>
      <c r="C5" s="7">
        <v>-2.4750000000000001</v>
      </c>
      <c r="D5" s="7">
        <v>-2.556</v>
      </c>
      <c r="E5" s="7">
        <v>-2.5539999999999998</v>
      </c>
      <c r="F5" s="7">
        <v>-2.4039999999999999</v>
      </c>
      <c r="G5" s="23">
        <v>-2.1110000000000002</v>
      </c>
      <c r="I5" s="8" t="s">
        <v>73</v>
      </c>
      <c r="J5" s="22">
        <v>0.51880000000000004</v>
      </c>
      <c r="K5" s="7">
        <v>0.57350000000000001</v>
      </c>
      <c r="L5" s="7">
        <v>0.3407</v>
      </c>
      <c r="M5" s="7">
        <v>0.46210000000000001</v>
      </c>
      <c r="N5" s="7">
        <v>7.1000000000000004E-3</v>
      </c>
      <c r="O5" s="23">
        <v>0.51190000000000002</v>
      </c>
    </row>
    <row r="6" spans="1:17" ht="17" thickBot="1" x14ac:dyDescent="0.25">
      <c r="A6" s="8" t="s">
        <v>893</v>
      </c>
      <c r="B6" s="12">
        <v>-1.5569999999999999</v>
      </c>
      <c r="C6" s="13">
        <v>-2.2429999999999999</v>
      </c>
      <c r="D6" s="13">
        <v>-2.4900000000000002</v>
      </c>
      <c r="E6" s="13">
        <v>-2.125</v>
      </c>
      <c r="F6" s="13">
        <v>-1.94</v>
      </c>
      <c r="G6" s="14">
        <v>-1.837</v>
      </c>
      <c r="I6" s="8" t="s">
        <v>74</v>
      </c>
      <c r="J6" s="22" t="s">
        <v>75</v>
      </c>
      <c r="K6" s="7" t="s">
        <v>75</v>
      </c>
      <c r="L6" s="7" t="s">
        <v>75</v>
      </c>
      <c r="M6" s="7" t="s">
        <v>75</v>
      </c>
      <c r="N6" s="7" t="s">
        <v>86</v>
      </c>
      <c r="O6" s="23" t="s">
        <v>75</v>
      </c>
    </row>
    <row r="7" spans="1:17" ht="17" thickBot="1" x14ac:dyDescent="0.25">
      <c r="B7" s="5"/>
      <c r="C7" s="5"/>
      <c r="D7" s="5"/>
      <c r="I7" s="8" t="s">
        <v>76</v>
      </c>
      <c r="J7" s="12" t="s">
        <v>77</v>
      </c>
      <c r="K7" s="13" t="s">
        <v>77</v>
      </c>
      <c r="L7" s="13" t="s">
        <v>77</v>
      </c>
      <c r="M7" s="13" t="s">
        <v>77</v>
      </c>
      <c r="N7" s="13" t="s">
        <v>114</v>
      </c>
      <c r="O7" s="14" t="s">
        <v>77</v>
      </c>
    </row>
    <row r="8" spans="1:17" ht="17" thickBot="1" x14ac:dyDescent="0.25"/>
    <row r="9" spans="1:17" x14ac:dyDescent="0.2">
      <c r="A9" s="75" t="s">
        <v>566</v>
      </c>
      <c r="B9" s="7" t="s">
        <v>1112</v>
      </c>
      <c r="C9" s="5"/>
      <c r="D9" s="8" t="s">
        <v>101</v>
      </c>
      <c r="E9" s="9">
        <v>1</v>
      </c>
      <c r="F9" s="10"/>
      <c r="G9" s="10"/>
      <c r="H9" s="10"/>
      <c r="I9" s="10"/>
      <c r="J9" s="11"/>
    </row>
    <row r="10" spans="1:17" ht="17" thickBot="1" x14ac:dyDescent="0.25">
      <c r="A10" s="75"/>
      <c r="B10" s="90"/>
      <c r="D10" s="8" t="s">
        <v>102</v>
      </c>
      <c r="E10" s="22">
        <v>15</v>
      </c>
      <c r="F10" s="7"/>
      <c r="G10" s="7"/>
      <c r="H10" s="7"/>
      <c r="I10" s="7"/>
      <c r="J10" s="23"/>
    </row>
    <row r="11" spans="1:17" x14ac:dyDescent="0.2">
      <c r="A11" s="8" t="s">
        <v>1108</v>
      </c>
      <c r="B11" s="154"/>
      <c r="C11" s="5"/>
      <c r="D11" s="8" t="s">
        <v>103</v>
      </c>
      <c r="E11" s="22">
        <v>0.05</v>
      </c>
      <c r="F11" s="7"/>
      <c r="G11" s="7"/>
      <c r="H11" s="7"/>
      <c r="I11" s="7"/>
      <c r="J11" s="23"/>
      <c r="K11" s="5"/>
      <c r="L11" s="5"/>
      <c r="M11" s="5"/>
      <c r="N11" s="5"/>
      <c r="O11" s="5"/>
      <c r="P11" s="5"/>
      <c r="Q11" s="5"/>
    </row>
    <row r="12" spans="1:17" x14ac:dyDescent="0.2">
      <c r="A12" s="8" t="s">
        <v>73</v>
      </c>
      <c r="B12" s="155">
        <v>1E-4</v>
      </c>
      <c r="C12" s="5"/>
      <c r="D12" s="8"/>
      <c r="E12" s="22"/>
      <c r="F12" s="7"/>
      <c r="G12" s="7"/>
      <c r="H12" s="7"/>
      <c r="I12" s="7"/>
      <c r="J12" s="23"/>
      <c r="K12" s="5"/>
      <c r="L12" s="5"/>
      <c r="M12" s="5"/>
      <c r="N12" s="5"/>
      <c r="O12" s="5"/>
      <c r="P12" s="5"/>
      <c r="Q12" s="5"/>
    </row>
    <row r="13" spans="1:17" x14ac:dyDescent="0.2">
      <c r="A13" s="8" t="s">
        <v>539</v>
      </c>
      <c r="B13" s="155" t="s">
        <v>554</v>
      </c>
      <c r="C13" s="5"/>
      <c r="D13" s="8" t="s">
        <v>1113</v>
      </c>
      <c r="E13" s="22" t="s">
        <v>1114</v>
      </c>
      <c r="F13" s="7" t="s">
        <v>844</v>
      </c>
      <c r="G13" s="7" t="s">
        <v>108</v>
      </c>
      <c r="H13" s="7" t="s">
        <v>109</v>
      </c>
      <c r="I13" s="7"/>
      <c r="J13" s="23"/>
      <c r="K13" s="5"/>
      <c r="L13" s="5"/>
      <c r="M13" s="5"/>
      <c r="N13" s="5"/>
      <c r="O13" s="5"/>
      <c r="P13" s="5"/>
      <c r="Q13" s="5"/>
    </row>
    <row r="14" spans="1:17" x14ac:dyDescent="0.2">
      <c r="A14" s="8" t="s">
        <v>76</v>
      </c>
      <c r="B14" s="155" t="s">
        <v>79</v>
      </c>
      <c r="C14" s="5"/>
      <c r="D14" s="8" t="s">
        <v>581</v>
      </c>
      <c r="E14" s="22">
        <v>11</v>
      </c>
      <c r="F14" s="7" t="s">
        <v>86</v>
      </c>
      <c r="G14" s="7" t="s">
        <v>77</v>
      </c>
      <c r="H14" s="7">
        <v>0.2457</v>
      </c>
      <c r="I14" s="7" t="s">
        <v>582</v>
      </c>
      <c r="J14" s="23"/>
      <c r="K14" s="5"/>
      <c r="L14" s="5"/>
      <c r="M14" s="5"/>
      <c r="N14" s="5"/>
      <c r="O14" s="5"/>
      <c r="P14" s="5"/>
      <c r="Q14" s="5"/>
    </row>
    <row r="15" spans="1:17" x14ac:dyDescent="0.2">
      <c r="A15" s="8" t="s">
        <v>1109</v>
      </c>
      <c r="B15" s="155" t="s">
        <v>75</v>
      </c>
      <c r="C15" s="5"/>
      <c r="D15" s="8" t="s">
        <v>583</v>
      </c>
      <c r="E15" s="22">
        <v>15</v>
      </c>
      <c r="F15" s="7" t="s">
        <v>75</v>
      </c>
      <c r="G15" s="7" t="s">
        <v>621</v>
      </c>
      <c r="H15" s="7">
        <v>1.5900000000000001E-2</v>
      </c>
      <c r="I15" s="7" t="s">
        <v>584</v>
      </c>
      <c r="J15" s="23"/>
      <c r="K15" s="5"/>
      <c r="L15" s="5"/>
      <c r="M15" s="5"/>
      <c r="N15" s="5"/>
      <c r="O15" s="5"/>
      <c r="P15" s="5"/>
      <c r="Q15" s="5"/>
    </row>
    <row r="16" spans="1:17" x14ac:dyDescent="0.2">
      <c r="A16" s="8" t="s">
        <v>1110</v>
      </c>
      <c r="B16" s="155">
        <v>6</v>
      </c>
      <c r="C16" s="5"/>
      <c r="D16" s="8" t="s">
        <v>631</v>
      </c>
      <c r="E16" s="22">
        <v>10</v>
      </c>
      <c r="F16" s="7" t="s">
        <v>86</v>
      </c>
      <c r="G16" s="7" t="s">
        <v>77</v>
      </c>
      <c r="H16" s="7">
        <v>0.43640000000000001</v>
      </c>
      <c r="I16" s="7" t="s">
        <v>633</v>
      </c>
      <c r="J16" s="23"/>
      <c r="K16" s="5"/>
      <c r="L16" s="5"/>
      <c r="M16" s="5"/>
      <c r="N16" s="5"/>
      <c r="O16" s="5"/>
      <c r="P16" s="5"/>
      <c r="Q16" s="5"/>
    </row>
    <row r="17" spans="1:17" x14ac:dyDescent="0.2">
      <c r="A17" s="8" t="s">
        <v>1111</v>
      </c>
      <c r="B17" s="155">
        <v>14.24</v>
      </c>
      <c r="C17" s="5"/>
      <c r="D17" s="8" t="s">
        <v>634</v>
      </c>
      <c r="E17" s="22">
        <v>5</v>
      </c>
      <c r="F17" s="7" t="s">
        <v>86</v>
      </c>
      <c r="G17" s="7" t="s">
        <v>77</v>
      </c>
      <c r="H17" s="7" t="s">
        <v>770</v>
      </c>
      <c r="I17" s="7" t="s">
        <v>636</v>
      </c>
      <c r="J17" s="23"/>
      <c r="K17" s="5"/>
      <c r="L17" s="5"/>
      <c r="M17" s="5"/>
      <c r="N17" s="5"/>
      <c r="O17" s="5"/>
      <c r="P17" s="5"/>
      <c r="Q17" s="5"/>
    </row>
    <row r="18" spans="1:17" x14ac:dyDescent="0.2">
      <c r="A18" s="8"/>
      <c r="B18" s="155"/>
      <c r="C18" s="5"/>
      <c r="D18" s="8" t="s">
        <v>637</v>
      </c>
      <c r="E18" s="22">
        <v>4</v>
      </c>
      <c r="F18" s="7" t="s">
        <v>86</v>
      </c>
      <c r="G18" s="7" t="s">
        <v>77</v>
      </c>
      <c r="H18" s="7" t="s">
        <v>770</v>
      </c>
      <c r="I18" s="7" t="s">
        <v>639</v>
      </c>
      <c r="J18" s="23"/>
      <c r="K18" s="5"/>
      <c r="L18" s="5"/>
      <c r="M18" s="5"/>
      <c r="N18" s="5"/>
      <c r="O18" s="5"/>
      <c r="P18" s="5"/>
      <c r="Q18" s="5"/>
    </row>
    <row r="19" spans="1:17" x14ac:dyDescent="0.2">
      <c r="A19" s="8" t="s">
        <v>98</v>
      </c>
      <c r="B19" s="155"/>
      <c r="C19" s="5"/>
      <c r="D19" s="8" t="s">
        <v>585</v>
      </c>
      <c r="E19" s="22">
        <v>4</v>
      </c>
      <c r="F19" s="7" t="s">
        <v>86</v>
      </c>
      <c r="G19" s="7" t="s">
        <v>77</v>
      </c>
      <c r="H19" s="7" t="s">
        <v>770</v>
      </c>
      <c r="I19" s="7" t="s">
        <v>586</v>
      </c>
      <c r="J19" s="23"/>
      <c r="K19" s="5"/>
      <c r="L19" s="5"/>
      <c r="M19" s="5"/>
      <c r="N19" s="5"/>
      <c r="O19" s="5"/>
      <c r="P19" s="5"/>
      <c r="Q19" s="5"/>
    </row>
    <row r="20" spans="1:17" x14ac:dyDescent="0.2">
      <c r="A20" s="8" t="s">
        <v>99</v>
      </c>
      <c r="B20" s="155">
        <v>6</v>
      </c>
      <c r="C20" s="5"/>
      <c r="D20" s="8" t="s">
        <v>641</v>
      </c>
      <c r="E20" s="22">
        <v>-1</v>
      </c>
      <c r="F20" s="7" t="s">
        <v>86</v>
      </c>
      <c r="G20" s="7" t="s">
        <v>77</v>
      </c>
      <c r="H20" s="7" t="s">
        <v>770</v>
      </c>
      <c r="I20" s="7" t="s">
        <v>643</v>
      </c>
      <c r="J20" s="23"/>
      <c r="K20" s="5"/>
      <c r="L20" s="5"/>
      <c r="M20" s="5"/>
      <c r="N20" s="5"/>
      <c r="O20" s="5"/>
      <c r="P20" s="5"/>
      <c r="Q20" s="5"/>
    </row>
    <row r="21" spans="1:17" ht="17" thickBot="1" x14ac:dyDescent="0.25">
      <c r="A21" s="8" t="s">
        <v>579</v>
      </c>
      <c r="B21" s="156">
        <v>3</v>
      </c>
      <c r="C21" s="5"/>
      <c r="D21" s="8" t="s">
        <v>644</v>
      </c>
      <c r="E21" s="22">
        <v>-6</v>
      </c>
      <c r="F21" s="7" t="s">
        <v>86</v>
      </c>
      <c r="G21" s="7" t="s">
        <v>77</v>
      </c>
      <c r="H21" s="7" t="s">
        <v>770</v>
      </c>
      <c r="I21" s="7" t="s">
        <v>646</v>
      </c>
      <c r="J21" s="23"/>
      <c r="K21" s="5"/>
      <c r="L21" s="5"/>
      <c r="M21" s="5"/>
      <c r="N21" s="5"/>
      <c r="O21" s="5"/>
      <c r="P21" s="5"/>
      <c r="Q21" s="5"/>
    </row>
    <row r="22" spans="1:17" x14ac:dyDescent="0.2">
      <c r="D22" s="8" t="s">
        <v>647</v>
      </c>
      <c r="E22" s="22">
        <v>-7</v>
      </c>
      <c r="F22" s="7" t="s">
        <v>86</v>
      </c>
      <c r="G22" s="7" t="s">
        <v>77</v>
      </c>
      <c r="H22" s="7" t="s">
        <v>770</v>
      </c>
      <c r="I22" s="7" t="s">
        <v>649</v>
      </c>
      <c r="J22" s="23"/>
    </row>
    <row r="23" spans="1:17" x14ac:dyDescent="0.2">
      <c r="D23" s="8" t="s">
        <v>650</v>
      </c>
      <c r="E23" s="22">
        <v>-5</v>
      </c>
      <c r="F23" s="7" t="s">
        <v>86</v>
      </c>
      <c r="G23" s="7" t="s">
        <v>77</v>
      </c>
      <c r="H23" s="7" t="s">
        <v>770</v>
      </c>
      <c r="I23" s="7" t="s">
        <v>652</v>
      </c>
      <c r="J23" s="23"/>
    </row>
    <row r="24" spans="1:17" x14ac:dyDescent="0.2">
      <c r="D24" s="8" t="s">
        <v>653</v>
      </c>
      <c r="E24" s="22">
        <v>-10</v>
      </c>
      <c r="F24" s="7" t="s">
        <v>86</v>
      </c>
      <c r="G24" s="7" t="s">
        <v>77</v>
      </c>
      <c r="H24" s="7">
        <v>0.43640000000000001</v>
      </c>
      <c r="I24" s="7" t="s">
        <v>655</v>
      </c>
      <c r="J24" s="23"/>
    </row>
    <row r="25" spans="1:17" x14ac:dyDescent="0.2">
      <c r="D25" s="8" t="s">
        <v>656</v>
      </c>
      <c r="E25" s="22">
        <v>-11</v>
      </c>
      <c r="F25" s="7" t="s">
        <v>86</v>
      </c>
      <c r="G25" s="7" t="s">
        <v>77</v>
      </c>
      <c r="H25" s="7">
        <v>0.2457</v>
      </c>
      <c r="I25" s="7" t="s">
        <v>658</v>
      </c>
      <c r="J25" s="23"/>
    </row>
    <row r="26" spans="1:17" x14ac:dyDescent="0.2">
      <c r="D26" s="8" t="s">
        <v>659</v>
      </c>
      <c r="E26" s="22">
        <v>-5</v>
      </c>
      <c r="F26" s="7" t="s">
        <v>86</v>
      </c>
      <c r="G26" s="7" t="s">
        <v>77</v>
      </c>
      <c r="H26" s="7" t="s">
        <v>770</v>
      </c>
      <c r="I26" s="7" t="s">
        <v>661</v>
      </c>
      <c r="J26" s="23"/>
    </row>
    <row r="27" spans="1:17" x14ac:dyDescent="0.2">
      <c r="D27" s="8" t="s">
        <v>662</v>
      </c>
      <c r="E27" s="22">
        <v>-6</v>
      </c>
      <c r="F27" s="7" t="s">
        <v>86</v>
      </c>
      <c r="G27" s="7" t="s">
        <v>77</v>
      </c>
      <c r="H27" s="7" t="s">
        <v>770</v>
      </c>
      <c r="I27" s="7" t="s">
        <v>664</v>
      </c>
      <c r="J27" s="23"/>
    </row>
    <row r="28" spans="1:17" x14ac:dyDescent="0.2">
      <c r="D28" s="8" t="s">
        <v>665</v>
      </c>
      <c r="E28" s="22">
        <v>-1</v>
      </c>
      <c r="F28" s="7" t="s">
        <v>86</v>
      </c>
      <c r="G28" s="7" t="s">
        <v>77</v>
      </c>
      <c r="H28" s="7" t="s">
        <v>770</v>
      </c>
      <c r="I28" s="7" t="s">
        <v>667</v>
      </c>
      <c r="J28" s="23"/>
    </row>
    <row r="29" spans="1:17" x14ac:dyDescent="0.2">
      <c r="D29" s="8"/>
      <c r="E29" s="22"/>
      <c r="F29" s="7"/>
      <c r="G29" s="7"/>
      <c r="H29" s="7"/>
      <c r="I29" s="7"/>
      <c r="J29" s="23"/>
    </row>
    <row r="30" spans="1:17" x14ac:dyDescent="0.2">
      <c r="D30" s="8" t="s">
        <v>120</v>
      </c>
      <c r="E30" s="22" t="s">
        <v>1115</v>
      </c>
      <c r="F30" s="7" t="s">
        <v>1116</v>
      </c>
      <c r="G30" s="7" t="s">
        <v>1114</v>
      </c>
      <c r="H30" s="7" t="s">
        <v>124</v>
      </c>
      <c r="I30" s="7" t="s">
        <v>125</v>
      </c>
      <c r="J30" s="23" t="s">
        <v>1117</v>
      </c>
    </row>
    <row r="31" spans="1:17" x14ac:dyDescent="0.2">
      <c r="D31" s="8" t="s">
        <v>581</v>
      </c>
      <c r="E31" s="22">
        <v>18</v>
      </c>
      <c r="F31" s="7">
        <v>7</v>
      </c>
      <c r="G31" s="7">
        <v>11</v>
      </c>
      <c r="H31" s="7">
        <v>3</v>
      </c>
      <c r="I31" s="7">
        <v>3</v>
      </c>
      <c r="J31" s="23">
        <v>2.4</v>
      </c>
    </row>
    <row r="32" spans="1:17" x14ac:dyDescent="0.2">
      <c r="D32" s="8" t="s">
        <v>583</v>
      </c>
      <c r="E32" s="22">
        <v>18</v>
      </c>
      <c r="F32" s="7">
        <v>3</v>
      </c>
      <c r="G32" s="7">
        <v>15</v>
      </c>
      <c r="H32" s="7">
        <v>3</v>
      </c>
      <c r="I32" s="7">
        <v>3</v>
      </c>
      <c r="J32" s="23">
        <v>3.2730000000000001</v>
      </c>
    </row>
    <row r="33" spans="1:16" x14ac:dyDescent="0.2">
      <c r="D33" s="8" t="s">
        <v>631</v>
      </c>
      <c r="E33" s="22">
        <v>18</v>
      </c>
      <c r="F33" s="7">
        <v>8</v>
      </c>
      <c r="G33" s="7">
        <v>10</v>
      </c>
      <c r="H33" s="7">
        <v>3</v>
      </c>
      <c r="I33" s="7">
        <v>3</v>
      </c>
      <c r="J33" s="23">
        <v>2.1819999999999999</v>
      </c>
    </row>
    <row r="34" spans="1:16" x14ac:dyDescent="0.2">
      <c r="D34" s="8" t="s">
        <v>634</v>
      </c>
      <c r="E34" s="22">
        <v>18</v>
      </c>
      <c r="F34" s="7">
        <v>13</v>
      </c>
      <c r="G34" s="7">
        <v>5</v>
      </c>
      <c r="H34" s="7">
        <v>3</v>
      </c>
      <c r="I34" s="7">
        <v>3</v>
      </c>
      <c r="J34" s="23">
        <v>1.091</v>
      </c>
    </row>
    <row r="35" spans="1:16" x14ac:dyDescent="0.2">
      <c r="D35" s="8" t="s">
        <v>637</v>
      </c>
      <c r="E35" s="22">
        <v>18</v>
      </c>
      <c r="F35" s="7">
        <v>14</v>
      </c>
      <c r="G35" s="7">
        <v>4</v>
      </c>
      <c r="H35" s="7">
        <v>3</v>
      </c>
      <c r="I35" s="7">
        <v>3</v>
      </c>
      <c r="J35" s="23">
        <v>0.87290000000000001</v>
      </c>
    </row>
    <row r="36" spans="1:16" x14ac:dyDescent="0.2">
      <c r="D36" s="8" t="s">
        <v>585</v>
      </c>
      <c r="E36" s="22">
        <v>7</v>
      </c>
      <c r="F36" s="7">
        <v>3</v>
      </c>
      <c r="G36" s="7">
        <v>4</v>
      </c>
      <c r="H36" s="7">
        <v>3</v>
      </c>
      <c r="I36" s="7">
        <v>3</v>
      </c>
      <c r="J36" s="23">
        <v>0.87290000000000001</v>
      </c>
    </row>
    <row r="37" spans="1:16" x14ac:dyDescent="0.2">
      <c r="D37" s="8" t="s">
        <v>641</v>
      </c>
      <c r="E37" s="22">
        <v>7</v>
      </c>
      <c r="F37" s="7">
        <v>8</v>
      </c>
      <c r="G37" s="7">
        <v>-1</v>
      </c>
      <c r="H37" s="7">
        <v>3</v>
      </c>
      <c r="I37" s="7">
        <v>3</v>
      </c>
      <c r="J37" s="23">
        <v>0.21820000000000001</v>
      </c>
    </row>
    <row r="38" spans="1:16" x14ac:dyDescent="0.2">
      <c r="D38" s="8" t="s">
        <v>644</v>
      </c>
      <c r="E38" s="22">
        <v>7</v>
      </c>
      <c r="F38" s="7">
        <v>13</v>
      </c>
      <c r="G38" s="7">
        <v>-6</v>
      </c>
      <c r="H38" s="7">
        <v>3</v>
      </c>
      <c r="I38" s="7">
        <v>3</v>
      </c>
      <c r="J38" s="23">
        <v>1.3089999999999999</v>
      </c>
    </row>
    <row r="39" spans="1:16" x14ac:dyDescent="0.2">
      <c r="D39" s="8" t="s">
        <v>647</v>
      </c>
      <c r="E39" s="22">
        <v>7</v>
      </c>
      <c r="F39" s="7">
        <v>14</v>
      </c>
      <c r="G39" s="7">
        <v>-7</v>
      </c>
      <c r="H39" s="7">
        <v>3</v>
      </c>
      <c r="I39" s="7">
        <v>3</v>
      </c>
      <c r="J39" s="23">
        <v>1.528</v>
      </c>
    </row>
    <row r="40" spans="1:16" x14ac:dyDescent="0.2">
      <c r="D40" s="8" t="s">
        <v>650</v>
      </c>
      <c r="E40" s="22">
        <v>3</v>
      </c>
      <c r="F40" s="7">
        <v>8</v>
      </c>
      <c r="G40" s="7">
        <v>-5</v>
      </c>
      <c r="H40" s="7">
        <v>3</v>
      </c>
      <c r="I40" s="7">
        <v>3</v>
      </c>
      <c r="J40" s="23">
        <v>1.091</v>
      </c>
    </row>
    <row r="41" spans="1:16" x14ac:dyDescent="0.2">
      <c r="D41" s="8" t="s">
        <v>653</v>
      </c>
      <c r="E41" s="22">
        <v>3</v>
      </c>
      <c r="F41" s="7">
        <v>13</v>
      </c>
      <c r="G41" s="7">
        <v>-10</v>
      </c>
      <c r="H41" s="7">
        <v>3</v>
      </c>
      <c r="I41" s="7">
        <v>3</v>
      </c>
      <c r="J41" s="23">
        <v>2.1819999999999999</v>
      </c>
    </row>
    <row r="42" spans="1:16" x14ac:dyDescent="0.2">
      <c r="D42" s="8" t="s">
        <v>656</v>
      </c>
      <c r="E42" s="22">
        <v>3</v>
      </c>
      <c r="F42" s="7">
        <v>14</v>
      </c>
      <c r="G42" s="7">
        <v>-11</v>
      </c>
      <c r="H42" s="7">
        <v>3</v>
      </c>
      <c r="I42" s="7">
        <v>3</v>
      </c>
      <c r="J42" s="23">
        <v>2.4</v>
      </c>
    </row>
    <row r="43" spans="1:16" x14ac:dyDescent="0.2">
      <c r="D43" s="8" t="s">
        <v>659</v>
      </c>
      <c r="E43" s="22">
        <v>8</v>
      </c>
      <c r="F43" s="7">
        <v>13</v>
      </c>
      <c r="G43" s="7">
        <v>-5</v>
      </c>
      <c r="H43" s="7">
        <v>3</v>
      </c>
      <c r="I43" s="7">
        <v>3</v>
      </c>
      <c r="J43" s="23">
        <v>1.091</v>
      </c>
    </row>
    <row r="44" spans="1:16" x14ac:dyDescent="0.2">
      <c r="D44" s="8" t="s">
        <v>662</v>
      </c>
      <c r="E44" s="22">
        <v>8</v>
      </c>
      <c r="F44" s="7">
        <v>14</v>
      </c>
      <c r="G44" s="7">
        <v>-6</v>
      </c>
      <c r="H44" s="7">
        <v>3</v>
      </c>
      <c r="I44" s="7">
        <v>3</v>
      </c>
      <c r="J44" s="23">
        <v>1.3089999999999999</v>
      </c>
    </row>
    <row r="45" spans="1:16" ht="17" thickBot="1" x14ac:dyDescent="0.25">
      <c r="D45" s="8" t="s">
        <v>665</v>
      </c>
      <c r="E45" s="12">
        <v>13</v>
      </c>
      <c r="F45" s="13">
        <v>14</v>
      </c>
      <c r="G45" s="13">
        <v>-1</v>
      </c>
      <c r="H45" s="13">
        <v>3</v>
      </c>
      <c r="I45" s="13">
        <v>3</v>
      </c>
      <c r="J45" s="14">
        <v>0.21820000000000001</v>
      </c>
    </row>
    <row r="47" spans="1:16" x14ac:dyDescent="0.2">
      <c r="A47" s="75" t="s">
        <v>593</v>
      </c>
      <c r="B47" s="28"/>
      <c r="C47" s="28"/>
      <c r="D47" s="28"/>
      <c r="E47" s="28"/>
      <c r="F47" s="28"/>
      <c r="G47" s="28"/>
      <c r="H47" s="28"/>
    </row>
    <row r="48" spans="1:16" ht="17" thickBot="1" x14ac:dyDescent="0.25">
      <c r="A48" s="6" t="s">
        <v>1088</v>
      </c>
      <c r="B48" s="15" t="s">
        <v>1087</v>
      </c>
      <c r="C48" s="15" t="s">
        <v>556</v>
      </c>
      <c r="D48" s="15" t="s">
        <v>564</v>
      </c>
      <c r="E48" s="15" t="s">
        <v>558</v>
      </c>
      <c r="F48" s="15" t="s">
        <v>590</v>
      </c>
      <c r="G48" s="15" t="s">
        <v>591</v>
      </c>
      <c r="H48" s="15" t="s">
        <v>592</v>
      </c>
      <c r="J48" s="6"/>
      <c r="K48" s="15" t="s">
        <v>556</v>
      </c>
      <c r="L48" s="15" t="s">
        <v>564</v>
      </c>
      <c r="M48" s="15" t="s">
        <v>558</v>
      </c>
      <c r="N48" s="15" t="s">
        <v>590</v>
      </c>
      <c r="O48" s="15" t="s">
        <v>591</v>
      </c>
      <c r="P48" s="15" t="s">
        <v>592</v>
      </c>
    </row>
    <row r="49" spans="1:16" x14ac:dyDescent="0.2">
      <c r="A49" s="8" t="s">
        <v>171</v>
      </c>
      <c r="B49" s="154">
        <v>-1</v>
      </c>
      <c r="C49" s="9">
        <v>7.8006916999999995E-2</v>
      </c>
      <c r="D49" s="10">
        <v>2.6993182000000001E-2</v>
      </c>
      <c r="E49" s="10">
        <v>1.9631479E-2</v>
      </c>
      <c r="F49" s="10">
        <v>3.3939128999999998E-2</v>
      </c>
      <c r="G49" s="10">
        <v>7.0136894000000005E-2</v>
      </c>
      <c r="H49" s="11">
        <v>6.6931743000000002E-2</v>
      </c>
      <c r="J49" s="8" t="s">
        <v>185</v>
      </c>
      <c r="K49" s="9"/>
      <c r="L49" s="10"/>
      <c r="M49" s="10"/>
      <c r="N49" s="10"/>
      <c r="O49" s="10"/>
      <c r="P49" s="11"/>
    </row>
    <row r="50" spans="1:16" x14ac:dyDescent="0.2">
      <c r="A50" s="8" t="s">
        <v>1078</v>
      </c>
      <c r="B50" s="155">
        <v>-1.3010299956639799</v>
      </c>
      <c r="C50" s="22">
        <v>0.24811067000000001</v>
      </c>
      <c r="D50" s="7">
        <v>3.2697927000000002E-2</v>
      </c>
      <c r="E50" s="7">
        <v>4.4773549999999997E-3</v>
      </c>
      <c r="F50" s="7">
        <v>6.7002408999999999E-2</v>
      </c>
      <c r="G50" s="7">
        <v>0.10258577000000001</v>
      </c>
      <c r="H50" s="23">
        <v>7.4663131999999993E-2</v>
      </c>
      <c r="J50" s="8" t="s">
        <v>186</v>
      </c>
      <c r="K50" s="22"/>
      <c r="L50" s="7"/>
      <c r="M50" s="7"/>
      <c r="N50" s="7"/>
      <c r="O50" s="7"/>
      <c r="P50" s="23"/>
    </row>
    <row r="51" spans="1:16" x14ac:dyDescent="0.2">
      <c r="A51" s="8" t="s">
        <v>1079</v>
      </c>
      <c r="B51" s="155">
        <v>-1.6020599913279601</v>
      </c>
      <c r="C51" s="22">
        <v>0.71179710500000004</v>
      </c>
      <c r="D51" s="7">
        <v>6.0525950000000002E-2</v>
      </c>
      <c r="E51" s="7">
        <v>3.4441192000000002E-2</v>
      </c>
      <c r="F51" s="7">
        <v>3.306328E-2</v>
      </c>
      <c r="G51" s="7">
        <v>0.241169512</v>
      </c>
      <c r="H51" s="23">
        <v>0.202562403</v>
      </c>
      <c r="J51" s="8" t="s">
        <v>187</v>
      </c>
      <c r="K51" s="22" t="s">
        <v>188</v>
      </c>
      <c r="L51" s="7" t="s">
        <v>188</v>
      </c>
      <c r="M51" s="7" t="s">
        <v>188</v>
      </c>
      <c r="N51" s="7" t="s">
        <v>188</v>
      </c>
      <c r="O51" s="7" t="s">
        <v>188</v>
      </c>
      <c r="P51" s="23" t="s">
        <v>188</v>
      </c>
    </row>
    <row r="52" spans="1:16" x14ac:dyDescent="0.2">
      <c r="A52" s="8" t="s">
        <v>1080</v>
      </c>
      <c r="B52" s="155">
        <v>-1.90308998699194</v>
      </c>
      <c r="C52" s="22">
        <v>0.81298834399999997</v>
      </c>
      <c r="D52" s="7">
        <v>0.167942118</v>
      </c>
      <c r="E52" s="7">
        <v>8.6791803000000001E-2</v>
      </c>
      <c r="F52" s="7">
        <v>0.15042697599999999</v>
      </c>
      <c r="G52" s="7">
        <v>0.40679398300000003</v>
      </c>
      <c r="H52" s="23">
        <v>0.35939916100000002</v>
      </c>
      <c r="J52" s="8" t="s">
        <v>189</v>
      </c>
      <c r="K52" s="22" t="s">
        <v>190</v>
      </c>
      <c r="L52" s="7" t="s">
        <v>190</v>
      </c>
      <c r="M52" s="7" t="s">
        <v>190</v>
      </c>
      <c r="N52" s="7" t="s">
        <v>190</v>
      </c>
      <c r="O52" s="7" t="s">
        <v>190</v>
      </c>
      <c r="P52" s="23" t="s">
        <v>190</v>
      </c>
    </row>
    <row r="53" spans="1:16" x14ac:dyDescent="0.2">
      <c r="A53" s="8" t="s">
        <v>1081</v>
      </c>
      <c r="B53" s="155">
        <v>-2.2041199826559299</v>
      </c>
      <c r="C53" s="22">
        <v>0.89240425300000004</v>
      </c>
      <c r="D53" s="7">
        <v>0.39474050399999999</v>
      </c>
      <c r="E53" s="7">
        <v>0.168245221</v>
      </c>
      <c r="F53" s="7">
        <v>0.415371141</v>
      </c>
      <c r="G53" s="7">
        <v>0.763393612</v>
      </c>
      <c r="H53" s="23">
        <v>0.68632648600000001</v>
      </c>
      <c r="J53" s="8" t="s">
        <v>191</v>
      </c>
      <c r="K53" s="22">
        <v>-1.4930000000000001</v>
      </c>
      <c r="L53" s="7">
        <v>-2.5760000000000001</v>
      </c>
      <c r="M53" s="7">
        <v>-2.84</v>
      </c>
      <c r="N53" s="7">
        <v>-2.4470000000000001</v>
      </c>
      <c r="O53" s="7">
        <v>-1.9379999999999999</v>
      </c>
      <c r="P53" s="23">
        <v>-2.036</v>
      </c>
    </row>
    <row r="54" spans="1:16" x14ac:dyDescent="0.2">
      <c r="A54" s="8" t="s">
        <v>1082</v>
      </c>
      <c r="B54" s="155">
        <v>-2.5051499783319899</v>
      </c>
      <c r="C54" s="22">
        <v>0.95004483200000001</v>
      </c>
      <c r="D54" s="7">
        <v>0.60345067500000005</v>
      </c>
      <c r="E54" s="7">
        <v>0.38350266900000002</v>
      </c>
      <c r="F54" s="7">
        <v>0.70002189599999998</v>
      </c>
      <c r="G54" s="7">
        <v>0.92732803799999997</v>
      </c>
      <c r="H54" s="23">
        <v>0.86083498999999997</v>
      </c>
      <c r="J54" s="8" t="s">
        <v>192</v>
      </c>
      <c r="K54" s="22">
        <v>-1.9339999999999999</v>
      </c>
      <c r="L54" s="7">
        <v>-0.75970000000000004</v>
      </c>
      <c r="M54" s="7">
        <v>-0.95350000000000001</v>
      </c>
      <c r="N54" s="7">
        <v>-0.94310000000000005</v>
      </c>
      <c r="O54" s="7">
        <v>-1.631</v>
      </c>
      <c r="P54" s="23">
        <v>-1.38</v>
      </c>
    </row>
    <row r="55" spans="1:16" x14ac:dyDescent="0.2">
      <c r="A55" s="8" t="s">
        <v>1083</v>
      </c>
      <c r="B55" s="155">
        <v>-2.8061799739838902</v>
      </c>
      <c r="C55" s="22">
        <v>0.86166261</v>
      </c>
      <c r="D55" s="7">
        <v>0.66188952300000004</v>
      </c>
      <c r="E55" s="7">
        <v>0.498880661</v>
      </c>
      <c r="F55" s="7">
        <v>0.72848697200000001</v>
      </c>
      <c r="G55" s="7">
        <v>0.92901808299999999</v>
      </c>
      <c r="H55" s="23">
        <v>0.68853545400000005</v>
      </c>
      <c r="J55" s="8" t="s">
        <v>193</v>
      </c>
      <c r="K55" s="22">
        <v>3.2140000000000002E-2</v>
      </c>
      <c r="L55" s="7">
        <v>2.6549999999999998E-3</v>
      </c>
      <c r="M55" s="7">
        <v>1.446E-3</v>
      </c>
      <c r="N55" s="7">
        <v>3.5769999999999999E-3</v>
      </c>
      <c r="O55" s="7">
        <v>1.1520000000000001E-2</v>
      </c>
      <c r="P55" s="23">
        <v>9.2049999999999996E-3</v>
      </c>
    </row>
    <row r="56" spans="1:16" x14ac:dyDescent="0.2">
      <c r="A56" s="8" t="s">
        <v>1084</v>
      </c>
      <c r="B56" s="155">
        <v>-3.1072099696478701</v>
      </c>
      <c r="C56" s="22">
        <v>0.86038170899999999</v>
      </c>
      <c r="D56" s="7">
        <v>0.70502295800000003</v>
      </c>
      <c r="E56" s="7">
        <v>0.61081453399999996</v>
      </c>
      <c r="F56" s="7">
        <v>0.66498795700000002</v>
      </c>
      <c r="G56" s="7">
        <v>1.0574615510000001</v>
      </c>
      <c r="H56" s="23">
        <v>1.068478021</v>
      </c>
      <c r="J56" s="8" t="s">
        <v>194</v>
      </c>
      <c r="K56" s="22" t="s">
        <v>188</v>
      </c>
      <c r="L56" s="7" t="s">
        <v>188</v>
      </c>
      <c r="M56" s="7" t="s">
        <v>188</v>
      </c>
      <c r="N56" s="7" t="s">
        <v>188</v>
      </c>
      <c r="O56" s="7" t="s">
        <v>188</v>
      </c>
      <c r="P56" s="23" t="s">
        <v>188</v>
      </c>
    </row>
    <row r="57" spans="1:16" x14ac:dyDescent="0.2">
      <c r="A57" s="8" t="s">
        <v>1085</v>
      </c>
      <c r="B57" s="155">
        <v>-3.40823996531</v>
      </c>
      <c r="C57" s="22">
        <v>0.85397719999999999</v>
      </c>
      <c r="D57" s="7">
        <v>0.72867677799999997</v>
      </c>
      <c r="E57" s="7">
        <v>0.82090580300000004</v>
      </c>
      <c r="F57" s="7">
        <v>0.73067659299999999</v>
      </c>
      <c r="G57" s="7">
        <v>0.90704748999999996</v>
      </c>
      <c r="H57" s="23">
        <v>1.214269936</v>
      </c>
      <c r="J57" s="8" t="s">
        <v>304</v>
      </c>
      <c r="K57" s="22"/>
      <c r="L57" s="7"/>
      <c r="M57" s="7"/>
      <c r="N57" s="7"/>
      <c r="O57" s="7"/>
      <c r="P57" s="23"/>
    </row>
    <row r="58" spans="1:16" ht="17" thickBot="1" x14ac:dyDescent="0.25">
      <c r="A58" s="8" t="s">
        <v>1086</v>
      </c>
      <c r="B58" s="156">
        <v>-3.7092699609799999</v>
      </c>
      <c r="C58" s="12">
        <v>0.89624695799999998</v>
      </c>
      <c r="D58" s="13">
        <v>0.75372199799999995</v>
      </c>
      <c r="E58" s="13">
        <v>0.80196314800000001</v>
      </c>
      <c r="F58" s="13">
        <v>1.028465076</v>
      </c>
      <c r="G58" s="13">
        <v>0.88000676</v>
      </c>
      <c r="H58" s="14">
        <v>0.96907444200000004</v>
      </c>
      <c r="J58" s="8" t="s">
        <v>191</v>
      </c>
      <c r="K58" s="22">
        <v>6.7669999999999994E-2</v>
      </c>
      <c r="L58" s="7">
        <v>9.3700000000000006E-2</v>
      </c>
      <c r="M58" s="7">
        <v>3.9489999999999997E-2</v>
      </c>
      <c r="N58" s="7">
        <v>0.10440000000000001</v>
      </c>
      <c r="O58" s="7">
        <v>4.6760000000000003E-2</v>
      </c>
      <c r="P58" s="23">
        <v>9.3770000000000006E-2</v>
      </c>
    </row>
    <row r="59" spans="1:16" x14ac:dyDescent="0.2">
      <c r="A59" s="58"/>
      <c r="B59" s="5"/>
      <c r="C59" s="5"/>
      <c r="D59" s="5"/>
      <c r="E59" s="5"/>
      <c r="F59" s="5"/>
      <c r="G59" s="5"/>
      <c r="H59" s="5"/>
      <c r="J59" s="8" t="s">
        <v>192</v>
      </c>
      <c r="K59" s="22">
        <v>0.5292</v>
      </c>
      <c r="L59" s="7">
        <v>0.12230000000000001</v>
      </c>
      <c r="M59" s="7">
        <v>7.8810000000000005E-2</v>
      </c>
      <c r="N59" s="7">
        <v>0.19639999999999999</v>
      </c>
      <c r="O59" s="7">
        <v>0.25359999999999999</v>
      </c>
      <c r="P59" s="23">
        <v>0.3659</v>
      </c>
    </row>
    <row r="60" spans="1:16" x14ac:dyDescent="0.2">
      <c r="A60" s="58"/>
      <c r="B60" s="5"/>
      <c r="C60" s="5"/>
      <c r="D60" s="5"/>
      <c r="E60" s="5"/>
      <c r="F60" s="5"/>
      <c r="G60" s="5"/>
      <c r="H60" s="5"/>
      <c r="J60" s="8" t="s">
        <v>195</v>
      </c>
      <c r="K60" s="22"/>
      <c r="L60" s="7"/>
      <c r="M60" s="7"/>
      <c r="N60" s="7"/>
      <c r="O60" s="7"/>
      <c r="P60" s="23"/>
    </row>
    <row r="61" spans="1:16" x14ac:dyDescent="0.2">
      <c r="A61" s="58"/>
      <c r="B61" s="5"/>
      <c r="C61" s="5"/>
      <c r="D61" s="5"/>
      <c r="E61" s="5"/>
      <c r="F61" s="5"/>
      <c r="G61" s="5"/>
      <c r="H61" s="5"/>
      <c r="J61" s="8" t="s">
        <v>191</v>
      </c>
      <c r="K61" s="22" t="s">
        <v>1089</v>
      </c>
      <c r="L61" s="7" t="s">
        <v>1090</v>
      </c>
      <c r="M61" s="7" t="s">
        <v>1091</v>
      </c>
      <c r="N61" s="7" t="s">
        <v>1092</v>
      </c>
      <c r="O61" s="7" t="s">
        <v>1093</v>
      </c>
      <c r="P61" s="23" t="s">
        <v>1094</v>
      </c>
    </row>
    <row r="62" spans="1:16" x14ac:dyDescent="0.2">
      <c r="J62" s="8" t="s">
        <v>192</v>
      </c>
      <c r="K62" s="22" t="s">
        <v>1095</v>
      </c>
      <c r="L62" s="7" t="s">
        <v>1096</v>
      </c>
      <c r="M62" s="7" t="s">
        <v>1097</v>
      </c>
      <c r="N62" s="7" t="s">
        <v>1098</v>
      </c>
      <c r="O62" s="7" t="s">
        <v>1099</v>
      </c>
      <c r="P62" s="23" t="s">
        <v>1100</v>
      </c>
    </row>
    <row r="63" spans="1:16" x14ac:dyDescent="0.2">
      <c r="J63" s="8" t="s">
        <v>193</v>
      </c>
      <c r="K63" s="22" t="s">
        <v>1101</v>
      </c>
      <c r="L63" s="7" t="s">
        <v>1102</v>
      </c>
      <c r="M63" s="7" t="s">
        <v>1103</v>
      </c>
      <c r="N63" s="7" t="s">
        <v>1104</v>
      </c>
      <c r="O63" s="7" t="s">
        <v>1105</v>
      </c>
      <c r="P63" s="23" t="s">
        <v>1106</v>
      </c>
    </row>
    <row r="64" spans="1:16" x14ac:dyDescent="0.2">
      <c r="J64" s="8" t="s">
        <v>203</v>
      </c>
      <c r="K64" s="22"/>
      <c r="L64" s="7"/>
      <c r="M64" s="7"/>
      <c r="N64" s="7"/>
      <c r="O64" s="7"/>
      <c r="P64" s="23"/>
    </row>
    <row r="65" spans="1:29" x14ac:dyDescent="0.2">
      <c r="J65" s="8" t="s">
        <v>204</v>
      </c>
      <c r="K65" s="22">
        <v>8</v>
      </c>
      <c r="L65" s="7">
        <v>8</v>
      </c>
      <c r="M65" s="7">
        <v>8</v>
      </c>
      <c r="N65" s="7">
        <v>8</v>
      </c>
      <c r="O65" s="7">
        <v>8</v>
      </c>
      <c r="P65" s="23">
        <v>8</v>
      </c>
    </row>
    <row r="66" spans="1:29" x14ac:dyDescent="0.2">
      <c r="J66" s="8" t="s">
        <v>81</v>
      </c>
      <c r="K66" s="22">
        <v>0.89</v>
      </c>
      <c r="L66" s="7">
        <v>0.92510000000000003</v>
      </c>
      <c r="M66" s="7">
        <v>0.98450000000000004</v>
      </c>
      <c r="N66" s="7">
        <v>0.91220000000000001</v>
      </c>
      <c r="O66" s="7">
        <v>0.97230000000000005</v>
      </c>
      <c r="P66" s="23">
        <v>0.92220000000000002</v>
      </c>
    </row>
    <row r="67" spans="1:29" x14ac:dyDescent="0.2">
      <c r="J67" s="8" t="s">
        <v>205</v>
      </c>
      <c r="K67" s="22">
        <v>8.9639999999999997E-2</v>
      </c>
      <c r="L67" s="7">
        <v>6.5769999999999995E-2</v>
      </c>
      <c r="M67" s="7">
        <v>1.472E-2</v>
      </c>
      <c r="N67" s="7">
        <v>0.10390000000000001</v>
      </c>
      <c r="O67" s="7">
        <v>3.635E-2</v>
      </c>
      <c r="P67" s="23">
        <v>0.1236</v>
      </c>
    </row>
    <row r="68" spans="1:29" x14ac:dyDescent="0.2">
      <c r="J68" s="8" t="s">
        <v>206</v>
      </c>
      <c r="K68" s="22">
        <v>0.10589999999999999</v>
      </c>
      <c r="L68" s="7">
        <v>9.0670000000000001E-2</v>
      </c>
      <c r="M68" s="7">
        <v>4.2900000000000001E-2</v>
      </c>
      <c r="N68" s="7">
        <v>0.114</v>
      </c>
      <c r="O68" s="7">
        <v>6.7409999999999998E-2</v>
      </c>
      <c r="P68" s="23">
        <v>0.12429999999999999</v>
      </c>
    </row>
    <row r="69" spans="1:29" x14ac:dyDescent="0.2">
      <c r="J69" s="8" t="s">
        <v>207</v>
      </c>
      <c r="K69" s="22"/>
      <c r="L69" s="7"/>
      <c r="M69" s="7"/>
      <c r="N69" s="7"/>
      <c r="O69" s="7"/>
      <c r="P69" s="23"/>
    </row>
    <row r="70" spans="1:29" x14ac:dyDescent="0.2">
      <c r="J70" s="8" t="s">
        <v>187</v>
      </c>
      <c r="K70" s="22" t="s">
        <v>208</v>
      </c>
      <c r="L70" s="7" t="s">
        <v>208</v>
      </c>
      <c r="M70" s="7" t="s">
        <v>208</v>
      </c>
      <c r="N70" s="7" t="s">
        <v>208</v>
      </c>
      <c r="O70" s="7" t="s">
        <v>208</v>
      </c>
      <c r="P70" s="23" t="s">
        <v>208</v>
      </c>
    </row>
    <row r="71" spans="1:29" x14ac:dyDescent="0.2">
      <c r="J71" s="8" t="s">
        <v>189</v>
      </c>
      <c r="K71" s="22" t="s">
        <v>209</v>
      </c>
      <c r="L71" s="7" t="s">
        <v>209</v>
      </c>
      <c r="M71" s="7" t="s">
        <v>209</v>
      </c>
      <c r="N71" s="7" t="s">
        <v>209</v>
      </c>
      <c r="O71" s="7" t="s">
        <v>209</v>
      </c>
      <c r="P71" s="23" t="s">
        <v>209</v>
      </c>
    </row>
    <row r="72" spans="1:29" x14ac:dyDescent="0.2">
      <c r="J72" s="8"/>
      <c r="K72" s="22"/>
      <c r="L72" s="7"/>
      <c r="M72" s="7"/>
      <c r="N72" s="7"/>
      <c r="O72" s="7"/>
      <c r="P72" s="23"/>
    </row>
    <row r="73" spans="1:29" x14ac:dyDescent="0.2">
      <c r="J73" s="8" t="s">
        <v>210</v>
      </c>
      <c r="K73" s="22"/>
      <c r="L73" s="7"/>
      <c r="M73" s="7"/>
      <c r="N73" s="7"/>
      <c r="O73" s="7"/>
      <c r="P73" s="23"/>
    </row>
    <row r="74" spans="1:29" x14ac:dyDescent="0.2">
      <c r="J74" s="8" t="s">
        <v>211</v>
      </c>
      <c r="K74" s="22">
        <v>10</v>
      </c>
      <c r="L74" s="7">
        <v>10</v>
      </c>
      <c r="M74" s="7">
        <v>10</v>
      </c>
      <c r="N74" s="7">
        <v>10</v>
      </c>
      <c r="O74" s="7">
        <v>10</v>
      </c>
      <c r="P74" s="23">
        <v>10</v>
      </c>
    </row>
    <row r="75" spans="1:29" ht="17" thickBot="1" x14ac:dyDescent="0.25">
      <c r="J75" s="8" t="s">
        <v>212</v>
      </c>
      <c r="K75" s="12">
        <v>10</v>
      </c>
      <c r="L75" s="13">
        <v>10</v>
      </c>
      <c r="M75" s="13">
        <v>10</v>
      </c>
      <c r="N75" s="13">
        <v>10</v>
      </c>
      <c r="O75" s="13">
        <v>10</v>
      </c>
      <c r="P75" s="14">
        <v>10</v>
      </c>
    </row>
    <row r="77" spans="1:29" x14ac:dyDescent="0.2">
      <c r="A77" s="28" t="s">
        <v>1220</v>
      </c>
      <c r="B77" s="165" t="s">
        <v>8</v>
      </c>
      <c r="C77" s="28"/>
      <c r="D77" s="28"/>
      <c r="E77" s="28"/>
      <c r="F77" s="28"/>
      <c r="G77" s="28"/>
      <c r="H77" s="28"/>
      <c r="I77" s="28"/>
      <c r="J77" s="6"/>
      <c r="K77" s="6"/>
      <c r="L77" s="6"/>
      <c r="M77" s="6"/>
      <c r="N77" s="6"/>
      <c r="O77" s="28"/>
      <c r="P77" s="6"/>
      <c r="Q77" s="6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</row>
    <row r="78" spans="1:29" ht="17" thickBot="1" x14ac:dyDescent="0.25">
      <c r="A78" s="28" t="s">
        <v>891</v>
      </c>
      <c r="B78" s="189" t="s">
        <v>3</v>
      </c>
      <c r="C78" s="189"/>
      <c r="D78" s="189"/>
      <c r="E78" s="189"/>
      <c r="F78" s="189" t="s">
        <v>1218</v>
      </c>
      <c r="G78" s="189"/>
      <c r="H78" s="189"/>
      <c r="I78" s="189"/>
      <c r="J78" s="199" t="s">
        <v>1248</v>
      </c>
      <c r="K78" s="199"/>
      <c r="L78" s="199" t="s">
        <v>1078</v>
      </c>
      <c r="M78" s="189"/>
      <c r="N78" s="189" t="s">
        <v>1079</v>
      </c>
      <c r="O78" s="189"/>
      <c r="P78" s="189" t="s">
        <v>1080</v>
      </c>
      <c r="Q78" s="189"/>
      <c r="R78" s="189" t="s">
        <v>1081</v>
      </c>
      <c r="S78" s="189"/>
      <c r="T78" s="189" t="s">
        <v>1082</v>
      </c>
      <c r="U78" s="189"/>
      <c r="V78" s="189" t="s">
        <v>1083</v>
      </c>
      <c r="W78" s="189"/>
      <c r="X78" s="189" t="s">
        <v>1084</v>
      </c>
      <c r="Y78" s="189"/>
      <c r="Z78" s="189" t="s">
        <v>1085</v>
      </c>
      <c r="AA78" s="189"/>
      <c r="AB78" s="189" t="s">
        <v>1086</v>
      </c>
      <c r="AC78" s="189"/>
    </row>
    <row r="79" spans="1:29" x14ac:dyDescent="0.2">
      <c r="A79" s="20" t="s">
        <v>556</v>
      </c>
      <c r="B79" s="9">
        <v>7.74</v>
      </c>
      <c r="C79" s="10">
        <v>7.16</v>
      </c>
      <c r="D79" s="10">
        <v>7.53</v>
      </c>
      <c r="E79" s="10">
        <v>7.43</v>
      </c>
      <c r="F79" s="10">
        <v>53.2</v>
      </c>
      <c r="G79" s="10">
        <v>51.1</v>
      </c>
      <c r="H79" s="10">
        <v>48</v>
      </c>
      <c r="I79" s="10">
        <v>45</v>
      </c>
      <c r="J79" s="10">
        <v>11.1</v>
      </c>
      <c r="K79" s="10">
        <v>9.92</v>
      </c>
      <c r="L79" s="10">
        <v>17.5</v>
      </c>
      <c r="M79" s="10">
        <v>16.8</v>
      </c>
      <c r="N79" s="10">
        <v>34.1</v>
      </c>
      <c r="O79" s="10">
        <v>36.4</v>
      </c>
      <c r="P79" s="10">
        <v>40.200000000000003</v>
      </c>
      <c r="Q79" s="10">
        <v>38.200000000000003</v>
      </c>
      <c r="R79" s="10">
        <v>40.9</v>
      </c>
      <c r="S79" s="10">
        <v>43.7</v>
      </c>
      <c r="T79" s="10">
        <v>48.5</v>
      </c>
      <c r="U79" s="10">
        <v>40.6</v>
      </c>
      <c r="V79" s="10">
        <v>43</v>
      </c>
      <c r="W79" s="10">
        <v>39.200000000000003</v>
      </c>
      <c r="X79" s="10">
        <v>39.5</v>
      </c>
      <c r="Y79" s="10">
        <v>42.6</v>
      </c>
      <c r="Z79" s="10">
        <v>41.5</v>
      </c>
      <c r="AA79" s="10">
        <v>40.1</v>
      </c>
      <c r="AB79" s="10">
        <v>40.200000000000003</v>
      </c>
      <c r="AC79" s="11">
        <v>44.7</v>
      </c>
    </row>
    <row r="80" spans="1:29" x14ac:dyDescent="0.2">
      <c r="A80" s="20" t="s">
        <v>557</v>
      </c>
      <c r="B80" s="22">
        <v>7.74</v>
      </c>
      <c r="C80" s="7">
        <v>7.16</v>
      </c>
      <c r="D80" s="7">
        <v>7.53</v>
      </c>
      <c r="E80" s="7">
        <v>7.43</v>
      </c>
      <c r="F80" s="7">
        <v>44.2</v>
      </c>
      <c r="G80" s="7">
        <v>47.1</v>
      </c>
      <c r="H80" s="7">
        <v>44.1</v>
      </c>
      <c r="I80" s="7">
        <v>42.7</v>
      </c>
      <c r="J80" s="7">
        <v>8.2899999999999991</v>
      </c>
      <c r="K80" s="7">
        <v>8.58</v>
      </c>
      <c r="L80" s="7">
        <v>8.8800000000000008</v>
      </c>
      <c r="M80" s="7">
        <v>8.4</v>
      </c>
      <c r="N80" s="7">
        <v>9.83</v>
      </c>
      <c r="O80" s="7">
        <v>9.4499999999999993</v>
      </c>
      <c r="P80" s="7">
        <v>13.7</v>
      </c>
      <c r="Q80" s="7">
        <v>13.3</v>
      </c>
      <c r="R80" s="7">
        <v>20.5</v>
      </c>
      <c r="S80" s="7">
        <v>22.8</v>
      </c>
      <c r="T80" s="7">
        <v>29.7</v>
      </c>
      <c r="U80" s="7">
        <v>28.6</v>
      </c>
      <c r="V80" s="7">
        <v>31.5</v>
      </c>
      <c r="W80" s="7">
        <v>31</v>
      </c>
      <c r="X80" s="7">
        <v>34.200000000000003</v>
      </c>
      <c r="Y80" s="7">
        <v>31.4</v>
      </c>
      <c r="Z80" s="7">
        <v>37.200000000000003</v>
      </c>
      <c r="AA80" s="7">
        <v>30.1</v>
      </c>
      <c r="AB80" s="7">
        <v>34.5</v>
      </c>
      <c r="AC80" s="23">
        <v>34.6</v>
      </c>
    </row>
    <row r="81" spans="1:29" x14ac:dyDescent="0.2">
      <c r="A81" s="20" t="s">
        <v>558</v>
      </c>
      <c r="B81" s="22">
        <v>7.74</v>
      </c>
      <c r="C81" s="7">
        <v>7.16</v>
      </c>
      <c r="D81" s="7">
        <v>7.53</v>
      </c>
      <c r="E81" s="7">
        <v>7.43</v>
      </c>
      <c r="F81" s="7">
        <v>40.4</v>
      </c>
      <c r="G81" s="7">
        <v>35.5</v>
      </c>
      <c r="H81" s="7">
        <v>36</v>
      </c>
      <c r="I81" s="7">
        <v>37</v>
      </c>
      <c r="J81" s="7">
        <v>8.57</v>
      </c>
      <c r="K81" s="7">
        <v>7.5</v>
      </c>
      <c r="L81" s="7">
        <v>7.83</v>
      </c>
      <c r="M81" s="7">
        <v>7.36</v>
      </c>
      <c r="N81" s="7">
        <v>8.31</v>
      </c>
      <c r="O81" s="7">
        <v>8.6199999999999992</v>
      </c>
      <c r="P81" s="7">
        <v>10.5</v>
      </c>
      <c r="Q81" s="7">
        <v>9.4700000000000006</v>
      </c>
      <c r="R81" s="7">
        <v>12.5</v>
      </c>
      <c r="S81" s="7">
        <v>12.2</v>
      </c>
      <c r="T81" s="7">
        <v>19.3</v>
      </c>
      <c r="U81" s="7">
        <v>17.899999999999999</v>
      </c>
      <c r="V81" s="7">
        <v>23.7</v>
      </c>
      <c r="W81" s="7">
        <v>20.2</v>
      </c>
      <c r="X81" s="7">
        <v>26.2</v>
      </c>
      <c r="Y81" s="7">
        <v>24.2</v>
      </c>
      <c r="Z81" s="7">
        <v>30.1</v>
      </c>
      <c r="AA81" s="7">
        <v>32.5</v>
      </c>
      <c r="AB81" s="7">
        <v>30.2</v>
      </c>
      <c r="AC81" s="23">
        <v>31.3</v>
      </c>
    </row>
    <row r="82" spans="1:29" x14ac:dyDescent="0.2">
      <c r="A82" s="20" t="s">
        <v>559</v>
      </c>
      <c r="B82" s="22">
        <v>7.74</v>
      </c>
      <c r="C82" s="7">
        <v>7.16</v>
      </c>
      <c r="D82" s="7">
        <v>7.53</v>
      </c>
      <c r="E82" s="7">
        <v>7.43</v>
      </c>
      <c r="F82" s="7">
        <v>39</v>
      </c>
      <c r="G82" s="7">
        <v>40.700000000000003</v>
      </c>
      <c r="H82" s="7">
        <v>32.700000000000003</v>
      </c>
      <c r="I82" s="7">
        <v>27.9</v>
      </c>
      <c r="J82" s="7">
        <v>8.6</v>
      </c>
      <c r="K82" s="7">
        <v>7.88</v>
      </c>
      <c r="L82" s="7">
        <v>8.74</v>
      </c>
      <c r="M82" s="7">
        <v>9.25</v>
      </c>
      <c r="N82" s="7">
        <v>8.2100000000000009</v>
      </c>
      <c r="O82" s="7">
        <v>8.23</v>
      </c>
      <c r="P82" s="7">
        <v>10.4</v>
      </c>
      <c r="Q82" s="7">
        <v>11.4</v>
      </c>
      <c r="R82" s="7">
        <v>17.2</v>
      </c>
      <c r="S82" s="7">
        <v>16.7</v>
      </c>
      <c r="T82" s="7">
        <v>24.4</v>
      </c>
      <c r="U82" s="7">
        <v>22.5</v>
      </c>
      <c r="V82" s="7">
        <v>22.1</v>
      </c>
      <c r="W82" s="7">
        <v>26.1</v>
      </c>
      <c r="X82" s="7">
        <v>18.600000000000001</v>
      </c>
      <c r="Y82" s="7">
        <v>26.7</v>
      </c>
      <c r="Z82" s="7">
        <v>24</v>
      </c>
      <c r="AA82" s="7">
        <v>24.3</v>
      </c>
      <c r="AB82" s="7">
        <v>31.9</v>
      </c>
      <c r="AC82" s="23">
        <v>30</v>
      </c>
    </row>
    <row r="83" spans="1:29" x14ac:dyDescent="0.2">
      <c r="A83" s="20" t="s">
        <v>560</v>
      </c>
      <c r="B83" s="22">
        <v>7.74</v>
      </c>
      <c r="C83" s="7">
        <v>7.16</v>
      </c>
      <c r="D83" s="7">
        <v>7.53</v>
      </c>
      <c r="E83" s="7">
        <v>7.43</v>
      </c>
      <c r="F83" s="7">
        <v>48.8</v>
      </c>
      <c r="G83" s="7">
        <v>58.6</v>
      </c>
      <c r="H83" s="7">
        <v>35.6</v>
      </c>
      <c r="I83" s="7">
        <v>38.5</v>
      </c>
      <c r="J83" s="7">
        <v>9.43</v>
      </c>
      <c r="K83" s="7">
        <v>9.65</v>
      </c>
      <c r="L83" s="7">
        <v>10.5</v>
      </c>
      <c r="M83" s="7">
        <v>10.5</v>
      </c>
      <c r="N83" s="7">
        <v>15.3</v>
      </c>
      <c r="O83" s="7">
        <v>13.9</v>
      </c>
      <c r="P83" s="7">
        <v>19.7</v>
      </c>
      <c r="Q83" s="7">
        <v>19.3</v>
      </c>
      <c r="R83" s="7">
        <v>30.6</v>
      </c>
      <c r="S83" s="7">
        <v>29.5</v>
      </c>
      <c r="T83" s="7">
        <v>35.5</v>
      </c>
      <c r="U83" s="7">
        <v>34.299999999999997</v>
      </c>
      <c r="V83" s="7">
        <v>31.8</v>
      </c>
      <c r="W83" s="7">
        <v>38.1</v>
      </c>
      <c r="X83" s="7">
        <v>42.3</v>
      </c>
      <c r="Y83" s="7">
        <v>35.200000000000003</v>
      </c>
      <c r="Z83" s="7">
        <v>34.700000000000003</v>
      </c>
      <c r="AA83" s="7">
        <v>33.9</v>
      </c>
      <c r="AB83" s="7">
        <v>32.4</v>
      </c>
      <c r="AC83" s="23">
        <v>34.6</v>
      </c>
    </row>
    <row r="84" spans="1:29" ht="17" thickBot="1" x14ac:dyDescent="0.25">
      <c r="A84" s="20" t="s">
        <v>1221</v>
      </c>
      <c r="B84" s="12">
        <v>7.74</v>
      </c>
      <c r="C84" s="13">
        <v>7.16</v>
      </c>
      <c r="D84" s="13">
        <v>7.53</v>
      </c>
      <c r="E84" s="13">
        <v>7.43</v>
      </c>
      <c r="F84" s="13">
        <v>43</v>
      </c>
      <c r="G84" s="13">
        <v>51.5</v>
      </c>
      <c r="H84" s="13">
        <v>27.9</v>
      </c>
      <c r="I84" s="13">
        <v>32.299999999999997</v>
      </c>
      <c r="J84" s="13">
        <v>8.9600000000000009</v>
      </c>
      <c r="K84" s="13">
        <v>9</v>
      </c>
      <c r="L84" s="13">
        <v>9.18</v>
      </c>
      <c r="M84" s="13">
        <v>9.1300000000000008</v>
      </c>
      <c r="N84" s="13">
        <v>12.1</v>
      </c>
      <c r="O84" s="13">
        <v>12</v>
      </c>
      <c r="P84" s="13">
        <v>16.8</v>
      </c>
      <c r="Q84" s="13">
        <v>14.4</v>
      </c>
      <c r="R84" s="13">
        <v>22.5</v>
      </c>
      <c r="S84" s="13">
        <v>23.5</v>
      </c>
      <c r="T84" s="13">
        <v>30.7</v>
      </c>
      <c r="U84" s="13">
        <v>23.2</v>
      </c>
      <c r="V84" s="13">
        <v>25.2</v>
      </c>
      <c r="W84" s="13">
        <v>20.9</v>
      </c>
      <c r="X84" s="13">
        <v>32.5</v>
      </c>
      <c r="Y84" s="13">
        <v>30.8</v>
      </c>
      <c r="Z84" s="13">
        <v>34.9</v>
      </c>
      <c r="AA84" s="13">
        <v>35</v>
      </c>
      <c r="AB84" s="13">
        <v>33.6</v>
      </c>
      <c r="AC84" s="14">
        <v>25.2</v>
      </c>
    </row>
    <row r="86" spans="1:29" ht="17" thickBot="1" x14ac:dyDescent="0.25">
      <c r="A86" s="28" t="s">
        <v>892</v>
      </c>
      <c r="B86" s="189" t="s">
        <v>3</v>
      </c>
      <c r="C86" s="189"/>
      <c r="D86" s="189"/>
      <c r="E86" s="189"/>
      <c r="F86" s="189" t="s">
        <v>1218</v>
      </c>
      <c r="G86" s="189"/>
      <c r="H86" s="189"/>
      <c r="I86" s="189"/>
      <c r="J86" s="199" t="s">
        <v>1248</v>
      </c>
      <c r="K86" s="199"/>
      <c r="L86" s="199" t="s">
        <v>1078</v>
      </c>
      <c r="M86" s="189"/>
      <c r="N86" s="189" t="s">
        <v>1079</v>
      </c>
      <c r="O86" s="189"/>
      <c r="P86" s="189" t="s">
        <v>1080</v>
      </c>
      <c r="Q86" s="189"/>
      <c r="R86" s="189" t="s">
        <v>1081</v>
      </c>
      <c r="S86" s="189"/>
      <c r="T86" s="189" t="s">
        <v>1082</v>
      </c>
      <c r="U86" s="189"/>
      <c r="V86" s="189" t="s">
        <v>1083</v>
      </c>
      <c r="W86" s="189"/>
      <c r="X86" s="189" t="s">
        <v>1084</v>
      </c>
      <c r="Y86" s="189"/>
      <c r="Z86" s="189" t="s">
        <v>1085</v>
      </c>
      <c r="AA86" s="189"/>
      <c r="AB86" s="189" t="s">
        <v>1086</v>
      </c>
      <c r="AC86" s="189"/>
    </row>
    <row r="87" spans="1:29" x14ac:dyDescent="0.2">
      <c r="A87" s="20" t="s">
        <v>556</v>
      </c>
      <c r="B87" s="9">
        <v>7.25</v>
      </c>
      <c r="C87" s="10">
        <v>7.26</v>
      </c>
      <c r="D87" s="10">
        <v>7.01</v>
      </c>
      <c r="E87" s="10">
        <v>7.05</v>
      </c>
      <c r="F87" s="10">
        <v>45.5</v>
      </c>
      <c r="G87" s="10">
        <v>51.1</v>
      </c>
      <c r="H87" s="10">
        <v>44.6</v>
      </c>
      <c r="I87" s="10">
        <v>51</v>
      </c>
      <c r="J87" s="10">
        <v>8.61</v>
      </c>
      <c r="K87" s="10">
        <v>9.6</v>
      </c>
      <c r="L87" s="10">
        <v>11</v>
      </c>
      <c r="M87" s="10">
        <v>12.9</v>
      </c>
      <c r="N87" s="10">
        <v>21.2</v>
      </c>
      <c r="O87" s="10">
        <v>24</v>
      </c>
      <c r="P87" s="10">
        <v>36.799999999999997</v>
      </c>
      <c r="Q87" s="10">
        <v>31.8</v>
      </c>
      <c r="R87" s="10">
        <v>39.1</v>
      </c>
      <c r="S87" s="10">
        <v>52.7</v>
      </c>
      <c r="T87" s="10">
        <v>47.2</v>
      </c>
      <c r="U87" s="10">
        <v>47.7</v>
      </c>
      <c r="V87" s="10">
        <v>45</v>
      </c>
      <c r="W87" s="10">
        <v>44.2</v>
      </c>
      <c r="X87" s="10">
        <v>48.4</v>
      </c>
      <c r="Y87" s="10">
        <v>44</v>
      </c>
      <c r="Z87" s="10">
        <v>38</v>
      </c>
      <c r="AA87" s="10">
        <v>43.3</v>
      </c>
      <c r="AB87" s="10">
        <v>47.6</v>
      </c>
      <c r="AC87" s="11">
        <v>46.9</v>
      </c>
    </row>
    <row r="88" spans="1:29" x14ac:dyDescent="0.2">
      <c r="A88" s="20" t="s">
        <v>557</v>
      </c>
      <c r="B88" s="22">
        <v>7.25</v>
      </c>
      <c r="C88" s="7">
        <v>7.26</v>
      </c>
      <c r="D88" s="7">
        <v>7.01</v>
      </c>
      <c r="E88" s="7">
        <v>7.05</v>
      </c>
      <c r="F88" s="7">
        <v>35.5</v>
      </c>
      <c r="G88" s="7">
        <v>40.299999999999997</v>
      </c>
      <c r="H88" s="7">
        <v>28.7</v>
      </c>
      <c r="I88" s="7">
        <v>36.700000000000003</v>
      </c>
      <c r="J88" s="7">
        <v>7.97</v>
      </c>
      <c r="K88" s="7">
        <v>7.14</v>
      </c>
      <c r="L88" s="7">
        <v>7.88</v>
      </c>
      <c r="M88" s="7">
        <v>7.79</v>
      </c>
      <c r="N88" s="7">
        <v>8.75</v>
      </c>
      <c r="O88" s="7">
        <v>8.41</v>
      </c>
      <c r="P88" s="7">
        <v>10.9</v>
      </c>
      <c r="Q88" s="7">
        <v>10.1</v>
      </c>
      <c r="R88" s="7">
        <v>15.6</v>
      </c>
      <c r="S88" s="7">
        <v>15.4</v>
      </c>
      <c r="T88" s="7">
        <v>21.8</v>
      </c>
      <c r="U88" s="7">
        <v>22.6</v>
      </c>
      <c r="V88" s="7">
        <v>28.2</v>
      </c>
      <c r="W88" s="7">
        <v>33.5</v>
      </c>
      <c r="X88" s="7">
        <v>38.700000000000003</v>
      </c>
      <c r="Y88" s="7">
        <v>27.1</v>
      </c>
      <c r="Z88" s="7">
        <v>31.9</v>
      </c>
      <c r="AA88" s="7">
        <v>23.7</v>
      </c>
      <c r="AB88" s="7">
        <v>28</v>
      </c>
      <c r="AC88" s="23">
        <v>25.1</v>
      </c>
    </row>
    <row r="89" spans="1:29" x14ac:dyDescent="0.2">
      <c r="A89" s="20" t="s">
        <v>558</v>
      </c>
      <c r="B89" s="22">
        <v>7.25</v>
      </c>
      <c r="C89" s="7">
        <v>7.26</v>
      </c>
      <c r="D89" s="7">
        <v>7.01</v>
      </c>
      <c r="E89" s="7">
        <v>7.05</v>
      </c>
      <c r="F89" s="7">
        <v>28.6</v>
      </c>
      <c r="G89" s="7">
        <v>37</v>
      </c>
      <c r="H89" s="7">
        <v>32.4</v>
      </c>
      <c r="I89" s="7">
        <v>33</v>
      </c>
      <c r="J89" s="7">
        <v>8.08</v>
      </c>
      <c r="K89" s="7">
        <v>8.02</v>
      </c>
      <c r="L89" s="7">
        <v>7.41</v>
      </c>
      <c r="M89" s="7">
        <v>8.1</v>
      </c>
      <c r="N89" s="7">
        <v>8.1300000000000008</v>
      </c>
      <c r="O89" s="7">
        <v>8.1300000000000008</v>
      </c>
      <c r="P89" s="7">
        <v>10.5</v>
      </c>
      <c r="Q89" s="7">
        <v>10.5</v>
      </c>
      <c r="R89" s="7">
        <v>14.5</v>
      </c>
      <c r="S89" s="7">
        <v>14.1</v>
      </c>
      <c r="T89" s="7">
        <v>19.5</v>
      </c>
      <c r="U89" s="7">
        <v>17.899999999999999</v>
      </c>
      <c r="V89" s="7">
        <v>27</v>
      </c>
      <c r="W89" s="7">
        <v>23.9</v>
      </c>
      <c r="X89" s="7">
        <v>26.2</v>
      </c>
      <c r="Y89" s="7">
        <v>25.9</v>
      </c>
      <c r="Z89" s="7">
        <v>31.4</v>
      </c>
      <c r="AA89" s="7">
        <v>34</v>
      </c>
      <c r="AB89" s="7">
        <v>42.9</v>
      </c>
      <c r="AC89" s="23">
        <v>19.899999999999999</v>
      </c>
    </row>
    <row r="90" spans="1:29" x14ac:dyDescent="0.2">
      <c r="A90" s="20" t="s">
        <v>559</v>
      </c>
      <c r="B90" s="22">
        <v>7.25</v>
      </c>
      <c r="C90" s="7">
        <v>7.26</v>
      </c>
      <c r="D90" s="7">
        <v>7.01</v>
      </c>
      <c r="E90" s="7">
        <v>7.05</v>
      </c>
      <c r="F90" s="7">
        <v>28.2</v>
      </c>
      <c r="G90" s="7">
        <v>33.200000000000003</v>
      </c>
      <c r="H90" s="7">
        <v>18.899999999999999</v>
      </c>
      <c r="I90" s="7">
        <v>29.7</v>
      </c>
      <c r="J90" s="7">
        <v>8.26</v>
      </c>
      <c r="K90" s="7">
        <v>8.3000000000000007</v>
      </c>
      <c r="L90" s="7">
        <v>7.71</v>
      </c>
      <c r="M90" s="7">
        <v>8.39</v>
      </c>
      <c r="N90" s="7">
        <v>8.1199999999999992</v>
      </c>
      <c r="O90" s="7">
        <v>8.4499999999999993</v>
      </c>
      <c r="P90" s="7">
        <v>9.6199999999999992</v>
      </c>
      <c r="Q90" s="7">
        <v>10.199999999999999</v>
      </c>
      <c r="R90" s="7">
        <v>14.3</v>
      </c>
      <c r="S90" s="7">
        <v>17.899999999999999</v>
      </c>
      <c r="T90" s="7">
        <v>22.4</v>
      </c>
      <c r="U90" s="7">
        <v>17.5</v>
      </c>
      <c r="V90" s="7">
        <v>24</v>
      </c>
      <c r="W90" s="7">
        <v>17</v>
      </c>
      <c r="X90" s="7">
        <v>20</v>
      </c>
      <c r="Y90" s="7">
        <v>22.1</v>
      </c>
      <c r="Z90" s="7">
        <v>23.3</v>
      </c>
      <c r="AA90" s="7">
        <v>22.3</v>
      </c>
      <c r="AB90" s="7">
        <v>24.4</v>
      </c>
      <c r="AC90" s="23">
        <v>20.100000000000001</v>
      </c>
    </row>
    <row r="91" spans="1:29" x14ac:dyDescent="0.2">
      <c r="A91" s="20" t="s">
        <v>560</v>
      </c>
      <c r="B91" s="22">
        <v>7.25</v>
      </c>
      <c r="C91" s="7">
        <v>7.26</v>
      </c>
      <c r="D91" s="7">
        <v>7.01</v>
      </c>
      <c r="E91" s="7">
        <v>7.05</v>
      </c>
      <c r="F91" s="7">
        <v>23.3</v>
      </c>
      <c r="G91" s="7">
        <v>39.1</v>
      </c>
      <c r="H91" s="7">
        <v>40.700000000000003</v>
      </c>
      <c r="I91" s="7">
        <v>41</v>
      </c>
      <c r="J91" s="7">
        <v>8.3800000000000008</v>
      </c>
      <c r="K91" s="7">
        <v>8.9</v>
      </c>
      <c r="L91" s="7">
        <v>10.199999999999999</v>
      </c>
      <c r="M91" s="7">
        <v>9.48</v>
      </c>
      <c r="N91" s="7">
        <v>10.5</v>
      </c>
      <c r="O91" s="7">
        <v>9.83</v>
      </c>
      <c r="P91" s="7">
        <v>14.8</v>
      </c>
      <c r="Q91" s="7">
        <v>14.6</v>
      </c>
      <c r="R91" s="7">
        <v>17.7</v>
      </c>
      <c r="S91" s="7">
        <v>19.100000000000001</v>
      </c>
      <c r="T91" s="7">
        <v>24.8</v>
      </c>
      <c r="U91" s="7">
        <v>24.6</v>
      </c>
      <c r="V91" s="7">
        <v>24.6</v>
      </c>
      <c r="W91" s="7">
        <v>25.2</v>
      </c>
      <c r="X91" s="7">
        <v>40.200000000000003</v>
      </c>
      <c r="Y91" s="7">
        <v>28.9</v>
      </c>
      <c r="Z91" s="7">
        <v>36.299999999999997</v>
      </c>
      <c r="AA91" s="7">
        <v>29.9</v>
      </c>
      <c r="AB91" s="7">
        <v>29.2</v>
      </c>
      <c r="AC91" s="23">
        <v>30.1</v>
      </c>
    </row>
    <row r="92" spans="1:29" ht="17" thickBot="1" x14ac:dyDescent="0.25">
      <c r="A92" s="20" t="s">
        <v>1221</v>
      </c>
      <c r="B92" s="12">
        <v>7.25</v>
      </c>
      <c r="C92" s="13">
        <v>7.26</v>
      </c>
      <c r="D92" s="13">
        <v>7.01</v>
      </c>
      <c r="E92" s="13">
        <v>7.05</v>
      </c>
      <c r="F92" s="13">
        <v>37.299999999999997</v>
      </c>
      <c r="G92" s="13">
        <v>32.6</v>
      </c>
      <c r="H92" s="13">
        <v>29.7</v>
      </c>
      <c r="I92" s="13">
        <v>25</v>
      </c>
      <c r="J92" s="13">
        <v>8.18</v>
      </c>
      <c r="K92" s="13">
        <v>8.23</v>
      </c>
      <c r="L92" s="13">
        <v>8.6</v>
      </c>
      <c r="M92" s="13">
        <v>9.52</v>
      </c>
      <c r="N92" s="13">
        <v>11.5</v>
      </c>
      <c r="O92" s="13">
        <v>11.3</v>
      </c>
      <c r="P92" s="13">
        <v>14.2</v>
      </c>
      <c r="Q92" s="13">
        <v>16</v>
      </c>
      <c r="R92" s="13">
        <v>18.7</v>
      </c>
      <c r="S92" s="13">
        <v>22.8</v>
      </c>
      <c r="T92" s="13">
        <v>23.3</v>
      </c>
      <c r="U92" s="13">
        <v>29.2</v>
      </c>
      <c r="V92" s="13">
        <v>27</v>
      </c>
      <c r="W92" s="13">
        <v>29.1</v>
      </c>
      <c r="X92" s="13">
        <v>31.2</v>
      </c>
      <c r="Y92" s="13">
        <v>26.5</v>
      </c>
      <c r="Z92" s="13">
        <v>36.200000000000003</v>
      </c>
      <c r="AA92" s="13">
        <v>34.1</v>
      </c>
      <c r="AB92" s="13">
        <v>29.4</v>
      </c>
      <c r="AC92" s="14">
        <v>29.8</v>
      </c>
    </row>
    <row r="94" spans="1:29" ht="17" thickBot="1" x14ac:dyDescent="0.25">
      <c r="A94" s="28" t="s">
        <v>893</v>
      </c>
      <c r="B94" s="189" t="s">
        <v>3</v>
      </c>
      <c r="C94" s="189"/>
      <c r="D94" s="189"/>
      <c r="E94" s="189"/>
      <c r="F94" s="189" t="s">
        <v>1218</v>
      </c>
      <c r="G94" s="189"/>
      <c r="H94" s="189"/>
      <c r="I94" s="189"/>
      <c r="J94" s="199" t="s">
        <v>1248</v>
      </c>
      <c r="K94" s="199"/>
      <c r="L94" s="199" t="s">
        <v>1078</v>
      </c>
      <c r="M94" s="189"/>
      <c r="N94" s="189" t="s">
        <v>1079</v>
      </c>
      <c r="O94" s="189"/>
      <c r="P94" s="189" t="s">
        <v>1080</v>
      </c>
      <c r="Q94" s="189"/>
      <c r="R94" s="189" t="s">
        <v>1081</v>
      </c>
      <c r="S94" s="189"/>
      <c r="T94" s="189" t="s">
        <v>1082</v>
      </c>
      <c r="U94" s="189"/>
      <c r="V94" s="189" t="s">
        <v>1083</v>
      </c>
      <c r="W94" s="189"/>
      <c r="X94" s="189" t="s">
        <v>1084</v>
      </c>
      <c r="Y94" s="189"/>
      <c r="Z94" s="189" t="s">
        <v>1085</v>
      </c>
      <c r="AA94" s="189"/>
      <c r="AB94" s="189" t="s">
        <v>1086</v>
      </c>
      <c r="AC94" s="189"/>
    </row>
    <row r="95" spans="1:29" x14ac:dyDescent="0.2">
      <c r="A95" s="20" t="s">
        <v>556</v>
      </c>
      <c r="B95" s="9">
        <v>7.39</v>
      </c>
      <c r="C95" s="10">
        <v>6.87</v>
      </c>
      <c r="D95" s="10"/>
      <c r="E95" s="10"/>
      <c r="F95" s="10">
        <v>53.7</v>
      </c>
      <c r="G95" s="10">
        <v>62.5</v>
      </c>
      <c r="H95" s="76"/>
      <c r="I95" s="76"/>
      <c r="J95" s="10">
        <v>9.9</v>
      </c>
      <c r="K95" s="10">
        <v>10.7</v>
      </c>
      <c r="L95" s="10">
        <v>14.2</v>
      </c>
      <c r="M95" s="10">
        <v>21.2</v>
      </c>
      <c r="N95" s="10">
        <v>31.7</v>
      </c>
      <c r="O95" s="10">
        <v>35.5</v>
      </c>
      <c r="P95" s="10">
        <v>53.9</v>
      </c>
      <c r="Q95" s="10">
        <v>56.7</v>
      </c>
      <c r="R95" s="10">
        <v>57.2</v>
      </c>
      <c r="S95" s="10">
        <v>62.9</v>
      </c>
      <c r="T95" s="10">
        <v>69</v>
      </c>
      <c r="U95" s="10">
        <v>58.3</v>
      </c>
      <c r="V95" s="10">
        <v>49.4</v>
      </c>
      <c r="W95" s="10">
        <v>55.8</v>
      </c>
      <c r="X95" s="10">
        <v>50.5</v>
      </c>
      <c r="Y95" s="10">
        <v>54.1</v>
      </c>
      <c r="Z95" s="10">
        <v>57.6</v>
      </c>
      <c r="AA95" s="10">
        <v>57.5</v>
      </c>
      <c r="AB95" s="10">
        <v>51</v>
      </c>
      <c r="AC95" s="11">
        <v>51.6</v>
      </c>
    </row>
    <row r="96" spans="1:29" x14ac:dyDescent="0.2">
      <c r="A96" s="20" t="s">
        <v>557</v>
      </c>
      <c r="B96" s="22">
        <v>7.39</v>
      </c>
      <c r="C96" s="7">
        <v>6.87</v>
      </c>
      <c r="D96" s="7"/>
      <c r="E96" s="7"/>
      <c r="F96" s="7">
        <v>42.4</v>
      </c>
      <c r="G96" s="7">
        <v>32.700000000000003</v>
      </c>
      <c r="H96" s="7"/>
      <c r="I96" s="7"/>
      <c r="J96" s="7">
        <v>6.66</v>
      </c>
      <c r="K96" s="7">
        <v>6.67</v>
      </c>
      <c r="L96" s="7">
        <v>6.83</v>
      </c>
      <c r="M96" s="7">
        <v>7.09</v>
      </c>
      <c r="N96" s="7">
        <v>9.06</v>
      </c>
      <c r="O96" s="7">
        <v>9.3800000000000008</v>
      </c>
      <c r="P96" s="7">
        <v>13.1</v>
      </c>
      <c r="Q96" s="7">
        <v>14.7</v>
      </c>
      <c r="R96" s="7">
        <v>22.1</v>
      </c>
      <c r="S96" s="7">
        <v>25.9</v>
      </c>
      <c r="T96" s="7">
        <v>25.3</v>
      </c>
      <c r="U96" s="7">
        <v>30.3</v>
      </c>
      <c r="V96" s="7">
        <v>37.4</v>
      </c>
      <c r="W96" s="7">
        <v>31</v>
      </c>
      <c r="X96" s="7">
        <v>30.3</v>
      </c>
      <c r="Y96" s="7">
        <v>32.799999999999997</v>
      </c>
      <c r="Z96" s="7">
        <v>39.6</v>
      </c>
      <c r="AA96" s="7">
        <v>33.700000000000003</v>
      </c>
      <c r="AB96" s="7">
        <v>34.299999999999997</v>
      </c>
      <c r="AC96" s="23">
        <v>35.9</v>
      </c>
    </row>
    <row r="97" spans="1:29" x14ac:dyDescent="0.2">
      <c r="A97" s="20" t="s">
        <v>558</v>
      </c>
      <c r="B97" s="22">
        <v>7.39</v>
      </c>
      <c r="C97" s="7">
        <v>6.87</v>
      </c>
      <c r="D97" s="7"/>
      <c r="E97" s="7"/>
      <c r="F97" s="7">
        <v>31.7</v>
      </c>
      <c r="G97" s="7">
        <v>25.2</v>
      </c>
      <c r="H97" s="7"/>
      <c r="I97" s="7"/>
      <c r="J97" s="7">
        <v>6.51</v>
      </c>
      <c r="K97" s="7">
        <v>6.39</v>
      </c>
      <c r="L97" s="7">
        <v>6.97</v>
      </c>
      <c r="M97" s="7">
        <v>6.35</v>
      </c>
      <c r="N97" s="7">
        <v>7.09</v>
      </c>
      <c r="O97" s="7">
        <v>6.44</v>
      </c>
      <c r="P97" s="7">
        <v>9.1</v>
      </c>
      <c r="Q97" s="7">
        <v>8.51</v>
      </c>
      <c r="R97" s="7">
        <v>12.6</v>
      </c>
      <c r="S97" s="7">
        <v>13.2</v>
      </c>
      <c r="T97" s="7">
        <v>18.399999999999999</v>
      </c>
      <c r="U97" s="7">
        <v>18.899999999999999</v>
      </c>
      <c r="V97" s="7">
        <v>23.3</v>
      </c>
      <c r="W97" s="7">
        <v>23.8</v>
      </c>
      <c r="X97" s="7">
        <v>30.3</v>
      </c>
      <c r="Y97" s="7">
        <v>20.5</v>
      </c>
      <c r="Z97" s="7">
        <v>26</v>
      </c>
      <c r="AA97" s="7">
        <v>30</v>
      </c>
      <c r="AB97" s="7">
        <v>30.3</v>
      </c>
      <c r="AC97" s="23">
        <v>20.100000000000001</v>
      </c>
    </row>
    <row r="98" spans="1:29" x14ac:dyDescent="0.2">
      <c r="A98" s="20" t="s">
        <v>559</v>
      </c>
      <c r="B98" s="22">
        <v>7.39</v>
      </c>
      <c r="C98" s="7">
        <v>6.87</v>
      </c>
      <c r="D98" s="7"/>
      <c r="E98" s="7"/>
      <c r="F98" s="7">
        <v>27.1</v>
      </c>
      <c r="G98" s="7">
        <v>17.8</v>
      </c>
      <c r="H98" s="7"/>
      <c r="I98" s="7"/>
      <c r="J98" s="7">
        <v>6.3</v>
      </c>
      <c r="K98" s="7">
        <v>6.4</v>
      </c>
      <c r="L98" s="7">
        <v>6.89</v>
      </c>
      <c r="M98" s="7">
        <v>7.39</v>
      </c>
      <c r="N98" s="7">
        <v>8.4</v>
      </c>
      <c r="O98" s="7">
        <v>7.65</v>
      </c>
      <c r="P98" s="7">
        <v>10.7</v>
      </c>
      <c r="Q98" s="7">
        <v>10.6</v>
      </c>
      <c r="R98" s="7">
        <v>16.899999999999999</v>
      </c>
      <c r="S98" s="7">
        <v>15</v>
      </c>
      <c r="T98" s="7">
        <v>25.9</v>
      </c>
      <c r="U98" s="7">
        <v>18.100000000000001</v>
      </c>
      <c r="V98" s="7">
        <v>29.7</v>
      </c>
      <c r="W98" s="7">
        <v>17.5</v>
      </c>
      <c r="X98" s="7">
        <v>25.2</v>
      </c>
      <c r="Y98" s="7">
        <v>24.4</v>
      </c>
      <c r="Z98" s="7">
        <v>24.3</v>
      </c>
      <c r="AA98" s="7">
        <v>20.8</v>
      </c>
      <c r="AB98" s="7">
        <v>25</v>
      </c>
      <c r="AC98" s="23">
        <v>24</v>
      </c>
    </row>
    <row r="99" spans="1:29" x14ac:dyDescent="0.2">
      <c r="A99" s="20" t="s">
        <v>560</v>
      </c>
      <c r="B99" s="22">
        <v>7.39</v>
      </c>
      <c r="C99" s="7">
        <v>6.87</v>
      </c>
      <c r="D99" s="7"/>
      <c r="E99" s="7"/>
      <c r="F99" s="7">
        <v>32.299999999999997</v>
      </c>
      <c r="G99" s="7">
        <v>27.9</v>
      </c>
      <c r="H99" s="7"/>
      <c r="I99" s="7"/>
      <c r="J99" s="7">
        <v>6.47</v>
      </c>
      <c r="K99" s="7">
        <v>6.57</v>
      </c>
      <c r="L99" s="7">
        <v>7.18</v>
      </c>
      <c r="M99" s="7">
        <v>7.51</v>
      </c>
      <c r="N99" s="7">
        <v>10.3</v>
      </c>
      <c r="O99" s="7">
        <v>11.3</v>
      </c>
      <c r="P99" s="7">
        <v>17.600000000000001</v>
      </c>
      <c r="Q99" s="7">
        <v>16.3</v>
      </c>
      <c r="R99" s="7">
        <v>26.6</v>
      </c>
      <c r="S99" s="7">
        <v>24.1</v>
      </c>
      <c r="T99" s="7">
        <v>34.5</v>
      </c>
      <c r="U99" s="7">
        <v>32.200000000000003</v>
      </c>
      <c r="V99" s="7">
        <v>37.5</v>
      </c>
      <c r="W99" s="7">
        <v>33.299999999999997</v>
      </c>
      <c r="X99" s="7">
        <v>34</v>
      </c>
      <c r="Y99" s="7">
        <v>32.200000000000003</v>
      </c>
      <c r="Z99" s="7">
        <v>31.2</v>
      </c>
      <c r="AA99" s="7">
        <v>36.200000000000003</v>
      </c>
      <c r="AB99" s="7">
        <v>44.1</v>
      </c>
      <c r="AC99" s="164"/>
    </row>
    <row r="100" spans="1:29" ht="17" thickBot="1" x14ac:dyDescent="0.25">
      <c r="A100" s="20" t="s">
        <v>1221</v>
      </c>
      <c r="B100" s="12">
        <v>7.39</v>
      </c>
      <c r="C100" s="13">
        <v>6.87</v>
      </c>
      <c r="D100" s="13"/>
      <c r="E100" s="13"/>
      <c r="F100" s="13">
        <v>36.6</v>
      </c>
      <c r="G100" s="13">
        <v>32.4</v>
      </c>
      <c r="H100" s="13"/>
      <c r="I100" s="13"/>
      <c r="J100" s="13">
        <v>7.95</v>
      </c>
      <c r="K100" s="13">
        <v>7.78</v>
      </c>
      <c r="L100" s="13">
        <v>10.199999999999999</v>
      </c>
      <c r="M100" s="13">
        <v>9.44</v>
      </c>
      <c r="N100" s="13">
        <v>16.3</v>
      </c>
      <c r="O100" s="13">
        <v>15.3</v>
      </c>
      <c r="P100" s="13">
        <v>24.5</v>
      </c>
      <c r="Q100" s="13">
        <v>26.6</v>
      </c>
      <c r="R100" s="13">
        <v>37.9</v>
      </c>
      <c r="S100" s="13">
        <v>21.4</v>
      </c>
      <c r="T100" s="13">
        <v>26.7</v>
      </c>
      <c r="U100" s="13">
        <v>29.2</v>
      </c>
      <c r="V100" s="13">
        <v>36.9</v>
      </c>
      <c r="W100" s="13">
        <v>24.9</v>
      </c>
      <c r="X100" s="13">
        <v>31.3</v>
      </c>
      <c r="Y100" s="13">
        <v>27.9</v>
      </c>
      <c r="Z100" s="13">
        <v>28</v>
      </c>
      <c r="AA100" s="13">
        <v>30.1</v>
      </c>
      <c r="AB100" s="13">
        <v>32.5</v>
      </c>
      <c r="AC100" s="14">
        <v>30</v>
      </c>
    </row>
    <row r="102" spans="1:29" x14ac:dyDescent="0.2">
      <c r="A102" s="16" t="s">
        <v>1118</v>
      </c>
    </row>
    <row r="104" spans="1:29" ht="17" thickBot="1" x14ac:dyDescent="0.25">
      <c r="A104" s="6" t="s">
        <v>1107</v>
      </c>
      <c r="B104" s="15" t="s">
        <v>563</v>
      </c>
      <c r="C104" s="15" t="s">
        <v>564</v>
      </c>
      <c r="D104" s="15" t="s">
        <v>558</v>
      </c>
      <c r="E104" s="15" t="s">
        <v>590</v>
      </c>
      <c r="F104" s="15" t="s">
        <v>591</v>
      </c>
      <c r="G104" s="15" t="s">
        <v>592</v>
      </c>
      <c r="I104" s="75" t="s">
        <v>71</v>
      </c>
      <c r="J104" s="15" t="s">
        <v>563</v>
      </c>
      <c r="K104" s="15" t="s">
        <v>564</v>
      </c>
      <c r="L104" s="15" t="s">
        <v>558</v>
      </c>
      <c r="M104" s="15" t="s">
        <v>590</v>
      </c>
      <c r="N104" s="15" t="s">
        <v>591</v>
      </c>
      <c r="O104" s="15" t="s">
        <v>592</v>
      </c>
    </row>
    <row r="105" spans="1:29" x14ac:dyDescent="0.2">
      <c r="A105" s="8" t="s">
        <v>891</v>
      </c>
      <c r="B105" s="9">
        <v>-2.1669999999999998</v>
      </c>
      <c r="C105" s="10">
        <v>-2.698</v>
      </c>
      <c r="D105" s="10">
        <v>-2.8410000000000002</v>
      </c>
      <c r="E105" s="10">
        <v>-2.242</v>
      </c>
      <c r="F105" s="10">
        <v>-2.0649999999999999</v>
      </c>
      <c r="G105" s="11">
        <v>-2</v>
      </c>
      <c r="I105" s="8" t="s">
        <v>72</v>
      </c>
      <c r="J105" s="9">
        <v>0.91269999999999996</v>
      </c>
      <c r="K105" s="10">
        <v>0.8831</v>
      </c>
      <c r="L105" s="10">
        <v>0.95</v>
      </c>
      <c r="M105" s="10">
        <v>0.94840000000000002</v>
      </c>
      <c r="N105" s="10">
        <v>0.89319999999999999</v>
      </c>
      <c r="O105" s="11">
        <v>0.88380000000000003</v>
      </c>
    </row>
    <row r="106" spans="1:29" x14ac:dyDescent="0.2">
      <c r="A106" s="8" t="s">
        <v>892</v>
      </c>
      <c r="B106" s="22">
        <v>-2.3919999999999999</v>
      </c>
      <c r="C106" s="7">
        <v>-2.649</v>
      </c>
      <c r="D106" s="7">
        <v>-3.0009999999999999</v>
      </c>
      <c r="E106" s="7">
        <v>-3.0609999999999999</v>
      </c>
      <c r="F106" s="7">
        <v>-3.097</v>
      </c>
      <c r="G106" s="23">
        <v>-2.5950000000000002</v>
      </c>
      <c r="I106" s="8" t="s">
        <v>73</v>
      </c>
      <c r="J106" s="22">
        <v>0.42699999999999999</v>
      </c>
      <c r="K106" s="7">
        <v>0.33360000000000001</v>
      </c>
      <c r="L106" s="7">
        <v>0.56930000000000003</v>
      </c>
      <c r="M106" s="7">
        <v>0.56220000000000003</v>
      </c>
      <c r="N106" s="7">
        <v>0.36430000000000001</v>
      </c>
      <c r="O106" s="23">
        <v>0.33579999999999999</v>
      </c>
    </row>
    <row r="107" spans="1:29" ht="17" thickBot="1" x14ac:dyDescent="0.25">
      <c r="A107" s="8" t="s">
        <v>893</v>
      </c>
      <c r="B107" s="12">
        <v>-2.46</v>
      </c>
      <c r="C107" s="13">
        <v>-2.9140000000000001</v>
      </c>
      <c r="D107" s="13">
        <v>-3.07</v>
      </c>
      <c r="E107" s="13">
        <v>-2.4860000000000002</v>
      </c>
      <c r="F107" s="13">
        <v>-2.2719999999999998</v>
      </c>
      <c r="G107" s="14">
        <v>-1.8640000000000001</v>
      </c>
      <c r="I107" s="8" t="s">
        <v>74</v>
      </c>
      <c r="J107" s="22" t="s">
        <v>75</v>
      </c>
      <c r="K107" s="7" t="s">
        <v>75</v>
      </c>
      <c r="L107" s="7" t="s">
        <v>75</v>
      </c>
      <c r="M107" s="7" t="s">
        <v>75</v>
      </c>
      <c r="N107" s="7" t="s">
        <v>75</v>
      </c>
      <c r="O107" s="23" t="s">
        <v>75</v>
      </c>
    </row>
    <row r="108" spans="1:29" ht="17" thickBot="1" x14ac:dyDescent="0.25">
      <c r="I108" s="8" t="s">
        <v>76</v>
      </c>
      <c r="J108" s="12" t="s">
        <v>77</v>
      </c>
      <c r="K108" s="13" t="s">
        <v>77</v>
      </c>
      <c r="L108" s="13" t="s">
        <v>77</v>
      </c>
      <c r="M108" s="13" t="s">
        <v>77</v>
      </c>
      <c r="N108" s="13" t="s">
        <v>77</v>
      </c>
      <c r="O108" s="14" t="s">
        <v>77</v>
      </c>
    </row>
    <row r="109" spans="1:29" ht="17" thickBot="1" x14ac:dyDescent="0.25"/>
    <row r="110" spans="1:29" x14ac:dyDescent="0.2">
      <c r="A110" s="75" t="s">
        <v>566</v>
      </c>
      <c r="B110" s="7" t="s">
        <v>1159</v>
      </c>
      <c r="C110" s="7"/>
      <c r="D110" s="7"/>
      <c r="E110" s="7"/>
      <c r="F110" s="7"/>
      <c r="G110" s="5"/>
      <c r="H110" s="8" t="s">
        <v>101</v>
      </c>
      <c r="I110" s="9">
        <v>1</v>
      </c>
      <c r="J110" s="10"/>
      <c r="K110" s="10"/>
      <c r="L110" s="10"/>
      <c r="M110" s="10"/>
      <c r="N110" s="10"/>
      <c r="O110" s="10"/>
      <c r="P110" s="11"/>
    </row>
    <row r="111" spans="1:29" ht="17" thickBot="1" x14ac:dyDescent="0.25">
      <c r="A111" s="75"/>
      <c r="B111" s="90"/>
      <c r="C111" s="90"/>
      <c r="D111" s="90"/>
      <c r="E111" s="90"/>
      <c r="F111" s="90"/>
      <c r="G111" s="5"/>
      <c r="H111" s="8" t="s">
        <v>102</v>
      </c>
      <c r="I111" s="22">
        <v>15</v>
      </c>
      <c r="J111" s="7"/>
      <c r="K111" s="7"/>
      <c r="L111" s="7"/>
      <c r="M111" s="7"/>
      <c r="N111" s="7"/>
      <c r="O111" s="7"/>
      <c r="P111" s="23"/>
    </row>
    <row r="112" spans="1:29" x14ac:dyDescent="0.2">
      <c r="A112" s="8" t="s">
        <v>567</v>
      </c>
      <c r="B112" s="9"/>
      <c r="C112" s="10"/>
      <c r="D112" s="10"/>
      <c r="E112" s="10"/>
      <c r="F112" s="11"/>
      <c r="G112" s="5"/>
      <c r="H112" s="8" t="s">
        <v>103</v>
      </c>
      <c r="I112" s="22">
        <v>0.05</v>
      </c>
      <c r="J112" s="7"/>
      <c r="K112" s="7"/>
      <c r="L112" s="7"/>
      <c r="M112" s="7"/>
      <c r="N112" s="7"/>
      <c r="O112" s="7"/>
      <c r="P112" s="23"/>
    </row>
    <row r="113" spans="1:16" x14ac:dyDescent="0.2">
      <c r="A113" s="8" t="s">
        <v>568</v>
      </c>
      <c r="B113" s="22" t="s">
        <v>86</v>
      </c>
      <c r="C113" s="7"/>
      <c r="D113" s="7"/>
      <c r="E113" s="7"/>
      <c r="F113" s="23"/>
      <c r="G113" s="5"/>
      <c r="H113" s="8"/>
      <c r="I113" s="22"/>
      <c r="J113" s="7"/>
      <c r="K113" s="7"/>
      <c r="L113" s="7"/>
      <c r="M113" s="7"/>
      <c r="N113" s="7"/>
      <c r="O113" s="7"/>
      <c r="P113" s="23"/>
    </row>
    <row r="114" spans="1:16" x14ac:dyDescent="0.2">
      <c r="A114" s="8" t="s">
        <v>34</v>
      </c>
      <c r="B114" s="22">
        <v>3.6190000000000002</v>
      </c>
      <c r="C114" s="7"/>
      <c r="D114" s="7"/>
      <c r="E114" s="7"/>
      <c r="F114" s="23"/>
      <c r="G114" s="5"/>
      <c r="H114" s="8" t="s">
        <v>628</v>
      </c>
      <c r="I114" s="22" t="s">
        <v>105</v>
      </c>
      <c r="J114" s="7" t="s">
        <v>106</v>
      </c>
      <c r="K114" s="7" t="s">
        <v>107</v>
      </c>
      <c r="L114" s="7" t="s">
        <v>108</v>
      </c>
      <c r="M114" s="7" t="s">
        <v>109</v>
      </c>
      <c r="N114" s="7"/>
      <c r="O114" s="7"/>
      <c r="P114" s="23"/>
    </row>
    <row r="115" spans="1:16" x14ac:dyDescent="0.2">
      <c r="A115" s="8" t="s">
        <v>73</v>
      </c>
      <c r="B115" s="22">
        <v>0.1835</v>
      </c>
      <c r="C115" s="7"/>
      <c r="D115" s="7"/>
      <c r="E115" s="7"/>
      <c r="F115" s="23"/>
      <c r="G115" s="5"/>
      <c r="H115" s="8" t="s">
        <v>581</v>
      </c>
      <c r="I115" s="22">
        <v>0.41399999999999998</v>
      </c>
      <c r="J115" s="7" t="s">
        <v>1160</v>
      </c>
      <c r="K115" s="7" t="s">
        <v>86</v>
      </c>
      <c r="L115" s="7" t="s">
        <v>77</v>
      </c>
      <c r="M115" s="7">
        <v>0.126</v>
      </c>
      <c r="N115" s="7" t="s">
        <v>582</v>
      </c>
      <c r="O115" s="7"/>
      <c r="P115" s="23"/>
    </row>
    <row r="116" spans="1:16" x14ac:dyDescent="0.2">
      <c r="A116" s="8" t="s">
        <v>76</v>
      </c>
      <c r="B116" s="22" t="s">
        <v>77</v>
      </c>
      <c r="C116" s="7"/>
      <c r="D116" s="7"/>
      <c r="E116" s="7"/>
      <c r="F116" s="23"/>
      <c r="G116" s="5"/>
      <c r="H116" s="8" t="s">
        <v>583</v>
      </c>
      <c r="I116" s="22">
        <v>0.63100000000000001</v>
      </c>
      <c r="J116" s="7" t="s">
        <v>1161</v>
      </c>
      <c r="K116" s="7" t="s">
        <v>75</v>
      </c>
      <c r="L116" s="7" t="s">
        <v>114</v>
      </c>
      <c r="M116" s="7">
        <v>3.5999999999999999E-3</v>
      </c>
      <c r="N116" s="7" t="s">
        <v>584</v>
      </c>
      <c r="O116" s="7"/>
      <c r="P116" s="23"/>
    </row>
    <row r="117" spans="1:16" x14ac:dyDescent="0.2">
      <c r="A117" s="8" t="s">
        <v>569</v>
      </c>
      <c r="B117" s="22" t="s">
        <v>86</v>
      </c>
      <c r="C117" s="7"/>
      <c r="D117" s="7"/>
      <c r="E117" s="7"/>
      <c r="F117" s="23"/>
      <c r="G117" s="5"/>
      <c r="H117" s="8" t="s">
        <v>631</v>
      </c>
      <c r="I117" s="22">
        <v>0.25669999999999998</v>
      </c>
      <c r="J117" s="7" t="s">
        <v>1162</v>
      </c>
      <c r="K117" s="7" t="s">
        <v>86</v>
      </c>
      <c r="L117" s="7" t="s">
        <v>77</v>
      </c>
      <c r="M117" s="7">
        <v>0.8004</v>
      </c>
      <c r="N117" s="7" t="s">
        <v>633</v>
      </c>
      <c r="O117" s="7"/>
      <c r="P117" s="23"/>
    </row>
    <row r="118" spans="1:16" x14ac:dyDescent="0.2">
      <c r="A118" s="8" t="s">
        <v>570</v>
      </c>
      <c r="B118" s="22">
        <v>0.23139999999999999</v>
      </c>
      <c r="C118" s="7"/>
      <c r="D118" s="7"/>
      <c r="E118" s="7"/>
      <c r="F118" s="23"/>
      <c r="G118" s="5"/>
      <c r="H118" s="8" t="s">
        <v>634</v>
      </c>
      <c r="I118" s="22">
        <v>0.13830000000000001</v>
      </c>
      <c r="J118" s="7" t="s">
        <v>1163</v>
      </c>
      <c r="K118" s="7" t="s">
        <v>86</v>
      </c>
      <c r="L118" s="7" t="s">
        <v>77</v>
      </c>
      <c r="M118" s="7">
        <v>0.99170000000000003</v>
      </c>
      <c r="N118" s="7" t="s">
        <v>636</v>
      </c>
      <c r="O118" s="7"/>
      <c r="P118" s="23"/>
    </row>
    <row r="119" spans="1:16" x14ac:dyDescent="0.2">
      <c r="A119" s="8" t="s">
        <v>81</v>
      </c>
      <c r="B119" s="22">
        <v>0.64410000000000001</v>
      </c>
      <c r="C119" s="7"/>
      <c r="D119" s="7"/>
      <c r="E119" s="7"/>
      <c r="F119" s="23"/>
      <c r="G119" s="5"/>
      <c r="H119" s="8" t="s">
        <v>637</v>
      </c>
      <c r="I119" s="22">
        <v>-0.1867</v>
      </c>
      <c r="J119" s="7" t="s">
        <v>1164</v>
      </c>
      <c r="K119" s="7" t="s">
        <v>86</v>
      </c>
      <c r="L119" s="7" t="s">
        <v>77</v>
      </c>
      <c r="M119" s="7">
        <v>0.9415</v>
      </c>
      <c r="N119" s="7" t="s">
        <v>639</v>
      </c>
      <c r="O119" s="7"/>
      <c r="P119" s="23"/>
    </row>
    <row r="120" spans="1:16" x14ac:dyDescent="0.2">
      <c r="A120" s="8"/>
      <c r="B120" s="22"/>
      <c r="C120" s="7"/>
      <c r="D120" s="7"/>
      <c r="E120" s="7"/>
      <c r="F120" s="23"/>
      <c r="G120" s="5"/>
      <c r="H120" s="8" t="s">
        <v>585</v>
      </c>
      <c r="I120" s="22">
        <v>0.217</v>
      </c>
      <c r="J120" s="7" t="s">
        <v>1165</v>
      </c>
      <c r="K120" s="7" t="s">
        <v>86</v>
      </c>
      <c r="L120" s="7" t="s">
        <v>77</v>
      </c>
      <c r="M120" s="7">
        <v>0.27589999999999998</v>
      </c>
      <c r="N120" s="7" t="s">
        <v>586</v>
      </c>
      <c r="O120" s="7"/>
      <c r="P120" s="23"/>
    </row>
    <row r="121" spans="1:16" x14ac:dyDescent="0.2">
      <c r="A121" s="8" t="s">
        <v>571</v>
      </c>
      <c r="B121" s="22"/>
      <c r="C121" s="7"/>
      <c r="D121" s="7"/>
      <c r="E121" s="7"/>
      <c r="F121" s="23"/>
      <c r="G121" s="5"/>
      <c r="H121" s="8" t="s">
        <v>641</v>
      </c>
      <c r="I121" s="22">
        <v>-0.1573</v>
      </c>
      <c r="J121" s="7" t="s">
        <v>1166</v>
      </c>
      <c r="K121" s="7" t="s">
        <v>86</v>
      </c>
      <c r="L121" s="7" t="s">
        <v>77</v>
      </c>
      <c r="M121" s="7">
        <v>0.9859</v>
      </c>
      <c r="N121" s="7" t="s">
        <v>643</v>
      </c>
      <c r="O121" s="7"/>
      <c r="P121" s="23"/>
    </row>
    <row r="122" spans="1:16" x14ac:dyDescent="0.2">
      <c r="A122" s="8" t="s">
        <v>34</v>
      </c>
      <c r="B122" s="22">
        <v>4.6390000000000002</v>
      </c>
      <c r="C122" s="7"/>
      <c r="D122" s="7"/>
      <c r="E122" s="7"/>
      <c r="F122" s="23"/>
      <c r="G122" s="5"/>
      <c r="H122" s="8" t="s">
        <v>644</v>
      </c>
      <c r="I122" s="22">
        <v>-0.2757</v>
      </c>
      <c r="J122" s="7" t="s">
        <v>1167</v>
      </c>
      <c r="K122" s="7" t="s">
        <v>86</v>
      </c>
      <c r="L122" s="7" t="s">
        <v>77</v>
      </c>
      <c r="M122" s="7">
        <v>0.95230000000000004</v>
      </c>
      <c r="N122" s="7" t="s">
        <v>646</v>
      </c>
      <c r="O122" s="7"/>
      <c r="P122" s="23"/>
    </row>
    <row r="123" spans="1:16" x14ac:dyDescent="0.2">
      <c r="A123" s="8" t="s">
        <v>73</v>
      </c>
      <c r="B123" s="22">
        <v>3.7600000000000001E-2</v>
      </c>
      <c r="C123" s="7"/>
      <c r="D123" s="7"/>
      <c r="E123" s="7"/>
      <c r="F123" s="23"/>
      <c r="G123" s="5"/>
      <c r="H123" s="8" t="s">
        <v>647</v>
      </c>
      <c r="I123" s="22">
        <v>-0.60070000000000001</v>
      </c>
      <c r="J123" s="7" t="s">
        <v>1168</v>
      </c>
      <c r="K123" s="7" t="s">
        <v>86</v>
      </c>
      <c r="L123" s="7" t="s">
        <v>77</v>
      </c>
      <c r="M123" s="7">
        <v>0.51229999999999998</v>
      </c>
      <c r="N123" s="7" t="s">
        <v>649</v>
      </c>
      <c r="O123" s="7"/>
      <c r="P123" s="23"/>
    </row>
    <row r="124" spans="1:16" x14ac:dyDescent="0.2">
      <c r="A124" s="8" t="s">
        <v>76</v>
      </c>
      <c r="B124" s="22" t="s">
        <v>621</v>
      </c>
      <c r="C124" s="7"/>
      <c r="D124" s="7"/>
      <c r="E124" s="7"/>
      <c r="F124" s="23"/>
      <c r="G124" s="5"/>
      <c r="H124" s="8" t="s">
        <v>650</v>
      </c>
      <c r="I124" s="22">
        <v>-0.37430000000000002</v>
      </c>
      <c r="J124" s="7" t="s">
        <v>1169</v>
      </c>
      <c r="K124" s="7" t="s">
        <v>86</v>
      </c>
      <c r="L124" s="7" t="s">
        <v>77</v>
      </c>
      <c r="M124" s="7">
        <v>0.62070000000000003</v>
      </c>
      <c r="N124" s="7" t="s">
        <v>652</v>
      </c>
      <c r="O124" s="7"/>
      <c r="P124" s="23"/>
    </row>
    <row r="125" spans="1:16" x14ac:dyDescent="0.2">
      <c r="A125" s="8" t="s">
        <v>572</v>
      </c>
      <c r="B125" s="22" t="s">
        <v>75</v>
      </c>
      <c r="C125" s="7"/>
      <c r="D125" s="7"/>
      <c r="E125" s="7"/>
      <c r="F125" s="23"/>
      <c r="G125" s="5"/>
      <c r="H125" s="8" t="s">
        <v>653</v>
      </c>
      <c r="I125" s="22">
        <v>-0.49270000000000003</v>
      </c>
      <c r="J125" s="7" t="s">
        <v>1170</v>
      </c>
      <c r="K125" s="7" t="s">
        <v>86</v>
      </c>
      <c r="L125" s="7" t="s">
        <v>77</v>
      </c>
      <c r="M125" s="7">
        <v>0.63839999999999997</v>
      </c>
      <c r="N125" s="7" t="s">
        <v>655</v>
      </c>
      <c r="O125" s="7"/>
      <c r="P125" s="23"/>
    </row>
    <row r="126" spans="1:16" x14ac:dyDescent="0.2">
      <c r="A126" s="8" t="s">
        <v>81</v>
      </c>
      <c r="B126" s="22">
        <v>0.2482</v>
      </c>
      <c r="C126" s="7"/>
      <c r="D126" s="7"/>
      <c r="E126" s="7"/>
      <c r="F126" s="23"/>
      <c r="G126" s="5"/>
      <c r="H126" s="8" t="s">
        <v>656</v>
      </c>
      <c r="I126" s="22">
        <v>-0.81769999999999998</v>
      </c>
      <c r="J126" s="7" t="s">
        <v>1171</v>
      </c>
      <c r="K126" s="7" t="s">
        <v>86</v>
      </c>
      <c r="L126" s="7" t="s">
        <v>77</v>
      </c>
      <c r="M126" s="7">
        <v>0.23599999999999999</v>
      </c>
      <c r="N126" s="7" t="s">
        <v>658</v>
      </c>
      <c r="O126" s="7"/>
      <c r="P126" s="23"/>
    </row>
    <row r="127" spans="1:16" x14ac:dyDescent="0.2">
      <c r="A127" s="8"/>
      <c r="B127" s="22"/>
      <c r="C127" s="7"/>
      <c r="D127" s="7"/>
      <c r="E127" s="7"/>
      <c r="F127" s="23"/>
      <c r="G127" s="5"/>
      <c r="H127" s="8" t="s">
        <v>659</v>
      </c>
      <c r="I127" s="22">
        <v>-0.1183</v>
      </c>
      <c r="J127" s="7" t="s">
        <v>1172</v>
      </c>
      <c r="K127" s="7" t="s">
        <v>86</v>
      </c>
      <c r="L127" s="7" t="s">
        <v>77</v>
      </c>
      <c r="M127" s="7">
        <v>0.69499999999999995</v>
      </c>
      <c r="N127" s="7" t="s">
        <v>661</v>
      </c>
      <c r="O127" s="7"/>
      <c r="P127" s="23"/>
    </row>
    <row r="128" spans="1:16" x14ac:dyDescent="0.2">
      <c r="A128" s="8" t="s">
        <v>89</v>
      </c>
      <c r="B128" s="22" t="s">
        <v>90</v>
      </c>
      <c r="C128" s="7" t="s">
        <v>91</v>
      </c>
      <c r="D128" s="7" t="s">
        <v>92</v>
      </c>
      <c r="E128" s="7" t="s">
        <v>83</v>
      </c>
      <c r="F128" s="23" t="s">
        <v>73</v>
      </c>
      <c r="G128" s="5"/>
      <c r="H128" s="8" t="s">
        <v>662</v>
      </c>
      <c r="I128" s="22">
        <v>-0.44330000000000003</v>
      </c>
      <c r="J128" s="7" t="s">
        <v>1173</v>
      </c>
      <c r="K128" s="7" t="s">
        <v>86</v>
      </c>
      <c r="L128" s="7" t="s">
        <v>77</v>
      </c>
      <c r="M128" s="7">
        <v>0.19020000000000001</v>
      </c>
      <c r="N128" s="7" t="s">
        <v>664</v>
      </c>
      <c r="O128" s="7"/>
      <c r="P128" s="23"/>
    </row>
    <row r="129" spans="1:16" x14ac:dyDescent="0.2">
      <c r="A129" s="8" t="s">
        <v>93</v>
      </c>
      <c r="B129" s="22">
        <v>1.2829999999999999</v>
      </c>
      <c r="C129" s="7">
        <v>5</v>
      </c>
      <c r="D129" s="7">
        <v>0.25659999999999999</v>
      </c>
      <c r="E129" s="7" t="s">
        <v>1155</v>
      </c>
      <c r="F129" s="23" t="s">
        <v>1156</v>
      </c>
      <c r="G129" s="5"/>
      <c r="H129" s="8" t="s">
        <v>665</v>
      </c>
      <c r="I129" s="22">
        <v>-0.32500000000000001</v>
      </c>
      <c r="J129" s="7" t="s">
        <v>1174</v>
      </c>
      <c r="K129" s="7" t="s">
        <v>86</v>
      </c>
      <c r="L129" s="7" t="s">
        <v>77</v>
      </c>
      <c r="M129" s="7">
        <v>0.41170000000000001</v>
      </c>
      <c r="N129" s="7" t="s">
        <v>667</v>
      </c>
      <c r="O129" s="7"/>
      <c r="P129" s="23"/>
    </row>
    <row r="130" spans="1:16" x14ac:dyDescent="0.2">
      <c r="A130" s="8" t="s">
        <v>575</v>
      </c>
      <c r="B130" s="22">
        <v>0.65769999999999995</v>
      </c>
      <c r="C130" s="7">
        <v>2</v>
      </c>
      <c r="D130" s="7">
        <v>0.32879999999999998</v>
      </c>
      <c r="E130" s="7" t="s">
        <v>1157</v>
      </c>
      <c r="F130" s="23" t="s">
        <v>1158</v>
      </c>
      <c r="G130" s="5"/>
      <c r="H130" s="8"/>
      <c r="I130" s="22"/>
      <c r="J130" s="7"/>
      <c r="K130" s="7"/>
      <c r="L130" s="7"/>
      <c r="M130" s="7"/>
      <c r="N130" s="7"/>
      <c r="O130" s="7"/>
      <c r="P130" s="23"/>
    </row>
    <row r="131" spans="1:16" x14ac:dyDescent="0.2">
      <c r="A131" s="8" t="s">
        <v>578</v>
      </c>
      <c r="B131" s="22">
        <v>0.70879999999999999</v>
      </c>
      <c r="C131" s="7">
        <v>10</v>
      </c>
      <c r="D131" s="7">
        <v>7.0879999999999999E-2</v>
      </c>
      <c r="E131" s="7"/>
      <c r="F131" s="23"/>
      <c r="G131" s="5"/>
      <c r="H131" s="8" t="s">
        <v>120</v>
      </c>
      <c r="I131" s="22" t="s">
        <v>121</v>
      </c>
      <c r="J131" s="7" t="s">
        <v>122</v>
      </c>
      <c r="K131" s="7" t="s">
        <v>105</v>
      </c>
      <c r="L131" s="7" t="s">
        <v>123</v>
      </c>
      <c r="M131" s="7" t="s">
        <v>124</v>
      </c>
      <c r="N131" s="7" t="s">
        <v>125</v>
      </c>
      <c r="O131" s="7" t="s">
        <v>126</v>
      </c>
      <c r="P131" s="23" t="s">
        <v>91</v>
      </c>
    </row>
    <row r="132" spans="1:16" x14ac:dyDescent="0.2">
      <c r="A132" s="8" t="s">
        <v>97</v>
      </c>
      <c r="B132" s="22">
        <v>2.649</v>
      </c>
      <c r="C132" s="7">
        <v>17</v>
      </c>
      <c r="D132" s="7"/>
      <c r="E132" s="7"/>
      <c r="F132" s="23"/>
      <c r="G132" s="5"/>
      <c r="H132" s="8" t="s">
        <v>581</v>
      </c>
      <c r="I132" s="22">
        <v>-2.34</v>
      </c>
      <c r="J132" s="7">
        <v>-2.754</v>
      </c>
      <c r="K132" s="7">
        <v>0.41399999999999998</v>
      </c>
      <c r="L132" s="7">
        <v>8.1589999999999996E-2</v>
      </c>
      <c r="M132" s="7">
        <v>3</v>
      </c>
      <c r="N132" s="7">
        <v>3</v>
      </c>
      <c r="O132" s="7">
        <v>7.1760000000000002</v>
      </c>
      <c r="P132" s="23">
        <v>2</v>
      </c>
    </row>
    <row r="133" spans="1:16" x14ac:dyDescent="0.2">
      <c r="A133" s="8"/>
      <c r="B133" s="22"/>
      <c r="C133" s="7"/>
      <c r="D133" s="7"/>
      <c r="E133" s="7"/>
      <c r="F133" s="23"/>
      <c r="G133" s="5"/>
      <c r="H133" s="8" t="s">
        <v>583</v>
      </c>
      <c r="I133" s="22">
        <v>-2.34</v>
      </c>
      <c r="J133" s="7">
        <v>-2.9710000000000001</v>
      </c>
      <c r="K133" s="7">
        <v>0.63100000000000001</v>
      </c>
      <c r="L133" s="7">
        <v>2.1499999999999998E-2</v>
      </c>
      <c r="M133" s="7">
        <v>3</v>
      </c>
      <c r="N133" s="7">
        <v>3</v>
      </c>
      <c r="O133" s="7">
        <v>41.5</v>
      </c>
      <c r="P133" s="23">
        <v>2</v>
      </c>
    </row>
    <row r="134" spans="1:16" x14ac:dyDescent="0.2">
      <c r="A134" s="8" t="s">
        <v>98</v>
      </c>
      <c r="B134" s="22"/>
      <c r="C134" s="7"/>
      <c r="D134" s="7"/>
      <c r="E134" s="7"/>
      <c r="F134" s="23"/>
      <c r="G134" s="5"/>
      <c r="H134" s="8" t="s">
        <v>631</v>
      </c>
      <c r="I134" s="22">
        <v>-2.34</v>
      </c>
      <c r="J134" s="7">
        <v>-2.5960000000000001</v>
      </c>
      <c r="K134" s="7">
        <v>0.25669999999999998</v>
      </c>
      <c r="L134" s="7">
        <v>0.20669999999999999</v>
      </c>
      <c r="M134" s="7">
        <v>3</v>
      </c>
      <c r="N134" s="7">
        <v>3</v>
      </c>
      <c r="O134" s="7">
        <v>1.756</v>
      </c>
      <c r="P134" s="23">
        <v>2</v>
      </c>
    </row>
    <row r="135" spans="1:16" x14ac:dyDescent="0.2">
      <c r="A135" s="8" t="s">
        <v>99</v>
      </c>
      <c r="B135" s="22">
        <v>6</v>
      </c>
      <c r="C135" s="7"/>
      <c r="D135" s="7"/>
      <c r="E135" s="7"/>
      <c r="F135" s="23"/>
      <c r="G135" s="5"/>
      <c r="H135" s="8" t="s">
        <v>634</v>
      </c>
      <c r="I135" s="22">
        <v>-2.34</v>
      </c>
      <c r="J135" s="7">
        <v>-2.4780000000000002</v>
      </c>
      <c r="K135" s="7">
        <v>0.13830000000000001</v>
      </c>
      <c r="L135" s="7">
        <v>0.28439999999999999</v>
      </c>
      <c r="M135" s="7">
        <v>3</v>
      </c>
      <c r="N135" s="7">
        <v>3</v>
      </c>
      <c r="O135" s="7">
        <v>0.68779999999999997</v>
      </c>
      <c r="P135" s="23">
        <v>2</v>
      </c>
    </row>
    <row r="136" spans="1:16" x14ac:dyDescent="0.2">
      <c r="A136" s="8" t="s">
        <v>579</v>
      </c>
      <c r="B136" s="22">
        <v>3</v>
      </c>
      <c r="C136" s="7"/>
      <c r="D136" s="7"/>
      <c r="E136" s="7"/>
      <c r="F136" s="23"/>
      <c r="G136" s="5"/>
      <c r="H136" s="8" t="s">
        <v>637</v>
      </c>
      <c r="I136" s="22">
        <v>-2.34</v>
      </c>
      <c r="J136" s="7">
        <v>-2.153</v>
      </c>
      <c r="K136" s="7">
        <v>-0.1867</v>
      </c>
      <c r="L136" s="7">
        <v>0.23089999999999999</v>
      </c>
      <c r="M136" s="7">
        <v>3</v>
      </c>
      <c r="N136" s="7">
        <v>3</v>
      </c>
      <c r="O136" s="7">
        <v>1.143</v>
      </c>
      <c r="P136" s="23">
        <v>2</v>
      </c>
    </row>
    <row r="137" spans="1:16" ht="17" thickBot="1" x14ac:dyDescent="0.25">
      <c r="A137" s="8" t="s">
        <v>580</v>
      </c>
      <c r="B137" s="12">
        <v>0</v>
      </c>
      <c r="C137" s="13"/>
      <c r="D137" s="13"/>
      <c r="E137" s="13"/>
      <c r="F137" s="14"/>
      <c r="G137" s="5"/>
      <c r="H137" s="8" t="s">
        <v>585</v>
      </c>
      <c r="I137" s="22">
        <v>-2.754</v>
      </c>
      <c r="J137" s="7">
        <v>-2.9710000000000001</v>
      </c>
      <c r="K137" s="7">
        <v>0.217</v>
      </c>
      <c r="L137" s="7">
        <v>6.7599999999999993E-2</v>
      </c>
      <c r="M137" s="7">
        <v>3</v>
      </c>
      <c r="N137" s="7">
        <v>3</v>
      </c>
      <c r="O137" s="7">
        <v>4.5389999999999997</v>
      </c>
      <c r="P137" s="23">
        <v>2</v>
      </c>
    </row>
    <row r="138" spans="1:16" x14ac:dyDescent="0.2">
      <c r="D138" s="58"/>
      <c r="E138" s="5"/>
      <c r="F138" s="5"/>
      <c r="G138" s="5"/>
      <c r="H138" s="8" t="s">
        <v>641</v>
      </c>
      <c r="I138" s="22">
        <v>-2.754</v>
      </c>
      <c r="J138" s="7">
        <v>-2.5960000000000001</v>
      </c>
      <c r="K138" s="7">
        <v>-0.1573</v>
      </c>
      <c r="L138" s="7">
        <v>0.2848</v>
      </c>
      <c r="M138" s="7">
        <v>3</v>
      </c>
      <c r="N138" s="7">
        <v>3</v>
      </c>
      <c r="O138" s="7">
        <v>0.78129999999999999</v>
      </c>
      <c r="P138" s="23">
        <v>2</v>
      </c>
    </row>
    <row r="139" spans="1:16" x14ac:dyDescent="0.2">
      <c r="D139" s="58"/>
      <c r="E139" s="5"/>
      <c r="F139" s="5"/>
      <c r="G139" s="5"/>
      <c r="H139" s="8" t="s">
        <v>644</v>
      </c>
      <c r="I139" s="22">
        <v>-2.754</v>
      </c>
      <c r="J139" s="7">
        <v>-2.4780000000000002</v>
      </c>
      <c r="K139" s="7">
        <v>-0.2757</v>
      </c>
      <c r="L139" s="7">
        <v>0.36180000000000001</v>
      </c>
      <c r="M139" s="7">
        <v>3</v>
      </c>
      <c r="N139" s="7">
        <v>3</v>
      </c>
      <c r="O139" s="7">
        <v>1.077</v>
      </c>
      <c r="P139" s="23">
        <v>2</v>
      </c>
    </row>
    <row r="140" spans="1:16" x14ac:dyDescent="0.2">
      <c r="D140" s="58"/>
      <c r="E140" s="5"/>
      <c r="F140" s="5"/>
      <c r="G140" s="5"/>
      <c r="H140" s="8" t="s">
        <v>647</v>
      </c>
      <c r="I140" s="22">
        <v>-2.754</v>
      </c>
      <c r="J140" s="7">
        <v>-2.153</v>
      </c>
      <c r="K140" s="7">
        <v>-0.60070000000000001</v>
      </c>
      <c r="L140" s="7">
        <v>0.29160000000000003</v>
      </c>
      <c r="M140" s="7">
        <v>3</v>
      </c>
      <c r="N140" s="7">
        <v>3</v>
      </c>
      <c r="O140" s="7">
        <v>2.9129999999999998</v>
      </c>
      <c r="P140" s="23">
        <v>2</v>
      </c>
    </row>
    <row r="141" spans="1:16" x14ac:dyDescent="0.2">
      <c r="D141" s="58"/>
      <c r="E141" s="5"/>
      <c r="F141" s="5"/>
      <c r="G141" s="5"/>
      <c r="H141" s="8" t="s">
        <v>650</v>
      </c>
      <c r="I141" s="22">
        <v>-2.9710000000000001</v>
      </c>
      <c r="J141" s="7">
        <v>-2.5960000000000001</v>
      </c>
      <c r="K141" s="7">
        <v>-0.37430000000000002</v>
      </c>
      <c r="L141" s="7">
        <v>0.2172</v>
      </c>
      <c r="M141" s="7">
        <v>3</v>
      </c>
      <c r="N141" s="7">
        <v>3</v>
      </c>
      <c r="O141" s="7">
        <v>2.4369999999999998</v>
      </c>
      <c r="P141" s="23">
        <v>2</v>
      </c>
    </row>
    <row r="142" spans="1:16" x14ac:dyDescent="0.2">
      <c r="D142" s="58"/>
      <c r="E142" s="5"/>
      <c r="F142" s="5"/>
      <c r="G142" s="5"/>
      <c r="H142" s="8" t="s">
        <v>653</v>
      </c>
      <c r="I142" s="22">
        <v>-2.9710000000000001</v>
      </c>
      <c r="J142" s="7">
        <v>-2.4780000000000002</v>
      </c>
      <c r="K142" s="7">
        <v>-0.49270000000000003</v>
      </c>
      <c r="L142" s="7">
        <v>0.2944</v>
      </c>
      <c r="M142" s="7">
        <v>3</v>
      </c>
      <c r="N142" s="7">
        <v>3</v>
      </c>
      <c r="O142" s="7">
        <v>2.367</v>
      </c>
      <c r="P142" s="23">
        <v>2</v>
      </c>
    </row>
    <row r="143" spans="1:16" x14ac:dyDescent="0.2">
      <c r="D143" s="58"/>
      <c r="E143" s="5"/>
      <c r="F143" s="5"/>
      <c r="G143" s="5"/>
      <c r="H143" s="8" t="s">
        <v>656</v>
      </c>
      <c r="I143" s="22">
        <v>-2.9710000000000001</v>
      </c>
      <c r="J143" s="7">
        <v>-2.153</v>
      </c>
      <c r="K143" s="7">
        <v>-0.81769999999999998</v>
      </c>
      <c r="L143" s="7">
        <v>0.23119999999999999</v>
      </c>
      <c r="M143" s="7">
        <v>3</v>
      </c>
      <c r="N143" s="7">
        <v>3</v>
      </c>
      <c r="O143" s="7">
        <v>5.0010000000000003</v>
      </c>
      <c r="P143" s="23">
        <v>2</v>
      </c>
    </row>
    <row r="144" spans="1:16" x14ac:dyDescent="0.2">
      <c r="D144" s="58"/>
      <c r="E144" s="5"/>
      <c r="F144" s="5"/>
      <c r="G144" s="5"/>
      <c r="H144" s="8" t="s">
        <v>659</v>
      </c>
      <c r="I144" s="22">
        <v>-2.5960000000000001</v>
      </c>
      <c r="J144" s="7">
        <v>-2.4780000000000002</v>
      </c>
      <c r="K144" s="7">
        <v>-0.1183</v>
      </c>
      <c r="L144" s="7">
        <v>7.7899999999999997E-2</v>
      </c>
      <c r="M144" s="7">
        <v>3</v>
      </c>
      <c r="N144" s="7">
        <v>3</v>
      </c>
      <c r="O144" s="7">
        <v>2.1480000000000001</v>
      </c>
      <c r="P144" s="23">
        <v>2</v>
      </c>
    </row>
    <row r="145" spans="1:16" x14ac:dyDescent="0.2">
      <c r="D145" s="58"/>
      <c r="E145" s="5"/>
      <c r="F145" s="5"/>
      <c r="G145" s="5"/>
      <c r="H145" s="8" t="s">
        <v>662</v>
      </c>
      <c r="I145" s="22">
        <v>-2.5960000000000001</v>
      </c>
      <c r="J145" s="7">
        <v>-2.153</v>
      </c>
      <c r="K145" s="7">
        <v>-0.44330000000000003</v>
      </c>
      <c r="L145" s="7">
        <v>0.1103</v>
      </c>
      <c r="M145" s="7">
        <v>3</v>
      </c>
      <c r="N145" s="7">
        <v>3</v>
      </c>
      <c r="O145" s="7">
        <v>5.6849999999999996</v>
      </c>
      <c r="P145" s="23">
        <v>2</v>
      </c>
    </row>
    <row r="146" spans="1:16" ht="17" thickBot="1" x14ac:dyDescent="0.25">
      <c r="D146" s="58"/>
      <c r="E146" s="5"/>
      <c r="F146" s="5"/>
      <c r="G146" s="5"/>
      <c r="H146" s="8" t="s">
        <v>665</v>
      </c>
      <c r="I146" s="12">
        <v>-2.4780000000000002</v>
      </c>
      <c r="J146" s="13">
        <v>-2.153</v>
      </c>
      <c r="K146" s="13">
        <v>-0.32500000000000001</v>
      </c>
      <c r="L146" s="13">
        <v>0.1328</v>
      </c>
      <c r="M146" s="13">
        <v>3</v>
      </c>
      <c r="N146" s="13">
        <v>3</v>
      </c>
      <c r="O146" s="13">
        <v>3.4609999999999999</v>
      </c>
      <c r="P146" s="14">
        <v>2</v>
      </c>
    </row>
    <row r="148" spans="1:16" ht="17" thickBot="1" x14ac:dyDescent="0.25">
      <c r="A148" s="157" t="s">
        <v>593</v>
      </c>
      <c r="B148" s="74"/>
      <c r="C148" s="74"/>
      <c r="D148" s="74"/>
      <c r="E148" s="74"/>
      <c r="F148" s="74"/>
      <c r="G148" s="74"/>
      <c r="H148" s="74"/>
      <c r="J148" s="6"/>
      <c r="K148" s="15" t="s">
        <v>556</v>
      </c>
      <c r="L148" s="15" t="s">
        <v>564</v>
      </c>
      <c r="M148" s="15" t="s">
        <v>558</v>
      </c>
      <c r="N148" s="15" t="s">
        <v>590</v>
      </c>
      <c r="O148" s="15" t="s">
        <v>591</v>
      </c>
      <c r="P148" s="15" t="s">
        <v>592</v>
      </c>
    </row>
    <row r="149" spans="1:16" ht="17" thickBot="1" x14ac:dyDescent="0.25">
      <c r="A149" s="6" t="s">
        <v>1088</v>
      </c>
      <c r="B149" s="15" t="s">
        <v>1087</v>
      </c>
      <c r="C149" s="15" t="s">
        <v>556</v>
      </c>
      <c r="D149" s="15" t="s">
        <v>564</v>
      </c>
      <c r="E149" s="15" t="s">
        <v>558</v>
      </c>
      <c r="F149" s="15" t="s">
        <v>590</v>
      </c>
      <c r="G149" s="15" t="s">
        <v>591</v>
      </c>
      <c r="H149" s="15" t="s">
        <v>592</v>
      </c>
      <c r="J149" s="8" t="s">
        <v>185</v>
      </c>
      <c r="K149" s="9"/>
      <c r="L149" s="10"/>
      <c r="M149" s="10"/>
      <c r="N149" s="10"/>
      <c r="O149" s="10"/>
      <c r="P149" s="11"/>
    </row>
    <row r="150" spans="1:16" x14ac:dyDescent="0.2">
      <c r="A150" s="8" t="s">
        <v>171</v>
      </c>
      <c r="B150" s="154">
        <v>-1</v>
      </c>
      <c r="C150" s="9">
        <v>1.4986551000000001E-2</v>
      </c>
      <c r="D150" s="10">
        <v>1.4053151999999999E-2</v>
      </c>
      <c r="E150" s="10">
        <v>1.9287067000000001E-2</v>
      </c>
      <c r="F150" s="10">
        <v>2.5180643999999999E-2</v>
      </c>
      <c r="G150" s="10">
        <v>3.3124894000000002E-2</v>
      </c>
      <c r="H150" s="11">
        <v>3.8877844000000002E-2</v>
      </c>
      <c r="J150" s="8" t="s">
        <v>186</v>
      </c>
      <c r="K150" s="22"/>
      <c r="L150" s="7"/>
      <c r="M150" s="7"/>
      <c r="N150" s="7"/>
      <c r="O150" s="7"/>
      <c r="P150" s="23"/>
    </row>
    <row r="151" spans="1:16" x14ac:dyDescent="0.2">
      <c r="A151" s="8" t="s">
        <v>1078</v>
      </c>
      <c r="B151" s="155">
        <v>-1.3010299956639799</v>
      </c>
      <c r="C151" s="22">
        <v>1.1528116E-2</v>
      </c>
      <c r="D151" s="7">
        <v>2.1984138E-2</v>
      </c>
      <c r="E151" s="7">
        <v>-3.4441189999999998E-3</v>
      </c>
      <c r="F151" s="7">
        <v>2.4304795000000001E-2</v>
      </c>
      <c r="G151" s="7">
        <v>4.8504310000000002E-2</v>
      </c>
      <c r="H151" s="23">
        <v>7.0686989000000006E-2</v>
      </c>
      <c r="J151" s="8" t="s">
        <v>187</v>
      </c>
      <c r="K151" s="22" t="s">
        <v>188</v>
      </c>
      <c r="L151" s="7" t="s">
        <v>188</v>
      </c>
      <c r="M151" s="7" t="s">
        <v>188</v>
      </c>
      <c r="N151" s="7" t="s">
        <v>188</v>
      </c>
      <c r="O151" s="7" t="s">
        <v>188</v>
      </c>
      <c r="P151" s="23" t="s">
        <v>188</v>
      </c>
    </row>
    <row r="152" spans="1:16" x14ac:dyDescent="0.2">
      <c r="A152" s="8" t="s">
        <v>1079</v>
      </c>
      <c r="B152" s="155">
        <v>-1.6020599913279601</v>
      </c>
      <c r="C152" s="22">
        <v>3.1638273000000001E-2</v>
      </c>
      <c r="D152" s="7">
        <v>5.2873240000000004E-3</v>
      </c>
      <c r="E152" s="7">
        <v>7.0604439999999999E-3</v>
      </c>
      <c r="F152" s="7">
        <v>3.9413181999999998E-2</v>
      </c>
      <c r="G152" s="7">
        <v>0.111035998</v>
      </c>
      <c r="H152" s="23">
        <v>0.22023415099999999</v>
      </c>
      <c r="J152" s="8" t="s">
        <v>189</v>
      </c>
      <c r="K152" s="22" t="s">
        <v>190</v>
      </c>
      <c r="L152" s="7" t="s">
        <v>190</v>
      </c>
      <c r="M152" s="7" t="s">
        <v>190</v>
      </c>
      <c r="N152" s="7" t="s">
        <v>190</v>
      </c>
      <c r="O152" s="7" t="s">
        <v>190</v>
      </c>
      <c r="P152" s="23" t="s">
        <v>190</v>
      </c>
    </row>
    <row r="153" spans="1:16" x14ac:dyDescent="0.2">
      <c r="A153" s="8" t="s">
        <v>1080</v>
      </c>
      <c r="B153" s="155">
        <v>-1.90308998699194</v>
      </c>
      <c r="C153" s="22">
        <v>0.12002049400000001</v>
      </c>
      <c r="D153" s="7">
        <v>2.6158341000000002E-2</v>
      </c>
      <c r="E153" s="7">
        <v>2.9447219E-2</v>
      </c>
      <c r="F153" s="7">
        <v>0.137289249</v>
      </c>
      <c r="G153" s="7">
        <v>0.32229170200000001</v>
      </c>
      <c r="H153" s="23">
        <v>0.50519107600000002</v>
      </c>
      <c r="J153" s="8" t="s">
        <v>191</v>
      </c>
      <c r="K153" s="22">
        <v>-2.1669999999999998</v>
      </c>
      <c r="L153" s="7">
        <v>-2.698</v>
      </c>
      <c r="M153" s="7">
        <v>-2.8410000000000002</v>
      </c>
      <c r="N153" s="7">
        <v>-2.242</v>
      </c>
      <c r="O153" s="7">
        <v>-2.0649999999999999</v>
      </c>
      <c r="P153" s="23">
        <v>-2</v>
      </c>
    </row>
    <row r="154" spans="1:16" x14ac:dyDescent="0.2">
      <c r="A154" s="8" t="s">
        <v>1081</v>
      </c>
      <c r="B154" s="155">
        <v>-2.2041199826559299</v>
      </c>
      <c r="C154" s="22">
        <v>0.55936979600000003</v>
      </c>
      <c r="D154" s="7">
        <v>9.6980659999999996E-2</v>
      </c>
      <c r="E154" s="7">
        <v>7.1293266999999994E-2</v>
      </c>
      <c r="F154" s="7">
        <v>0.48543901900000003</v>
      </c>
      <c r="G154" s="7">
        <v>0.66199087400000001</v>
      </c>
      <c r="H154" s="23">
        <v>0.70841617000000001</v>
      </c>
      <c r="J154" s="8" t="s">
        <v>192</v>
      </c>
      <c r="K154" s="22">
        <v>-4.016</v>
      </c>
      <c r="L154" s="7">
        <v>-1.476</v>
      </c>
      <c r="M154" s="7">
        <v>-2.145</v>
      </c>
      <c r="N154" s="7">
        <v>-2.198</v>
      </c>
      <c r="O154" s="7">
        <v>-1.952</v>
      </c>
      <c r="P154" s="23">
        <v>-1.1819999999999999</v>
      </c>
    </row>
    <row r="155" spans="1:16" x14ac:dyDescent="0.2">
      <c r="A155" s="8" t="s">
        <v>1082</v>
      </c>
      <c r="B155" s="155">
        <v>-2.5051499783319899</v>
      </c>
      <c r="C155" s="22">
        <v>1.039707954</v>
      </c>
      <c r="D155" s="7">
        <v>0.327953249</v>
      </c>
      <c r="E155" s="7">
        <v>0.22335112800000001</v>
      </c>
      <c r="F155" s="7">
        <v>0.72410772899999998</v>
      </c>
      <c r="G155" s="7">
        <v>0.832685483</v>
      </c>
      <c r="H155" s="23">
        <v>0.72608791699999997</v>
      </c>
      <c r="J155" s="8" t="s">
        <v>193</v>
      </c>
      <c r="K155" s="22">
        <v>6.8110000000000002E-3</v>
      </c>
      <c r="L155" s="7">
        <v>2.003E-3</v>
      </c>
      <c r="M155" s="7">
        <v>1.444E-3</v>
      </c>
      <c r="N155" s="7">
        <v>5.7250000000000001E-3</v>
      </c>
      <c r="O155" s="7">
        <v>8.6180000000000007E-3</v>
      </c>
      <c r="P155" s="23">
        <v>0.01</v>
      </c>
    </row>
    <row r="156" spans="1:16" x14ac:dyDescent="0.2">
      <c r="A156" s="8" t="s">
        <v>1083</v>
      </c>
      <c r="B156" s="155">
        <v>-2.8061799739838902</v>
      </c>
      <c r="C156" s="22">
        <v>0.98719098199999999</v>
      </c>
      <c r="D156" s="7">
        <v>0.68136913899999996</v>
      </c>
      <c r="E156" s="7">
        <v>0.41966592000000003</v>
      </c>
      <c r="F156" s="7">
        <v>1.0218962119999999</v>
      </c>
      <c r="G156" s="7">
        <v>1.013520365</v>
      </c>
      <c r="H156" s="23">
        <v>0.79014800100000004</v>
      </c>
      <c r="J156" s="8" t="s">
        <v>194</v>
      </c>
      <c r="K156" s="22" t="s">
        <v>188</v>
      </c>
      <c r="L156" s="7" t="s">
        <v>188</v>
      </c>
      <c r="M156" s="7" t="s">
        <v>188</v>
      </c>
      <c r="N156" s="7" t="s">
        <v>188</v>
      </c>
      <c r="O156" s="7" t="s">
        <v>188</v>
      </c>
      <c r="P156" s="23" t="s">
        <v>188</v>
      </c>
    </row>
    <row r="157" spans="1:16" x14ac:dyDescent="0.2">
      <c r="A157" s="8" t="s">
        <v>1084</v>
      </c>
      <c r="B157" s="155">
        <v>-3.1072099696478701</v>
      </c>
      <c r="C157" s="22">
        <v>1.0102472140000001</v>
      </c>
      <c r="D157" s="7">
        <v>0.83164046199999997</v>
      </c>
      <c r="E157" s="7">
        <v>0.72963664500000003</v>
      </c>
      <c r="F157" s="7">
        <v>1.0043792419999999</v>
      </c>
      <c r="G157" s="7">
        <v>1.1267534219999999</v>
      </c>
      <c r="H157" s="23">
        <v>0.88513364299999997</v>
      </c>
      <c r="J157" s="8" t="s">
        <v>304</v>
      </c>
      <c r="K157" s="22"/>
      <c r="L157" s="7"/>
      <c r="M157" s="7"/>
      <c r="N157" s="7"/>
      <c r="O157" s="7"/>
      <c r="P157" s="23"/>
    </row>
    <row r="158" spans="1:16" x14ac:dyDescent="0.2">
      <c r="A158" s="8" t="s">
        <v>1085</v>
      </c>
      <c r="B158" s="155">
        <v>-3.40823996531</v>
      </c>
      <c r="C158" s="22">
        <v>0.95388753699999995</v>
      </c>
      <c r="D158" s="7">
        <v>0.79824683500000004</v>
      </c>
      <c r="E158" s="7">
        <v>1.0706044429999999</v>
      </c>
      <c r="F158" s="7">
        <v>1.1204291660000001</v>
      </c>
      <c r="G158" s="7">
        <v>0.998309954</v>
      </c>
      <c r="H158" s="23">
        <v>1.0817318309999999</v>
      </c>
      <c r="J158" s="8" t="s">
        <v>191</v>
      </c>
      <c r="K158" s="22">
        <v>1.686E-2</v>
      </c>
      <c r="L158" s="7">
        <v>5.8160000000000003E-2</v>
      </c>
      <c r="M158" s="7">
        <v>5.3510000000000002E-2</v>
      </c>
      <c r="N158" s="7">
        <v>3.5319999999999997E-2</v>
      </c>
      <c r="O158" s="7">
        <v>4.8000000000000001E-2</v>
      </c>
      <c r="P158" s="23">
        <v>9.5030000000000003E-2</v>
      </c>
    </row>
    <row r="159" spans="1:16" ht="17" thickBot="1" x14ac:dyDescent="0.25">
      <c r="A159" s="8" t="s">
        <v>1086</v>
      </c>
      <c r="B159" s="156">
        <v>-3.7092699609799999</v>
      </c>
      <c r="C159" s="12">
        <v>1.006404509</v>
      </c>
      <c r="D159" s="13">
        <v>0.82190065400000001</v>
      </c>
      <c r="E159" s="13">
        <v>1.175650077</v>
      </c>
      <c r="F159" s="13">
        <v>0.98905189400000004</v>
      </c>
      <c r="G159" s="13">
        <v>0.85127598400000004</v>
      </c>
      <c r="H159" s="14">
        <v>1.23635962</v>
      </c>
      <c r="J159" s="8" t="s">
        <v>192</v>
      </c>
      <c r="K159" s="22">
        <v>0.67830000000000001</v>
      </c>
      <c r="L159" s="7">
        <v>0.2586</v>
      </c>
      <c r="M159" s="7">
        <v>0.50149999999999995</v>
      </c>
      <c r="N159" s="7">
        <v>0.3473</v>
      </c>
      <c r="O159" s="7">
        <v>0.3705</v>
      </c>
      <c r="P159" s="23">
        <v>0.27589999999999998</v>
      </c>
    </row>
    <row r="160" spans="1:16" x14ac:dyDescent="0.2">
      <c r="J160" s="8" t="s">
        <v>195</v>
      </c>
      <c r="K160" s="22"/>
      <c r="L160" s="7"/>
      <c r="M160" s="7"/>
      <c r="N160" s="7"/>
      <c r="O160" s="7"/>
      <c r="P160" s="23"/>
    </row>
    <row r="161" spans="1:16" x14ac:dyDescent="0.2">
      <c r="A161" s="58"/>
      <c r="B161" s="5"/>
      <c r="C161" s="5"/>
      <c r="D161" s="5"/>
      <c r="E161" s="5"/>
      <c r="F161" s="5"/>
      <c r="G161" s="5"/>
      <c r="H161" s="5"/>
      <c r="J161" s="8" t="s">
        <v>191</v>
      </c>
      <c r="K161" s="22" t="s">
        <v>1120</v>
      </c>
      <c r="L161" s="7" t="s">
        <v>1121</v>
      </c>
      <c r="M161" s="7" t="s">
        <v>1122</v>
      </c>
      <c r="N161" s="7" t="s">
        <v>1123</v>
      </c>
      <c r="O161" s="7" t="s">
        <v>1124</v>
      </c>
      <c r="P161" s="23" t="s">
        <v>1125</v>
      </c>
    </row>
    <row r="162" spans="1:16" x14ac:dyDescent="0.2">
      <c r="A162" s="58"/>
      <c r="B162" s="5"/>
      <c r="C162" s="5"/>
      <c r="D162" s="5"/>
      <c r="E162" s="5"/>
      <c r="F162" s="5"/>
      <c r="G162" s="5"/>
      <c r="H162" s="5"/>
      <c r="J162" s="8" t="s">
        <v>192</v>
      </c>
      <c r="K162" s="22" t="s">
        <v>1126</v>
      </c>
      <c r="L162" s="7" t="s">
        <v>1127</v>
      </c>
      <c r="M162" s="7" t="s">
        <v>1128</v>
      </c>
      <c r="N162" s="7" t="s">
        <v>1129</v>
      </c>
      <c r="O162" s="7" t="s">
        <v>1130</v>
      </c>
      <c r="P162" s="23" t="s">
        <v>1131</v>
      </c>
    </row>
    <row r="163" spans="1:16" x14ac:dyDescent="0.2">
      <c r="J163" s="8" t="s">
        <v>193</v>
      </c>
      <c r="K163" s="22" t="s">
        <v>1132</v>
      </c>
      <c r="L163" s="7" t="s">
        <v>1133</v>
      </c>
      <c r="M163" s="7" t="s">
        <v>1134</v>
      </c>
      <c r="N163" s="7" t="s">
        <v>1135</v>
      </c>
      <c r="O163" s="7" t="s">
        <v>1136</v>
      </c>
      <c r="P163" s="23" t="s">
        <v>1137</v>
      </c>
    </row>
    <row r="164" spans="1:16" x14ac:dyDescent="0.2">
      <c r="J164" s="8" t="s">
        <v>203</v>
      </c>
      <c r="K164" s="22"/>
      <c r="L164" s="7"/>
      <c r="M164" s="7"/>
      <c r="N164" s="7"/>
      <c r="O164" s="7"/>
      <c r="P164" s="23"/>
    </row>
    <row r="165" spans="1:16" x14ac:dyDescent="0.2">
      <c r="J165" s="8" t="s">
        <v>204</v>
      </c>
      <c r="K165" s="22">
        <v>8</v>
      </c>
      <c r="L165" s="7">
        <v>8</v>
      </c>
      <c r="M165" s="7">
        <v>8</v>
      </c>
      <c r="N165" s="7">
        <v>8</v>
      </c>
      <c r="O165" s="7">
        <v>8</v>
      </c>
      <c r="P165" s="23">
        <v>8</v>
      </c>
    </row>
    <row r="166" spans="1:16" x14ac:dyDescent="0.2">
      <c r="J166" s="8" t="s">
        <v>81</v>
      </c>
      <c r="K166" s="22">
        <v>0.99390000000000001</v>
      </c>
      <c r="L166" s="7">
        <v>0.96</v>
      </c>
      <c r="M166" s="7">
        <v>0.96689999999999998</v>
      </c>
      <c r="N166" s="7">
        <v>0.98570000000000002</v>
      </c>
      <c r="O166" s="7">
        <v>0.97250000000000003</v>
      </c>
      <c r="P166" s="23">
        <v>0.92889999999999995</v>
      </c>
    </row>
    <row r="167" spans="1:16" x14ac:dyDescent="0.2">
      <c r="J167" s="8" t="s">
        <v>205</v>
      </c>
      <c r="K167" s="22">
        <v>1.234E-2</v>
      </c>
      <c r="L167" s="7">
        <v>5.0849999999999999E-2</v>
      </c>
      <c r="M167" s="7">
        <v>6.2710000000000002E-2</v>
      </c>
      <c r="N167" s="7">
        <v>2.8000000000000001E-2</v>
      </c>
      <c r="O167" s="7">
        <v>4.5850000000000002E-2</v>
      </c>
      <c r="P167" s="23">
        <v>0.10829999999999999</v>
      </c>
    </row>
    <row r="168" spans="1:16" x14ac:dyDescent="0.2">
      <c r="J168" s="8" t="s">
        <v>206</v>
      </c>
      <c r="K168" s="22">
        <v>3.9280000000000002E-2</v>
      </c>
      <c r="L168" s="7">
        <v>7.9729999999999995E-2</v>
      </c>
      <c r="M168" s="7">
        <v>8.8529999999999998E-2</v>
      </c>
      <c r="N168" s="7">
        <v>5.9159999999999997E-2</v>
      </c>
      <c r="O168" s="7">
        <v>7.571E-2</v>
      </c>
      <c r="P168" s="23">
        <v>0.1163</v>
      </c>
    </row>
    <row r="169" spans="1:16" x14ac:dyDescent="0.2">
      <c r="J169" s="8" t="s">
        <v>207</v>
      </c>
      <c r="K169" s="22"/>
      <c r="L169" s="7"/>
      <c r="M169" s="7"/>
      <c r="N169" s="7"/>
      <c r="O169" s="7"/>
      <c r="P169" s="23"/>
    </row>
    <row r="170" spans="1:16" x14ac:dyDescent="0.2">
      <c r="J170" s="8" t="s">
        <v>187</v>
      </c>
      <c r="K170" s="22" t="s">
        <v>208</v>
      </c>
      <c r="L170" s="7" t="s">
        <v>208</v>
      </c>
      <c r="M170" s="7" t="s">
        <v>208</v>
      </c>
      <c r="N170" s="7" t="s">
        <v>208</v>
      </c>
      <c r="O170" s="7" t="s">
        <v>208</v>
      </c>
      <c r="P170" s="23" t="s">
        <v>208</v>
      </c>
    </row>
    <row r="171" spans="1:16" x14ac:dyDescent="0.2">
      <c r="J171" s="8" t="s">
        <v>189</v>
      </c>
      <c r="K171" s="22" t="s">
        <v>209</v>
      </c>
      <c r="L171" s="7" t="s">
        <v>209</v>
      </c>
      <c r="M171" s="7" t="s">
        <v>209</v>
      </c>
      <c r="N171" s="7" t="s">
        <v>209</v>
      </c>
      <c r="O171" s="7" t="s">
        <v>209</v>
      </c>
      <c r="P171" s="23" t="s">
        <v>209</v>
      </c>
    </row>
    <row r="172" spans="1:16" x14ac:dyDescent="0.2">
      <c r="J172" s="8"/>
      <c r="K172" s="22"/>
      <c r="L172" s="7"/>
      <c r="M172" s="7"/>
      <c r="N172" s="7"/>
      <c r="O172" s="7"/>
      <c r="P172" s="23"/>
    </row>
    <row r="173" spans="1:16" x14ac:dyDescent="0.2">
      <c r="J173" s="8" t="s">
        <v>210</v>
      </c>
      <c r="K173" s="22"/>
      <c r="L173" s="7"/>
      <c r="M173" s="7"/>
      <c r="N173" s="7"/>
      <c r="O173" s="7"/>
      <c r="P173" s="23"/>
    </row>
    <row r="174" spans="1:16" x14ac:dyDescent="0.2">
      <c r="J174" s="8" t="s">
        <v>211</v>
      </c>
      <c r="K174" s="22">
        <v>10</v>
      </c>
      <c r="L174" s="7">
        <v>10</v>
      </c>
      <c r="M174" s="7">
        <v>10</v>
      </c>
      <c r="N174" s="7">
        <v>10</v>
      </c>
      <c r="O174" s="7">
        <v>10</v>
      </c>
      <c r="P174" s="23">
        <v>10</v>
      </c>
    </row>
    <row r="175" spans="1:16" ht="17" thickBot="1" x14ac:dyDescent="0.25">
      <c r="J175" s="8" t="s">
        <v>212</v>
      </c>
      <c r="K175" s="12">
        <v>10</v>
      </c>
      <c r="L175" s="13">
        <v>10</v>
      </c>
      <c r="M175" s="13">
        <v>10</v>
      </c>
      <c r="N175" s="13">
        <v>10</v>
      </c>
      <c r="O175" s="13">
        <v>10</v>
      </c>
      <c r="P175" s="14">
        <v>10</v>
      </c>
    </row>
    <row r="177" spans="1:29" x14ac:dyDescent="0.2">
      <c r="A177" s="28" t="s">
        <v>1220</v>
      </c>
      <c r="B177" s="165" t="s">
        <v>8</v>
      </c>
      <c r="C177" s="28"/>
      <c r="D177" s="28"/>
      <c r="E177" s="28"/>
      <c r="F177" s="28"/>
      <c r="G177" s="28"/>
      <c r="H177" s="28"/>
      <c r="I177" s="28"/>
      <c r="J177" s="6"/>
      <c r="K177" s="6"/>
      <c r="L177" s="6"/>
      <c r="M177" s="6"/>
      <c r="N177" s="6"/>
      <c r="O177" s="28"/>
      <c r="P177" s="6"/>
      <c r="Q177" s="6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</row>
    <row r="178" spans="1:29" ht="17" thickBot="1" x14ac:dyDescent="0.25">
      <c r="A178" s="28" t="s">
        <v>891</v>
      </c>
      <c r="B178" s="189" t="s">
        <v>3</v>
      </c>
      <c r="C178" s="189"/>
      <c r="D178" s="189"/>
      <c r="E178" s="189"/>
      <c r="F178" s="189" t="s">
        <v>1218</v>
      </c>
      <c r="G178" s="189"/>
      <c r="H178" s="189"/>
      <c r="I178" s="189"/>
      <c r="J178" s="199" t="s">
        <v>1248</v>
      </c>
      <c r="K178" s="199"/>
      <c r="L178" s="199" t="s">
        <v>1078</v>
      </c>
      <c r="M178" s="189"/>
      <c r="N178" s="189" t="s">
        <v>1079</v>
      </c>
      <c r="O178" s="189"/>
      <c r="P178" s="189" t="s">
        <v>1080</v>
      </c>
      <c r="Q178" s="189"/>
      <c r="R178" s="189" t="s">
        <v>1081</v>
      </c>
      <c r="S178" s="189"/>
      <c r="T178" s="189" t="s">
        <v>1082</v>
      </c>
      <c r="U178" s="189"/>
      <c r="V178" s="189" t="s">
        <v>1083</v>
      </c>
      <c r="W178" s="189"/>
      <c r="X178" s="189" t="s">
        <v>1084</v>
      </c>
      <c r="Y178" s="189"/>
      <c r="Z178" s="189" t="s">
        <v>1085</v>
      </c>
      <c r="AA178" s="189"/>
      <c r="AB178" s="189" t="s">
        <v>1086</v>
      </c>
      <c r="AC178" s="189"/>
    </row>
    <row r="179" spans="1:29" x14ac:dyDescent="0.2">
      <c r="A179" s="20" t="s">
        <v>556</v>
      </c>
      <c r="B179" s="9">
        <v>7.74</v>
      </c>
      <c r="C179" s="10">
        <v>7.16</v>
      </c>
      <c r="D179" s="10">
        <v>7.53</v>
      </c>
      <c r="E179" s="10">
        <v>7.43</v>
      </c>
      <c r="F179" s="10">
        <v>53.2</v>
      </c>
      <c r="G179" s="10">
        <v>51.1</v>
      </c>
      <c r="H179" s="10">
        <v>48</v>
      </c>
      <c r="I179" s="10">
        <v>45</v>
      </c>
      <c r="J179" s="10">
        <v>8.06</v>
      </c>
      <c r="K179" s="10">
        <v>8.0399999999999991</v>
      </c>
      <c r="L179" s="10">
        <v>8.1199999999999992</v>
      </c>
      <c r="M179" s="10">
        <v>7.71</v>
      </c>
      <c r="N179" s="10">
        <v>9.23</v>
      </c>
      <c r="O179" s="10">
        <v>8.17</v>
      </c>
      <c r="P179" s="10">
        <v>12.8</v>
      </c>
      <c r="Q179" s="10">
        <v>11.5</v>
      </c>
      <c r="R179" s="10">
        <v>28.6</v>
      </c>
      <c r="S179" s="10">
        <v>30</v>
      </c>
      <c r="T179" s="10">
        <v>49.2</v>
      </c>
      <c r="U179" s="10">
        <v>46.9</v>
      </c>
      <c r="V179" s="10">
        <v>47.3</v>
      </c>
      <c r="W179" s="10">
        <v>44.7</v>
      </c>
      <c r="X179" s="10">
        <v>45.1</v>
      </c>
      <c r="Y179" s="10">
        <v>48.7</v>
      </c>
      <c r="Z179" s="10">
        <v>42.8</v>
      </c>
      <c r="AA179" s="10">
        <v>46.6</v>
      </c>
      <c r="AB179" s="10">
        <v>46.9</v>
      </c>
      <c r="AC179" s="11">
        <v>46.6</v>
      </c>
    </row>
    <row r="180" spans="1:29" x14ac:dyDescent="0.2">
      <c r="A180" s="20" t="s">
        <v>557</v>
      </c>
      <c r="B180" s="22">
        <v>7.74</v>
      </c>
      <c r="C180" s="7">
        <v>7.16</v>
      </c>
      <c r="D180" s="7">
        <v>7.53</v>
      </c>
      <c r="E180" s="7">
        <v>7.43</v>
      </c>
      <c r="F180" s="7">
        <v>44.2</v>
      </c>
      <c r="G180" s="7">
        <v>47.1</v>
      </c>
      <c r="H180" s="7">
        <v>44.1</v>
      </c>
      <c r="I180" s="7">
        <v>42.7</v>
      </c>
      <c r="J180" s="7">
        <v>7.91</v>
      </c>
      <c r="K180" s="7">
        <v>8.0299999999999994</v>
      </c>
      <c r="L180" s="7">
        <v>8.57</v>
      </c>
      <c r="M180" s="7">
        <v>7.94</v>
      </c>
      <c r="N180" s="7">
        <v>7.76</v>
      </c>
      <c r="O180" s="7">
        <v>7.55</v>
      </c>
      <c r="P180" s="7">
        <v>8.06</v>
      </c>
      <c r="Q180" s="7">
        <v>8.75</v>
      </c>
      <c r="R180" s="7">
        <v>10.7</v>
      </c>
      <c r="S180" s="7">
        <v>11.2</v>
      </c>
      <c r="T180" s="7">
        <v>17</v>
      </c>
      <c r="U180" s="7">
        <v>21.5</v>
      </c>
      <c r="V180" s="7">
        <v>29</v>
      </c>
      <c r="W180" s="7">
        <v>34.9</v>
      </c>
      <c r="X180" s="7">
        <v>38.4</v>
      </c>
      <c r="Y180" s="7">
        <v>36.299999999999997</v>
      </c>
      <c r="Z180" s="7">
        <v>38.299999999999997</v>
      </c>
      <c r="AA180" s="7">
        <v>34</v>
      </c>
      <c r="AB180" s="7">
        <v>37.1</v>
      </c>
      <c r="AC180" s="23">
        <v>36.9</v>
      </c>
    </row>
    <row r="181" spans="1:29" x14ac:dyDescent="0.2">
      <c r="A181" s="20" t="s">
        <v>558</v>
      </c>
      <c r="B181" s="22">
        <v>7.74</v>
      </c>
      <c r="C181" s="7">
        <v>7.16</v>
      </c>
      <c r="D181" s="7">
        <v>7.53</v>
      </c>
      <c r="E181" s="7">
        <v>7.43</v>
      </c>
      <c r="F181" s="7">
        <v>40.4</v>
      </c>
      <c r="G181" s="7">
        <v>35.5</v>
      </c>
      <c r="H181" s="7">
        <v>36</v>
      </c>
      <c r="I181" s="7">
        <v>37</v>
      </c>
      <c r="J181" s="7">
        <v>8.2200000000000006</v>
      </c>
      <c r="K181" s="7">
        <v>7.83</v>
      </c>
      <c r="L181" s="7">
        <v>7.55</v>
      </c>
      <c r="M181" s="7">
        <v>7.18</v>
      </c>
      <c r="N181" s="7">
        <v>7.43</v>
      </c>
      <c r="O181" s="7">
        <v>7.91</v>
      </c>
      <c r="P181" s="7">
        <v>8.4600000000000009</v>
      </c>
      <c r="Q181" s="7">
        <v>8.18</v>
      </c>
      <c r="R181" s="7">
        <v>9.75</v>
      </c>
      <c r="S181" s="7">
        <v>9.32</v>
      </c>
      <c r="T181" s="7">
        <v>14.2</v>
      </c>
      <c r="U181" s="7">
        <v>13.7</v>
      </c>
      <c r="V181" s="7">
        <v>18.5</v>
      </c>
      <c r="W181" s="7">
        <v>20.8</v>
      </c>
      <c r="X181" s="7">
        <v>30.2</v>
      </c>
      <c r="Y181" s="7">
        <v>27.1</v>
      </c>
      <c r="Z181" s="7">
        <v>32.5</v>
      </c>
      <c r="AA181" s="7">
        <v>44.6</v>
      </c>
      <c r="AB181" s="7">
        <v>48.3</v>
      </c>
      <c r="AC181" s="23">
        <v>34.9</v>
      </c>
    </row>
    <row r="182" spans="1:29" x14ac:dyDescent="0.2">
      <c r="A182" s="20" t="s">
        <v>559</v>
      </c>
      <c r="B182" s="22">
        <v>7.74</v>
      </c>
      <c r="C182" s="7">
        <v>7.16</v>
      </c>
      <c r="D182" s="7">
        <v>7.53</v>
      </c>
      <c r="E182" s="7">
        <v>7.43</v>
      </c>
      <c r="F182" s="7">
        <v>39</v>
      </c>
      <c r="G182" s="7">
        <v>40.700000000000003</v>
      </c>
      <c r="H182" s="7">
        <v>32.700000000000003</v>
      </c>
      <c r="I182" s="7">
        <v>27.9</v>
      </c>
      <c r="J182" s="7">
        <v>8.01</v>
      </c>
      <c r="K182" s="7">
        <v>8.07</v>
      </c>
      <c r="L182" s="7">
        <v>8.14</v>
      </c>
      <c r="M182" s="7">
        <v>7.9</v>
      </c>
      <c r="N182" s="7">
        <v>8.2200000000000006</v>
      </c>
      <c r="O182" s="7">
        <v>8.51</v>
      </c>
      <c r="P182" s="7">
        <v>10.4</v>
      </c>
      <c r="Q182" s="7">
        <v>10.8</v>
      </c>
      <c r="R182" s="7">
        <v>18.8</v>
      </c>
      <c r="S182" s="7">
        <v>18.3</v>
      </c>
      <c r="T182" s="7">
        <v>27.7</v>
      </c>
      <c r="U182" s="7">
        <v>20.3</v>
      </c>
      <c r="V182" s="7">
        <v>34.799999999999997</v>
      </c>
      <c r="W182" s="7">
        <v>26.8</v>
      </c>
      <c r="X182" s="7">
        <v>30.2</v>
      </c>
      <c r="Y182" s="7">
        <v>30.6</v>
      </c>
      <c r="Z182" s="7">
        <v>34.700000000000003</v>
      </c>
      <c r="AA182" s="7">
        <v>31.4</v>
      </c>
      <c r="AB182" s="7">
        <v>33.1</v>
      </c>
      <c r="AC182" s="23">
        <v>27</v>
      </c>
    </row>
    <row r="183" spans="1:29" x14ac:dyDescent="0.2">
      <c r="A183" s="20" t="s">
        <v>560</v>
      </c>
      <c r="B183" s="22">
        <v>7.74</v>
      </c>
      <c r="C183" s="7">
        <v>7.16</v>
      </c>
      <c r="D183" s="7">
        <v>7.53</v>
      </c>
      <c r="E183" s="7">
        <v>7.43</v>
      </c>
      <c r="F183" s="7">
        <v>48.8</v>
      </c>
      <c r="G183" s="7">
        <v>58.6</v>
      </c>
      <c r="H183" s="7">
        <v>35.6</v>
      </c>
      <c r="I183" s="7">
        <v>38.5</v>
      </c>
      <c r="J183" s="7">
        <v>7.87</v>
      </c>
      <c r="K183" s="7">
        <v>9.02</v>
      </c>
      <c r="L183" s="7">
        <v>9.43</v>
      </c>
      <c r="M183" s="7">
        <v>8.3699999999999992</v>
      </c>
      <c r="N183" s="7">
        <v>10.4</v>
      </c>
      <c r="O183" s="7">
        <v>11.1</v>
      </c>
      <c r="P183" s="7">
        <v>17.399999999999999</v>
      </c>
      <c r="Q183" s="7">
        <v>16.600000000000001</v>
      </c>
      <c r="R183" s="7">
        <v>26.1</v>
      </c>
      <c r="S183" s="7">
        <v>28</v>
      </c>
      <c r="T183" s="7">
        <v>31.6</v>
      </c>
      <c r="U183" s="7">
        <v>32.6</v>
      </c>
      <c r="V183" s="7">
        <v>40.4</v>
      </c>
      <c r="W183" s="7">
        <v>34.5</v>
      </c>
      <c r="X183" s="7">
        <v>43.4</v>
      </c>
      <c r="Y183" s="7">
        <v>38.200000000000003</v>
      </c>
      <c r="Z183" s="7">
        <v>37</v>
      </c>
      <c r="AA183" s="7">
        <v>37</v>
      </c>
      <c r="AB183" s="7">
        <v>32.799999999999997</v>
      </c>
      <c r="AC183" s="23">
        <v>32.5</v>
      </c>
    </row>
    <row r="184" spans="1:29" ht="17" thickBot="1" x14ac:dyDescent="0.25">
      <c r="A184" s="20" t="s">
        <v>1221</v>
      </c>
      <c r="B184" s="12">
        <v>7.74</v>
      </c>
      <c r="C184" s="13">
        <v>7.16</v>
      </c>
      <c r="D184" s="13">
        <v>7.53</v>
      </c>
      <c r="E184" s="13">
        <v>7.43</v>
      </c>
      <c r="F184" s="13">
        <v>43</v>
      </c>
      <c r="G184" s="13">
        <v>51.5</v>
      </c>
      <c r="H184" s="13">
        <v>27.9</v>
      </c>
      <c r="I184" s="13">
        <v>32.299999999999997</v>
      </c>
      <c r="J184" s="13">
        <v>8.16</v>
      </c>
      <c r="K184" s="13">
        <v>8.5299999999999994</v>
      </c>
      <c r="L184" s="13">
        <v>9.4600000000000009</v>
      </c>
      <c r="M184" s="13">
        <v>8.67</v>
      </c>
      <c r="N184" s="13">
        <v>12.7</v>
      </c>
      <c r="O184" s="13">
        <v>12.2</v>
      </c>
      <c r="P184" s="13">
        <v>18.7</v>
      </c>
      <c r="Q184" s="13">
        <v>19.100000000000001</v>
      </c>
      <c r="R184" s="13">
        <v>24.2</v>
      </c>
      <c r="S184" s="13">
        <v>22.8</v>
      </c>
      <c r="T184" s="13">
        <v>21.6</v>
      </c>
      <c r="U184" s="13">
        <v>26.2</v>
      </c>
      <c r="V184" s="13">
        <v>25.4</v>
      </c>
      <c r="W184" s="13">
        <v>25.3</v>
      </c>
      <c r="X184" s="13">
        <v>27.8</v>
      </c>
      <c r="Y184" s="13">
        <v>27.2</v>
      </c>
      <c r="Z184" s="13">
        <v>32.1</v>
      </c>
      <c r="AA184" s="13">
        <v>31.8</v>
      </c>
      <c r="AB184" s="13">
        <v>45.6</v>
      </c>
      <c r="AC184" s="14">
        <v>25.3</v>
      </c>
    </row>
    <row r="186" spans="1:29" ht="17" thickBot="1" x14ac:dyDescent="0.25">
      <c r="A186" s="28" t="s">
        <v>892</v>
      </c>
      <c r="B186" s="189" t="s">
        <v>3</v>
      </c>
      <c r="C186" s="189"/>
      <c r="D186" s="189"/>
      <c r="E186" s="189"/>
      <c r="F186" s="189" t="s">
        <v>1218</v>
      </c>
      <c r="G186" s="189"/>
      <c r="H186" s="189"/>
      <c r="I186" s="189"/>
      <c r="J186" s="199" t="s">
        <v>1248</v>
      </c>
      <c r="K186" s="199"/>
      <c r="L186" s="199" t="s">
        <v>1078</v>
      </c>
      <c r="M186" s="189"/>
      <c r="N186" s="189" t="s">
        <v>1079</v>
      </c>
      <c r="O186" s="189"/>
      <c r="P186" s="189" t="s">
        <v>1080</v>
      </c>
      <c r="Q186" s="189"/>
      <c r="R186" s="189" t="s">
        <v>1081</v>
      </c>
      <c r="S186" s="189"/>
      <c r="T186" s="189" t="s">
        <v>1082</v>
      </c>
      <c r="U186" s="189"/>
      <c r="V186" s="189" t="s">
        <v>1083</v>
      </c>
      <c r="W186" s="189"/>
      <c r="X186" s="189" t="s">
        <v>1084</v>
      </c>
      <c r="Y186" s="189"/>
      <c r="Z186" s="189" t="s">
        <v>1085</v>
      </c>
      <c r="AA186" s="189"/>
      <c r="AB186" s="189" t="s">
        <v>1086</v>
      </c>
      <c r="AC186" s="189"/>
    </row>
    <row r="187" spans="1:29" x14ac:dyDescent="0.2">
      <c r="A187" s="20" t="s">
        <v>556</v>
      </c>
      <c r="B187" s="9">
        <v>7.25</v>
      </c>
      <c r="C187" s="10">
        <v>7.26</v>
      </c>
      <c r="D187" s="10">
        <v>7.01</v>
      </c>
      <c r="E187" s="10">
        <v>7.05</v>
      </c>
      <c r="F187" s="10">
        <v>45.5</v>
      </c>
      <c r="G187" s="10">
        <v>51.1</v>
      </c>
      <c r="H187" s="10">
        <v>44.6</v>
      </c>
      <c r="I187" s="10">
        <v>51</v>
      </c>
      <c r="J187" s="10">
        <v>7.74</v>
      </c>
      <c r="K187" s="10">
        <v>7.36</v>
      </c>
      <c r="L187" s="10">
        <v>7.64</v>
      </c>
      <c r="M187" s="10">
        <v>7.76</v>
      </c>
      <c r="N187" s="10">
        <v>7.94</v>
      </c>
      <c r="O187" s="10">
        <v>8.4</v>
      </c>
      <c r="P187" s="10">
        <v>12.7</v>
      </c>
      <c r="Q187" s="10">
        <v>11.9</v>
      </c>
      <c r="R187" s="10">
        <v>20.8</v>
      </c>
      <c r="S187" s="10">
        <v>20.6</v>
      </c>
      <c r="T187" s="10">
        <v>29</v>
      </c>
      <c r="U187" s="10">
        <v>33.1</v>
      </c>
      <c r="V187" s="10">
        <v>40</v>
      </c>
      <c r="W187" s="10">
        <v>40.9</v>
      </c>
      <c r="X187" s="10">
        <v>44.6</v>
      </c>
      <c r="Y187" s="10">
        <v>49.1</v>
      </c>
      <c r="Z187" s="10">
        <v>77.7</v>
      </c>
      <c r="AA187" s="10">
        <v>65</v>
      </c>
      <c r="AB187" s="10">
        <v>73.7</v>
      </c>
      <c r="AC187" s="11">
        <v>79.900000000000006</v>
      </c>
    </row>
    <row r="188" spans="1:29" x14ac:dyDescent="0.2">
      <c r="A188" s="20" t="s">
        <v>557</v>
      </c>
      <c r="B188" s="22">
        <v>7.25</v>
      </c>
      <c r="C188" s="7">
        <v>7.26</v>
      </c>
      <c r="D188" s="7">
        <v>7.01</v>
      </c>
      <c r="E188" s="7">
        <v>7.05</v>
      </c>
      <c r="F188" s="7">
        <v>35.5</v>
      </c>
      <c r="G188" s="7">
        <v>40.299999999999997</v>
      </c>
      <c r="H188" s="7">
        <v>28.7</v>
      </c>
      <c r="I188" s="7">
        <v>36.700000000000003</v>
      </c>
      <c r="J188" s="7">
        <v>7.56</v>
      </c>
      <c r="K188" s="7">
        <v>7.9</v>
      </c>
      <c r="L188" s="7">
        <v>7.54</v>
      </c>
      <c r="M188" s="7">
        <v>7.58</v>
      </c>
      <c r="N188" s="7">
        <v>7.27</v>
      </c>
      <c r="O188" s="7">
        <v>7.81</v>
      </c>
      <c r="P188" s="7">
        <v>7.72</v>
      </c>
      <c r="Q188" s="7">
        <v>7.99</v>
      </c>
      <c r="R188" s="7">
        <v>9.5500000000000007</v>
      </c>
      <c r="S188" s="7">
        <v>10</v>
      </c>
      <c r="T188" s="7">
        <v>16.3</v>
      </c>
      <c r="U188" s="7">
        <v>14</v>
      </c>
      <c r="V188" s="7">
        <v>25.4</v>
      </c>
      <c r="W188" s="7">
        <v>27.9</v>
      </c>
      <c r="X188" s="7">
        <v>34.5</v>
      </c>
      <c r="Y188" s="7">
        <v>41</v>
      </c>
      <c r="Z188" s="7">
        <v>32</v>
      </c>
      <c r="AA188" s="7">
        <v>36.1</v>
      </c>
      <c r="AB188" s="7">
        <v>38.799999999999997</v>
      </c>
      <c r="AC188" s="23">
        <v>37.200000000000003</v>
      </c>
    </row>
    <row r="189" spans="1:29" x14ac:dyDescent="0.2">
      <c r="A189" s="20" t="s">
        <v>558</v>
      </c>
      <c r="B189" s="22">
        <v>7.25</v>
      </c>
      <c r="C189" s="7">
        <v>7.26</v>
      </c>
      <c r="D189" s="7">
        <v>7.01</v>
      </c>
      <c r="E189" s="7">
        <v>7.05</v>
      </c>
      <c r="F189" s="7">
        <v>28.6</v>
      </c>
      <c r="G189" s="7">
        <v>37</v>
      </c>
      <c r="H189" s="7">
        <v>32.4</v>
      </c>
      <c r="I189" s="7">
        <v>33</v>
      </c>
      <c r="J189" s="7">
        <v>7.58</v>
      </c>
      <c r="K189" s="7">
        <v>7.7</v>
      </c>
      <c r="L189" s="7">
        <v>7.44</v>
      </c>
      <c r="M189" s="7">
        <v>7.13</v>
      </c>
      <c r="N189" s="7">
        <v>7.19</v>
      </c>
      <c r="O189" s="7">
        <v>7.32</v>
      </c>
      <c r="P189" s="7">
        <v>7.54</v>
      </c>
      <c r="Q189" s="7">
        <v>7.49</v>
      </c>
      <c r="R189" s="7">
        <v>8.18</v>
      </c>
      <c r="S189" s="7">
        <v>8.77</v>
      </c>
      <c r="T189" s="7">
        <v>11.4</v>
      </c>
      <c r="U189" s="7">
        <v>11.6</v>
      </c>
      <c r="V189" s="7">
        <v>17</v>
      </c>
      <c r="W189" s="7">
        <v>17.600000000000001</v>
      </c>
      <c r="X189" s="7">
        <v>19.899999999999999</v>
      </c>
      <c r="Y189" s="7">
        <v>23.5</v>
      </c>
      <c r="Z189" s="7">
        <v>20.6</v>
      </c>
      <c r="AA189" s="7">
        <v>29.7</v>
      </c>
      <c r="AB189" s="7">
        <v>34.700000000000003</v>
      </c>
      <c r="AC189" s="23">
        <v>31.3</v>
      </c>
    </row>
    <row r="190" spans="1:29" x14ac:dyDescent="0.2">
      <c r="A190" s="20" t="s">
        <v>559</v>
      </c>
      <c r="B190" s="22">
        <v>7.25</v>
      </c>
      <c r="C190" s="7">
        <v>7.26</v>
      </c>
      <c r="D190" s="7">
        <v>7.01</v>
      </c>
      <c r="E190" s="7">
        <v>7.05</v>
      </c>
      <c r="F190" s="7">
        <v>28.2</v>
      </c>
      <c r="G190" s="7">
        <v>33.200000000000003</v>
      </c>
      <c r="H190" s="7">
        <v>18.899999999999999</v>
      </c>
      <c r="I190" s="7">
        <v>29.7</v>
      </c>
      <c r="J190" s="7">
        <v>7.22</v>
      </c>
      <c r="K190" s="7">
        <v>7.55</v>
      </c>
      <c r="L190" s="7">
        <v>6.98</v>
      </c>
      <c r="M190" s="7">
        <v>7.28</v>
      </c>
      <c r="N190" s="7">
        <v>7.4</v>
      </c>
      <c r="O190" s="7">
        <v>7.1</v>
      </c>
      <c r="P190" s="7">
        <v>7.75</v>
      </c>
      <c r="Q190" s="7">
        <v>7.84</v>
      </c>
      <c r="R190" s="7">
        <v>10.3</v>
      </c>
      <c r="S190" s="7">
        <v>11.2</v>
      </c>
      <c r="T190" s="7">
        <v>17.3</v>
      </c>
      <c r="U190" s="7">
        <v>16.600000000000001</v>
      </c>
      <c r="V190" s="7">
        <v>17.3</v>
      </c>
      <c r="W190" s="7">
        <v>19.5</v>
      </c>
      <c r="X190" s="7">
        <v>17.7</v>
      </c>
      <c r="Y190" s="7">
        <v>17.399999999999999</v>
      </c>
      <c r="Z190" s="7">
        <v>18.399999999999999</v>
      </c>
      <c r="AA190" s="7">
        <v>18.600000000000001</v>
      </c>
      <c r="AB190" s="7">
        <v>18.600000000000001</v>
      </c>
      <c r="AC190" s="23">
        <v>21.4</v>
      </c>
    </row>
    <row r="191" spans="1:29" x14ac:dyDescent="0.2">
      <c r="A191" s="20" t="s">
        <v>560</v>
      </c>
      <c r="B191" s="22">
        <v>7.25</v>
      </c>
      <c r="C191" s="7">
        <v>7.26</v>
      </c>
      <c r="D191" s="7">
        <v>7.01</v>
      </c>
      <c r="E191" s="7">
        <v>7.05</v>
      </c>
      <c r="F191" s="7">
        <v>23.3</v>
      </c>
      <c r="G191" s="7">
        <v>39.1</v>
      </c>
      <c r="H191" s="7">
        <v>40.700000000000003</v>
      </c>
      <c r="I191" s="7">
        <v>41</v>
      </c>
      <c r="J191" s="7">
        <v>7.07</v>
      </c>
      <c r="K191" s="7">
        <v>7.13</v>
      </c>
      <c r="L191" s="7">
        <v>7.56</v>
      </c>
      <c r="M191" s="7">
        <v>7.2</v>
      </c>
      <c r="N191" s="7">
        <v>8.51</v>
      </c>
      <c r="O191" s="7">
        <v>8.83</v>
      </c>
      <c r="P191" s="7">
        <v>10.9</v>
      </c>
      <c r="Q191" s="7">
        <v>11.3</v>
      </c>
      <c r="R191" s="7">
        <v>15.3</v>
      </c>
      <c r="S191" s="7">
        <v>15.2</v>
      </c>
      <c r="T191" s="7">
        <v>22.1</v>
      </c>
      <c r="U191" s="7">
        <v>21.6</v>
      </c>
      <c r="V191" s="7">
        <v>22.7</v>
      </c>
      <c r="W191" s="7">
        <v>23.6</v>
      </c>
      <c r="X191" s="7">
        <v>28.1</v>
      </c>
      <c r="Y191" s="7">
        <v>20.3</v>
      </c>
      <c r="Z191" s="7">
        <v>20.5</v>
      </c>
      <c r="AA191" s="7">
        <v>22.3</v>
      </c>
      <c r="AB191" s="7">
        <v>21.6</v>
      </c>
      <c r="AC191" s="23">
        <v>22.4</v>
      </c>
    </row>
    <row r="192" spans="1:29" ht="17" thickBot="1" x14ac:dyDescent="0.25">
      <c r="A192" s="20" t="s">
        <v>1221</v>
      </c>
      <c r="B192" s="12">
        <v>7.25</v>
      </c>
      <c r="C192" s="13">
        <v>7.26</v>
      </c>
      <c r="D192" s="13">
        <v>7.01</v>
      </c>
      <c r="E192" s="13">
        <v>7.05</v>
      </c>
      <c r="F192" s="13">
        <v>37.299999999999997</v>
      </c>
      <c r="G192" s="13">
        <v>32.6</v>
      </c>
      <c r="H192" s="13">
        <v>29.7</v>
      </c>
      <c r="I192" s="13">
        <v>25</v>
      </c>
      <c r="J192" s="13">
        <v>7.34</v>
      </c>
      <c r="K192" s="13">
        <v>7.25</v>
      </c>
      <c r="L192" s="13">
        <v>7.46</v>
      </c>
      <c r="M192" s="13">
        <v>8.43</v>
      </c>
      <c r="N192" s="13">
        <v>9.51</v>
      </c>
      <c r="O192" s="13">
        <v>11.5</v>
      </c>
      <c r="P192" s="13">
        <v>15.4</v>
      </c>
      <c r="Q192" s="13">
        <v>12.6</v>
      </c>
      <c r="R192" s="13">
        <v>16.5</v>
      </c>
      <c r="S192" s="13">
        <v>18.100000000000001</v>
      </c>
      <c r="T192" s="13">
        <v>19.3</v>
      </c>
      <c r="U192" s="13">
        <v>20.100000000000001</v>
      </c>
      <c r="V192" s="13">
        <v>21.8</v>
      </c>
      <c r="W192" s="13">
        <v>23.8</v>
      </c>
      <c r="X192" s="13">
        <v>19.8</v>
      </c>
      <c r="Y192" s="13">
        <v>22.5</v>
      </c>
      <c r="Z192" s="13">
        <v>20.9</v>
      </c>
      <c r="AA192" s="13">
        <v>25.3</v>
      </c>
      <c r="AB192" s="13">
        <v>25.8</v>
      </c>
      <c r="AC192" s="14">
        <v>32.4</v>
      </c>
    </row>
    <row r="194" spans="1:29" ht="17" thickBot="1" x14ac:dyDescent="0.25">
      <c r="A194" s="28" t="s">
        <v>893</v>
      </c>
      <c r="B194" s="189" t="s">
        <v>3</v>
      </c>
      <c r="C194" s="189"/>
      <c r="D194" s="189"/>
      <c r="E194" s="189"/>
      <c r="F194" s="189" t="s">
        <v>1218</v>
      </c>
      <c r="G194" s="189"/>
      <c r="H194" s="189"/>
      <c r="I194" s="189"/>
      <c r="J194" s="199" t="s">
        <v>1248</v>
      </c>
      <c r="K194" s="199"/>
      <c r="L194" s="199" t="s">
        <v>1078</v>
      </c>
      <c r="M194" s="189"/>
      <c r="N194" s="189" t="s">
        <v>1079</v>
      </c>
      <c r="O194" s="189"/>
      <c r="P194" s="189" t="s">
        <v>1080</v>
      </c>
      <c r="Q194" s="189"/>
      <c r="R194" s="189" t="s">
        <v>1081</v>
      </c>
      <c r="S194" s="189"/>
      <c r="T194" s="189" t="s">
        <v>1082</v>
      </c>
      <c r="U194" s="189"/>
      <c r="V194" s="189" t="s">
        <v>1083</v>
      </c>
      <c r="W194" s="189"/>
      <c r="X194" s="189" t="s">
        <v>1084</v>
      </c>
      <c r="Y194" s="189"/>
      <c r="Z194" s="189" t="s">
        <v>1085</v>
      </c>
      <c r="AA194" s="189"/>
      <c r="AB194" s="189" t="s">
        <v>1086</v>
      </c>
      <c r="AC194" s="189"/>
    </row>
    <row r="195" spans="1:29" x14ac:dyDescent="0.2">
      <c r="A195" s="20" t="s">
        <v>556</v>
      </c>
      <c r="B195" s="9">
        <v>7.39</v>
      </c>
      <c r="C195" s="10">
        <v>6.87</v>
      </c>
      <c r="D195" s="10"/>
      <c r="E195" s="10"/>
      <c r="F195" s="10">
        <v>53.1</v>
      </c>
      <c r="G195" s="10">
        <v>72.900000000000006</v>
      </c>
      <c r="H195" s="76"/>
      <c r="I195" s="76"/>
      <c r="J195" s="10">
        <v>6.44</v>
      </c>
      <c r="K195" s="10">
        <v>6.79</v>
      </c>
      <c r="L195" s="10">
        <v>7.3</v>
      </c>
      <c r="M195" s="10">
        <v>7.11</v>
      </c>
      <c r="N195" s="10">
        <v>9.7100000000000009</v>
      </c>
      <c r="O195" s="10">
        <v>9.1</v>
      </c>
      <c r="P195" s="10">
        <v>18.7</v>
      </c>
      <c r="Q195" s="10">
        <v>20.7</v>
      </c>
      <c r="R195" s="10">
        <v>35.700000000000003</v>
      </c>
      <c r="S195" s="10">
        <v>42.7</v>
      </c>
      <c r="T195" s="10">
        <v>51.8</v>
      </c>
      <c r="U195" s="10">
        <v>53.7</v>
      </c>
      <c r="V195" s="10">
        <v>60.3</v>
      </c>
      <c r="W195" s="10">
        <v>63.7</v>
      </c>
      <c r="X195" s="10">
        <v>58.3</v>
      </c>
      <c r="Y195" s="10">
        <v>59.1</v>
      </c>
      <c r="Z195" s="10">
        <v>57.5</v>
      </c>
      <c r="AA195" s="10">
        <v>57.8</v>
      </c>
      <c r="AB195" s="10">
        <v>51</v>
      </c>
      <c r="AC195" s="11">
        <v>51.6</v>
      </c>
    </row>
    <row r="196" spans="1:29" x14ac:dyDescent="0.2">
      <c r="A196" s="20" t="s">
        <v>557</v>
      </c>
      <c r="B196" s="22">
        <v>7.39</v>
      </c>
      <c r="C196" s="7">
        <v>6.87</v>
      </c>
      <c r="D196" s="7"/>
      <c r="E196" s="7"/>
      <c r="F196" s="7">
        <v>41.7</v>
      </c>
      <c r="G196" s="7">
        <v>55.3</v>
      </c>
      <c r="H196" s="7"/>
      <c r="I196" s="7"/>
      <c r="J196" s="7">
        <v>6.55</v>
      </c>
      <c r="K196" s="7">
        <v>6.48</v>
      </c>
      <c r="L196" s="7">
        <v>6.8</v>
      </c>
      <c r="M196" s="7">
        <v>6.24</v>
      </c>
      <c r="N196" s="7">
        <v>6.42</v>
      </c>
      <c r="O196" s="7">
        <v>6.83</v>
      </c>
      <c r="P196" s="7">
        <v>6.77</v>
      </c>
      <c r="Q196" s="7">
        <v>7.17</v>
      </c>
      <c r="R196" s="7">
        <v>8.3699999999999992</v>
      </c>
      <c r="S196" s="7">
        <v>8.76</v>
      </c>
      <c r="T196" s="7">
        <v>14.2</v>
      </c>
      <c r="U196" s="7">
        <v>16</v>
      </c>
      <c r="V196" s="7">
        <v>31.7</v>
      </c>
      <c r="W196" s="7">
        <v>24.5</v>
      </c>
      <c r="X196" s="7">
        <v>35.5</v>
      </c>
      <c r="Y196" s="7">
        <v>44</v>
      </c>
      <c r="Z196" s="7">
        <v>34.200000000000003</v>
      </c>
      <c r="AA196" s="160"/>
      <c r="AB196" s="7">
        <v>41.8</v>
      </c>
      <c r="AC196" s="23">
        <v>37.200000000000003</v>
      </c>
    </row>
    <row r="197" spans="1:29" x14ac:dyDescent="0.2">
      <c r="A197" s="20" t="s">
        <v>558</v>
      </c>
      <c r="B197" s="22">
        <v>7.39</v>
      </c>
      <c r="C197" s="7">
        <v>6.87</v>
      </c>
      <c r="D197" s="7"/>
      <c r="E197" s="7"/>
      <c r="F197" s="7">
        <v>32.5</v>
      </c>
      <c r="G197" s="7">
        <v>35.6</v>
      </c>
      <c r="H197" s="7"/>
      <c r="I197" s="7"/>
      <c r="J197" s="7">
        <v>6.18</v>
      </c>
      <c r="K197" s="7">
        <v>6.25</v>
      </c>
      <c r="L197" s="7">
        <v>6.12</v>
      </c>
      <c r="M197" s="7">
        <v>6.68</v>
      </c>
      <c r="N197" s="7">
        <v>6.34</v>
      </c>
      <c r="O197" s="7">
        <v>6.11</v>
      </c>
      <c r="P197" s="7">
        <v>6.57</v>
      </c>
      <c r="Q197" s="7">
        <v>6.53</v>
      </c>
      <c r="R197" s="7">
        <v>7.03</v>
      </c>
      <c r="S197" s="7">
        <v>7.01</v>
      </c>
      <c r="T197" s="7">
        <v>10.5</v>
      </c>
      <c r="U197" s="7">
        <v>10.9</v>
      </c>
      <c r="V197" s="7">
        <v>13.5</v>
      </c>
      <c r="W197" s="7">
        <v>15.7</v>
      </c>
      <c r="X197" s="7">
        <v>25.7</v>
      </c>
      <c r="Y197" s="7">
        <v>24</v>
      </c>
      <c r="Z197" s="7">
        <v>23.4</v>
      </c>
      <c r="AA197" s="7">
        <v>28.2</v>
      </c>
      <c r="AB197" s="7">
        <v>24.4</v>
      </c>
      <c r="AC197" s="23">
        <v>32.200000000000003</v>
      </c>
    </row>
    <row r="198" spans="1:29" x14ac:dyDescent="0.2">
      <c r="A198" s="20" t="s">
        <v>559</v>
      </c>
      <c r="B198" s="22">
        <v>7.39</v>
      </c>
      <c r="C198" s="7">
        <v>6.87</v>
      </c>
      <c r="D198" s="7"/>
      <c r="E198" s="7"/>
      <c r="F198" s="7">
        <v>17.600000000000001</v>
      </c>
      <c r="G198" s="7">
        <v>26.5</v>
      </c>
      <c r="H198" s="7"/>
      <c r="I198" s="7"/>
      <c r="J198" s="7">
        <v>6.69</v>
      </c>
      <c r="K198" s="7">
        <v>6.79</v>
      </c>
      <c r="L198" s="7">
        <v>6.71</v>
      </c>
      <c r="M198" s="7">
        <v>6.87</v>
      </c>
      <c r="N198" s="7">
        <v>7.23</v>
      </c>
      <c r="O198" s="7">
        <v>6.62</v>
      </c>
      <c r="P198" s="7">
        <v>7.9</v>
      </c>
      <c r="Q198" s="7">
        <v>8.06</v>
      </c>
      <c r="R198" s="7">
        <v>11.3</v>
      </c>
      <c r="S198" s="7">
        <v>11</v>
      </c>
      <c r="T198" s="7">
        <v>14</v>
      </c>
      <c r="U198" s="7">
        <v>17.399999999999999</v>
      </c>
      <c r="V198" s="7">
        <v>17.600000000000001</v>
      </c>
      <c r="W198" s="7">
        <v>18.5</v>
      </c>
      <c r="X198" s="7">
        <v>18.7</v>
      </c>
      <c r="Y198" s="7">
        <v>22.1</v>
      </c>
      <c r="Z198" s="7">
        <v>23.2</v>
      </c>
      <c r="AA198" s="7">
        <v>21.8</v>
      </c>
      <c r="AB198" s="7">
        <v>18.600000000000001</v>
      </c>
      <c r="AC198" s="23">
        <v>16.3</v>
      </c>
    </row>
    <row r="199" spans="1:29" x14ac:dyDescent="0.2">
      <c r="A199" s="20" t="s">
        <v>560</v>
      </c>
      <c r="B199" s="22">
        <v>7.39</v>
      </c>
      <c r="C199" s="7">
        <v>6.87</v>
      </c>
      <c r="D199" s="7"/>
      <c r="E199" s="7"/>
      <c r="F199" s="7">
        <v>23.9</v>
      </c>
      <c r="G199" s="7">
        <v>25.3</v>
      </c>
      <c r="H199" s="7"/>
      <c r="I199" s="7"/>
      <c r="J199" s="7">
        <v>6.57</v>
      </c>
      <c r="K199" s="7">
        <v>6.66</v>
      </c>
      <c r="L199" s="7">
        <v>6.65</v>
      </c>
      <c r="M199" s="7">
        <v>6.99</v>
      </c>
      <c r="N199" s="7">
        <v>7.54</v>
      </c>
      <c r="O199" s="7">
        <v>7.55</v>
      </c>
      <c r="P199" s="7">
        <v>11.2</v>
      </c>
      <c r="Q199" s="7">
        <v>10.4</v>
      </c>
      <c r="R199" s="7">
        <v>13.1</v>
      </c>
      <c r="S199" s="7">
        <v>17.5</v>
      </c>
      <c r="T199" s="7">
        <v>19.8</v>
      </c>
      <c r="U199" s="7">
        <v>18.399999999999999</v>
      </c>
      <c r="V199" s="7">
        <v>23.8</v>
      </c>
      <c r="W199" s="7">
        <v>18.3</v>
      </c>
      <c r="X199" s="7">
        <v>24.1</v>
      </c>
      <c r="Y199" s="7">
        <v>24.5</v>
      </c>
      <c r="Z199" s="7">
        <v>37.1</v>
      </c>
      <c r="AA199" s="7">
        <v>31.2</v>
      </c>
      <c r="AB199" s="7">
        <v>30.8</v>
      </c>
      <c r="AC199" s="23">
        <v>25.6</v>
      </c>
    </row>
    <row r="200" spans="1:29" ht="17" thickBot="1" x14ac:dyDescent="0.25">
      <c r="A200" s="20" t="s">
        <v>1221</v>
      </c>
      <c r="B200" s="12">
        <v>7.39</v>
      </c>
      <c r="C200" s="13">
        <v>6.87</v>
      </c>
      <c r="D200" s="13"/>
      <c r="E200" s="13"/>
      <c r="F200" s="13">
        <v>35.700000000000003</v>
      </c>
      <c r="G200" s="13">
        <v>32.200000000000003</v>
      </c>
      <c r="H200" s="13"/>
      <c r="I200" s="13"/>
      <c r="J200" s="13">
        <v>8.06</v>
      </c>
      <c r="K200" s="13">
        <v>6.93</v>
      </c>
      <c r="L200" s="13">
        <v>10.3</v>
      </c>
      <c r="M200" s="13">
        <v>9.9</v>
      </c>
      <c r="N200" s="13">
        <v>15.8</v>
      </c>
      <c r="O200" s="13">
        <v>14.6</v>
      </c>
      <c r="P200" s="13">
        <v>21.4</v>
      </c>
      <c r="Q200" s="13">
        <v>26.5</v>
      </c>
      <c r="R200" s="13">
        <v>38.9</v>
      </c>
      <c r="S200" s="13">
        <v>25.4</v>
      </c>
      <c r="T200" s="13">
        <v>27.6</v>
      </c>
      <c r="U200" s="13">
        <v>21.3</v>
      </c>
      <c r="V200" s="13">
        <v>24.2</v>
      </c>
      <c r="W200" s="13">
        <v>29.4</v>
      </c>
      <c r="X200" s="13">
        <v>35.6</v>
      </c>
      <c r="Y200" s="13">
        <v>25.6</v>
      </c>
      <c r="Z200" s="13">
        <v>34.799999999999997</v>
      </c>
      <c r="AA200" s="13">
        <v>27.6</v>
      </c>
      <c r="AB200" s="13">
        <v>39</v>
      </c>
      <c r="AC200" s="14">
        <v>36.1</v>
      </c>
    </row>
    <row r="202" spans="1:29" x14ac:dyDescent="0.2">
      <c r="A202" s="16" t="s">
        <v>1119</v>
      </c>
    </row>
    <row r="204" spans="1:29" ht="17" thickBot="1" x14ac:dyDescent="0.25">
      <c r="A204" s="6" t="s">
        <v>1107</v>
      </c>
      <c r="B204" s="15" t="s">
        <v>563</v>
      </c>
      <c r="C204" s="15" t="s">
        <v>564</v>
      </c>
      <c r="D204" s="15" t="s">
        <v>558</v>
      </c>
      <c r="E204" s="15" t="s">
        <v>590</v>
      </c>
      <c r="F204" s="15" t="s">
        <v>591</v>
      </c>
      <c r="G204" s="15" t="s">
        <v>592</v>
      </c>
      <c r="I204" s="75" t="s">
        <v>71</v>
      </c>
      <c r="J204" s="15" t="s">
        <v>563</v>
      </c>
      <c r="K204" s="15" t="s">
        <v>564</v>
      </c>
      <c r="L204" s="15" t="s">
        <v>558</v>
      </c>
      <c r="M204" s="15" t="s">
        <v>590</v>
      </c>
      <c r="N204" s="15" t="s">
        <v>591</v>
      </c>
      <c r="O204" s="15" t="s">
        <v>592</v>
      </c>
    </row>
    <row r="205" spans="1:29" x14ac:dyDescent="0.2">
      <c r="A205" s="8">
        <v>221028</v>
      </c>
      <c r="B205" s="9">
        <v>-1.6870000000000001</v>
      </c>
      <c r="C205" s="10">
        <v>-2.202</v>
      </c>
      <c r="D205" s="10">
        <v>-2.5419999999999998</v>
      </c>
      <c r="E205" s="10">
        <v>-2.1890000000000001</v>
      </c>
      <c r="F205" s="10">
        <v>-2.1269999999999998</v>
      </c>
      <c r="G205" s="11">
        <v>-2.173</v>
      </c>
      <c r="I205" s="8" t="s">
        <v>72</v>
      </c>
      <c r="J205" s="9">
        <v>0.80059999999999998</v>
      </c>
      <c r="K205" s="10">
        <v>0.82889999999999997</v>
      </c>
      <c r="L205" s="10">
        <v>0.96879999999999999</v>
      </c>
      <c r="M205" s="10">
        <v>0.89600000000000002</v>
      </c>
      <c r="N205" s="10">
        <v>0.85419999999999996</v>
      </c>
      <c r="O205" s="11">
        <v>0.88680000000000003</v>
      </c>
    </row>
    <row r="206" spans="1:29" x14ac:dyDescent="0.2">
      <c r="A206" s="8">
        <v>221109</v>
      </c>
      <c r="B206" s="22">
        <v>-2.113</v>
      </c>
      <c r="C206" s="7">
        <v>-2.3239999999999998</v>
      </c>
      <c r="D206" s="7">
        <v>-2.7949999999999999</v>
      </c>
      <c r="E206" s="7">
        <v>-2.7549999999999999</v>
      </c>
      <c r="F206" s="7">
        <v>-2.8159999999999998</v>
      </c>
      <c r="G206" s="23">
        <v>-2.3980000000000001</v>
      </c>
      <c r="I206" s="8" t="s">
        <v>73</v>
      </c>
      <c r="J206" s="22">
        <v>0.11600000000000001</v>
      </c>
      <c r="K206" s="7">
        <v>0.18559999999999999</v>
      </c>
      <c r="L206" s="7">
        <v>0.66080000000000005</v>
      </c>
      <c r="M206" s="7">
        <v>0.37290000000000001</v>
      </c>
      <c r="N206" s="7">
        <v>0.25180000000000002</v>
      </c>
      <c r="O206" s="23">
        <v>0.3448</v>
      </c>
    </row>
    <row r="207" spans="1:29" ht="17" thickBot="1" x14ac:dyDescent="0.25">
      <c r="A207" s="8">
        <v>221122</v>
      </c>
      <c r="B207" s="12">
        <v>-2.1440000000000001</v>
      </c>
      <c r="C207" s="13">
        <v>-2.3109999999999999</v>
      </c>
      <c r="D207" s="13">
        <v>-2.4089999999999998</v>
      </c>
      <c r="E207" s="13">
        <v>-2.3050000000000002</v>
      </c>
      <c r="F207" s="13">
        <v>-2.718</v>
      </c>
      <c r="G207" s="14">
        <v>-2.12</v>
      </c>
      <c r="I207" s="8" t="s">
        <v>74</v>
      </c>
      <c r="J207" s="22" t="s">
        <v>75</v>
      </c>
      <c r="K207" s="7" t="s">
        <v>75</v>
      </c>
      <c r="L207" s="7" t="s">
        <v>75</v>
      </c>
      <c r="M207" s="7" t="s">
        <v>75</v>
      </c>
      <c r="N207" s="7" t="s">
        <v>75</v>
      </c>
      <c r="O207" s="23" t="s">
        <v>75</v>
      </c>
    </row>
    <row r="208" spans="1:29" ht="17" thickBot="1" x14ac:dyDescent="0.25">
      <c r="I208" s="8" t="s">
        <v>76</v>
      </c>
      <c r="J208" s="12" t="s">
        <v>77</v>
      </c>
      <c r="K208" s="13" t="s">
        <v>77</v>
      </c>
      <c r="L208" s="13" t="s">
        <v>77</v>
      </c>
      <c r="M208" s="13" t="s">
        <v>77</v>
      </c>
      <c r="N208" s="13" t="s">
        <v>77</v>
      </c>
      <c r="O208" s="14" t="s">
        <v>77</v>
      </c>
    </row>
    <row r="209" spans="1:16" ht="17" thickBot="1" x14ac:dyDescent="0.25"/>
    <row r="210" spans="1:16" x14ac:dyDescent="0.2">
      <c r="A210" s="75" t="s">
        <v>566</v>
      </c>
      <c r="B210" s="7" t="s">
        <v>1194</v>
      </c>
      <c r="C210" s="7"/>
      <c r="D210" s="7"/>
      <c r="E210" s="7"/>
      <c r="F210" s="7"/>
      <c r="G210" s="5"/>
      <c r="H210" s="8" t="s">
        <v>101</v>
      </c>
      <c r="I210" s="9">
        <v>1</v>
      </c>
      <c r="J210" s="10"/>
      <c r="K210" s="10"/>
      <c r="L210" s="10"/>
      <c r="M210" s="10"/>
      <c r="N210" s="10"/>
      <c r="O210" s="10"/>
      <c r="P210" s="11"/>
    </row>
    <row r="211" spans="1:16" ht="17" thickBot="1" x14ac:dyDescent="0.25">
      <c r="A211" s="75"/>
      <c r="B211" s="90"/>
      <c r="C211" s="90"/>
      <c r="D211" s="90"/>
      <c r="E211" s="90"/>
      <c r="F211" s="90"/>
      <c r="G211" s="5"/>
      <c r="H211" s="8" t="s">
        <v>102</v>
      </c>
      <c r="I211" s="22">
        <v>15</v>
      </c>
      <c r="J211" s="7"/>
      <c r="K211" s="7"/>
      <c r="L211" s="7"/>
      <c r="M211" s="7"/>
      <c r="N211" s="7"/>
      <c r="O211" s="7"/>
      <c r="P211" s="23"/>
    </row>
    <row r="212" spans="1:16" x14ac:dyDescent="0.2">
      <c r="A212" s="8" t="s">
        <v>567</v>
      </c>
      <c r="B212" s="9"/>
      <c r="C212" s="10"/>
      <c r="D212" s="10"/>
      <c r="E212" s="10"/>
      <c r="F212" s="11"/>
      <c r="G212" s="5"/>
      <c r="H212" s="8" t="s">
        <v>103</v>
      </c>
      <c r="I212" s="22">
        <v>0.05</v>
      </c>
      <c r="J212" s="7"/>
      <c r="K212" s="7"/>
      <c r="L212" s="7"/>
      <c r="M212" s="7"/>
      <c r="N212" s="7"/>
      <c r="O212" s="7"/>
      <c r="P212" s="23"/>
    </row>
    <row r="213" spans="1:16" x14ac:dyDescent="0.2">
      <c r="A213" s="8" t="s">
        <v>568</v>
      </c>
      <c r="B213" s="22" t="s">
        <v>86</v>
      </c>
      <c r="C213" s="7"/>
      <c r="D213" s="7"/>
      <c r="E213" s="7"/>
      <c r="F213" s="23"/>
      <c r="G213" s="5"/>
      <c r="H213" s="8"/>
      <c r="I213" s="22"/>
      <c r="J213" s="7"/>
      <c r="K213" s="7"/>
      <c r="L213" s="7"/>
      <c r="M213" s="7"/>
      <c r="N213" s="7"/>
      <c r="O213" s="7"/>
      <c r="P213" s="23"/>
    </row>
    <row r="214" spans="1:16" x14ac:dyDescent="0.2">
      <c r="A214" s="8" t="s">
        <v>34</v>
      </c>
      <c r="B214" s="22">
        <v>5.4020000000000001</v>
      </c>
      <c r="C214" s="7"/>
      <c r="D214" s="7"/>
      <c r="E214" s="7"/>
      <c r="F214" s="23"/>
      <c r="G214" s="5"/>
      <c r="H214" s="8" t="s">
        <v>628</v>
      </c>
      <c r="I214" s="22" t="s">
        <v>105</v>
      </c>
      <c r="J214" s="7" t="s">
        <v>106</v>
      </c>
      <c r="K214" s="7" t="s">
        <v>107</v>
      </c>
      <c r="L214" s="7" t="s">
        <v>108</v>
      </c>
      <c r="M214" s="7" t="s">
        <v>109</v>
      </c>
      <c r="N214" s="7"/>
      <c r="O214" s="7"/>
      <c r="P214" s="23"/>
    </row>
    <row r="215" spans="1:16" x14ac:dyDescent="0.2">
      <c r="A215" s="8" t="s">
        <v>73</v>
      </c>
      <c r="B215" s="22">
        <v>9.1200000000000003E-2</v>
      </c>
      <c r="C215" s="7"/>
      <c r="D215" s="7"/>
      <c r="E215" s="7"/>
      <c r="F215" s="23"/>
      <c r="G215" s="5"/>
      <c r="H215" s="8" t="s">
        <v>581</v>
      </c>
      <c r="I215" s="22">
        <v>0.29770000000000002</v>
      </c>
      <c r="J215" s="7" t="s">
        <v>1179</v>
      </c>
      <c r="K215" s="7" t="s">
        <v>86</v>
      </c>
      <c r="L215" s="7" t="s">
        <v>77</v>
      </c>
      <c r="M215" s="7">
        <v>0.35470000000000002</v>
      </c>
      <c r="N215" s="7" t="s">
        <v>582</v>
      </c>
      <c r="O215" s="7"/>
      <c r="P215" s="23"/>
    </row>
    <row r="216" spans="1:16" x14ac:dyDescent="0.2">
      <c r="A216" s="8" t="s">
        <v>76</v>
      </c>
      <c r="B216" s="22" t="s">
        <v>77</v>
      </c>
      <c r="C216" s="7"/>
      <c r="D216" s="7"/>
      <c r="E216" s="7"/>
      <c r="F216" s="23"/>
      <c r="G216" s="5"/>
      <c r="H216" s="8" t="s">
        <v>583</v>
      </c>
      <c r="I216" s="22">
        <v>0.60070000000000001</v>
      </c>
      <c r="J216" s="7" t="s">
        <v>1180</v>
      </c>
      <c r="K216" s="7" t="s">
        <v>86</v>
      </c>
      <c r="L216" s="7" t="s">
        <v>77</v>
      </c>
      <c r="M216" s="7">
        <v>0.248</v>
      </c>
      <c r="N216" s="7" t="s">
        <v>584</v>
      </c>
      <c r="O216" s="7"/>
      <c r="P216" s="23"/>
    </row>
    <row r="217" spans="1:16" x14ac:dyDescent="0.2">
      <c r="A217" s="8" t="s">
        <v>569</v>
      </c>
      <c r="B217" s="22" t="s">
        <v>86</v>
      </c>
      <c r="C217" s="7"/>
      <c r="D217" s="7"/>
      <c r="E217" s="7"/>
      <c r="F217" s="23"/>
      <c r="G217" s="5"/>
      <c r="H217" s="8" t="s">
        <v>631</v>
      </c>
      <c r="I217" s="22">
        <v>0.435</v>
      </c>
      <c r="J217" s="7" t="s">
        <v>1181</v>
      </c>
      <c r="K217" s="7" t="s">
        <v>86</v>
      </c>
      <c r="L217" s="7" t="s">
        <v>77</v>
      </c>
      <c r="M217" s="7">
        <v>0.29959999999999998</v>
      </c>
      <c r="N217" s="7" t="s">
        <v>633</v>
      </c>
      <c r="O217" s="7"/>
      <c r="P217" s="23"/>
    </row>
    <row r="218" spans="1:16" x14ac:dyDescent="0.2">
      <c r="A218" s="8" t="s">
        <v>570</v>
      </c>
      <c r="B218" s="22">
        <v>0.33350000000000002</v>
      </c>
      <c r="C218" s="7"/>
      <c r="D218" s="7"/>
      <c r="E218" s="7"/>
      <c r="F218" s="23"/>
      <c r="G218" s="5"/>
      <c r="H218" s="8" t="s">
        <v>634</v>
      </c>
      <c r="I218" s="22">
        <v>0.57230000000000003</v>
      </c>
      <c r="J218" s="7" t="s">
        <v>1182</v>
      </c>
      <c r="K218" s="7" t="s">
        <v>86</v>
      </c>
      <c r="L218" s="7" t="s">
        <v>77</v>
      </c>
      <c r="M218" s="7">
        <v>6.0100000000000001E-2</v>
      </c>
      <c r="N218" s="7" t="s">
        <v>636</v>
      </c>
      <c r="O218" s="7"/>
      <c r="P218" s="23"/>
    </row>
    <row r="219" spans="1:16" x14ac:dyDescent="0.2">
      <c r="A219" s="8" t="s">
        <v>81</v>
      </c>
      <c r="B219" s="22">
        <v>0.7298</v>
      </c>
      <c r="C219" s="7"/>
      <c r="D219" s="7"/>
      <c r="E219" s="7"/>
      <c r="F219" s="23"/>
      <c r="G219" s="5"/>
      <c r="H219" s="8" t="s">
        <v>637</v>
      </c>
      <c r="I219" s="22">
        <v>0.249</v>
      </c>
      <c r="J219" s="7" t="s">
        <v>1183</v>
      </c>
      <c r="K219" s="7" t="s">
        <v>86</v>
      </c>
      <c r="L219" s="7" t="s">
        <v>77</v>
      </c>
      <c r="M219" s="7">
        <v>0.63649999999999995</v>
      </c>
      <c r="N219" s="7" t="s">
        <v>639</v>
      </c>
      <c r="O219" s="7"/>
      <c r="P219" s="23"/>
    </row>
    <row r="220" spans="1:16" x14ac:dyDescent="0.2">
      <c r="A220" s="8"/>
      <c r="B220" s="22"/>
      <c r="C220" s="7"/>
      <c r="D220" s="7"/>
      <c r="E220" s="7"/>
      <c r="F220" s="23"/>
      <c r="G220" s="5"/>
      <c r="H220" s="8" t="s">
        <v>585</v>
      </c>
      <c r="I220" s="22">
        <v>0.30299999999999999</v>
      </c>
      <c r="J220" s="7" t="s">
        <v>1184</v>
      </c>
      <c r="K220" s="7" t="s">
        <v>86</v>
      </c>
      <c r="L220" s="7" t="s">
        <v>77</v>
      </c>
      <c r="M220" s="7">
        <v>0.34489999999999998</v>
      </c>
      <c r="N220" s="7" t="s">
        <v>586</v>
      </c>
      <c r="O220" s="7"/>
      <c r="P220" s="23"/>
    </row>
    <row r="221" spans="1:16" x14ac:dyDescent="0.2">
      <c r="A221" s="8" t="s">
        <v>571</v>
      </c>
      <c r="B221" s="22"/>
      <c r="C221" s="7"/>
      <c r="D221" s="7"/>
      <c r="E221" s="7"/>
      <c r="F221" s="23"/>
      <c r="G221" s="5"/>
      <c r="H221" s="8" t="s">
        <v>641</v>
      </c>
      <c r="I221" s="22">
        <v>0.13730000000000001</v>
      </c>
      <c r="J221" s="7" t="s">
        <v>1185</v>
      </c>
      <c r="K221" s="7" t="s">
        <v>86</v>
      </c>
      <c r="L221" s="7" t="s">
        <v>77</v>
      </c>
      <c r="M221" s="7">
        <v>0.90690000000000004</v>
      </c>
      <c r="N221" s="7" t="s">
        <v>643</v>
      </c>
      <c r="O221" s="7"/>
      <c r="P221" s="23"/>
    </row>
    <row r="222" spans="1:16" x14ac:dyDescent="0.2">
      <c r="A222" s="8" t="s">
        <v>34</v>
      </c>
      <c r="B222" s="22">
        <v>7.6760000000000002</v>
      </c>
      <c r="C222" s="7"/>
      <c r="D222" s="7"/>
      <c r="E222" s="7"/>
      <c r="F222" s="23"/>
      <c r="G222" s="5"/>
      <c r="H222" s="8" t="s">
        <v>644</v>
      </c>
      <c r="I222" s="22">
        <v>0.2747</v>
      </c>
      <c r="J222" s="7" t="s">
        <v>1186</v>
      </c>
      <c r="K222" s="7" t="s">
        <v>86</v>
      </c>
      <c r="L222" s="7" t="s">
        <v>77</v>
      </c>
      <c r="M222" s="7">
        <v>0.68130000000000002</v>
      </c>
      <c r="N222" s="7" t="s">
        <v>646</v>
      </c>
      <c r="O222" s="7"/>
      <c r="P222" s="23"/>
    </row>
    <row r="223" spans="1:16" x14ac:dyDescent="0.2">
      <c r="A223" s="8" t="s">
        <v>73</v>
      </c>
      <c r="B223" s="22">
        <v>9.4999999999999998E-3</v>
      </c>
      <c r="C223" s="7"/>
      <c r="D223" s="7"/>
      <c r="E223" s="7"/>
      <c r="F223" s="23"/>
      <c r="G223" s="5"/>
      <c r="H223" s="8" t="s">
        <v>647</v>
      </c>
      <c r="I223" s="22">
        <v>-4.8669999999999998E-2</v>
      </c>
      <c r="J223" s="7" t="s">
        <v>1187</v>
      </c>
      <c r="K223" s="7" t="s">
        <v>86</v>
      </c>
      <c r="L223" s="7" t="s">
        <v>77</v>
      </c>
      <c r="M223" s="7">
        <v>0.97609999999999997</v>
      </c>
      <c r="N223" s="7" t="s">
        <v>649</v>
      </c>
      <c r="O223" s="7"/>
      <c r="P223" s="23"/>
    </row>
    <row r="224" spans="1:16" x14ac:dyDescent="0.2">
      <c r="A224" s="8" t="s">
        <v>76</v>
      </c>
      <c r="B224" s="22" t="s">
        <v>114</v>
      </c>
      <c r="C224" s="7"/>
      <c r="D224" s="7"/>
      <c r="E224" s="7"/>
      <c r="F224" s="23"/>
      <c r="G224" s="5"/>
      <c r="H224" s="8" t="s">
        <v>650</v>
      </c>
      <c r="I224" s="22">
        <v>-0.16569999999999999</v>
      </c>
      <c r="J224" s="7" t="s">
        <v>1188</v>
      </c>
      <c r="K224" s="7" t="s">
        <v>86</v>
      </c>
      <c r="L224" s="7" t="s">
        <v>77</v>
      </c>
      <c r="M224" s="7">
        <v>0.61660000000000004</v>
      </c>
      <c r="N224" s="7" t="s">
        <v>652</v>
      </c>
      <c r="O224" s="7"/>
      <c r="P224" s="23"/>
    </row>
    <row r="225" spans="1:16" x14ac:dyDescent="0.2">
      <c r="A225" s="8" t="s">
        <v>572</v>
      </c>
      <c r="B225" s="22" t="s">
        <v>75</v>
      </c>
      <c r="C225" s="7"/>
      <c r="D225" s="7"/>
      <c r="E225" s="7"/>
      <c r="F225" s="23"/>
      <c r="G225" s="5"/>
      <c r="H225" s="8" t="s">
        <v>653</v>
      </c>
      <c r="I225" s="22">
        <v>-2.8330000000000001E-2</v>
      </c>
      <c r="J225" s="7" t="s">
        <v>1189</v>
      </c>
      <c r="K225" s="7" t="s">
        <v>86</v>
      </c>
      <c r="L225" s="7" t="s">
        <v>77</v>
      </c>
      <c r="M225" s="7" t="s">
        <v>770</v>
      </c>
      <c r="N225" s="7" t="s">
        <v>655</v>
      </c>
      <c r="O225" s="7"/>
      <c r="P225" s="23"/>
    </row>
    <row r="226" spans="1:16" x14ac:dyDescent="0.2">
      <c r="A226" s="8" t="s">
        <v>81</v>
      </c>
      <c r="B226" s="22">
        <v>0.29320000000000002</v>
      </c>
      <c r="C226" s="7"/>
      <c r="D226" s="7"/>
      <c r="E226" s="7"/>
      <c r="F226" s="23"/>
      <c r="G226" s="5"/>
      <c r="H226" s="8" t="s">
        <v>656</v>
      </c>
      <c r="I226" s="22">
        <v>-0.35170000000000001</v>
      </c>
      <c r="J226" s="7" t="s">
        <v>1190</v>
      </c>
      <c r="K226" s="7" t="s">
        <v>75</v>
      </c>
      <c r="L226" s="7" t="s">
        <v>621</v>
      </c>
      <c r="M226" s="7">
        <v>2.9600000000000001E-2</v>
      </c>
      <c r="N226" s="7" t="s">
        <v>658</v>
      </c>
      <c r="O226" s="7"/>
      <c r="P226" s="23"/>
    </row>
    <row r="227" spans="1:16" x14ac:dyDescent="0.2">
      <c r="A227" s="8"/>
      <c r="B227" s="22"/>
      <c r="C227" s="7"/>
      <c r="D227" s="7"/>
      <c r="E227" s="7"/>
      <c r="F227" s="23"/>
      <c r="G227" s="5"/>
      <c r="H227" s="8" t="s">
        <v>659</v>
      </c>
      <c r="I227" s="22">
        <v>0.13730000000000001</v>
      </c>
      <c r="J227" s="7" t="s">
        <v>1191</v>
      </c>
      <c r="K227" s="7" t="s">
        <v>86</v>
      </c>
      <c r="L227" s="7" t="s">
        <v>77</v>
      </c>
      <c r="M227" s="7">
        <v>0.89780000000000004</v>
      </c>
      <c r="N227" s="7" t="s">
        <v>661</v>
      </c>
      <c r="O227" s="7"/>
      <c r="P227" s="23"/>
    </row>
    <row r="228" spans="1:16" x14ac:dyDescent="0.2">
      <c r="A228" s="8" t="s">
        <v>89</v>
      </c>
      <c r="B228" s="22" t="s">
        <v>90</v>
      </c>
      <c r="C228" s="7" t="s">
        <v>91</v>
      </c>
      <c r="D228" s="7" t="s">
        <v>92</v>
      </c>
      <c r="E228" s="7" t="s">
        <v>83</v>
      </c>
      <c r="F228" s="23" t="s">
        <v>73</v>
      </c>
      <c r="G228" s="5"/>
      <c r="H228" s="8" t="s">
        <v>662</v>
      </c>
      <c r="I228" s="22">
        <v>-0.186</v>
      </c>
      <c r="J228" s="7" t="s">
        <v>1192</v>
      </c>
      <c r="K228" s="7" t="s">
        <v>86</v>
      </c>
      <c r="L228" s="7" t="s">
        <v>77</v>
      </c>
      <c r="M228" s="7">
        <v>0.56479999999999997</v>
      </c>
      <c r="N228" s="7" t="s">
        <v>664</v>
      </c>
      <c r="O228" s="7"/>
      <c r="P228" s="23"/>
    </row>
    <row r="229" spans="1:16" x14ac:dyDescent="0.2">
      <c r="A229" s="8" t="s">
        <v>93</v>
      </c>
      <c r="B229" s="22">
        <v>0.76329999999999998</v>
      </c>
      <c r="C229" s="7">
        <v>5</v>
      </c>
      <c r="D229" s="7">
        <v>0.1527</v>
      </c>
      <c r="E229" s="7" t="s">
        <v>1175</v>
      </c>
      <c r="F229" s="23" t="s">
        <v>1176</v>
      </c>
      <c r="G229" s="5"/>
      <c r="H229" s="8" t="s">
        <v>665</v>
      </c>
      <c r="I229" s="22">
        <v>-0.32329999999999998</v>
      </c>
      <c r="J229" s="7" t="s">
        <v>1193</v>
      </c>
      <c r="K229" s="7" t="s">
        <v>86</v>
      </c>
      <c r="L229" s="7" t="s">
        <v>77</v>
      </c>
      <c r="M229" s="7">
        <v>0.6341</v>
      </c>
      <c r="N229" s="7" t="s">
        <v>667</v>
      </c>
      <c r="O229" s="7"/>
      <c r="P229" s="23"/>
    </row>
    <row r="230" spans="1:16" x14ac:dyDescent="0.2">
      <c r="A230" s="8" t="s">
        <v>575</v>
      </c>
      <c r="B230" s="22">
        <v>0.43390000000000001</v>
      </c>
      <c r="C230" s="7">
        <v>2</v>
      </c>
      <c r="D230" s="7">
        <v>0.21690000000000001</v>
      </c>
      <c r="E230" s="7" t="s">
        <v>1177</v>
      </c>
      <c r="F230" s="23" t="s">
        <v>1178</v>
      </c>
      <c r="G230" s="5"/>
      <c r="H230" s="8"/>
      <c r="I230" s="22"/>
      <c r="J230" s="7"/>
      <c r="K230" s="7"/>
      <c r="L230" s="7"/>
      <c r="M230" s="7"/>
      <c r="N230" s="7"/>
      <c r="O230" s="7"/>
      <c r="P230" s="23"/>
    </row>
    <row r="231" spans="1:16" x14ac:dyDescent="0.2">
      <c r="A231" s="8" t="s">
        <v>578</v>
      </c>
      <c r="B231" s="22">
        <v>0.28260000000000002</v>
      </c>
      <c r="C231" s="7">
        <v>10</v>
      </c>
      <c r="D231" s="7">
        <v>2.826E-2</v>
      </c>
      <c r="E231" s="7"/>
      <c r="F231" s="23"/>
      <c r="G231" s="5"/>
      <c r="H231" s="8" t="s">
        <v>120</v>
      </c>
      <c r="I231" s="22" t="s">
        <v>121</v>
      </c>
      <c r="J231" s="7" t="s">
        <v>122</v>
      </c>
      <c r="K231" s="7" t="s">
        <v>105</v>
      </c>
      <c r="L231" s="7" t="s">
        <v>123</v>
      </c>
      <c r="M231" s="7" t="s">
        <v>124</v>
      </c>
      <c r="N231" s="7" t="s">
        <v>125</v>
      </c>
      <c r="O231" s="7" t="s">
        <v>126</v>
      </c>
      <c r="P231" s="23" t="s">
        <v>91</v>
      </c>
    </row>
    <row r="232" spans="1:16" x14ac:dyDescent="0.2">
      <c r="A232" s="8" t="s">
        <v>97</v>
      </c>
      <c r="B232" s="22">
        <v>1.48</v>
      </c>
      <c r="C232" s="7">
        <v>17</v>
      </c>
      <c r="D232" s="7"/>
      <c r="E232" s="7"/>
      <c r="F232" s="23"/>
      <c r="G232" s="5"/>
      <c r="H232" s="8" t="s">
        <v>581</v>
      </c>
      <c r="I232" s="22">
        <v>-1.9810000000000001</v>
      </c>
      <c r="J232" s="7">
        <v>-2.2789999999999999</v>
      </c>
      <c r="K232" s="7">
        <v>0.29770000000000002</v>
      </c>
      <c r="L232" s="7">
        <v>0.1094</v>
      </c>
      <c r="M232" s="7">
        <v>3</v>
      </c>
      <c r="N232" s="7">
        <v>3</v>
      </c>
      <c r="O232" s="7">
        <v>3.8479999999999999</v>
      </c>
      <c r="P232" s="23">
        <v>2</v>
      </c>
    </row>
    <row r="233" spans="1:16" x14ac:dyDescent="0.2">
      <c r="A233" s="8"/>
      <c r="B233" s="22"/>
      <c r="C233" s="7"/>
      <c r="D233" s="7"/>
      <c r="E233" s="7"/>
      <c r="F233" s="23"/>
      <c r="G233" s="5"/>
      <c r="H233" s="8" t="s">
        <v>583</v>
      </c>
      <c r="I233" s="22">
        <v>-1.9810000000000001</v>
      </c>
      <c r="J233" s="7">
        <v>-2.5819999999999999</v>
      </c>
      <c r="K233" s="7">
        <v>0.60070000000000001</v>
      </c>
      <c r="L233" s="7">
        <v>0.17510000000000001</v>
      </c>
      <c r="M233" s="7">
        <v>3</v>
      </c>
      <c r="N233" s="7">
        <v>3</v>
      </c>
      <c r="O233" s="7">
        <v>4.851</v>
      </c>
      <c r="P233" s="23">
        <v>2</v>
      </c>
    </row>
    <row r="234" spans="1:16" x14ac:dyDescent="0.2">
      <c r="A234" s="8" t="s">
        <v>98</v>
      </c>
      <c r="B234" s="22"/>
      <c r="C234" s="7"/>
      <c r="D234" s="7"/>
      <c r="E234" s="7"/>
      <c r="F234" s="23"/>
      <c r="G234" s="5"/>
      <c r="H234" s="8" t="s">
        <v>631</v>
      </c>
      <c r="I234" s="22">
        <v>-1.9810000000000001</v>
      </c>
      <c r="J234" s="7">
        <v>-2.4159999999999999</v>
      </c>
      <c r="K234" s="7">
        <v>0.435</v>
      </c>
      <c r="L234" s="7">
        <v>0.14280000000000001</v>
      </c>
      <c r="M234" s="7">
        <v>3</v>
      </c>
      <c r="N234" s="7">
        <v>3</v>
      </c>
      <c r="O234" s="7">
        <v>4.3070000000000004</v>
      </c>
      <c r="P234" s="23">
        <v>2</v>
      </c>
    </row>
    <row r="235" spans="1:16" x14ac:dyDescent="0.2">
      <c r="A235" s="8" t="s">
        <v>99</v>
      </c>
      <c r="B235" s="22">
        <v>6</v>
      </c>
      <c r="C235" s="7"/>
      <c r="D235" s="7"/>
      <c r="E235" s="7"/>
      <c r="F235" s="23"/>
      <c r="G235" s="5"/>
      <c r="H235" s="8" t="s">
        <v>634</v>
      </c>
      <c r="I235" s="22">
        <v>-1.9810000000000001</v>
      </c>
      <c r="J235" s="7">
        <v>-2.5539999999999998</v>
      </c>
      <c r="K235" s="7">
        <v>0.57230000000000003</v>
      </c>
      <c r="L235" s="7">
        <v>7.5929999999999997E-2</v>
      </c>
      <c r="M235" s="7">
        <v>3</v>
      </c>
      <c r="N235" s="7">
        <v>3</v>
      </c>
      <c r="O235" s="7">
        <v>10.66</v>
      </c>
      <c r="P235" s="23">
        <v>2</v>
      </c>
    </row>
    <row r="236" spans="1:16" x14ac:dyDescent="0.2">
      <c r="A236" s="8" t="s">
        <v>579</v>
      </c>
      <c r="B236" s="22">
        <v>3</v>
      </c>
      <c r="C236" s="7"/>
      <c r="D236" s="7"/>
      <c r="E236" s="7"/>
      <c r="F236" s="23"/>
      <c r="G236" s="5"/>
      <c r="H236" s="8" t="s">
        <v>637</v>
      </c>
      <c r="I236" s="22">
        <v>-1.9810000000000001</v>
      </c>
      <c r="J236" s="7">
        <v>-2.23</v>
      </c>
      <c r="K236" s="7">
        <v>0.249</v>
      </c>
      <c r="L236" s="7">
        <v>0.14829999999999999</v>
      </c>
      <c r="M236" s="7">
        <v>3</v>
      </c>
      <c r="N236" s="7">
        <v>3</v>
      </c>
      <c r="O236" s="7">
        <v>2.3740000000000001</v>
      </c>
      <c r="P236" s="23">
        <v>2</v>
      </c>
    </row>
    <row r="237" spans="1:16" ht="17" thickBot="1" x14ac:dyDescent="0.25">
      <c r="A237" s="8" t="s">
        <v>580</v>
      </c>
      <c r="B237" s="12">
        <v>0</v>
      </c>
      <c r="C237" s="13"/>
      <c r="D237" s="13"/>
      <c r="E237" s="13"/>
      <c r="F237" s="14"/>
      <c r="G237" s="5"/>
      <c r="H237" s="8" t="s">
        <v>585</v>
      </c>
      <c r="I237" s="22">
        <v>-2.2789999999999999</v>
      </c>
      <c r="J237" s="7">
        <v>-2.5819999999999999</v>
      </c>
      <c r="K237" s="7">
        <v>0.30299999999999999</v>
      </c>
      <c r="L237" s="7">
        <v>0.10929999999999999</v>
      </c>
      <c r="M237" s="7">
        <v>3</v>
      </c>
      <c r="N237" s="7">
        <v>3</v>
      </c>
      <c r="O237" s="7">
        <v>3.9220000000000002</v>
      </c>
      <c r="P237" s="23">
        <v>2</v>
      </c>
    </row>
    <row r="238" spans="1:16" x14ac:dyDescent="0.2">
      <c r="D238" s="58"/>
      <c r="E238" s="5"/>
      <c r="F238" s="5"/>
      <c r="G238" s="5"/>
      <c r="H238" s="8" t="s">
        <v>641</v>
      </c>
      <c r="I238" s="22">
        <v>-2.2789999999999999</v>
      </c>
      <c r="J238" s="7">
        <v>-2.4159999999999999</v>
      </c>
      <c r="K238" s="7">
        <v>0.13730000000000001</v>
      </c>
      <c r="L238" s="7">
        <v>0.14680000000000001</v>
      </c>
      <c r="M238" s="7">
        <v>3</v>
      </c>
      <c r="N238" s="7">
        <v>3</v>
      </c>
      <c r="O238" s="7">
        <v>1.323</v>
      </c>
      <c r="P238" s="23">
        <v>2</v>
      </c>
    </row>
    <row r="239" spans="1:16" x14ac:dyDescent="0.2">
      <c r="D239" s="58"/>
      <c r="E239" s="5"/>
      <c r="F239" s="5"/>
      <c r="G239" s="5"/>
      <c r="H239" s="8" t="s">
        <v>644</v>
      </c>
      <c r="I239" s="22">
        <v>-2.2789999999999999</v>
      </c>
      <c r="J239" s="7">
        <v>-2.5539999999999998</v>
      </c>
      <c r="K239" s="7">
        <v>0.2747</v>
      </c>
      <c r="L239" s="7">
        <v>0.17649999999999999</v>
      </c>
      <c r="M239" s="7">
        <v>3</v>
      </c>
      <c r="N239" s="7">
        <v>3</v>
      </c>
      <c r="O239" s="7">
        <v>2.2000000000000002</v>
      </c>
      <c r="P239" s="23">
        <v>2</v>
      </c>
    </row>
    <row r="240" spans="1:16" x14ac:dyDescent="0.2">
      <c r="D240" s="58"/>
      <c r="E240" s="5"/>
      <c r="F240" s="5"/>
      <c r="G240" s="5"/>
      <c r="H240" s="8" t="s">
        <v>647</v>
      </c>
      <c r="I240" s="22">
        <v>-2.2789999999999999</v>
      </c>
      <c r="J240" s="7">
        <v>-2.23</v>
      </c>
      <c r="K240" s="7">
        <v>-4.8669999999999998E-2</v>
      </c>
      <c r="L240" s="7">
        <v>7.7130000000000004E-2</v>
      </c>
      <c r="M240" s="7">
        <v>3</v>
      </c>
      <c r="N240" s="7">
        <v>3</v>
      </c>
      <c r="O240" s="7">
        <v>0.89229999999999998</v>
      </c>
      <c r="P240" s="23">
        <v>2</v>
      </c>
    </row>
    <row r="241" spans="1:16" x14ac:dyDescent="0.2">
      <c r="D241" s="58"/>
      <c r="E241" s="5"/>
      <c r="F241" s="5"/>
      <c r="G241" s="5"/>
      <c r="H241" s="8" t="s">
        <v>650</v>
      </c>
      <c r="I241" s="22">
        <v>-2.5819999999999999</v>
      </c>
      <c r="J241" s="7">
        <v>-2.4159999999999999</v>
      </c>
      <c r="K241" s="7">
        <v>-0.16569999999999999</v>
      </c>
      <c r="L241" s="7">
        <v>9.5469999999999999E-2</v>
      </c>
      <c r="M241" s="7">
        <v>3</v>
      </c>
      <c r="N241" s="7">
        <v>3</v>
      </c>
      <c r="O241" s="7">
        <v>2.4540000000000002</v>
      </c>
      <c r="P241" s="23">
        <v>2</v>
      </c>
    </row>
    <row r="242" spans="1:16" x14ac:dyDescent="0.2">
      <c r="D242" s="58"/>
      <c r="E242" s="5"/>
      <c r="F242" s="5"/>
      <c r="G242" s="5"/>
      <c r="H242" s="8" t="s">
        <v>653</v>
      </c>
      <c r="I242" s="22">
        <v>-2.5819999999999999</v>
      </c>
      <c r="J242" s="7">
        <v>-2.5539999999999998</v>
      </c>
      <c r="K242" s="7">
        <v>-2.8330000000000001E-2</v>
      </c>
      <c r="L242" s="7">
        <v>0.21049999999999999</v>
      </c>
      <c r="M242" s="7">
        <v>3</v>
      </c>
      <c r="N242" s="7">
        <v>3</v>
      </c>
      <c r="O242" s="7">
        <v>0.19040000000000001</v>
      </c>
      <c r="P242" s="23">
        <v>2</v>
      </c>
    </row>
    <row r="243" spans="1:16" x14ac:dyDescent="0.2">
      <c r="D243" s="58"/>
      <c r="E243" s="5"/>
      <c r="F243" s="5"/>
      <c r="G243" s="5"/>
      <c r="H243" s="8" t="s">
        <v>656</v>
      </c>
      <c r="I243" s="22">
        <v>-2.5819999999999999</v>
      </c>
      <c r="J243" s="7">
        <v>-2.23</v>
      </c>
      <c r="K243" s="7">
        <v>-0.35170000000000001</v>
      </c>
      <c r="L243" s="7">
        <v>3.236E-2</v>
      </c>
      <c r="M243" s="7">
        <v>3</v>
      </c>
      <c r="N243" s="7">
        <v>3</v>
      </c>
      <c r="O243" s="7">
        <v>15.37</v>
      </c>
      <c r="P243" s="23">
        <v>2</v>
      </c>
    </row>
    <row r="244" spans="1:16" x14ac:dyDescent="0.2">
      <c r="D244" s="58"/>
      <c r="E244" s="5"/>
      <c r="F244" s="5"/>
      <c r="G244" s="5"/>
      <c r="H244" s="8" t="s">
        <v>659</v>
      </c>
      <c r="I244" s="22">
        <v>-2.4159999999999999</v>
      </c>
      <c r="J244" s="7">
        <v>-2.5539999999999998</v>
      </c>
      <c r="K244" s="7">
        <v>0.13730000000000001</v>
      </c>
      <c r="L244" s="7">
        <v>0.14230000000000001</v>
      </c>
      <c r="M244" s="7">
        <v>3</v>
      </c>
      <c r="N244" s="7">
        <v>3</v>
      </c>
      <c r="O244" s="7">
        <v>1.365</v>
      </c>
      <c r="P244" s="23">
        <v>2</v>
      </c>
    </row>
    <row r="245" spans="1:16" x14ac:dyDescent="0.2">
      <c r="D245" s="58"/>
      <c r="E245" s="5"/>
      <c r="F245" s="5"/>
      <c r="G245" s="5"/>
      <c r="H245" s="8" t="s">
        <v>662</v>
      </c>
      <c r="I245" s="22">
        <v>-2.4159999999999999</v>
      </c>
      <c r="J245" s="7">
        <v>-2.23</v>
      </c>
      <c r="K245" s="7">
        <v>-0.186</v>
      </c>
      <c r="L245" s="7">
        <v>9.844E-2</v>
      </c>
      <c r="M245" s="7">
        <v>3</v>
      </c>
      <c r="N245" s="7">
        <v>3</v>
      </c>
      <c r="O245" s="7">
        <v>2.6720000000000002</v>
      </c>
      <c r="P245" s="23">
        <v>2</v>
      </c>
    </row>
    <row r="246" spans="1:16" ht="17" thickBot="1" x14ac:dyDescent="0.25">
      <c r="D246" s="58"/>
      <c r="E246" s="5"/>
      <c r="F246" s="5"/>
      <c r="G246" s="5"/>
      <c r="H246" s="8" t="s">
        <v>665</v>
      </c>
      <c r="I246" s="12">
        <v>-2.5539999999999998</v>
      </c>
      <c r="J246" s="13">
        <v>-2.23</v>
      </c>
      <c r="K246" s="13">
        <v>-0.32329999999999998</v>
      </c>
      <c r="L246" s="13">
        <v>0.1918</v>
      </c>
      <c r="M246" s="13">
        <v>3</v>
      </c>
      <c r="N246" s="13">
        <v>3</v>
      </c>
      <c r="O246" s="13">
        <v>2.3839999999999999</v>
      </c>
      <c r="P246" s="14">
        <v>2</v>
      </c>
    </row>
    <row r="248" spans="1:16" ht="17" thickBot="1" x14ac:dyDescent="0.25">
      <c r="A248" s="75" t="s">
        <v>593</v>
      </c>
      <c r="B248" s="28"/>
      <c r="C248" s="28"/>
      <c r="D248" s="28"/>
      <c r="E248" s="28"/>
      <c r="F248" s="28"/>
      <c r="G248" s="28"/>
      <c r="H248" s="28"/>
      <c r="J248" s="6"/>
      <c r="K248" s="15" t="s">
        <v>556</v>
      </c>
      <c r="L248" s="15" t="s">
        <v>564</v>
      </c>
      <c r="M248" s="15" t="s">
        <v>558</v>
      </c>
      <c r="N248" s="15" t="s">
        <v>590</v>
      </c>
      <c r="O248" s="15" t="s">
        <v>591</v>
      </c>
      <c r="P248" s="15" t="s">
        <v>592</v>
      </c>
    </row>
    <row r="249" spans="1:16" ht="17" thickBot="1" x14ac:dyDescent="0.25">
      <c r="A249" s="6" t="s">
        <v>1088</v>
      </c>
      <c r="B249" s="15" t="s">
        <v>1087</v>
      </c>
      <c r="C249" s="15" t="s">
        <v>556</v>
      </c>
      <c r="D249" s="15" t="s">
        <v>564</v>
      </c>
      <c r="E249" s="15" t="s">
        <v>558</v>
      </c>
      <c r="F249" s="15" t="s">
        <v>590</v>
      </c>
      <c r="G249" s="15" t="s">
        <v>591</v>
      </c>
      <c r="H249" s="15" t="s">
        <v>592</v>
      </c>
      <c r="J249" s="8" t="s">
        <v>1138</v>
      </c>
      <c r="K249" s="9"/>
      <c r="L249" s="10"/>
      <c r="M249" s="10"/>
      <c r="N249" s="10"/>
      <c r="O249" s="10"/>
      <c r="P249" s="11"/>
    </row>
    <row r="250" spans="1:16" x14ac:dyDescent="0.2">
      <c r="A250" s="8" t="s">
        <v>171</v>
      </c>
      <c r="B250" s="154">
        <v>-1</v>
      </c>
      <c r="C250" s="9">
        <v>3.2278724000000002E-2</v>
      </c>
      <c r="D250" s="10">
        <v>8.7658270000000003E-3</v>
      </c>
      <c r="E250" s="10">
        <v>6.2682969000000005E-2</v>
      </c>
      <c r="F250" s="10">
        <v>3.4377052999999998E-2</v>
      </c>
      <c r="G250" s="10">
        <v>2.5519689000000002E-2</v>
      </c>
      <c r="H250" s="11">
        <v>1.7892643999999999E-2</v>
      </c>
      <c r="J250" s="8" t="s">
        <v>186</v>
      </c>
      <c r="K250" s="22"/>
      <c r="L250" s="7"/>
      <c r="M250" s="7"/>
      <c r="N250" s="7"/>
      <c r="O250" s="7"/>
      <c r="P250" s="23"/>
    </row>
    <row r="251" spans="1:16" x14ac:dyDescent="0.2">
      <c r="A251" s="8" t="s">
        <v>1078</v>
      </c>
      <c r="B251" s="155">
        <v>-1.3010299956639799</v>
      </c>
      <c r="C251" s="22">
        <v>4.9442807999999998E-2</v>
      </c>
      <c r="D251" s="7">
        <v>2.1010157000000002E-2</v>
      </c>
      <c r="E251" s="7">
        <v>-8.0420183000000006E-2</v>
      </c>
      <c r="F251" s="7">
        <v>1.6641120999999998E-2</v>
      </c>
      <c r="G251" s="7">
        <v>2.1463579999999999E-2</v>
      </c>
      <c r="H251" s="23">
        <v>1.2812017E-2</v>
      </c>
      <c r="J251" s="8" t="s">
        <v>187</v>
      </c>
      <c r="K251" s="22" t="s">
        <v>188</v>
      </c>
      <c r="L251" s="7" t="s">
        <v>188</v>
      </c>
      <c r="M251" s="7" t="s">
        <v>188</v>
      </c>
      <c r="N251" s="7" t="s">
        <v>188</v>
      </c>
      <c r="O251" s="7" t="s">
        <v>188</v>
      </c>
      <c r="P251" s="23" t="s">
        <v>188</v>
      </c>
    </row>
    <row r="252" spans="1:16" x14ac:dyDescent="0.2">
      <c r="A252" s="8" t="s">
        <v>1079</v>
      </c>
      <c r="B252" s="155">
        <v>-1.6020599913279601</v>
      </c>
      <c r="C252" s="22">
        <v>0.27372870500000002</v>
      </c>
      <c r="D252" s="7">
        <v>3.9933213000000002E-2</v>
      </c>
      <c r="E252" s="7">
        <v>2.6519718000000001E-2</v>
      </c>
      <c r="F252" s="7">
        <v>4.7076856E-2</v>
      </c>
      <c r="G252" s="7">
        <v>5.1884400999999997E-2</v>
      </c>
      <c r="H252" s="23">
        <v>4.3074884000000001E-2</v>
      </c>
      <c r="J252" s="8" t="s">
        <v>189</v>
      </c>
      <c r="K252" s="22" t="s">
        <v>190</v>
      </c>
      <c r="L252" s="7" t="s">
        <v>190</v>
      </c>
      <c r="M252" s="7" t="s">
        <v>190</v>
      </c>
      <c r="N252" s="7" t="s">
        <v>190</v>
      </c>
      <c r="O252" s="7" t="s">
        <v>190</v>
      </c>
      <c r="P252" s="23" t="s">
        <v>190</v>
      </c>
    </row>
    <row r="253" spans="1:16" x14ac:dyDescent="0.2">
      <c r="A253" s="8" t="s">
        <v>1080</v>
      </c>
      <c r="B253" s="155">
        <v>-1.90308998699194</v>
      </c>
      <c r="C253" s="22">
        <v>0.90905597500000002</v>
      </c>
      <c r="D253" s="7">
        <v>0.16376791399999999</v>
      </c>
      <c r="E253" s="7">
        <v>6.4921646E-2</v>
      </c>
      <c r="F253" s="7">
        <v>0.205167506</v>
      </c>
      <c r="G253" s="7">
        <v>0.25976001399999998</v>
      </c>
      <c r="H253" s="23">
        <v>0.23348796099999999</v>
      </c>
      <c r="J253" s="8" t="s">
        <v>191</v>
      </c>
      <c r="K253" s="22">
        <v>-1.6870000000000001</v>
      </c>
      <c r="L253" s="7">
        <v>-2.202</v>
      </c>
      <c r="M253" s="7">
        <v>-2.5419999999999998</v>
      </c>
      <c r="N253" s="7">
        <v>-2.1890000000000001</v>
      </c>
      <c r="O253" s="7">
        <v>-2.1269999999999998</v>
      </c>
      <c r="P253" s="23">
        <v>-2.173</v>
      </c>
    </row>
    <row r="254" spans="1:16" x14ac:dyDescent="0.2">
      <c r="A254" s="8" t="s">
        <v>1081</v>
      </c>
      <c r="B254" s="155">
        <v>-2.2041199826559299</v>
      </c>
      <c r="C254" s="22">
        <v>1.2600230560000001</v>
      </c>
      <c r="D254" s="7">
        <v>0.51440100200000005</v>
      </c>
      <c r="E254" s="7">
        <v>0.24229378300000001</v>
      </c>
      <c r="F254" s="7">
        <v>0.52704182200000005</v>
      </c>
      <c r="G254" s="7">
        <v>0.62311982399999999</v>
      </c>
      <c r="H254" s="23">
        <v>0.58692290700000005</v>
      </c>
      <c r="J254" s="8" t="s">
        <v>192</v>
      </c>
      <c r="K254" s="22">
        <v>-4.9829999999999997</v>
      </c>
      <c r="L254" s="7">
        <v>-2.4510000000000001</v>
      </c>
      <c r="M254" s="7">
        <v>-1.5469999999999999</v>
      </c>
      <c r="N254" s="7">
        <v>-1.744</v>
      </c>
      <c r="O254" s="7">
        <v>-1.8109999999999999</v>
      </c>
      <c r="P254" s="23">
        <v>-1.831</v>
      </c>
    </row>
    <row r="255" spans="1:16" x14ac:dyDescent="0.2">
      <c r="A255" s="8" t="s">
        <v>1082</v>
      </c>
      <c r="B255" s="155">
        <v>-2.5051499783319899</v>
      </c>
      <c r="C255" s="22">
        <v>1.2779556809999999</v>
      </c>
      <c r="D255" s="7">
        <v>0.77598441600000001</v>
      </c>
      <c r="E255" s="7">
        <v>0.49027036299999999</v>
      </c>
      <c r="F255" s="7">
        <v>0.91022553100000003</v>
      </c>
      <c r="G255" s="7">
        <v>0.89521717099999998</v>
      </c>
      <c r="H255" s="23">
        <v>0.75480450600000004</v>
      </c>
      <c r="J255" s="8" t="s">
        <v>193</v>
      </c>
      <c r="K255" s="22">
        <v>2.0570000000000001E-2</v>
      </c>
      <c r="L255" s="7">
        <v>6.2849999999999998E-3</v>
      </c>
      <c r="M255" s="7">
        <v>2.8739999999999998E-3</v>
      </c>
      <c r="N255" s="7">
        <v>6.4770000000000001E-3</v>
      </c>
      <c r="O255" s="7">
        <v>7.4580000000000002E-3</v>
      </c>
      <c r="P255" s="23">
        <v>6.7159999999999997E-3</v>
      </c>
    </row>
    <row r="256" spans="1:16" x14ac:dyDescent="0.2">
      <c r="A256" s="8" t="s">
        <v>1083</v>
      </c>
      <c r="B256" s="155">
        <v>-2.8061799739838902</v>
      </c>
      <c r="C256" s="22">
        <v>1.0704495970000001</v>
      </c>
      <c r="D256" s="7">
        <v>1.10992069</v>
      </c>
      <c r="E256" s="7">
        <v>0.70208369199999998</v>
      </c>
      <c r="F256" s="7">
        <v>0.76133128999999999</v>
      </c>
      <c r="G256" s="7">
        <v>0.73973297299999996</v>
      </c>
      <c r="H256" s="23">
        <v>0.92268610600000001</v>
      </c>
      <c r="J256" s="8" t="s">
        <v>194</v>
      </c>
      <c r="K256" s="22" t="s">
        <v>188</v>
      </c>
      <c r="L256" s="7" t="s">
        <v>188</v>
      </c>
      <c r="M256" s="7" t="s">
        <v>188</v>
      </c>
      <c r="N256" s="7" t="s">
        <v>188</v>
      </c>
      <c r="O256" s="7" t="s">
        <v>188</v>
      </c>
      <c r="P256" s="23" t="s">
        <v>188</v>
      </c>
    </row>
    <row r="257" spans="1:16" x14ac:dyDescent="0.2">
      <c r="A257" s="8" t="s">
        <v>1084</v>
      </c>
      <c r="B257" s="155">
        <v>-3.1072099696478701</v>
      </c>
      <c r="C257" s="22">
        <v>1.0153708210000001</v>
      </c>
      <c r="D257" s="7">
        <v>1.168359538</v>
      </c>
      <c r="E257" s="7">
        <v>0.89495436500000003</v>
      </c>
      <c r="F257" s="7">
        <v>0.857674622</v>
      </c>
      <c r="G257" s="7">
        <v>0.97802940699999996</v>
      </c>
      <c r="H257" s="23">
        <v>0.91164126400000001</v>
      </c>
      <c r="J257" s="8" t="s">
        <v>304</v>
      </c>
      <c r="K257" s="22"/>
      <c r="L257" s="7"/>
      <c r="M257" s="7"/>
      <c r="N257" s="7"/>
      <c r="O257" s="7"/>
      <c r="P257" s="23"/>
    </row>
    <row r="258" spans="1:16" x14ac:dyDescent="0.2">
      <c r="A258" s="8" t="s">
        <v>1085</v>
      </c>
      <c r="B258" s="155">
        <v>-3.40823996531</v>
      </c>
      <c r="C258" s="22">
        <v>0.993595491</v>
      </c>
      <c r="D258" s="7">
        <v>0.78989842799999999</v>
      </c>
      <c r="E258" s="7">
        <v>0.91389702100000003</v>
      </c>
      <c r="F258" s="7">
        <v>0.87519159199999996</v>
      </c>
      <c r="G258" s="7">
        <v>0.94422849399999997</v>
      </c>
      <c r="H258" s="23">
        <v>1.0971946100000001</v>
      </c>
      <c r="J258" s="8" t="s">
        <v>191</v>
      </c>
      <c r="K258" s="22">
        <v>6.4960000000000004E-2</v>
      </c>
      <c r="L258" s="7">
        <v>6.3039999999999999E-2</v>
      </c>
      <c r="M258" s="7">
        <v>3.1620000000000002E-2</v>
      </c>
      <c r="N258" s="7">
        <v>6.4640000000000003E-2</v>
      </c>
      <c r="O258" s="7">
        <v>5.4739999999999997E-2</v>
      </c>
      <c r="P258" s="23">
        <v>8.2180000000000003E-2</v>
      </c>
    </row>
    <row r="259" spans="1:16" ht="17" thickBot="1" x14ac:dyDescent="0.25">
      <c r="A259" s="8" t="s">
        <v>1086</v>
      </c>
      <c r="B259" s="156">
        <v>-3.7092699609799999</v>
      </c>
      <c r="C259" s="12">
        <v>1.039707954</v>
      </c>
      <c r="D259" s="13">
        <v>0.986085989</v>
      </c>
      <c r="E259" s="13">
        <v>0.97761322500000003</v>
      </c>
      <c r="F259" s="13">
        <v>0.98905189400000004</v>
      </c>
      <c r="G259" s="13">
        <v>0.96281899599999998</v>
      </c>
      <c r="H259" s="14">
        <v>1.3203004199999999</v>
      </c>
      <c r="J259" s="8" t="s">
        <v>192</v>
      </c>
      <c r="K259" s="22">
        <v>2.9420000000000002</v>
      </c>
      <c r="L259" s="7">
        <v>0.78039999999999998</v>
      </c>
      <c r="M259" s="7">
        <v>0.15379999999999999</v>
      </c>
      <c r="N259" s="7">
        <v>0.39889999999999998</v>
      </c>
      <c r="O259" s="7">
        <v>0.3644</v>
      </c>
      <c r="P259" s="23">
        <v>0.55930000000000002</v>
      </c>
    </row>
    <row r="260" spans="1:16" x14ac:dyDescent="0.2">
      <c r="A260" s="58"/>
      <c r="B260" s="5"/>
      <c r="C260" s="5"/>
      <c r="D260" s="5"/>
      <c r="E260" s="5"/>
      <c r="F260" s="5"/>
      <c r="G260" s="5"/>
      <c r="H260" s="5"/>
      <c r="J260" s="8" t="s">
        <v>195</v>
      </c>
      <c r="K260" s="22"/>
      <c r="L260" s="7"/>
      <c r="M260" s="7"/>
      <c r="N260" s="7"/>
      <c r="O260" s="7"/>
      <c r="P260" s="23"/>
    </row>
    <row r="261" spans="1:16" x14ac:dyDescent="0.2">
      <c r="A261" s="58"/>
      <c r="B261" s="5"/>
      <c r="C261" s="5"/>
      <c r="D261" s="5"/>
      <c r="E261" s="5"/>
      <c r="F261" s="5"/>
      <c r="G261" s="5"/>
      <c r="H261" s="5"/>
      <c r="J261" s="8" t="s">
        <v>191</v>
      </c>
      <c r="K261" s="22" t="s">
        <v>196</v>
      </c>
      <c r="L261" s="7" t="s">
        <v>1139</v>
      </c>
      <c r="M261" s="7" t="s">
        <v>1140</v>
      </c>
      <c r="N261" s="7" t="s">
        <v>1141</v>
      </c>
      <c r="O261" s="7" t="s">
        <v>1142</v>
      </c>
      <c r="P261" s="23" t="s">
        <v>1143</v>
      </c>
    </row>
    <row r="262" spans="1:16" x14ac:dyDescent="0.2">
      <c r="A262" s="58"/>
      <c r="B262" s="5"/>
      <c r="C262" s="5"/>
      <c r="D262" s="5"/>
      <c r="E262" s="5"/>
      <c r="F262" s="5"/>
      <c r="G262" s="5"/>
      <c r="H262" s="5"/>
      <c r="J262" s="8" t="s">
        <v>192</v>
      </c>
      <c r="K262" s="22" t="s">
        <v>1144</v>
      </c>
      <c r="L262" s="7" t="s">
        <v>1145</v>
      </c>
      <c r="M262" s="7" t="s">
        <v>1146</v>
      </c>
      <c r="N262" s="7" t="s">
        <v>1147</v>
      </c>
      <c r="O262" s="7" t="s">
        <v>1148</v>
      </c>
      <c r="P262" s="23" t="s">
        <v>1149</v>
      </c>
    </row>
    <row r="263" spans="1:16" x14ac:dyDescent="0.2">
      <c r="J263" s="8" t="s">
        <v>193</v>
      </c>
      <c r="K263" s="22" t="s">
        <v>196</v>
      </c>
      <c r="L263" s="7" t="s">
        <v>1150</v>
      </c>
      <c r="M263" s="7" t="s">
        <v>1151</v>
      </c>
      <c r="N263" s="7" t="s">
        <v>1152</v>
      </c>
      <c r="O263" s="7" t="s">
        <v>1153</v>
      </c>
      <c r="P263" s="23" t="s">
        <v>1154</v>
      </c>
    </row>
    <row r="264" spans="1:16" x14ac:dyDescent="0.2">
      <c r="J264" s="8" t="s">
        <v>203</v>
      </c>
      <c r="K264" s="22"/>
      <c r="L264" s="7"/>
      <c r="M264" s="7"/>
      <c r="N264" s="7"/>
      <c r="O264" s="7"/>
      <c r="P264" s="23"/>
    </row>
    <row r="265" spans="1:16" x14ac:dyDescent="0.2">
      <c r="J265" s="8" t="s">
        <v>204</v>
      </c>
      <c r="K265" s="22">
        <v>8</v>
      </c>
      <c r="L265" s="7">
        <v>8</v>
      </c>
      <c r="M265" s="7">
        <v>8</v>
      </c>
      <c r="N265" s="7">
        <v>8</v>
      </c>
      <c r="O265" s="7">
        <v>8</v>
      </c>
      <c r="P265" s="23">
        <v>8</v>
      </c>
    </row>
    <row r="266" spans="1:16" x14ac:dyDescent="0.2">
      <c r="J266" s="8" t="s">
        <v>81</v>
      </c>
      <c r="K266" s="22">
        <v>0.92569999999999997</v>
      </c>
      <c r="L266" s="7">
        <v>0.94940000000000002</v>
      </c>
      <c r="M266" s="7">
        <v>0.9899</v>
      </c>
      <c r="N266" s="7">
        <v>0.94989999999999997</v>
      </c>
      <c r="O266" s="7">
        <v>0.96440000000000003</v>
      </c>
      <c r="P266" s="23">
        <v>0.9405</v>
      </c>
    </row>
    <row r="267" spans="1:16" x14ac:dyDescent="0.2">
      <c r="J267" s="8" t="s">
        <v>205</v>
      </c>
      <c r="K267" s="22">
        <v>0.15570000000000001</v>
      </c>
      <c r="L267" s="7">
        <v>9.9970000000000003E-2</v>
      </c>
      <c r="M267" s="7">
        <v>1.5769999999999999E-2</v>
      </c>
      <c r="N267" s="7">
        <v>7.4310000000000001E-2</v>
      </c>
      <c r="O267" s="7">
        <v>5.5350000000000003E-2</v>
      </c>
      <c r="P267" s="23">
        <v>0.12620000000000001</v>
      </c>
    </row>
    <row r="268" spans="1:16" x14ac:dyDescent="0.2">
      <c r="J268" s="8" t="s">
        <v>206</v>
      </c>
      <c r="K268" s="22">
        <v>0.13950000000000001</v>
      </c>
      <c r="L268" s="7">
        <v>0.1118</v>
      </c>
      <c r="M268" s="7">
        <v>4.4400000000000002E-2</v>
      </c>
      <c r="N268" s="7">
        <v>9.6379999999999993E-2</v>
      </c>
      <c r="O268" s="7">
        <v>8.3180000000000004E-2</v>
      </c>
      <c r="P268" s="23">
        <v>0.12559999999999999</v>
      </c>
    </row>
    <row r="269" spans="1:16" x14ac:dyDescent="0.2">
      <c r="J269" s="8" t="s">
        <v>207</v>
      </c>
      <c r="K269" s="22"/>
      <c r="L269" s="7"/>
      <c r="M269" s="7"/>
      <c r="N269" s="7"/>
      <c r="O269" s="7"/>
      <c r="P269" s="23"/>
    </row>
    <row r="270" spans="1:16" x14ac:dyDescent="0.2">
      <c r="J270" s="8" t="s">
        <v>187</v>
      </c>
      <c r="K270" s="22" t="s">
        <v>208</v>
      </c>
      <c r="L270" s="7" t="s">
        <v>208</v>
      </c>
      <c r="M270" s="7" t="s">
        <v>208</v>
      </c>
      <c r="N270" s="7" t="s">
        <v>208</v>
      </c>
      <c r="O270" s="7" t="s">
        <v>208</v>
      </c>
      <c r="P270" s="23" t="s">
        <v>208</v>
      </c>
    </row>
    <row r="271" spans="1:16" x14ac:dyDescent="0.2">
      <c r="J271" s="8" t="s">
        <v>189</v>
      </c>
      <c r="K271" s="22" t="s">
        <v>209</v>
      </c>
      <c r="L271" s="7" t="s">
        <v>209</v>
      </c>
      <c r="M271" s="7" t="s">
        <v>209</v>
      </c>
      <c r="N271" s="7" t="s">
        <v>209</v>
      </c>
      <c r="O271" s="7" t="s">
        <v>209</v>
      </c>
      <c r="P271" s="23" t="s">
        <v>209</v>
      </c>
    </row>
    <row r="272" spans="1:16" x14ac:dyDescent="0.2">
      <c r="J272" s="8"/>
      <c r="K272" s="22"/>
      <c r="L272" s="7"/>
      <c r="M272" s="7"/>
      <c r="N272" s="7"/>
      <c r="O272" s="7"/>
      <c r="P272" s="23"/>
    </row>
    <row r="273" spans="1:29" x14ac:dyDescent="0.2">
      <c r="J273" s="8" t="s">
        <v>210</v>
      </c>
      <c r="K273" s="22"/>
      <c r="L273" s="7"/>
      <c r="M273" s="7"/>
      <c r="N273" s="7"/>
      <c r="O273" s="7"/>
      <c r="P273" s="23"/>
    </row>
    <row r="274" spans="1:29" x14ac:dyDescent="0.2">
      <c r="J274" s="8" t="s">
        <v>211</v>
      </c>
      <c r="K274" s="22">
        <v>10</v>
      </c>
      <c r="L274" s="7">
        <v>10</v>
      </c>
      <c r="M274" s="7">
        <v>10</v>
      </c>
      <c r="N274" s="7">
        <v>10</v>
      </c>
      <c r="O274" s="7">
        <v>10</v>
      </c>
      <c r="P274" s="23">
        <v>10</v>
      </c>
    </row>
    <row r="275" spans="1:29" ht="17" thickBot="1" x14ac:dyDescent="0.25">
      <c r="J275" s="8" t="s">
        <v>212</v>
      </c>
      <c r="K275" s="12">
        <v>10</v>
      </c>
      <c r="L275" s="13">
        <v>10</v>
      </c>
      <c r="M275" s="13">
        <v>10</v>
      </c>
      <c r="N275" s="13">
        <v>10</v>
      </c>
      <c r="O275" s="13">
        <v>10</v>
      </c>
      <c r="P275" s="14">
        <v>10</v>
      </c>
    </row>
    <row r="277" spans="1:29" x14ac:dyDescent="0.2">
      <c r="A277" s="28" t="s">
        <v>1220</v>
      </c>
      <c r="B277" s="165" t="s">
        <v>8</v>
      </c>
      <c r="C277" s="28"/>
      <c r="D277" s="28"/>
      <c r="E277" s="28"/>
      <c r="F277" s="28"/>
      <c r="G277" s="28"/>
      <c r="H277" s="28"/>
      <c r="I277" s="28"/>
      <c r="J277" s="6"/>
      <c r="K277" s="6"/>
      <c r="L277" s="6"/>
      <c r="M277" s="6"/>
      <c r="N277" s="6"/>
      <c r="O277" s="28"/>
      <c r="P277" s="6"/>
      <c r="Q277" s="6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</row>
    <row r="278" spans="1:29" ht="17" thickBot="1" x14ac:dyDescent="0.25">
      <c r="A278" s="28" t="s">
        <v>891</v>
      </c>
      <c r="B278" s="189" t="s">
        <v>3</v>
      </c>
      <c r="C278" s="189"/>
      <c r="D278" s="189"/>
      <c r="E278" s="189"/>
      <c r="F278" s="189" t="s">
        <v>1218</v>
      </c>
      <c r="G278" s="189"/>
      <c r="H278" s="189"/>
      <c r="I278" s="189"/>
      <c r="J278" s="199" t="s">
        <v>1248</v>
      </c>
      <c r="K278" s="199"/>
      <c r="L278" s="199" t="s">
        <v>1078</v>
      </c>
      <c r="M278" s="189"/>
      <c r="N278" s="189" t="s">
        <v>1079</v>
      </c>
      <c r="O278" s="189"/>
      <c r="P278" s="189" t="s">
        <v>1080</v>
      </c>
      <c r="Q278" s="189"/>
      <c r="R278" s="189" t="s">
        <v>1081</v>
      </c>
      <c r="S278" s="189"/>
      <c r="T278" s="189" t="s">
        <v>1082</v>
      </c>
      <c r="U278" s="189"/>
      <c r="V278" s="189" t="s">
        <v>1083</v>
      </c>
      <c r="W278" s="189"/>
      <c r="X278" s="189" t="s">
        <v>1084</v>
      </c>
      <c r="Y278" s="189"/>
      <c r="Z278" s="189" t="s">
        <v>1085</v>
      </c>
      <c r="AA278" s="189"/>
      <c r="AB278" s="189" t="s">
        <v>1086</v>
      </c>
      <c r="AC278" s="189"/>
    </row>
    <row r="279" spans="1:29" x14ac:dyDescent="0.2">
      <c r="A279" s="20" t="s">
        <v>556</v>
      </c>
      <c r="B279" s="9">
        <v>7.74</v>
      </c>
      <c r="C279" s="10">
        <v>7.16</v>
      </c>
      <c r="D279" s="10">
        <v>7.53</v>
      </c>
      <c r="E279" s="10">
        <v>7.43</v>
      </c>
      <c r="F279" s="10">
        <v>53.2</v>
      </c>
      <c r="G279" s="10">
        <v>51.1</v>
      </c>
      <c r="H279" s="10">
        <v>48</v>
      </c>
      <c r="I279" s="10">
        <v>45</v>
      </c>
      <c r="J279" s="10">
        <v>8.76</v>
      </c>
      <c r="K279" s="10">
        <v>8.69</v>
      </c>
      <c r="L279" s="10">
        <v>9.92</v>
      </c>
      <c r="M279" s="10">
        <v>8.8699999999999992</v>
      </c>
      <c r="N279" s="10">
        <v>19.2</v>
      </c>
      <c r="O279" s="10">
        <v>17.100000000000001</v>
      </c>
      <c r="P279" s="10">
        <v>44.8</v>
      </c>
      <c r="Q279" s="10">
        <v>41.1</v>
      </c>
      <c r="R279" s="10">
        <v>51.9</v>
      </c>
      <c r="S279" s="10">
        <v>61.4</v>
      </c>
      <c r="T279" s="10">
        <v>61</v>
      </c>
      <c r="U279" s="10">
        <v>53.7</v>
      </c>
      <c r="V279" s="10">
        <v>50.2</v>
      </c>
      <c r="W279" s="10">
        <v>48.3</v>
      </c>
      <c r="X279" s="10">
        <v>43.8</v>
      </c>
      <c r="Y279" s="10">
        <v>50.4</v>
      </c>
      <c r="Z279" s="10">
        <v>46.3</v>
      </c>
      <c r="AA279" s="10">
        <v>46.2</v>
      </c>
      <c r="AB279" s="10">
        <v>49.1</v>
      </c>
      <c r="AC279" s="11">
        <v>47</v>
      </c>
    </row>
    <row r="280" spans="1:29" x14ac:dyDescent="0.2">
      <c r="A280" s="20" t="s">
        <v>557</v>
      </c>
      <c r="B280" s="22">
        <v>7.74</v>
      </c>
      <c r="C280" s="7">
        <v>7.16</v>
      </c>
      <c r="D280" s="7">
        <v>7.53</v>
      </c>
      <c r="E280" s="7">
        <v>7.43</v>
      </c>
      <c r="F280" s="7">
        <v>44.2</v>
      </c>
      <c r="G280" s="7">
        <v>47.1</v>
      </c>
      <c r="H280" s="7">
        <v>44.1</v>
      </c>
      <c r="I280" s="7">
        <v>42.7</v>
      </c>
      <c r="J280" s="7">
        <v>7.84</v>
      </c>
      <c r="K280" s="7">
        <v>7.72</v>
      </c>
      <c r="L280" s="7">
        <v>8.65</v>
      </c>
      <c r="M280" s="7">
        <v>7.79</v>
      </c>
      <c r="N280" s="7">
        <v>9.19</v>
      </c>
      <c r="O280" s="7">
        <v>8.61</v>
      </c>
      <c r="P280" s="7">
        <v>12.8</v>
      </c>
      <c r="Q280" s="7">
        <v>13.9</v>
      </c>
      <c r="R280" s="7">
        <v>28.6</v>
      </c>
      <c r="S280" s="7">
        <v>23.3</v>
      </c>
      <c r="T280" s="7">
        <v>37.700000000000003</v>
      </c>
      <c r="U280" s="7">
        <v>33</v>
      </c>
      <c r="V280" s="7">
        <v>45.2</v>
      </c>
      <c r="W280" s="7">
        <v>49.5</v>
      </c>
      <c r="X280" s="7">
        <v>51.4</v>
      </c>
      <c r="Y280" s="7">
        <v>47.5</v>
      </c>
      <c r="Z280" s="7">
        <v>34.799999999999997</v>
      </c>
      <c r="AA280" s="7">
        <v>36.9</v>
      </c>
      <c r="AB280" s="7">
        <v>42.8</v>
      </c>
      <c r="AC280" s="23">
        <v>43</v>
      </c>
    </row>
    <row r="281" spans="1:29" x14ac:dyDescent="0.2">
      <c r="A281" s="20" t="s">
        <v>558</v>
      </c>
      <c r="B281" s="22">
        <v>7.74</v>
      </c>
      <c r="C281" s="7">
        <v>7.16</v>
      </c>
      <c r="D281" s="7">
        <v>7.53</v>
      </c>
      <c r="E281" s="7">
        <v>7.43</v>
      </c>
      <c r="F281" s="7">
        <v>40.4</v>
      </c>
      <c r="G281" s="7">
        <v>35.5</v>
      </c>
      <c r="H281" s="7">
        <v>36</v>
      </c>
      <c r="I281" s="7">
        <v>37</v>
      </c>
      <c r="J281" s="7">
        <v>8.4700000000000006</v>
      </c>
      <c r="K281" s="7">
        <v>10.1</v>
      </c>
      <c r="L281" s="7">
        <v>7.94</v>
      </c>
      <c r="M281" s="7">
        <v>2.3199999999999998</v>
      </c>
      <c r="N281" s="7">
        <v>7.94</v>
      </c>
      <c r="O281" s="7">
        <v>8.5299999999999994</v>
      </c>
      <c r="P281" s="7">
        <v>9.7899999999999991</v>
      </c>
      <c r="Q281" s="7">
        <v>8.91</v>
      </c>
      <c r="R281" s="7">
        <v>14.9</v>
      </c>
      <c r="S281" s="7">
        <v>14.1</v>
      </c>
      <c r="T281" s="7">
        <v>21.6</v>
      </c>
      <c r="U281" s="7">
        <v>21.8</v>
      </c>
      <c r="V281" s="7">
        <v>25.6</v>
      </c>
      <c r="W281" s="7">
        <v>30.1</v>
      </c>
      <c r="X281" s="7">
        <v>34.4</v>
      </c>
      <c r="Y281" s="7">
        <v>32.5</v>
      </c>
      <c r="Z281" s="7">
        <v>30.7</v>
      </c>
      <c r="AA281" s="7">
        <v>37.299999999999997</v>
      </c>
      <c r="AB281" s="7">
        <v>37.1</v>
      </c>
      <c r="AC281" s="23">
        <v>34.6</v>
      </c>
    </row>
    <row r="282" spans="1:29" x14ac:dyDescent="0.2">
      <c r="A282" s="20" t="s">
        <v>559</v>
      </c>
      <c r="B282" s="22">
        <v>7.74</v>
      </c>
      <c r="C282" s="7">
        <v>7.16</v>
      </c>
      <c r="D282" s="7">
        <v>7.53</v>
      </c>
      <c r="E282" s="7">
        <v>7.43</v>
      </c>
      <c r="F282" s="7">
        <v>39</v>
      </c>
      <c r="G282" s="7">
        <v>40.700000000000003</v>
      </c>
      <c r="H282" s="7">
        <v>32.700000000000003</v>
      </c>
      <c r="I282" s="7">
        <v>27.9</v>
      </c>
      <c r="J282" s="7">
        <v>8.17</v>
      </c>
      <c r="K282" s="7">
        <v>8.33</v>
      </c>
      <c r="L282" s="7">
        <v>7.97</v>
      </c>
      <c r="M282" s="7">
        <v>7.72</v>
      </c>
      <c r="N282" s="7">
        <v>8.2200000000000006</v>
      </c>
      <c r="O282" s="7">
        <v>8.86</v>
      </c>
      <c r="P282" s="7">
        <v>12.2</v>
      </c>
      <c r="Q282" s="7">
        <v>12.1</v>
      </c>
      <c r="R282" s="7">
        <v>18.7</v>
      </c>
      <c r="S282" s="7">
        <v>20.3</v>
      </c>
      <c r="T282" s="7">
        <v>29.9</v>
      </c>
      <c r="U282" s="7">
        <v>26.6</v>
      </c>
      <c r="V282" s="7">
        <v>27.4</v>
      </c>
      <c r="W282" s="7">
        <v>22.3</v>
      </c>
      <c r="X282" s="7">
        <v>27.5</v>
      </c>
      <c r="Y282" s="7">
        <v>26.6</v>
      </c>
      <c r="Z282" s="7">
        <v>28.3</v>
      </c>
      <c r="AA282" s="7">
        <v>26.6</v>
      </c>
      <c r="AB282" s="7">
        <v>30.9</v>
      </c>
      <c r="AC282" s="23">
        <v>29.2</v>
      </c>
    </row>
    <row r="283" spans="1:29" x14ac:dyDescent="0.2">
      <c r="A283" s="20" t="s">
        <v>560</v>
      </c>
      <c r="B283" s="22">
        <v>7.74</v>
      </c>
      <c r="C283" s="7">
        <v>7.16</v>
      </c>
      <c r="D283" s="7">
        <v>7.53</v>
      </c>
      <c r="E283" s="7">
        <v>7.43</v>
      </c>
      <c r="F283" s="7">
        <v>48.8</v>
      </c>
      <c r="G283" s="7">
        <v>58.6</v>
      </c>
      <c r="H283" s="7">
        <v>35.6</v>
      </c>
      <c r="I283" s="7">
        <v>38.5</v>
      </c>
      <c r="J283" s="7">
        <v>8.43</v>
      </c>
      <c r="K283" s="7">
        <v>8.01</v>
      </c>
      <c r="L283" s="7">
        <v>7.94</v>
      </c>
      <c r="M283" s="7">
        <v>8.26</v>
      </c>
      <c r="N283" s="7">
        <v>9.35</v>
      </c>
      <c r="O283" s="7">
        <v>8.65</v>
      </c>
      <c r="P283" s="7">
        <v>15.2</v>
      </c>
      <c r="Q283" s="7">
        <v>15.1</v>
      </c>
      <c r="R283" s="7">
        <v>27.9</v>
      </c>
      <c r="S283" s="7">
        <v>23.9</v>
      </c>
      <c r="T283" s="7">
        <v>32.700000000000003</v>
      </c>
      <c r="U283" s="7">
        <v>35.200000000000003</v>
      </c>
      <c r="V283" s="7">
        <v>28</v>
      </c>
      <c r="W283" s="7">
        <v>30.7</v>
      </c>
      <c r="X283" s="7">
        <v>37.9</v>
      </c>
      <c r="Y283" s="7">
        <v>34.9</v>
      </c>
      <c r="Z283" s="7">
        <v>35.6</v>
      </c>
      <c r="AA283" s="7">
        <v>35.200000000000003</v>
      </c>
      <c r="AB283" s="7">
        <v>36.200000000000003</v>
      </c>
      <c r="AC283" s="23">
        <v>35.700000000000003</v>
      </c>
    </row>
    <row r="284" spans="1:29" ht="17" thickBot="1" x14ac:dyDescent="0.25">
      <c r="A284" s="20" t="s">
        <v>1221</v>
      </c>
      <c r="B284" s="12">
        <v>7.74</v>
      </c>
      <c r="C284" s="13">
        <v>7.16</v>
      </c>
      <c r="D284" s="13">
        <v>7.53</v>
      </c>
      <c r="E284" s="13">
        <v>7.43</v>
      </c>
      <c r="F284" s="13">
        <v>43</v>
      </c>
      <c r="G284" s="13">
        <v>51.5</v>
      </c>
      <c r="H284" s="13">
        <v>27.9</v>
      </c>
      <c r="I284" s="13">
        <v>32.299999999999997</v>
      </c>
      <c r="J284" s="13">
        <v>7.98</v>
      </c>
      <c r="K284" s="13">
        <v>7.76</v>
      </c>
      <c r="L284" s="13">
        <v>7.65</v>
      </c>
      <c r="M284" s="13">
        <v>7.86</v>
      </c>
      <c r="N284" s="13">
        <v>8.52</v>
      </c>
      <c r="O284" s="13">
        <v>8.36</v>
      </c>
      <c r="P284" s="13">
        <v>13</v>
      </c>
      <c r="Q284" s="13">
        <v>12.5</v>
      </c>
      <c r="R284" s="13">
        <v>20.7</v>
      </c>
      <c r="S284" s="13">
        <v>20.8</v>
      </c>
      <c r="T284" s="13">
        <v>25.5</v>
      </c>
      <c r="U284" s="13">
        <v>23.6</v>
      </c>
      <c r="V284" s="13">
        <v>29.6</v>
      </c>
      <c r="W284" s="13">
        <v>27.1</v>
      </c>
      <c r="X284" s="13">
        <v>29.6</v>
      </c>
      <c r="Y284" s="13">
        <v>26.6</v>
      </c>
      <c r="Z284" s="13">
        <v>29.2</v>
      </c>
      <c r="AA284" s="13">
        <v>35.4</v>
      </c>
      <c r="AB284" s="13">
        <v>38.1</v>
      </c>
      <c r="AC284" s="14">
        <v>36.6</v>
      </c>
    </row>
    <row r="286" spans="1:29" ht="17" thickBot="1" x14ac:dyDescent="0.25">
      <c r="A286" s="47" t="s">
        <v>892</v>
      </c>
      <c r="B286" s="189" t="s">
        <v>3</v>
      </c>
      <c r="C286" s="189"/>
      <c r="D286" s="189"/>
      <c r="E286" s="189"/>
      <c r="F286" s="189" t="s">
        <v>1218</v>
      </c>
      <c r="G286" s="189"/>
      <c r="H286" s="189"/>
      <c r="I286" s="189"/>
      <c r="J286" s="199" t="s">
        <v>1248</v>
      </c>
      <c r="K286" s="199"/>
      <c r="L286" s="199" t="s">
        <v>1078</v>
      </c>
      <c r="M286" s="189"/>
      <c r="N286" s="189" t="s">
        <v>1079</v>
      </c>
      <c r="O286" s="189"/>
      <c r="P286" s="189" t="s">
        <v>1080</v>
      </c>
      <c r="Q286" s="189"/>
      <c r="R286" s="189" t="s">
        <v>1081</v>
      </c>
      <c r="S286" s="189"/>
      <c r="T286" s="189" t="s">
        <v>1082</v>
      </c>
      <c r="U286" s="189"/>
      <c r="V286" s="189" t="s">
        <v>1083</v>
      </c>
      <c r="W286" s="189"/>
      <c r="X286" s="189" t="s">
        <v>1084</v>
      </c>
      <c r="Y286" s="189"/>
      <c r="Z286" s="189" t="s">
        <v>1085</v>
      </c>
      <c r="AA286" s="189"/>
      <c r="AB286" s="189" t="s">
        <v>1086</v>
      </c>
      <c r="AC286" s="189"/>
    </row>
    <row r="287" spans="1:29" x14ac:dyDescent="0.2">
      <c r="A287" s="20" t="s">
        <v>556</v>
      </c>
      <c r="B287" s="9">
        <v>7.25</v>
      </c>
      <c r="C287" s="10">
        <v>7.26</v>
      </c>
      <c r="D287" s="10">
        <v>7.01</v>
      </c>
      <c r="E287" s="10">
        <v>7.05</v>
      </c>
      <c r="F287" s="10">
        <v>45.5</v>
      </c>
      <c r="G287" s="10">
        <v>51.1</v>
      </c>
      <c r="H287" s="10">
        <v>44.6</v>
      </c>
      <c r="I287" s="10">
        <v>51</v>
      </c>
      <c r="J287" s="10">
        <v>7.18</v>
      </c>
      <c r="K287" s="10">
        <v>7.23</v>
      </c>
      <c r="L287" s="10">
        <v>7.61</v>
      </c>
      <c r="M287" s="10">
        <v>8.11</v>
      </c>
      <c r="N287" s="10">
        <v>12.6</v>
      </c>
      <c r="O287" s="10">
        <v>13.2</v>
      </c>
      <c r="P287" s="10">
        <v>23.5</v>
      </c>
      <c r="Q287" s="10">
        <v>22</v>
      </c>
      <c r="R287" s="10">
        <v>31.7</v>
      </c>
      <c r="S287" s="10">
        <v>44.6</v>
      </c>
      <c r="T287" s="10">
        <v>44.3</v>
      </c>
      <c r="U287" s="10">
        <v>41.5</v>
      </c>
      <c r="V287" s="10">
        <v>42.2</v>
      </c>
      <c r="W287" s="10">
        <v>36</v>
      </c>
      <c r="X287" s="10">
        <v>35.4</v>
      </c>
      <c r="Y287" s="10">
        <v>33.700000000000003</v>
      </c>
      <c r="Z287" s="10">
        <v>40.299999999999997</v>
      </c>
      <c r="AA287" s="10">
        <v>34.299999999999997</v>
      </c>
      <c r="AB287" s="10">
        <v>39.200000000000003</v>
      </c>
      <c r="AC287" s="11">
        <v>36.200000000000003</v>
      </c>
    </row>
    <row r="288" spans="1:29" x14ac:dyDescent="0.2">
      <c r="A288" s="20" t="s">
        <v>557</v>
      </c>
      <c r="B288" s="22">
        <v>7.25</v>
      </c>
      <c r="C288" s="7">
        <v>7.26</v>
      </c>
      <c r="D288" s="7">
        <v>7.01</v>
      </c>
      <c r="E288" s="7">
        <v>7.05</v>
      </c>
      <c r="F288" s="7">
        <v>35.5</v>
      </c>
      <c r="G288" s="7">
        <v>40.299999999999997</v>
      </c>
      <c r="H288" s="7">
        <v>28.7</v>
      </c>
      <c r="I288" s="7">
        <v>36.700000000000003</v>
      </c>
      <c r="J288" s="7">
        <v>6.87</v>
      </c>
      <c r="K288" s="7">
        <v>6.99</v>
      </c>
      <c r="L288" s="7">
        <v>7.23</v>
      </c>
      <c r="M288" s="7">
        <v>6.86</v>
      </c>
      <c r="N288" s="7">
        <v>7.95</v>
      </c>
      <c r="O288" s="7">
        <v>8.0500000000000007</v>
      </c>
      <c r="P288" s="7">
        <v>10.7</v>
      </c>
      <c r="Q288" s="7">
        <v>9.64</v>
      </c>
      <c r="R288" s="7">
        <v>19</v>
      </c>
      <c r="S288" s="7">
        <v>15</v>
      </c>
      <c r="T288" s="7">
        <v>25.2</v>
      </c>
      <c r="U288" s="7">
        <v>31.8</v>
      </c>
      <c r="V288" s="7">
        <v>34.700000000000003</v>
      </c>
      <c r="W288" s="7">
        <v>29.8</v>
      </c>
      <c r="X288" s="7">
        <v>35.200000000000003</v>
      </c>
      <c r="Y288" s="7">
        <v>25.6</v>
      </c>
      <c r="Z288" s="7">
        <v>34.1</v>
      </c>
      <c r="AA288" s="7">
        <v>27.4</v>
      </c>
      <c r="AB288" s="7">
        <v>30.3</v>
      </c>
      <c r="AC288" s="23">
        <v>33.700000000000003</v>
      </c>
    </row>
    <row r="289" spans="1:29" x14ac:dyDescent="0.2">
      <c r="A289" s="20" t="s">
        <v>558</v>
      </c>
      <c r="B289" s="22">
        <v>7.25</v>
      </c>
      <c r="C289" s="7">
        <v>7.26</v>
      </c>
      <c r="D289" s="7">
        <v>7.01</v>
      </c>
      <c r="E289" s="7">
        <v>7.05</v>
      </c>
      <c r="F289" s="7">
        <v>28.6</v>
      </c>
      <c r="G289" s="7">
        <v>37</v>
      </c>
      <c r="H289" s="7">
        <v>32.4</v>
      </c>
      <c r="I289" s="7">
        <v>33</v>
      </c>
      <c r="J289" s="7">
        <v>6.79</v>
      </c>
      <c r="K289" s="7">
        <v>7.01</v>
      </c>
      <c r="L289" s="7">
        <v>6.62</v>
      </c>
      <c r="M289" s="7">
        <v>7.19</v>
      </c>
      <c r="N289" s="7">
        <v>7</v>
      </c>
      <c r="O289" s="7">
        <v>7.57</v>
      </c>
      <c r="P289" s="7">
        <v>9.1999999999999993</v>
      </c>
      <c r="Q289" s="7">
        <v>8.2899999999999991</v>
      </c>
      <c r="R289" s="7">
        <v>11.8</v>
      </c>
      <c r="S289" s="7">
        <v>12.2</v>
      </c>
      <c r="T289" s="7">
        <v>17.399999999999999</v>
      </c>
      <c r="U289" s="7">
        <v>15.2</v>
      </c>
      <c r="V289" s="7">
        <v>22.3</v>
      </c>
      <c r="W289" s="7">
        <v>23.1</v>
      </c>
      <c r="X289" s="7">
        <v>24.7</v>
      </c>
      <c r="Y289" s="7">
        <v>27.7</v>
      </c>
      <c r="Z289" s="7">
        <v>25.8</v>
      </c>
      <c r="AA289" s="7">
        <v>23.8</v>
      </c>
      <c r="AB289" s="7">
        <v>28.2</v>
      </c>
      <c r="AC289" s="23">
        <v>25.4</v>
      </c>
    </row>
    <row r="290" spans="1:29" x14ac:dyDescent="0.2">
      <c r="A290" s="20" t="s">
        <v>559</v>
      </c>
      <c r="B290" s="22">
        <v>7.25</v>
      </c>
      <c r="C290" s="7">
        <v>7.26</v>
      </c>
      <c r="D290" s="7">
        <v>7.01</v>
      </c>
      <c r="E290" s="7">
        <v>7.05</v>
      </c>
      <c r="F290" s="7">
        <v>28.2</v>
      </c>
      <c r="G290" s="7">
        <v>33.200000000000003</v>
      </c>
      <c r="H290" s="7">
        <v>18.899999999999999</v>
      </c>
      <c r="I290" s="7">
        <v>29.7</v>
      </c>
      <c r="J290" s="7">
        <v>7.04</v>
      </c>
      <c r="K290" s="7">
        <v>7.68</v>
      </c>
      <c r="L290" s="7">
        <v>7.02</v>
      </c>
      <c r="M290" s="7">
        <v>7.23</v>
      </c>
      <c r="N290" s="7">
        <v>7.84</v>
      </c>
      <c r="O290" s="7">
        <v>8.08</v>
      </c>
      <c r="P290" s="7">
        <v>11.3</v>
      </c>
      <c r="Q290" s="7">
        <v>11.2</v>
      </c>
      <c r="R290" s="7">
        <v>18.100000000000001</v>
      </c>
      <c r="S290" s="7">
        <v>18.5</v>
      </c>
      <c r="T290" s="7">
        <v>19</v>
      </c>
      <c r="U290" s="7">
        <v>19.399999999999999</v>
      </c>
      <c r="V290" s="7">
        <v>18.7</v>
      </c>
      <c r="W290" s="7">
        <v>17.100000000000001</v>
      </c>
      <c r="X290" s="7">
        <v>19.5</v>
      </c>
      <c r="Y290" s="7">
        <v>22</v>
      </c>
      <c r="Z290" s="7">
        <v>16</v>
      </c>
      <c r="AA290" s="7">
        <v>23.3</v>
      </c>
      <c r="AB290" s="7">
        <v>19.3</v>
      </c>
      <c r="AC290" s="23">
        <v>19</v>
      </c>
    </row>
    <row r="291" spans="1:29" x14ac:dyDescent="0.2">
      <c r="A291" s="20" t="s">
        <v>560</v>
      </c>
      <c r="B291" s="22">
        <v>7.25</v>
      </c>
      <c r="C291" s="7">
        <v>7.26</v>
      </c>
      <c r="D291" s="7">
        <v>7.01</v>
      </c>
      <c r="E291" s="7">
        <v>7.05</v>
      </c>
      <c r="F291" s="7">
        <v>23.3</v>
      </c>
      <c r="G291" s="7">
        <v>39.1</v>
      </c>
      <c r="H291" s="7">
        <v>40.700000000000003</v>
      </c>
      <c r="I291" s="7">
        <v>41</v>
      </c>
      <c r="J291" s="7">
        <v>6.75</v>
      </c>
      <c r="K291" s="7">
        <v>6.97</v>
      </c>
      <c r="L291" s="7">
        <v>7.59</v>
      </c>
      <c r="M291" s="7">
        <v>7.54</v>
      </c>
      <c r="N291" s="7">
        <v>8.67</v>
      </c>
      <c r="O291" s="7">
        <v>8.25</v>
      </c>
      <c r="P291" s="7">
        <v>12.2</v>
      </c>
      <c r="Q291" s="7">
        <v>11.9</v>
      </c>
      <c r="R291" s="7">
        <v>19.8</v>
      </c>
      <c r="S291" s="7">
        <v>19.399999999999999</v>
      </c>
      <c r="T291" s="7">
        <v>21.8</v>
      </c>
      <c r="U291" s="7">
        <v>26.9</v>
      </c>
      <c r="V291" s="7">
        <v>22.9</v>
      </c>
      <c r="W291" s="7">
        <v>22.4</v>
      </c>
      <c r="X291" s="7">
        <v>23</v>
      </c>
      <c r="Y291" s="7">
        <v>26.4</v>
      </c>
      <c r="Z291" s="7">
        <v>23</v>
      </c>
      <c r="AA291" s="7">
        <v>27.8</v>
      </c>
      <c r="AB291" s="7">
        <v>25.6</v>
      </c>
      <c r="AC291" s="23">
        <v>23.8</v>
      </c>
    </row>
    <row r="292" spans="1:29" ht="17" thickBot="1" x14ac:dyDescent="0.25">
      <c r="A292" s="20" t="s">
        <v>1221</v>
      </c>
      <c r="B292" s="12">
        <v>7.25</v>
      </c>
      <c r="C292" s="13">
        <v>7.26</v>
      </c>
      <c r="D292" s="13">
        <v>7.01</v>
      </c>
      <c r="E292" s="13">
        <v>7.05</v>
      </c>
      <c r="F292" s="13">
        <v>37.299999999999997</v>
      </c>
      <c r="G292" s="13">
        <v>32.6</v>
      </c>
      <c r="H292" s="13">
        <v>29.7</v>
      </c>
      <c r="I292" s="13">
        <v>25</v>
      </c>
      <c r="J292" s="13">
        <v>7.49</v>
      </c>
      <c r="K292" s="13">
        <v>7.54</v>
      </c>
      <c r="L292" s="13">
        <v>7.36</v>
      </c>
      <c r="M292" s="13">
        <v>7.35</v>
      </c>
      <c r="N292" s="13">
        <v>7.98</v>
      </c>
      <c r="O292" s="13">
        <v>8.9600000000000009</v>
      </c>
      <c r="P292" s="13">
        <v>12.3</v>
      </c>
      <c r="Q292" s="13">
        <v>13.4</v>
      </c>
      <c r="R292" s="13">
        <v>18.2</v>
      </c>
      <c r="S292" s="13">
        <v>19.2</v>
      </c>
      <c r="T292" s="13">
        <v>20.6</v>
      </c>
      <c r="U292" s="13">
        <v>20.8</v>
      </c>
      <c r="V292" s="13">
        <v>22.3</v>
      </c>
      <c r="W292" s="13">
        <v>24.7</v>
      </c>
      <c r="X292" s="13">
        <v>24.7</v>
      </c>
      <c r="Y292" s="13">
        <v>25.4</v>
      </c>
      <c r="Z292" s="13">
        <v>30.5</v>
      </c>
      <c r="AA292" s="13">
        <v>28.6</v>
      </c>
      <c r="AB292" s="13">
        <v>33.6</v>
      </c>
      <c r="AC292" s="14">
        <v>38.299999999999997</v>
      </c>
    </row>
    <row r="294" spans="1:29" ht="17" thickBot="1" x14ac:dyDescent="0.25">
      <c r="A294" s="28" t="s">
        <v>893</v>
      </c>
      <c r="B294" s="189" t="s">
        <v>3</v>
      </c>
      <c r="C294" s="189"/>
      <c r="D294" s="189"/>
      <c r="E294" s="189"/>
      <c r="F294" s="189" t="s">
        <v>1218</v>
      </c>
      <c r="G294" s="189"/>
      <c r="H294" s="189"/>
      <c r="I294" s="189"/>
      <c r="J294" s="199" t="s">
        <v>1248</v>
      </c>
      <c r="K294" s="199"/>
      <c r="L294" s="199" t="s">
        <v>1078</v>
      </c>
      <c r="M294" s="189"/>
      <c r="N294" s="189" t="s">
        <v>1079</v>
      </c>
      <c r="O294" s="189"/>
      <c r="P294" s="189" t="s">
        <v>1080</v>
      </c>
      <c r="Q294" s="189"/>
      <c r="R294" s="189" t="s">
        <v>1081</v>
      </c>
      <c r="S294" s="189"/>
      <c r="T294" s="189" t="s">
        <v>1082</v>
      </c>
      <c r="U294" s="189"/>
      <c r="V294" s="189" t="s">
        <v>1083</v>
      </c>
      <c r="W294" s="189"/>
      <c r="X294" s="189" t="s">
        <v>1084</v>
      </c>
      <c r="Y294" s="189"/>
      <c r="Z294" s="189" t="s">
        <v>1085</v>
      </c>
      <c r="AA294" s="189"/>
      <c r="AB294" s="189" t="s">
        <v>1086</v>
      </c>
      <c r="AC294" s="189"/>
    </row>
    <row r="295" spans="1:29" x14ac:dyDescent="0.2">
      <c r="A295" s="20" t="s">
        <v>556</v>
      </c>
      <c r="B295" s="9">
        <v>7.39</v>
      </c>
      <c r="C295" s="10">
        <v>6.87</v>
      </c>
      <c r="D295" s="10"/>
      <c r="E295" s="10"/>
      <c r="F295" s="10">
        <v>84.9</v>
      </c>
      <c r="G295" s="10">
        <v>104</v>
      </c>
      <c r="H295" s="76"/>
      <c r="I295" s="76"/>
      <c r="J295" s="10">
        <v>6.58</v>
      </c>
      <c r="K295" s="10">
        <v>6.8</v>
      </c>
      <c r="L295" s="10">
        <v>7.35</v>
      </c>
      <c r="M295" s="10">
        <v>8.02</v>
      </c>
      <c r="N295" s="10">
        <v>14.4</v>
      </c>
      <c r="O295" s="10">
        <v>17.899999999999999</v>
      </c>
      <c r="P295" s="10">
        <v>40.1</v>
      </c>
      <c r="Q295" s="10">
        <v>46.1</v>
      </c>
      <c r="R295" s="10">
        <v>69.599999999999994</v>
      </c>
      <c r="S295" s="10">
        <v>88.4</v>
      </c>
      <c r="T295" s="10">
        <v>103</v>
      </c>
      <c r="U295" s="10">
        <v>86.4</v>
      </c>
      <c r="V295" s="10">
        <v>56.4</v>
      </c>
      <c r="W295" s="10">
        <v>70.5</v>
      </c>
      <c r="X295" s="10">
        <v>62.5</v>
      </c>
      <c r="Y295" s="10">
        <v>65.5</v>
      </c>
      <c r="Z295" s="10">
        <v>57.7</v>
      </c>
      <c r="AA295" s="10">
        <v>61.7</v>
      </c>
      <c r="AB295" s="10">
        <v>75.099999999999994</v>
      </c>
      <c r="AC295" s="11">
        <v>72.2</v>
      </c>
    </row>
    <row r="296" spans="1:29" x14ac:dyDescent="0.2">
      <c r="A296" s="20" t="s">
        <v>557</v>
      </c>
      <c r="B296" s="22">
        <v>7.39</v>
      </c>
      <c r="C296" s="7">
        <v>6.87</v>
      </c>
      <c r="D296" s="7"/>
      <c r="E296" s="7"/>
      <c r="F296" s="7">
        <v>32.6</v>
      </c>
      <c r="G296" s="7">
        <v>46.5</v>
      </c>
      <c r="H296" s="7"/>
      <c r="I296" s="7"/>
      <c r="J296" s="7">
        <v>7.34</v>
      </c>
      <c r="K296" s="7">
        <v>7.11</v>
      </c>
      <c r="L296" s="7">
        <v>7.37</v>
      </c>
      <c r="M296" s="7">
        <v>6.98</v>
      </c>
      <c r="N296" s="7">
        <v>7.58</v>
      </c>
      <c r="O296" s="7">
        <v>8.34</v>
      </c>
      <c r="P296" s="7">
        <v>11.4</v>
      </c>
      <c r="Q296" s="7">
        <v>10.7</v>
      </c>
      <c r="R296" s="7">
        <v>17.2</v>
      </c>
      <c r="S296" s="7">
        <v>20.9</v>
      </c>
      <c r="T296" s="7">
        <v>32</v>
      </c>
      <c r="U296" s="7">
        <v>31.1</v>
      </c>
      <c r="V296" s="7">
        <v>36.1</v>
      </c>
      <c r="W296" s="7">
        <v>38.299999999999997</v>
      </c>
      <c r="X296" s="7">
        <v>27.6</v>
      </c>
      <c r="Y296" s="7">
        <v>37.6</v>
      </c>
      <c r="Z296" s="7">
        <v>30.9</v>
      </c>
      <c r="AA296" s="7">
        <v>38.6</v>
      </c>
      <c r="AB296" s="7">
        <v>39.700000000000003</v>
      </c>
      <c r="AC296" s="23">
        <v>44.7</v>
      </c>
    </row>
    <row r="297" spans="1:29" x14ac:dyDescent="0.2">
      <c r="A297" s="20" t="s">
        <v>558</v>
      </c>
      <c r="B297" s="22">
        <v>7.39</v>
      </c>
      <c r="C297" s="7">
        <v>6.87</v>
      </c>
      <c r="D297" s="7"/>
      <c r="E297" s="7"/>
      <c r="F297" s="7">
        <v>20.399999999999999</v>
      </c>
      <c r="G297" s="7">
        <v>29.3</v>
      </c>
      <c r="H297" s="7"/>
      <c r="I297" s="7"/>
      <c r="J297" s="7">
        <v>6.71</v>
      </c>
      <c r="K297" s="7">
        <v>6.7</v>
      </c>
      <c r="L297" s="7">
        <v>7</v>
      </c>
      <c r="M297" s="7">
        <v>6.81</v>
      </c>
      <c r="N297" s="7">
        <v>6.65</v>
      </c>
      <c r="O297" s="7">
        <v>6.46</v>
      </c>
      <c r="P297" s="7">
        <v>7.47</v>
      </c>
      <c r="Q297" s="7">
        <v>8.2200000000000006</v>
      </c>
      <c r="R297" s="7">
        <v>9.2100000000000009</v>
      </c>
      <c r="S297" s="7">
        <v>11.8</v>
      </c>
      <c r="T297" s="7">
        <v>16.899999999999999</v>
      </c>
      <c r="U297" s="7">
        <v>20.5</v>
      </c>
      <c r="V297" s="7">
        <v>22.2</v>
      </c>
      <c r="W297" s="7">
        <v>27.3</v>
      </c>
      <c r="X297" s="7">
        <v>28.8</v>
      </c>
      <c r="Y297" s="7">
        <v>20.6</v>
      </c>
      <c r="Z297" s="7">
        <v>22.6</v>
      </c>
      <c r="AA297" s="7">
        <v>23.2</v>
      </c>
      <c r="AB297" s="7">
        <v>21.1</v>
      </c>
      <c r="AC297" s="23">
        <v>30</v>
      </c>
    </row>
    <row r="298" spans="1:29" x14ac:dyDescent="0.2">
      <c r="A298" s="20" t="s">
        <v>559</v>
      </c>
      <c r="B298" s="22">
        <v>7.39</v>
      </c>
      <c r="C298" s="7">
        <v>6.87</v>
      </c>
      <c r="D298" s="7"/>
      <c r="E298" s="7"/>
      <c r="F298" s="7">
        <v>18.399999999999999</v>
      </c>
      <c r="G298" s="7">
        <v>28.4</v>
      </c>
      <c r="H298" s="7"/>
      <c r="I298" s="7"/>
      <c r="J298" s="7">
        <v>6.57</v>
      </c>
      <c r="K298" s="7">
        <v>6.09</v>
      </c>
      <c r="L298" s="7">
        <v>6.41</v>
      </c>
      <c r="M298" s="7">
        <v>6.25</v>
      </c>
      <c r="N298" s="7">
        <v>7.39</v>
      </c>
      <c r="O298" s="7">
        <v>6.43</v>
      </c>
      <c r="P298" s="7">
        <v>10.5</v>
      </c>
      <c r="Q298" s="7">
        <v>10.3</v>
      </c>
      <c r="R298" s="7">
        <v>13.1</v>
      </c>
      <c r="S298" s="7">
        <v>14.5</v>
      </c>
      <c r="T298" s="7">
        <v>17.7</v>
      </c>
      <c r="U298" s="7">
        <v>21.6</v>
      </c>
      <c r="V298" s="7">
        <v>17.7</v>
      </c>
      <c r="W298" s="7">
        <v>21.2</v>
      </c>
      <c r="X298" s="7">
        <v>16.7</v>
      </c>
      <c r="Y298" s="7">
        <v>25.2</v>
      </c>
      <c r="Z298" s="7">
        <v>27.4</v>
      </c>
      <c r="AA298" s="7">
        <v>22</v>
      </c>
      <c r="AB298" s="7">
        <v>18.399999999999999</v>
      </c>
      <c r="AC298" s="23">
        <v>26</v>
      </c>
    </row>
    <row r="299" spans="1:29" x14ac:dyDescent="0.2">
      <c r="A299" s="20" t="s">
        <v>560</v>
      </c>
      <c r="B299" s="22">
        <v>7.39</v>
      </c>
      <c r="C299" s="7">
        <v>6.87</v>
      </c>
      <c r="D299" s="7"/>
      <c r="E299" s="7"/>
      <c r="F299" s="7">
        <v>30.8</v>
      </c>
      <c r="G299" s="7">
        <v>29.3</v>
      </c>
      <c r="H299" s="7"/>
      <c r="I299" s="7"/>
      <c r="J299" s="7">
        <v>6.29</v>
      </c>
      <c r="K299" s="7">
        <v>6.7</v>
      </c>
      <c r="L299" s="7">
        <v>6.51</v>
      </c>
      <c r="M299" s="7">
        <v>6.07</v>
      </c>
      <c r="N299" s="7">
        <v>7.04</v>
      </c>
      <c r="O299" s="7">
        <v>6.82</v>
      </c>
      <c r="P299" s="7">
        <v>9.14</v>
      </c>
      <c r="Q299" s="7">
        <v>9.6199999999999992</v>
      </c>
      <c r="R299" s="7">
        <v>12.9</v>
      </c>
      <c r="S299" s="7">
        <v>14.4</v>
      </c>
      <c r="T299" s="7">
        <v>19.399999999999999</v>
      </c>
      <c r="U299" s="7">
        <v>13.8</v>
      </c>
      <c r="V299" s="7">
        <v>22.5</v>
      </c>
      <c r="W299" s="7">
        <v>19.2</v>
      </c>
      <c r="X299" s="7">
        <v>20.8</v>
      </c>
      <c r="Y299" s="7">
        <v>23.6</v>
      </c>
      <c r="Z299" s="7">
        <v>21.6</v>
      </c>
      <c r="AA299" s="7">
        <v>25</v>
      </c>
      <c r="AB299" s="7">
        <v>27.7</v>
      </c>
      <c r="AC299" s="23">
        <v>34.6</v>
      </c>
    </row>
    <row r="300" spans="1:29" ht="17" thickBot="1" x14ac:dyDescent="0.25">
      <c r="A300" s="20" t="s">
        <v>1221</v>
      </c>
      <c r="B300" s="12">
        <v>7.39</v>
      </c>
      <c r="C300" s="13">
        <v>6.87</v>
      </c>
      <c r="D300" s="13"/>
      <c r="E300" s="13"/>
      <c r="F300" s="13">
        <v>40.700000000000003</v>
      </c>
      <c r="G300" s="13">
        <v>37.200000000000003</v>
      </c>
      <c r="H300" s="13"/>
      <c r="I300" s="13"/>
      <c r="J300" s="13">
        <v>7.85</v>
      </c>
      <c r="K300" s="13">
        <v>7.16</v>
      </c>
      <c r="L300" s="13">
        <v>6.5</v>
      </c>
      <c r="M300" s="13">
        <v>6.85</v>
      </c>
      <c r="N300" s="13">
        <v>8.34</v>
      </c>
      <c r="O300" s="13">
        <v>8.6</v>
      </c>
      <c r="P300" s="13">
        <v>17.5</v>
      </c>
      <c r="Q300" s="13">
        <v>23</v>
      </c>
      <c r="R300" s="13">
        <v>24.7</v>
      </c>
      <c r="S300" s="13">
        <v>27.7</v>
      </c>
      <c r="T300" s="13">
        <v>26.4</v>
      </c>
      <c r="U300" s="13">
        <v>33.9</v>
      </c>
      <c r="V300" s="13">
        <v>31.1</v>
      </c>
      <c r="W300" s="13">
        <v>40.4</v>
      </c>
      <c r="X300" s="13">
        <v>36.200000000000003</v>
      </c>
      <c r="Y300" s="13">
        <v>33.4</v>
      </c>
      <c r="Z300" s="13">
        <v>45</v>
      </c>
      <c r="AA300" s="13">
        <v>40.1</v>
      </c>
      <c r="AB300" s="13">
        <v>60.4</v>
      </c>
      <c r="AC300" s="14">
        <v>57.3</v>
      </c>
    </row>
    <row r="301" spans="1:29" x14ac:dyDescent="0.2">
      <c r="B301" s="5"/>
      <c r="C301" s="5"/>
      <c r="D301" s="5"/>
    </row>
  </sheetData>
  <mergeCells count="108">
    <mergeCell ref="R294:S294"/>
    <mergeCell ref="T294:U294"/>
    <mergeCell ref="V294:W294"/>
    <mergeCell ref="X294:Y294"/>
    <mergeCell ref="Z294:AA294"/>
    <mergeCell ref="AB294:AC294"/>
    <mergeCell ref="B294:E294"/>
    <mergeCell ref="F294:I294"/>
    <mergeCell ref="J294:K294"/>
    <mergeCell ref="L294:M294"/>
    <mergeCell ref="N294:O294"/>
    <mergeCell ref="P294:Q294"/>
    <mergeCell ref="R286:S286"/>
    <mergeCell ref="T286:U286"/>
    <mergeCell ref="V286:W286"/>
    <mergeCell ref="X286:Y286"/>
    <mergeCell ref="Z286:AA286"/>
    <mergeCell ref="AB286:AC286"/>
    <mergeCell ref="B286:E286"/>
    <mergeCell ref="F286:I286"/>
    <mergeCell ref="J286:K286"/>
    <mergeCell ref="L286:M286"/>
    <mergeCell ref="N286:O286"/>
    <mergeCell ref="P286:Q286"/>
    <mergeCell ref="R278:S278"/>
    <mergeCell ref="T278:U278"/>
    <mergeCell ref="V278:W278"/>
    <mergeCell ref="X278:Y278"/>
    <mergeCell ref="Z278:AA278"/>
    <mergeCell ref="AB278:AC278"/>
    <mergeCell ref="B278:E278"/>
    <mergeCell ref="F278:I278"/>
    <mergeCell ref="J278:K278"/>
    <mergeCell ref="L278:M278"/>
    <mergeCell ref="N278:O278"/>
    <mergeCell ref="P278:Q278"/>
    <mergeCell ref="R194:S194"/>
    <mergeCell ref="T194:U194"/>
    <mergeCell ref="V194:W194"/>
    <mergeCell ref="X194:Y194"/>
    <mergeCell ref="Z194:AA194"/>
    <mergeCell ref="AB194:AC194"/>
    <mergeCell ref="B194:E194"/>
    <mergeCell ref="F194:I194"/>
    <mergeCell ref="J194:K194"/>
    <mergeCell ref="L194:M194"/>
    <mergeCell ref="N194:O194"/>
    <mergeCell ref="P194:Q194"/>
    <mergeCell ref="R186:S186"/>
    <mergeCell ref="T186:U186"/>
    <mergeCell ref="V186:W186"/>
    <mergeCell ref="X186:Y186"/>
    <mergeCell ref="Z186:AA186"/>
    <mergeCell ref="AB186:AC186"/>
    <mergeCell ref="B186:E186"/>
    <mergeCell ref="F186:I186"/>
    <mergeCell ref="J186:K186"/>
    <mergeCell ref="L186:M186"/>
    <mergeCell ref="N186:O186"/>
    <mergeCell ref="P186:Q186"/>
    <mergeCell ref="R178:S178"/>
    <mergeCell ref="T178:U178"/>
    <mergeCell ref="V178:W178"/>
    <mergeCell ref="X178:Y178"/>
    <mergeCell ref="Z178:AA178"/>
    <mergeCell ref="AB178:AC178"/>
    <mergeCell ref="B178:E178"/>
    <mergeCell ref="F178:I178"/>
    <mergeCell ref="J178:K178"/>
    <mergeCell ref="L178:M178"/>
    <mergeCell ref="N178:O178"/>
    <mergeCell ref="P178:Q178"/>
    <mergeCell ref="R94:S94"/>
    <mergeCell ref="T94:U94"/>
    <mergeCell ref="V94:W94"/>
    <mergeCell ref="X94:Y94"/>
    <mergeCell ref="Z94:AA94"/>
    <mergeCell ref="AB94:AC94"/>
    <mergeCell ref="B94:E94"/>
    <mergeCell ref="F94:I94"/>
    <mergeCell ref="J94:K94"/>
    <mergeCell ref="L94:M94"/>
    <mergeCell ref="N94:O94"/>
    <mergeCell ref="P94:Q94"/>
    <mergeCell ref="R86:S86"/>
    <mergeCell ref="T86:U86"/>
    <mergeCell ref="V86:W86"/>
    <mergeCell ref="X86:Y86"/>
    <mergeCell ref="Z86:AA86"/>
    <mergeCell ref="AB86:AC86"/>
    <mergeCell ref="B86:E86"/>
    <mergeCell ref="F86:I86"/>
    <mergeCell ref="J86:K86"/>
    <mergeCell ref="L86:M86"/>
    <mergeCell ref="N86:O86"/>
    <mergeCell ref="P86:Q86"/>
    <mergeCell ref="R78:S78"/>
    <mergeCell ref="T78:U78"/>
    <mergeCell ref="V78:W78"/>
    <mergeCell ref="X78:Y78"/>
    <mergeCell ref="Z78:AA78"/>
    <mergeCell ref="AB78:AC78"/>
    <mergeCell ref="B78:E78"/>
    <mergeCell ref="F78:I78"/>
    <mergeCell ref="J78:K78"/>
    <mergeCell ref="L78:M78"/>
    <mergeCell ref="N78:O78"/>
    <mergeCell ref="P78:Q78"/>
  </mergeCells>
  <phoneticPr fontId="7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Funk</dc:creator>
  <cp:lastModifiedBy>StudentIn</cp:lastModifiedBy>
  <dcterms:created xsi:type="dcterms:W3CDTF">2023-05-19T11:55:42Z</dcterms:created>
  <dcterms:modified xsi:type="dcterms:W3CDTF">2023-11-05T12:31:02Z</dcterms:modified>
</cp:coreProperties>
</file>