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jodyp\Dropbox\ORCO\Files\"/>
    </mc:Choice>
  </mc:AlternateContent>
  <xr:revisionPtr revIDLastSave="0" documentId="13_ncr:1_{A1F1B0A3-F0F5-40C1-9F4A-36E06D44F5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0" i="1" l="1"/>
  <c r="R19" i="1"/>
  <c r="R18" i="1"/>
  <c r="R17" i="1"/>
  <c r="R16" i="1"/>
  <c r="R15" i="1"/>
  <c r="R14" i="1"/>
  <c r="R13" i="1"/>
  <c r="R12" i="1"/>
  <c r="R11" i="1"/>
  <c r="R10" i="1"/>
  <c r="R9" i="1"/>
  <c r="R8" i="1"/>
</calcChain>
</file>

<file path=xl/sharedStrings.xml><?xml version="1.0" encoding="utf-8"?>
<sst xmlns="http://schemas.openxmlformats.org/spreadsheetml/2006/main" count="548" uniqueCount="131">
  <si>
    <t>Frequency</t>
  </si>
  <si>
    <t>Y397</t>
  </si>
  <si>
    <t>W150</t>
  </si>
  <si>
    <t>T80</t>
  </si>
  <si>
    <t>I153</t>
  </si>
  <si>
    <t>T393</t>
  </si>
  <si>
    <t>Y390</t>
  </si>
  <si>
    <t>G76</t>
  </si>
  <si>
    <t>T154</t>
  </si>
  <si>
    <t>K182</t>
  </si>
  <si>
    <t>I79</t>
  </si>
  <si>
    <t>G157</t>
  </si>
  <si>
    <t>V394</t>
  </si>
  <si>
    <t>D158</t>
  </si>
  <si>
    <t>P180</t>
  </si>
  <si>
    <t>Y400</t>
  </si>
  <si>
    <t>Q380</t>
  </si>
  <si>
    <t>E73</t>
  </si>
  <si>
    <t>K373</t>
  </si>
  <si>
    <t>F83</t>
  </si>
  <si>
    <t>S146</t>
  </si>
  <si>
    <t>L377</t>
  </si>
  <si>
    <t>V389</t>
  </si>
  <si>
    <t>N77</t>
  </si>
  <si>
    <t>N72</t>
  </si>
  <si>
    <t>Q404</t>
  </si>
  <si>
    <t>I181</t>
  </si>
  <si>
    <t>F156</t>
  </si>
  <si>
    <t>M210</t>
  </si>
  <si>
    <t>L179</t>
  </si>
  <si>
    <t>A149</t>
  </si>
  <si>
    <t>N214</t>
  </si>
  <si>
    <t>S75</t>
  </si>
  <si>
    <t>N63</t>
  </si>
  <si>
    <t>N388</t>
  </si>
  <si>
    <t>S159</t>
  </si>
  <si>
    <t>G396</t>
  </si>
  <si>
    <t>S213</t>
  </si>
  <si>
    <t>A401</t>
  </si>
  <si>
    <t>K383</t>
  </si>
  <si>
    <t>N67</t>
  </si>
  <si>
    <t>V160</t>
  </si>
  <si>
    <t>K161</t>
  </si>
  <si>
    <t>I384</t>
  </si>
  <si>
    <t>N385</t>
  </si>
  <si>
    <t>F392</t>
  </si>
  <si>
    <t>L376</t>
  </si>
  <si>
    <t>I176</t>
  </si>
  <si>
    <t>K486</t>
  </si>
  <si>
    <t>D217</t>
  </si>
  <si>
    <t>H407</t>
  </si>
  <si>
    <t>R2 03 (b)</t>
  </si>
  <si>
    <t>R2 03 (d)</t>
  </si>
  <si>
    <t>R2 03 (c)</t>
  </si>
  <si>
    <t>H86</t>
  </si>
  <si>
    <t>V206</t>
  </si>
  <si>
    <t>S370</t>
  </si>
  <si>
    <t>F84</t>
  </si>
  <si>
    <t>H366</t>
  </si>
  <si>
    <t>R178</t>
  </si>
  <si>
    <t>T369</t>
  </si>
  <si>
    <t>Y379</t>
  </si>
  <si>
    <t>P177</t>
  </si>
  <si>
    <t>M162</t>
  </si>
  <si>
    <t>F155</t>
  </si>
  <si>
    <t>V163</t>
  </si>
  <si>
    <t>V164</t>
  </si>
  <si>
    <t>T168</t>
  </si>
  <si>
    <t>E70</t>
  </si>
  <si>
    <t>A391</t>
  </si>
  <si>
    <t>S209</t>
  </si>
  <si>
    <t>V174</t>
  </si>
  <si>
    <t>Y195</t>
  </si>
  <si>
    <t>L82</t>
  </si>
  <si>
    <t>A147</t>
  </si>
  <si>
    <t>V387</t>
  </si>
  <si>
    <t>E69</t>
  </si>
  <si>
    <t>D165</t>
  </si>
  <si>
    <t>G386</t>
  </si>
  <si>
    <t>T151</t>
  </si>
  <si>
    <t>E175</t>
  </si>
  <si>
    <t>H166</t>
  </si>
  <si>
    <t>I305</t>
  </si>
  <si>
    <t>K304</t>
  </si>
  <si>
    <t>Q301</t>
  </si>
  <si>
    <t>N306</t>
  </si>
  <si>
    <t>Y311</t>
  </si>
  <si>
    <t>N309</t>
  </si>
  <si>
    <t>Y318</t>
  </si>
  <si>
    <t>V315</t>
  </si>
  <si>
    <t>K407</t>
  </si>
  <si>
    <t>N169</t>
  </si>
  <si>
    <t>L298</t>
  </si>
  <si>
    <t>Y300</t>
  </si>
  <si>
    <t>T303</t>
  </si>
  <si>
    <t>L403</t>
  </si>
  <si>
    <t>T314</t>
  </si>
  <si>
    <t>L406</t>
  </si>
  <si>
    <t>V310</t>
  </si>
  <si>
    <t>V71</t>
  </si>
  <si>
    <t>G307</t>
  </si>
  <si>
    <t>V308</t>
  </si>
  <si>
    <t>S170</t>
  </si>
  <si>
    <t>I172</t>
  </si>
  <si>
    <t>S171</t>
  </si>
  <si>
    <t>V404</t>
  </si>
  <si>
    <t>E167</t>
  </si>
  <si>
    <t>A312</t>
  </si>
  <si>
    <t>Q405</t>
  </si>
  <si>
    <t>T142</t>
  </si>
  <si>
    <t>T143</t>
  </si>
  <si>
    <t>P173</t>
  </si>
  <si>
    <t>T81</t>
  </si>
  <si>
    <t>I60</t>
  </si>
  <si>
    <t>S183</t>
  </si>
  <si>
    <t>M64</t>
  </si>
  <si>
    <t>Q202</t>
  </si>
  <si>
    <t>Residue</t>
  </si>
  <si>
    <t>R2 O3 (full)</t>
  </si>
  <si>
    <t>R1 O3 (full)</t>
  </si>
  <si>
    <t>R4 O3 (full)</t>
  </si>
  <si>
    <t>R5 O4 (full)</t>
  </si>
  <si>
    <t>R11 O3 (full)</t>
  </si>
  <si>
    <t>R12 O2 (full)</t>
  </si>
  <si>
    <t>R20 03 (full)</t>
  </si>
  <si>
    <t>Mean frequency</t>
  </si>
  <si>
    <t>Binding site</t>
  </si>
  <si>
    <t>Entry</t>
  </si>
  <si>
    <t>No mutated position</t>
  </si>
  <si>
    <t>Mutated position</t>
  </si>
  <si>
    <t>Vestibules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</si>
</sst>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topLeftCell="A3" zoomScale="80" zoomScaleNormal="80" workbookViewId="0">
      <selection activeCell="V17" sqref="V17"/>
    </sheetView>
  </sheetViews>
  <sheetFormatPr baseColWidth="10" defaultColWidth="8.88671875" defaultRowHeight="14.4" x14ac:dyDescent="0.3"/>
  <cols>
    <col min="1" max="1" width="9.77734375" style="4" customWidth="1"/>
    <col min="2" max="2" width="9.77734375" style="5" customWidth="1"/>
    <col min="3" max="3" width="9.77734375" style="4" customWidth="1"/>
    <col min="4" max="4" width="9.77734375" style="5" customWidth="1"/>
    <col min="5" max="5" width="9.77734375" style="4" customWidth="1"/>
    <col min="6" max="6" width="9.77734375" style="5" customWidth="1"/>
    <col min="7" max="7" width="9.77734375" style="4" customWidth="1"/>
    <col min="8" max="8" width="9.77734375" style="5" customWidth="1"/>
    <col min="9" max="9" width="9.77734375" style="4" customWidth="1"/>
    <col min="10" max="10" width="9.77734375" style="5" customWidth="1"/>
    <col min="11" max="11" width="9.77734375" style="4" customWidth="1"/>
    <col min="12" max="12" width="9.77734375" style="5" customWidth="1"/>
    <col min="13" max="13" width="9.77734375" style="4" customWidth="1"/>
    <col min="14" max="14" width="9.77734375" style="5" customWidth="1"/>
    <col min="18" max="18" width="16.109375" customWidth="1"/>
    <col min="21" max="21" width="8.88671875" style="1"/>
    <col min="22" max="22" width="5.5546875" style="1" customWidth="1"/>
    <col min="23" max="16384" width="8.88671875" style="1"/>
  </cols>
  <sheetData>
    <row r="1" spans="1:18" ht="15" thickBot="1" x14ac:dyDescent="0.35">
      <c r="A1" s="14" t="s">
        <v>119</v>
      </c>
      <c r="B1" s="15"/>
      <c r="C1" s="14" t="s">
        <v>118</v>
      </c>
      <c r="D1" s="15"/>
      <c r="E1" s="16" t="s">
        <v>120</v>
      </c>
      <c r="F1" s="17"/>
      <c r="G1" s="16" t="s">
        <v>121</v>
      </c>
      <c r="H1" s="17"/>
      <c r="I1" s="14" t="s">
        <v>122</v>
      </c>
      <c r="J1" s="15"/>
      <c r="K1" s="14" t="s">
        <v>123</v>
      </c>
      <c r="L1" s="15"/>
      <c r="M1" s="14" t="s">
        <v>124</v>
      </c>
      <c r="N1" s="15"/>
    </row>
    <row r="2" spans="1:18" ht="15" thickBot="1" x14ac:dyDescent="0.35">
      <c r="A2" s="8" t="s">
        <v>117</v>
      </c>
      <c r="B2" s="9" t="s">
        <v>0</v>
      </c>
      <c r="C2" s="8" t="s">
        <v>117</v>
      </c>
      <c r="D2" s="9" t="s">
        <v>0</v>
      </c>
      <c r="E2" s="12" t="s">
        <v>117</v>
      </c>
      <c r="F2" s="13" t="s">
        <v>0</v>
      </c>
      <c r="G2" s="12" t="s">
        <v>117</v>
      </c>
      <c r="H2" s="13" t="s">
        <v>0</v>
      </c>
      <c r="I2" s="8" t="s">
        <v>117</v>
      </c>
      <c r="J2" s="9" t="s">
        <v>0</v>
      </c>
      <c r="K2" s="8" t="s">
        <v>117</v>
      </c>
      <c r="L2" s="9" t="s">
        <v>0</v>
      </c>
      <c r="M2" s="8" t="s">
        <v>117</v>
      </c>
      <c r="N2" s="9" t="s">
        <v>0</v>
      </c>
      <c r="P2" s="18" t="s">
        <v>117</v>
      </c>
      <c r="Q2" s="19" t="s">
        <v>129</v>
      </c>
    </row>
    <row r="3" spans="1:18" x14ac:dyDescent="0.3">
      <c r="A3" s="10" t="s">
        <v>1</v>
      </c>
      <c r="B3" s="7">
        <v>0.97099999999999997</v>
      </c>
      <c r="C3" s="10" t="s">
        <v>1</v>
      </c>
      <c r="D3" s="7">
        <v>0.83199999999999996</v>
      </c>
      <c r="E3" s="10" t="s">
        <v>1</v>
      </c>
      <c r="F3" s="7">
        <v>0.92300000000000004</v>
      </c>
      <c r="G3" s="6" t="s">
        <v>82</v>
      </c>
      <c r="H3" s="7">
        <v>0.82599999999999996</v>
      </c>
      <c r="I3" s="10" t="s">
        <v>1</v>
      </c>
      <c r="J3" s="7">
        <v>0.879</v>
      </c>
      <c r="K3" s="10" t="s">
        <v>1</v>
      </c>
      <c r="L3" s="7">
        <v>0.65500000000000003</v>
      </c>
      <c r="M3" s="6" t="s">
        <v>4</v>
      </c>
      <c r="N3" s="7">
        <v>0.92900000000000005</v>
      </c>
      <c r="P3" s="1" t="s">
        <v>117</v>
      </c>
      <c r="Q3" s="1" t="s">
        <v>128</v>
      </c>
    </row>
    <row r="4" spans="1:18" x14ac:dyDescent="0.3">
      <c r="A4" s="11" t="s">
        <v>2</v>
      </c>
      <c r="B4" s="3">
        <v>0.86499999999999999</v>
      </c>
      <c r="C4" s="11" t="s">
        <v>18</v>
      </c>
      <c r="D4" s="3">
        <v>0.79600000000000004</v>
      </c>
      <c r="E4" s="11" t="s">
        <v>3</v>
      </c>
      <c r="F4" s="3">
        <v>0.91500000000000004</v>
      </c>
      <c r="G4" s="2" t="s">
        <v>83</v>
      </c>
      <c r="H4" s="3">
        <v>0.82399999999999995</v>
      </c>
      <c r="I4" s="11" t="s">
        <v>2</v>
      </c>
      <c r="J4" s="3">
        <v>0.871</v>
      </c>
      <c r="K4" s="2" t="s">
        <v>4</v>
      </c>
      <c r="L4" s="3">
        <v>0.623</v>
      </c>
      <c r="M4" s="2" t="s">
        <v>14</v>
      </c>
      <c r="N4" s="3">
        <v>0.92400000000000004</v>
      </c>
    </row>
    <row r="5" spans="1:18" ht="15" thickBot="1" x14ac:dyDescent="0.35">
      <c r="A5" s="11" t="s">
        <v>3</v>
      </c>
      <c r="B5" s="3">
        <v>0.84299999999999997</v>
      </c>
      <c r="C5" s="11" t="s">
        <v>19</v>
      </c>
      <c r="D5" s="3">
        <v>0.71399999999999997</v>
      </c>
      <c r="E5" s="2" t="s">
        <v>8</v>
      </c>
      <c r="F5" s="3">
        <v>0.88700000000000001</v>
      </c>
      <c r="G5" s="2" t="s">
        <v>24</v>
      </c>
      <c r="H5" s="3">
        <v>0.82399999999999995</v>
      </c>
      <c r="I5" s="11" t="s">
        <v>10</v>
      </c>
      <c r="J5" s="3">
        <v>0.70599999999999996</v>
      </c>
      <c r="K5" s="11" t="s">
        <v>2</v>
      </c>
      <c r="L5" s="3">
        <v>0.62</v>
      </c>
      <c r="M5" s="2" t="s">
        <v>29</v>
      </c>
      <c r="N5" s="3">
        <v>0.88800000000000001</v>
      </c>
    </row>
    <row r="6" spans="1:18" x14ac:dyDescent="0.3">
      <c r="A6" s="2" t="s">
        <v>4</v>
      </c>
      <c r="B6" s="3">
        <v>0.84199999999999997</v>
      </c>
      <c r="C6" s="11" t="s">
        <v>2</v>
      </c>
      <c r="D6" s="3">
        <v>0.71099999999999997</v>
      </c>
      <c r="E6" s="11" t="s">
        <v>6</v>
      </c>
      <c r="F6" s="3">
        <v>0.86399999999999999</v>
      </c>
      <c r="G6" s="2" t="s">
        <v>84</v>
      </c>
      <c r="H6" s="3">
        <v>0.81699999999999995</v>
      </c>
      <c r="I6" s="11" t="s">
        <v>3</v>
      </c>
      <c r="J6" s="3">
        <v>0.66300000000000003</v>
      </c>
      <c r="K6" s="2" t="s">
        <v>16</v>
      </c>
      <c r="L6" s="3">
        <v>0.52500000000000002</v>
      </c>
      <c r="M6" s="11" t="s">
        <v>2</v>
      </c>
      <c r="N6" s="3">
        <v>0.85899999999999999</v>
      </c>
      <c r="Q6" s="24" t="s">
        <v>117</v>
      </c>
      <c r="R6" s="26" t="s">
        <v>125</v>
      </c>
    </row>
    <row r="7" spans="1:18" ht="15" thickBot="1" x14ac:dyDescent="0.35">
      <c r="A7" s="2" t="s">
        <v>5</v>
      </c>
      <c r="B7" s="3">
        <v>0.73</v>
      </c>
      <c r="C7" s="11" t="s">
        <v>20</v>
      </c>
      <c r="D7" s="3">
        <v>0.66500000000000004</v>
      </c>
      <c r="E7" s="2" t="s">
        <v>7</v>
      </c>
      <c r="F7" s="3">
        <v>0.86299999999999999</v>
      </c>
      <c r="G7" s="2" t="s">
        <v>85</v>
      </c>
      <c r="H7" s="3">
        <v>0.77700000000000002</v>
      </c>
      <c r="I7" s="11" t="s">
        <v>18</v>
      </c>
      <c r="J7" s="3">
        <v>0.63200000000000001</v>
      </c>
      <c r="K7" s="11" t="s">
        <v>6</v>
      </c>
      <c r="L7" s="3">
        <v>0.48899999999999999</v>
      </c>
      <c r="M7" s="2" t="s">
        <v>8</v>
      </c>
      <c r="N7" s="3">
        <v>0.80700000000000005</v>
      </c>
      <c r="P7" s="1"/>
      <c r="Q7" s="25"/>
      <c r="R7" s="27"/>
    </row>
    <row r="8" spans="1:18" ht="15" thickBot="1" x14ac:dyDescent="0.35">
      <c r="A8" s="11" t="s">
        <v>6</v>
      </c>
      <c r="B8" s="3">
        <v>0.71099999999999997</v>
      </c>
      <c r="C8" s="11" t="s">
        <v>15</v>
      </c>
      <c r="D8" s="3">
        <v>0.64700000000000002</v>
      </c>
      <c r="E8" s="11" t="s">
        <v>19</v>
      </c>
      <c r="F8" s="3">
        <v>0.79900000000000004</v>
      </c>
      <c r="G8" s="2" t="s">
        <v>41</v>
      </c>
      <c r="H8" s="3">
        <v>0.76500000000000001</v>
      </c>
      <c r="I8" s="11" t="s">
        <v>6</v>
      </c>
      <c r="J8" s="3">
        <v>0.62</v>
      </c>
      <c r="K8" s="2" t="s">
        <v>8</v>
      </c>
      <c r="L8" s="3">
        <v>0.48699999999999999</v>
      </c>
      <c r="M8" s="2" t="s">
        <v>9</v>
      </c>
      <c r="N8" s="3">
        <v>0.79600000000000004</v>
      </c>
      <c r="P8" s="20" t="s">
        <v>127</v>
      </c>
      <c r="Q8" s="28" t="s">
        <v>6</v>
      </c>
      <c r="R8" s="32">
        <f>SUM(B8+D22+F6+0+J8+L7+N14)/7</f>
        <v>0.47214285714285709</v>
      </c>
    </row>
    <row r="9" spans="1:18" x14ac:dyDescent="0.3">
      <c r="A9" s="2" t="s">
        <v>7</v>
      </c>
      <c r="B9" s="3">
        <v>0.64700000000000002</v>
      </c>
      <c r="C9" s="11" t="s">
        <v>28</v>
      </c>
      <c r="D9" s="3">
        <v>0.57299999999999995</v>
      </c>
      <c r="E9" s="2" t="s">
        <v>5</v>
      </c>
      <c r="F9" s="3">
        <v>0.72199999999999998</v>
      </c>
      <c r="G9" s="2" t="s">
        <v>86</v>
      </c>
      <c r="H9" s="3">
        <v>0.70299999999999996</v>
      </c>
      <c r="I9" s="2" t="s">
        <v>4</v>
      </c>
      <c r="J9" s="3">
        <v>0.57999999999999996</v>
      </c>
      <c r="K9" s="2" t="s">
        <v>5</v>
      </c>
      <c r="L9" s="3">
        <v>0.44</v>
      </c>
      <c r="M9" s="2" t="s">
        <v>59</v>
      </c>
      <c r="N9" s="3">
        <v>0.751</v>
      </c>
      <c r="P9" s="21" t="s">
        <v>130</v>
      </c>
      <c r="Q9" s="29" t="s">
        <v>10</v>
      </c>
      <c r="R9" s="33">
        <f>SUM(B12+D11+F12+H13+J5+L10+N31)/7</f>
        <v>0.4448571428571429</v>
      </c>
    </row>
    <row r="10" spans="1:18" x14ac:dyDescent="0.3">
      <c r="A10" s="2" t="s">
        <v>8</v>
      </c>
      <c r="B10" s="3">
        <v>0.64</v>
      </c>
      <c r="C10" s="11" t="s">
        <v>3</v>
      </c>
      <c r="D10" s="3">
        <v>0.46</v>
      </c>
      <c r="E10" s="11" t="s">
        <v>2</v>
      </c>
      <c r="F10" s="3">
        <v>0.7</v>
      </c>
      <c r="G10" s="2" t="s">
        <v>63</v>
      </c>
      <c r="H10" s="3">
        <v>0.68400000000000005</v>
      </c>
      <c r="I10" s="2" t="s">
        <v>7</v>
      </c>
      <c r="J10" s="3">
        <v>0.53400000000000003</v>
      </c>
      <c r="K10" s="11" t="s">
        <v>10</v>
      </c>
      <c r="L10" s="3">
        <v>0.39700000000000002</v>
      </c>
      <c r="M10" s="11" t="s">
        <v>1</v>
      </c>
      <c r="N10" s="3">
        <v>0.63100000000000001</v>
      </c>
      <c r="P10" s="22"/>
      <c r="Q10" s="30" t="s">
        <v>3</v>
      </c>
      <c r="R10" s="34">
        <f>SUM(B5+D10+F4+H20+J6+L12+N12)/7</f>
        <v>0.55685714285714283</v>
      </c>
    </row>
    <row r="11" spans="1:18" ht="14.4" customHeight="1" x14ac:dyDescent="0.3">
      <c r="A11" s="2" t="s">
        <v>9</v>
      </c>
      <c r="B11" s="3">
        <v>0.61299999999999999</v>
      </c>
      <c r="C11" s="11" t="s">
        <v>10</v>
      </c>
      <c r="D11" s="3">
        <v>0.439</v>
      </c>
      <c r="E11" s="2" t="s">
        <v>9</v>
      </c>
      <c r="F11" s="3">
        <v>0.67500000000000004</v>
      </c>
      <c r="G11" s="2" t="s">
        <v>87</v>
      </c>
      <c r="H11" s="3">
        <v>0.51300000000000001</v>
      </c>
      <c r="I11" s="2" t="s">
        <v>8</v>
      </c>
      <c r="J11" s="3">
        <v>0.499</v>
      </c>
      <c r="K11" s="11" t="s">
        <v>20</v>
      </c>
      <c r="L11" s="3">
        <v>0.38600000000000001</v>
      </c>
      <c r="M11" s="2" t="s">
        <v>41</v>
      </c>
      <c r="N11" s="3">
        <v>0.58899999999999997</v>
      </c>
      <c r="P11" s="22"/>
      <c r="Q11" s="30" t="s">
        <v>2</v>
      </c>
      <c r="R11" s="34">
        <f>SUM(B4+D6+F10+H19+J4+L5+N6)/7</f>
        <v>0.68400000000000005</v>
      </c>
    </row>
    <row r="12" spans="1:18" x14ac:dyDescent="0.3">
      <c r="A12" s="11" t="s">
        <v>10</v>
      </c>
      <c r="B12" s="3">
        <v>0.53900000000000003</v>
      </c>
      <c r="C12" s="2" t="s">
        <v>25</v>
      </c>
      <c r="D12" s="3">
        <v>0.42699999999999999</v>
      </c>
      <c r="E12" s="11" t="s">
        <v>10</v>
      </c>
      <c r="F12" s="3">
        <v>0.65200000000000002</v>
      </c>
      <c r="G12" s="2" t="s">
        <v>42</v>
      </c>
      <c r="H12" s="3">
        <v>0.45500000000000002</v>
      </c>
      <c r="I12" s="2" t="s">
        <v>9</v>
      </c>
      <c r="J12" s="3">
        <v>0.47299999999999998</v>
      </c>
      <c r="K12" s="11" t="s">
        <v>3</v>
      </c>
      <c r="L12" s="3">
        <v>0.375</v>
      </c>
      <c r="M12" s="11" t="s">
        <v>3</v>
      </c>
      <c r="N12" s="3">
        <v>0.48</v>
      </c>
      <c r="P12" s="22"/>
      <c r="Q12" s="30" t="s">
        <v>26</v>
      </c>
      <c r="R12" s="34">
        <f>SUM(B28+D49+F14+J31+N21)/7</f>
        <v>0.17185714285714287</v>
      </c>
    </row>
    <row r="13" spans="1:18" x14ac:dyDescent="0.3">
      <c r="A13" s="2" t="s">
        <v>11</v>
      </c>
      <c r="B13" s="3">
        <v>0.439</v>
      </c>
      <c r="C13" s="2" t="s">
        <v>30</v>
      </c>
      <c r="D13" s="3">
        <v>0.39200000000000002</v>
      </c>
      <c r="E13" s="2" t="s">
        <v>11</v>
      </c>
      <c r="F13" s="3">
        <v>0.63700000000000001</v>
      </c>
      <c r="G13" s="11" t="s">
        <v>10</v>
      </c>
      <c r="H13" s="3">
        <v>0.32600000000000001</v>
      </c>
      <c r="I13" s="2" t="s">
        <v>16</v>
      </c>
      <c r="J13" s="3">
        <v>0.40300000000000002</v>
      </c>
      <c r="K13" s="11" t="s">
        <v>18</v>
      </c>
      <c r="L13" s="3">
        <v>0.36</v>
      </c>
      <c r="M13" s="2" t="s">
        <v>63</v>
      </c>
      <c r="N13" s="3">
        <v>0.432</v>
      </c>
      <c r="P13" s="22"/>
      <c r="Q13" s="30" t="s">
        <v>55</v>
      </c>
      <c r="R13" s="34">
        <f>SUM(D19+F16+J48)/7</f>
        <v>0.10785714285714286</v>
      </c>
    </row>
    <row r="14" spans="1:18" x14ac:dyDescent="0.3">
      <c r="A14" s="2" t="s">
        <v>12</v>
      </c>
      <c r="B14" s="3">
        <v>0.372</v>
      </c>
      <c r="C14" s="2" t="s">
        <v>4</v>
      </c>
      <c r="D14" s="3">
        <v>0.37</v>
      </c>
      <c r="E14" s="11" t="s">
        <v>26</v>
      </c>
      <c r="F14" s="3">
        <v>0.63500000000000001</v>
      </c>
      <c r="G14" s="2" t="s">
        <v>88</v>
      </c>
      <c r="H14" s="3">
        <v>0.28699999999999998</v>
      </c>
      <c r="I14" s="2" t="s">
        <v>12</v>
      </c>
      <c r="J14" s="3">
        <v>0.38800000000000001</v>
      </c>
      <c r="K14" s="2" t="s">
        <v>7</v>
      </c>
      <c r="L14" s="3">
        <v>0.34799999999999998</v>
      </c>
      <c r="M14" s="11" t="s">
        <v>6</v>
      </c>
      <c r="N14" s="3">
        <v>0.41299999999999998</v>
      </c>
      <c r="P14" s="22"/>
      <c r="Q14" s="30" t="s">
        <v>18</v>
      </c>
      <c r="R14" s="34">
        <f>SUM(B20+D4+F29+J7+L13+N19)/7</f>
        <v>0.36071428571428565</v>
      </c>
    </row>
    <row r="15" spans="1:18" ht="15" thickBot="1" x14ac:dyDescent="0.35">
      <c r="A15" s="2" t="s">
        <v>13</v>
      </c>
      <c r="B15" s="3">
        <v>0.35599999999999998</v>
      </c>
      <c r="C15" s="2" t="s">
        <v>36</v>
      </c>
      <c r="D15" s="3">
        <v>0.32500000000000001</v>
      </c>
      <c r="E15" s="2" t="s">
        <v>4</v>
      </c>
      <c r="F15" s="3">
        <v>0.60699999999999998</v>
      </c>
      <c r="G15" s="2" t="s">
        <v>89</v>
      </c>
      <c r="H15" s="3">
        <v>0.27100000000000002</v>
      </c>
      <c r="I15" s="11" t="s">
        <v>15</v>
      </c>
      <c r="J15" s="3">
        <v>0.35699999999999998</v>
      </c>
      <c r="K15" s="11" t="s">
        <v>15</v>
      </c>
      <c r="L15" s="3">
        <v>0.32</v>
      </c>
      <c r="M15" s="2" t="s">
        <v>35</v>
      </c>
      <c r="N15" s="3">
        <v>0.39600000000000002</v>
      </c>
      <c r="P15" s="23"/>
      <c r="Q15" s="31" t="s">
        <v>1</v>
      </c>
      <c r="R15" s="35">
        <f>SUM(B3+D3+F3+J3+L3+N10)/7</f>
        <v>0.69871428571428573</v>
      </c>
    </row>
    <row r="16" spans="1:18" x14ac:dyDescent="0.3">
      <c r="A16" s="2" t="s">
        <v>14</v>
      </c>
      <c r="B16" s="3">
        <v>0.35299999999999998</v>
      </c>
      <c r="C16" s="2" t="s">
        <v>5</v>
      </c>
      <c r="D16" s="3">
        <v>0.30599999999999999</v>
      </c>
      <c r="E16" s="11" t="s">
        <v>55</v>
      </c>
      <c r="F16" s="3">
        <v>0.51400000000000001</v>
      </c>
      <c r="G16" s="2" t="s">
        <v>32</v>
      </c>
      <c r="H16" s="3">
        <v>0.26300000000000001</v>
      </c>
      <c r="I16" s="2" t="s">
        <v>30</v>
      </c>
      <c r="J16" s="3">
        <v>0.34599999999999997</v>
      </c>
      <c r="K16" s="2" t="s">
        <v>32</v>
      </c>
      <c r="L16" s="3">
        <v>0.3</v>
      </c>
      <c r="M16" s="2" t="s">
        <v>42</v>
      </c>
      <c r="N16" s="3">
        <v>0.39500000000000002</v>
      </c>
      <c r="P16" s="21" t="s">
        <v>126</v>
      </c>
      <c r="Q16" s="29" t="s">
        <v>19</v>
      </c>
      <c r="R16" s="33">
        <f>SUM(B21+D5+F8+H26+J25+L17+N39)/7</f>
        <v>0.32428571428571429</v>
      </c>
    </row>
    <row r="17" spans="1:18" x14ac:dyDescent="0.3">
      <c r="A17" s="11" t="s">
        <v>15</v>
      </c>
      <c r="B17" s="3">
        <v>0.34300000000000003</v>
      </c>
      <c r="C17" s="2" t="s">
        <v>13</v>
      </c>
      <c r="D17" s="3">
        <v>0.29699999999999999</v>
      </c>
      <c r="E17" s="2" t="s">
        <v>17</v>
      </c>
      <c r="F17" s="3">
        <v>0.48599999999999999</v>
      </c>
      <c r="G17" s="2" t="s">
        <v>35</v>
      </c>
      <c r="H17" s="3">
        <v>0.247</v>
      </c>
      <c r="I17" s="2" t="s">
        <v>24</v>
      </c>
      <c r="J17" s="3">
        <v>0.34200000000000003</v>
      </c>
      <c r="K17" s="11" t="s">
        <v>19</v>
      </c>
      <c r="L17" s="3">
        <v>0.24099999999999999</v>
      </c>
      <c r="M17" s="2" t="s">
        <v>13</v>
      </c>
      <c r="N17" s="3">
        <v>0.38900000000000001</v>
      </c>
      <c r="P17" s="22"/>
      <c r="Q17" s="30" t="s">
        <v>57</v>
      </c>
      <c r="R17" s="34">
        <f>SUM(D24+F46+J47+N47)/7</f>
        <v>2.2285714285714287E-2</v>
      </c>
    </row>
    <row r="18" spans="1:18" x14ac:dyDescent="0.3">
      <c r="A18" s="2" t="s">
        <v>16</v>
      </c>
      <c r="B18" s="3">
        <v>0.30499999999999999</v>
      </c>
      <c r="C18" s="2" t="s">
        <v>54</v>
      </c>
      <c r="D18" s="3">
        <v>0.254</v>
      </c>
      <c r="E18" s="11" t="s">
        <v>28</v>
      </c>
      <c r="F18" s="3">
        <v>0.44400000000000001</v>
      </c>
      <c r="G18" s="2" t="s">
        <v>67</v>
      </c>
      <c r="H18" s="3">
        <v>0.19500000000000001</v>
      </c>
      <c r="I18" s="2" t="s">
        <v>5</v>
      </c>
      <c r="J18" s="3">
        <v>0.33200000000000002</v>
      </c>
      <c r="K18" s="2" t="s">
        <v>12</v>
      </c>
      <c r="L18" s="3">
        <v>0.22600000000000001</v>
      </c>
      <c r="M18" s="2" t="s">
        <v>11</v>
      </c>
      <c r="N18" s="3">
        <v>0.375</v>
      </c>
      <c r="P18" s="22"/>
      <c r="Q18" s="30" t="s">
        <v>20</v>
      </c>
      <c r="R18" s="34">
        <f>SUM(B22+D7+F37+J19+L11+N35)/7</f>
        <v>0.22557142857142856</v>
      </c>
    </row>
    <row r="19" spans="1:18" x14ac:dyDescent="0.3">
      <c r="A19" s="2" t="s">
        <v>17</v>
      </c>
      <c r="B19" s="3">
        <v>0.28799999999999998</v>
      </c>
      <c r="C19" s="11" t="s">
        <v>55</v>
      </c>
      <c r="D19" s="3">
        <v>0.24</v>
      </c>
      <c r="E19" s="2" t="s">
        <v>12</v>
      </c>
      <c r="F19" s="3">
        <v>0.36499999999999999</v>
      </c>
      <c r="G19" s="11" t="s">
        <v>2</v>
      </c>
      <c r="H19" s="3">
        <v>0.16200000000000001</v>
      </c>
      <c r="I19" s="11" t="s">
        <v>20</v>
      </c>
      <c r="J19" s="3">
        <v>0.25900000000000001</v>
      </c>
      <c r="K19" s="2" t="s">
        <v>21</v>
      </c>
      <c r="L19" s="3">
        <v>0.22500000000000001</v>
      </c>
      <c r="M19" s="11" t="s">
        <v>18</v>
      </c>
      <c r="N19" s="3">
        <v>0.35299999999999998</v>
      </c>
      <c r="P19" s="22"/>
      <c r="Q19" s="30" t="s">
        <v>28</v>
      </c>
      <c r="R19" s="34">
        <f>SUM(B30+D9+F18+J40+L22)/7</f>
        <v>0.19114285714285711</v>
      </c>
    </row>
    <row r="20" spans="1:18" ht="15" thickBot="1" x14ac:dyDescent="0.35">
      <c r="A20" s="11" t="s">
        <v>18</v>
      </c>
      <c r="B20" s="3">
        <v>0.27700000000000002</v>
      </c>
      <c r="C20" s="2" t="s">
        <v>56</v>
      </c>
      <c r="D20" s="3">
        <v>0.23400000000000001</v>
      </c>
      <c r="E20" s="2" t="s">
        <v>13</v>
      </c>
      <c r="F20" s="3">
        <v>0.33300000000000002</v>
      </c>
      <c r="G20" s="11" t="s">
        <v>3</v>
      </c>
      <c r="H20" s="3">
        <v>0.16200000000000001</v>
      </c>
      <c r="I20" s="2" t="s">
        <v>39</v>
      </c>
      <c r="J20" s="3">
        <v>0.247</v>
      </c>
      <c r="K20" s="2" t="s">
        <v>17</v>
      </c>
      <c r="L20" s="3">
        <v>0.221</v>
      </c>
      <c r="M20" s="2" t="s">
        <v>16</v>
      </c>
      <c r="N20" s="3">
        <v>0.30499999999999999</v>
      </c>
      <c r="P20" s="23"/>
      <c r="Q20" s="31" t="s">
        <v>15</v>
      </c>
      <c r="R20" s="35">
        <f>SUM(B17+D8+F33+J15+L15+N52)/7</f>
        <v>0.24357142857142855</v>
      </c>
    </row>
    <row r="21" spans="1:18" x14ac:dyDescent="0.3">
      <c r="A21" s="11" t="s">
        <v>19</v>
      </c>
      <c r="B21" s="3">
        <v>0.23699999999999999</v>
      </c>
      <c r="C21" s="2" t="s">
        <v>16</v>
      </c>
      <c r="D21" s="3">
        <v>0.23100000000000001</v>
      </c>
      <c r="E21" s="2" t="s">
        <v>74</v>
      </c>
      <c r="F21" s="3">
        <v>0.28699999999999998</v>
      </c>
      <c r="G21" s="2" t="s">
        <v>90</v>
      </c>
      <c r="H21" s="3">
        <v>0.13900000000000001</v>
      </c>
      <c r="I21" s="2" t="s">
        <v>17</v>
      </c>
      <c r="J21" s="3">
        <v>0.23100000000000001</v>
      </c>
      <c r="K21" s="2" t="s">
        <v>24</v>
      </c>
      <c r="L21" s="3">
        <v>0.20699999999999999</v>
      </c>
      <c r="M21" s="11" t="s">
        <v>26</v>
      </c>
      <c r="N21" s="3">
        <v>0.30399999999999999</v>
      </c>
    </row>
    <row r="22" spans="1:18" x14ac:dyDescent="0.3">
      <c r="A22" s="11" t="s">
        <v>20</v>
      </c>
      <c r="B22" s="3">
        <v>0.214</v>
      </c>
      <c r="C22" s="11" t="s">
        <v>6</v>
      </c>
      <c r="D22" s="3">
        <v>0.20799999999999999</v>
      </c>
      <c r="E22" s="2" t="s">
        <v>79</v>
      </c>
      <c r="F22" s="3">
        <v>0.28399999999999997</v>
      </c>
      <c r="G22" s="2" t="s">
        <v>13</v>
      </c>
      <c r="H22" s="3">
        <v>0.13300000000000001</v>
      </c>
      <c r="I22" s="2" t="s">
        <v>21</v>
      </c>
      <c r="J22" s="3">
        <v>0.223</v>
      </c>
      <c r="K22" s="11" t="s">
        <v>28</v>
      </c>
      <c r="L22" s="3">
        <v>0.193</v>
      </c>
      <c r="M22" s="2" t="s">
        <v>23</v>
      </c>
      <c r="N22" s="3">
        <v>0.22700000000000001</v>
      </c>
    </row>
    <row r="23" spans="1:18" x14ac:dyDescent="0.3">
      <c r="A23" s="2" t="s">
        <v>21</v>
      </c>
      <c r="B23" s="3">
        <v>0.19400000000000001</v>
      </c>
      <c r="C23" s="2" t="s">
        <v>8</v>
      </c>
      <c r="D23" s="3">
        <v>0.152</v>
      </c>
      <c r="E23" s="2" t="s">
        <v>24</v>
      </c>
      <c r="F23" s="3">
        <v>0.27600000000000002</v>
      </c>
      <c r="G23" s="2" t="s">
        <v>91</v>
      </c>
      <c r="H23" s="3">
        <v>0.125</v>
      </c>
      <c r="I23" s="2" t="s">
        <v>43</v>
      </c>
      <c r="J23" s="3">
        <v>0.155</v>
      </c>
      <c r="K23" s="2" t="s">
        <v>46</v>
      </c>
      <c r="L23" s="3">
        <v>0.17499999999999999</v>
      </c>
      <c r="M23" s="2" t="s">
        <v>5</v>
      </c>
      <c r="N23" s="3">
        <v>0.20300000000000001</v>
      </c>
    </row>
    <row r="24" spans="1:18" x14ac:dyDescent="0.3">
      <c r="A24" s="2" t="s">
        <v>22</v>
      </c>
      <c r="B24" s="3">
        <v>0.19</v>
      </c>
      <c r="C24" s="11" t="s">
        <v>57</v>
      </c>
      <c r="D24" s="3">
        <v>0.14499999999999999</v>
      </c>
      <c r="E24" s="2" t="s">
        <v>16</v>
      </c>
      <c r="F24" s="3">
        <v>0.189</v>
      </c>
      <c r="G24" s="2" t="s">
        <v>92</v>
      </c>
      <c r="H24" s="3">
        <v>0.12</v>
      </c>
      <c r="I24" s="2" t="s">
        <v>34</v>
      </c>
      <c r="J24" s="3">
        <v>0.152</v>
      </c>
      <c r="K24" s="2" t="s">
        <v>25</v>
      </c>
      <c r="L24" s="3">
        <v>0.159</v>
      </c>
      <c r="M24" s="2" t="s">
        <v>27</v>
      </c>
      <c r="N24" s="3">
        <v>0.18099999999999999</v>
      </c>
    </row>
    <row r="25" spans="1:18" x14ac:dyDescent="0.3">
      <c r="A25" s="2" t="s">
        <v>23</v>
      </c>
      <c r="B25" s="3">
        <v>0.18099999999999999</v>
      </c>
      <c r="C25" s="2" t="s">
        <v>31</v>
      </c>
      <c r="D25" s="3">
        <v>0.129</v>
      </c>
      <c r="E25" s="2" t="s">
        <v>63</v>
      </c>
      <c r="F25" s="3">
        <v>0.16200000000000001</v>
      </c>
      <c r="G25" s="2" t="s">
        <v>93</v>
      </c>
      <c r="H25" s="3">
        <v>0.115</v>
      </c>
      <c r="I25" s="11" t="s">
        <v>19</v>
      </c>
      <c r="J25" s="3">
        <v>0.152</v>
      </c>
      <c r="K25" s="2" t="s">
        <v>30</v>
      </c>
      <c r="L25" s="3">
        <v>0.14699999999999999</v>
      </c>
      <c r="M25" s="2" t="s">
        <v>47</v>
      </c>
      <c r="N25" s="3">
        <v>0.17599999999999999</v>
      </c>
    </row>
    <row r="26" spans="1:18" x14ac:dyDescent="0.3">
      <c r="A26" s="2" t="s">
        <v>24</v>
      </c>
      <c r="B26" s="3">
        <v>0.17199999999999999</v>
      </c>
      <c r="C26" s="2" t="s">
        <v>11</v>
      </c>
      <c r="D26" s="3">
        <v>0.122</v>
      </c>
      <c r="E26" s="2" t="s">
        <v>41</v>
      </c>
      <c r="F26" s="3">
        <v>0.157</v>
      </c>
      <c r="G26" s="11" t="s">
        <v>19</v>
      </c>
      <c r="H26" s="3">
        <v>0.114</v>
      </c>
      <c r="I26" s="2" t="s">
        <v>25</v>
      </c>
      <c r="J26" s="3">
        <v>0.127</v>
      </c>
      <c r="K26" s="2" t="s">
        <v>9</v>
      </c>
      <c r="L26" s="3">
        <v>0.127</v>
      </c>
      <c r="M26" s="2" t="s">
        <v>62</v>
      </c>
      <c r="N26" s="3">
        <v>0.16600000000000001</v>
      </c>
    </row>
    <row r="27" spans="1:18" x14ac:dyDescent="0.3">
      <c r="A27" s="2" t="s">
        <v>25</v>
      </c>
      <c r="B27" s="3">
        <v>0.16400000000000001</v>
      </c>
      <c r="C27" s="2" t="s">
        <v>7</v>
      </c>
      <c r="D27" s="3">
        <v>0.122</v>
      </c>
      <c r="E27" s="2" t="s">
        <v>21</v>
      </c>
      <c r="F27" s="3">
        <v>0.13500000000000001</v>
      </c>
      <c r="G27" s="2" t="s">
        <v>94</v>
      </c>
      <c r="H27" s="3">
        <v>0.113</v>
      </c>
      <c r="I27" s="2" t="s">
        <v>14</v>
      </c>
      <c r="J27" s="3">
        <v>0.127</v>
      </c>
      <c r="K27" s="2" t="s">
        <v>11</v>
      </c>
      <c r="L27" s="3">
        <v>0.114</v>
      </c>
      <c r="M27" s="2" t="s">
        <v>66</v>
      </c>
      <c r="N27" s="3">
        <v>0.14399999999999999</v>
      </c>
    </row>
    <row r="28" spans="1:18" x14ac:dyDescent="0.3">
      <c r="A28" s="11" t="s">
        <v>26</v>
      </c>
      <c r="B28" s="3">
        <v>0.155</v>
      </c>
      <c r="C28" s="2" t="s">
        <v>58</v>
      </c>
      <c r="D28" s="3">
        <v>0.121</v>
      </c>
      <c r="E28" s="2" t="s">
        <v>23</v>
      </c>
      <c r="F28" s="3">
        <v>0.129</v>
      </c>
      <c r="G28" s="2" t="s">
        <v>17</v>
      </c>
      <c r="H28" s="3">
        <v>0.111</v>
      </c>
      <c r="I28" s="2" t="s">
        <v>32</v>
      </c>
      <c r="J28" s="3">
        <v>0.10299999999999999</v>
      </c>
      <c r="K28" s="2" t="s">
        <v>61</v>
      </c>
      <c r="L28" s="3">
        <v>0.10199999999999999</v>
      </c>
      <c r="M28" s="2" t="s">
        <v>7</v>
      </c>
      <c r="N28" s="3">
        <v>0.14000000000000001</v>
      </c>
    </row>
    <row r="29" spans="1:18" x14ac:dyDescent="0.3">
      <c r="A29" s="2" t="s">
        <v>27</v>
      </c>
      <c r="B29" s="3">
        <v>0.13700000000000001</v>
      </c>
      <c r="C29" s="2" t="s">
        <v>14</v>
      </c>
      <c r="D29" s="3">
        <v>0.109</v>
      </c>
      <c r="E29" s="11" t="s">
        <v>18</v>
      </c>
      <c r="F29" s="3">
        <v>0.107</v>
      </c>
      <c r="G29" s="2" t="s">
        <v>65</v>
      </c>
      <c r="H29" s="3">
        <v>0.106</v>
      </c>
      <c r="I29" s="2" t="s">
        <v>44</v>
      </c>
      <c r="J29" s="3">
        <v>9.9000000000000005E-2</v>
      </c>
      <c r="K29" s="2" t="s">
        <v>41</v>
      </c>
      <c r="L29" s="3">
        <v>0.09</v>
      </c>
      <c r="M29" s="2" t="s">
        <v>12</v>
      </c>
      <c r="N29" s="3">
        <v>0.13400000000000001</v>
      </c>
    </row>
    <row r="30" spans="1:18" x14ac:dyDescent="0.3">
      <c r="A30" s="11" t="s">
        <v>28</v>
      </c>
      <c r="B30" s="3">
        <v>0.121</v>
      </c>
      <c r="C30" s="2" t="s">
        <v>59</v>
      </c>
      <c r="D30" s="3">
        <v>0.108</v>
      </c>
      <c r="E30" s="2" t="s">
        <v>14</v>
      </c>
      <c r="F30" s="3">
        <v>7.0000000000000007E-2</v>
      </c>
      <c r="G30" s="2" t="s">
        <v>7</v>
      </c>
      <c r="H30" s="3">
        <v>8.5000000000000006E-2</v>
      </c>
      <c r="I30" s="2" t="s">
        <v>69</v>
      </c>
      <c r="J30" s="3">
        <v>8.5999999999999993E-2</v>
      </c>
      <c r="K30" s="2" t="s">
        <v>65</v>
      </c>
      <c r="L30" s="3">
        <v>0.09</v>
      </c>
      <c r="M30" s="2" t="s">
        <v>17</v>
      </c>
      <c r="N30" s="3">
        <v>0.115</v>
      </c>
    </row>
    <row r="31" spans="1:18" x14ac:dyDescent="0.3">
      <c r="A31" s="2" t="s">
        <v>29</v>
      </c>
      <c r="B31" s="3">
        <v>0.105</v>
      </c>
      <c r="C31" s="2" t="s">
        <v>27</v>
      </c>
      <c r="D31" s="3">
        <v>0.104</v>
      </c>
      <c r="E31" s="2" t="s">
        <v>34</v>
      </c>
      <c r="F31" s="3">
        <v>5.2999999999999999E-2</v>
      </c>
      <c r="G31" s="2" t="s">
        <v>95</v>
      </c>
      <c r="H31" s="3">
        <v>8.3000000000000004E-2</v>
      </c>
      <c r="I31" s="11" t="s">
        <v>26</v>
      </c>
      <c r="J31" s="3">
        <v>8.3000000000000004E-2</v>
      </c>
      <c r="K31" s="2" t="s">
        <v>27</v>
      </c>
      <c r="L31" s="3">
        <v>8.6999999999999994E-2</v>
      </c>
      <c r="M31" s="11" t="s">
        <v>10</v>
      </c>
      <c r="N31" s="3">
        <v>5.5E-2</v>
      </c>
    </row>
    <row r="32" spans="1:18" x14ac:dyDescent="0.3">
      <c r="A32" s="2" t="s">
        <v>30</v>
      </c>
      <c r="B32" s="3">
        <v>4.9000000000000002E-2</v>
      </c>
      <c r="C32" s="2" t="s">
        <v>60</v>
      </c>
      <c r="D32" s="3">
        <v>8.8999999999999996E-2</v>
      </c>
      <c r="E32" s="2" t="s">
        <v>27</v>
      </c>
      <c r="F32" s="3">
        <v>5.1999999999999998E-2</v>
      </c>
      <c r="G32" s="2" t="s">
        <v>77</v>
      </c>
      <c r="H32" s="3">
        <v>8.2000000000000003E-2</v>
      </c>
      <c r="I32" s="2" t="s">
        <v>78</v>
      </c>
      <c r="J32" s="3">
        <v>0.08</v>
      </c>
      <c r="K32" s="2" t="s">
        <v>91</v>
      </c>
      <c r="L32" s="3">
        <v>7.3999999999999996E-2</v>
      </c>
      <c r="M32" s="2" t="s">
        <v>112</v>
      </c>
      <c r="N32" s="3">
        <v>4.1000000000000002E-2</v>
      </c>
    </row>
    <row r="33" spans="1:14" x14ac:dyDescent="0.3">
      <c r="A33" s="2" t="s">
        <v>31</v>
      </c>
      <c r="B33" s="3">
        <v>4.4999999999999998E-2</v>
      </c>
      <c r="C33" s="2" t="s">
        <v>35</v>
      </c>
      <c r="D33" s="3">
        <v>8.7999999999999995E-2</v>
      </c>
      <c r="E33" s="11" t="s">
        <v>15</v>
      </c>
      <c r="F33" s="3">
        <v>3.6999999999999998E-2</v>
      </c>
      <c r="G33" s="2" t="s">
        <v>96</v>
      </c>
      <c r="H33" s="3">
        <v>8.1000000000000003E-2</v>
      </c>
      <c r="I33" s="2" t="s">
        <v>38</v>
      </c>
      <c r="J33" s="3">
        <v>6.0999999999999999E-2</v>
      </c>
      <c r="K33" s="2" t="s">
        <v>35</v>
      </c>
      <c r="L33" s="3">
        <v>5.6000000000000001E-2</v>
      </c>
      <c r="M33" s="2" t="s">
        <v>113</v>
      </c>
      <c r="N33" s="3">
        <v>3.9E-2</v>
      </c>
    </row>
    <row r="34" spans="1:14" x14ac:dyDescent="0.3">
      <c r="A34" s="2" t="s">
        <v>32</v>
      </c>
      <c r="B34" s="3">
        <v>4.1000000000000002E-2</v>
      </c>
      <c r="C34" s="2" t="s">
        <v>29</v>
      </c>
      <c r="D34" s="3">
        <v>8.4000000000000005E-2</v>
      </c>
      <c r="E34" s="2" t="s">
        <v>43</v>
      </c>
      <c r="F34" s="3">
        <v>0.03</v>
      </c>
      <c r="G34" s="2" t="s">
        <v>97</v>
      </c>
      <c r="H34" s="3">
        <v>7.6999999999999999E-2</v>
      </c>
      <c r="I34" s="2" t="s">
        <v>59</v>
      </c>
      <c r="J34" s="3">
        <v>5.8000000000000003E-2</v>
      </c>
      <c r="K34" s="2" t="s">
        <v>31</v>
      </c>
      <c r="L34" s="3">
        <v>5.5E-2</v>
      </c>
      <c r="M34" s="2" t="s">
        <v>21</v>
      </c>
      <c r="N34" s="3">
        <v>3.7999999999999999E-2</v>
      </c>
    </row>
    <row r="35" spans="1:14" x14ac:dyDescent="0.3">
      <c r="A35" s="2" t="s">
        <v>33</v>
      </c>
      <c r="B35" s="3">
        <v>1.7999999999999999E-2</v>
      </c>
      <c r="C35" s="2" t="s">
        <v>46</v>
      </c>
      <c r="D35" s="3">
        <v>8.2000000000000003E-2</v>
      </c>
      <c r="E35" s="2" t="s">
        <v>42</v>
      </c>
      <c r="F35" s="3">
        <v>2.7E-2</v>
      </c>
      <c r="G35" s="2" t="s">
        <v>11</v>
      </c>
      <c r="H35" s="3">
        <v>6.9000000000000006E-2</v>
      </c>
      <c r="I35" s="2" t="s">
        <v>23</v>
      </c>
      <c r="J35" s="3">
        <v>3.5999999999999997E-2</v>
      </c>
      <c r="K35" s="2" t="s">
        <v>63</v>
      </c>
      <c r="L35" s="3">
        <v>5.3999999999999999E-2</v>
      </c>
      <c r="M35" s="11" t="s">
        <v>20</v>
      </c>
      <c r="N35" s="3">
        <v>3.4000000000000002E-2</v>
      </c>
    </row>
    <row r="36" spans="1:14" x14ac:dyDescent="0.3">
      <c r="A36" s="2" t="s">
        <v>34</v>
      </c>
      <c r="B36" s="3">
        <v>1.7000000000000001E-2</v>
      </c>
      <c r="C36" s="2" t="s">
        <v>12</v>
      </c>
      <c r="D36" s="3">
        <v>7.6999999999999999E-2</v>
      </c>
      <c r="E36" s="2" t="s">
        <v>35</v>
      </c>
      <c r="F36" s="3">
        <v>2.4E-2</v>
      </c>
      <c r="G36" s="2" t="s">
        <v>9</v>
      </c>
      <c r="H36" s="3">
        <v>6.5000000000000002E-2</v>
      </c>
      <c r="I36" s="2" t="s">
        <v>68</v>
      </c>
      <c r="J36" s="3">
        <v>3.4000000000000002E-2</v>
      </c>
      <c r="K36" s="2" t="s">
        <v>76</v>
      </c>
      <c r="L36" s="3">
        <v>4.8000000000000001E-2</v>
      </c>
      <c r="M36" s="2" t="s">
        <v>71</v>
      </c>
      <c r="N36" s="3">
        <v>2.1000000000000001E-2</v>
      </c>
    </row>
    <row r="37" spans="1:14" x14ac:dyDescent="0.3">
      <c r="A37" s="2" t="s">
        <v>35</v>
      </c>
      <c r="B37" s="3">
        <v>1.4999999999999999E-2</v>
      </c>
      <c r="C37" s="2" t="s">
        <v>61</v>
      </c>
      <c r="D37" s="3">
        <v>7.4999999999999997E-2</v>
      </c>
      <c r="E37" s="11" t="s">
        <v>20</v>
      </c>
      <c r="F37" s="3">
        <v>2.1000000000000001E-2</v>
      </c>
      <c r="G37" s="2" t="s">
        <v>98</v>
      </c>
      <c r="H37" s="3">
        <v>4.3999999999999997E-2</v>
      </c>
      <c r="I37" s="2" t="s">
        <v>31</v>
      </c>
      <c r="J37" s="3">
        <v>2.3E-2</v>
      </c>
      <c r="K37" s="2" t="s">
        <v>68</v>
      </c>
      <c r="L37" s="3">
        <v>4.4999999999999998E-2</v>
      </c>
      <c r="M37" s="2" t="s">
        <v>114</v>
      </c>
      <c r="N37" s="3">
        <v>1.7999999999999999E-2</v>
      </c>
    </row>
    <row r="38" spans="1:14" x14ac:dyDescent="0.3">
      <c r="A38" s="2" t="s">
        <v>36</v>
      </c>
      <c r="B38" s="3">
        <v>1.0999999999999999E-2</v>
      </c>
      <c r="C38" s="2" t="s">
        <v>24</v>
      </c>
      <c r="D38" s="3">
        <v>6.9000000000000006E-2</v>
      </c>
      <c r="E38" s="2" t="s">
        <v>65</v>
      </c>
      <c r="F38" s="3">
        <v>1.2E-2</v>
      </c>
      <c r="G38" s="2" t="s">
        <v>8</v>
      </c>
      <c r="H38" s="3">
        <v>4.2000000000000003E-2</v>
      </c>
      <c r="I38" s="2" t="s">
        <v>27</v>
      </c>
      <c r="J38" s="3">
        <v>1.6E-2</v>
      </c>
      <c r="K38" s="2" t="s">
        <v>77</v>
      </c>
      <c r="L38" s="3">
        <v>4.2999999999999997E-2</v>
      </c>
      <c r="M38" s="2" t="s">
        <v>115</v>
      </c>
      <c r="N38" s="3">
        <v>1.4E-2</v>
      </c>
    </row>
    <row r="39" spans="1:14" x14ac:dyDescent="0.3">
      <c r="A39" s="2" t="s">
        <v>37</v>
      </c>
      <c r="B39" s="3">
        <v>0.01</v>
      </c>
      <c r="C39" s="2" t="s">
        <v>22</v>
      </c>
      <c r="D39" s="3">
        <v>0.06</v>
      </c>
      <c r="E39" s="2" t="s">
        <v>66</v>
      </c>
      <c r="F39" s="3">
        <v>1.2E-2</v>
      </c>
      <c r="G39" s="2" t="s">
        <v>81</v>
      </c>
      <c r="H39" s="3">
        <v>4.2000000000000003E-2</v>
      </c>
      <c r="I39" s="2" t="s">
        <v>75</v>
      </c>
      <c r="J39" s="3">
        <v>1.6E-2</v>
      </c>
      <c r="K39" s="2" t="s">
        <v>39</v>
      </c>
      <c r="L39" s="3">
        <v>4.1000000000000002E-2</v>
      </c>
      <c r="M39" s="11" t="s">
        <v>19</v>
      </c>
      <c r="N39" s="3">
        <v>1.2999999999999999E-2</v>
      </c>
    </row>
    <row r="40" spans="1:14" x14ac:dyDescent="0.3">
      <c r="A40" s="2" t="s">
        <v>38</v>
      </c>
      <c r="B40" s="3">
        <v>7.0000000000000001E-3</v>
      </c>
      <c r="C40" s="2" t="s">
        <v>41</v>
      </c>
      <c r="D40" s="3">
        <v>5.3999999999999999E-2</v>
      </c>
      <c r="E40" s="2" t="s">
        <v>71</v>
      </c>
      <c r="F40" s="3">
        <v>0.01</v>
      </c>
      <c r="G40" s="2" t="s">
        <v>99</v>
      </c>
      <c r="H40" s="3">
        <v>3.6999999999999998E-2</v>
      </c>
      <c r="I40" s="11" t="s">
        <v>28</v>
      </c>
      <c r="J40" s="3">
        <v>7.0000000000000001E-3</v>
      </c>
      <c r="K40" s="2" t="s">
        <v>102</v>
      </c>
      <c r="L40" s="3">
        <v>0.04</v>
      </c>
      <c r="M40" s="2" t="s">
        <v>24</v>
      </c>
      <c r="N40" s="3">
        <v>1.2E-2</v>
      </c>
    </row>
    <row r="41" spans="1:14" x14ac:dyDescent="0.3">
      <c r="A41" s="2" t="s">
        <v>39</v>
      </c>
      <c r="B41" s="3">
        <v>5.0000000000000001E-3</v>
      </c>
      <c r="C41" s="2" t="s">
        <v>21</v>
      </c>
      <c r="D41" s="3">
        <v>0.05</v>
      </c>
      <c r="E41" s="2" t="s">
        <v>29</v>
      </c>
      <c r="F41" s="3">
        <v>8.0000000000000002E-3</v>
      </c>
      <c r="G41" s="2" t="s">
        <v>68</v>
      </c>
      <c r="H41" s="3">
        <v>3.6999999999999998E-2</v>
      </c>
      <c r="I41" s="2" t="s">
        <v>22</v>
      </c>
      <c r="J41" s="3">
        <v>7.0000000000000001E-3</v>
      </c>
      <c r="K41" s="2" t="s">
        <v>66</v>
      </c>
      <c r="L41" s="3">
        <v>3.9E-2</v>
      </c>
      <c r="M41" s="2" t="s">
        <v>44</v>
      </c>
      <c r="N41" s="3">
        <v>0.01</v>
      </c>
    </row>
    <row r="42" spans="1:14" x14ac:dyDescent="0.3">
      <c r="A42" s="2" t="s">
        <v>40</v>
      </c>
      <c r="B42" s="3">
        <v>5.0000000000000001E-3</v>
      </c>
      <c r="C42" s="2" t="s">
        <v>47</v>
      </c>
      <c r="D42" s="3">
        <v>4.9000000000000002E-2</v>
      </c>
      <c r="E42" s="2" t="s">
        <v>32</v>
      </c>
      <c r="F42" s="3">
        <v>7.0000000000000001E-3</v>
      </c>
      <c r="G42" s="2" t="s">
        <v>100</v>
      </c>
      <c r="H42" s="3">
        <v>3.2000000000000001E-2</v>
      </c>
      <c r="I42" s="2" t="s">
        <v>54</v>
      </c>
      <c r="J42" s="3">
        <v>6.0000000000000001E-3</v>
      </c>
      <c r="K42" s="2" t="s">
        <v>103</v>
      </c>
      <c r="L42" s="3">
        <v>3.5000000000000003E-2</v>
      </c>
      <c r="M42" s="2" t="s">
        <v>46</v>
      </c>
      <c r="N42" s="3">
        <v>8.0000000000000002E-3</v>
      </c>
    </row>
    <row r="43" spans="1:14" x14ac:dyDescent="0.3">
      <c r="A43" s="2" t="s">
        <v>41</v>
      </c>
      <c r="B43" s="3">
        <v>3.0000000000000001E-3</v>
      </c>
      <c r="C43" s="2" t="s">
        <v>38</v>
      </c>
      <c r="D43" s="3">
        <v>4.8000000000000001E-2</v>
      </c>
      <c r="E43" s="2" t="s">
        <v>22</v>
      </c>
      <c r="F43" s="3">
        <v>7.0000000000000001E-3</v>
      </c>
      <c r="G43" s="2" t="s">
        <v>66</v>
      </c>
      <c r="H43" s="3">
        <v>2.5000000000000001E-2</v>
      </c>
      <c r="I43" s="2" t="s">
        <v>13</v>
      </c>
      <c r="J43" s="3">
        <v>4.0000000000000001E-3</v>
      </c>
      <c r="K43" s="2" t="s">
        <v>22</v>
      </c>
      <c r="L43" s="3">
        <v>2.5999999999999999E-2</v>
      </c>
      <c r="M43" s="2" t="s">
        <v>104</v>
      </c>
      <c r="N43" s="3">
        <v>8.0000000000000002E-3</v>
      </c>
    </row>
    <row r="44" spans="1:14" x14ac:dyDescent="0.3">
      <c r="A44" s="2" t="s">
        <v>42</v>
      </c>
      <c r="B44" s="3">
        <v>2E-3</v>
      </c>
      <c r="C44" s="2" t="s">
        <v>9</v>
      </c>
      <c r="D44" s="3">
        <v>4.3999999999999997E-2</v>
      </c>
      <c r="E44" s="2" t="s">
        <v>44</v>
      </c>
      <c r="F44" s="3">
        <v>6.0000000000000001E-3</v>
      </c>
      <c r="G44" s="2" t="s">
        <v>101</v>
      </c>
      <c r="H44" s="3">
        <v>2.5000000000000001E-2</v>
      </c>
      <c r="I44" s="2" t="s">
        <v>79</v>
      </c>
      <c r="J44" s="3">
        <v>3.0000000000000001E-3</v>
      </c>
      <c r="K44" s="2" t="s">
        <v>104</v>
      </c>
      <c r="L44" s="3">
        <v>2.4E-2</v>
      </c>
      <c r="M44" s="2" t="s">
        <v>33</v>
      </c>
      <c r="N44" s="3">
        <v>8.0000000000000002E-3</v>
      </c>
    </row>
    <row r="45" spans="1:14" x14ac:dyDescent="0.3">
      <c r="A45" s="2" t="s">
        <v>43</v>
      </c>
      <c r="B45" s="3">
        <v>2E-3</v>
      </c>
      <c r="C45" s="2" t="s">
        <v>42</v>
      </c>
      <c r="D45" s="3">
        <v>0.04</v>
      </c>
      <c r="E45" s="2" t="s">
        <v>68</v>
      </c>
      <c r="F45" s="3">
        <v>6.0000000000000001E-3</v>
      </c>
      <c r="G45" s="2" t="s">
        <v>102</v>
      </c>
      <c r="H45" s="3">
        <v>2.5000000000000001E-2</v>
      </c>
      <c r="I45" s="2" t="s">
        <v>36</v>
      </c>
      <c r="J45" s="3">
        <v>2E-3</v>
      </c>
      <c r="K45" s="2" t="s">
        <v>34</v>
      </c>
      <c r="L45" s="3">
        <v>0.02</v>
      </c>
      <c r="M45" s="2" t="s">
        <v>34</v>
      </c>
      <c r="N45" s="3">
        <v>7.0000000000000001E-3</v>
      </c>
    </row>
    <row r="46" spans="1:14" x14ac:dyDescent="0.3">
      <c r="A46" s="2" t="s">
        <v>44</v>
      </c>
      <c r="B46" s="3">
        <v>2E-3</v>
      </c>
      <c r="C46" s="2" t="s">
        <v>62</v>
      </c>
      <c r="D46" s="3">
        <v>3.6999999999999998E-2</v>
      </c>
      <c r="E46" s="11" t="s">
        <v>57</v>
      </c>
      <c r="F46" s="3">
        <v>4.0000000000000001E-3</v>
      </c>
      <c r="G46" s="2" t="s">
        <v>4</v>
      </c>
      <c r="H46" s="3">
        <v>0.02</v>
      </c>
      <c r="I46" s="2" t="s">
        <v>37</v>
      </c>
      <c r="J46" s="3">
        <v>2E-3</v>
      </c>
      <c r="K46" s="2" t="s">
        <v>23</v>
      </c>
      <c r="L46" s="3">
        <v>0.02</v>
      </c>
      <c r="M46" s="2" t="s">
        <v>32</v>
      </c>
      <c r="N46" s="3">
        <v>6.0000000000000001E-3</v>
      </c>
    </row>
    <row r="47" spans="1:14" x14ac:dyDescent="0.3">
      <c r="A47" s="2" t="s">
        <v>45</v>
      </c>
      <c r="B47" s="3">
        <v>1E-3</v>
      </c>
      <c r="C47" s="2" t="s">
        <v>32</v>
      </c>
      <c r="D47" s="3">
        <v>3.1E-2</v>
      </c>
      <c r="E47" s="2" t="s">
        <v>39</v>
      </c>
      <c r="F47" s="3">
        <v>3.0000000000000001E-3</v>
      </c>
      <c r="G47" s="2" t="s">
        <v>103</v>
      </c>
      <c r="H47" s="3">
        <v>0.02</v>
      </c>
      <c r="I47" s="11" t="s">
        <v>57</v>
      </c>
      <c r="J47" s="3">
        <v>1E-3</v>
      </c>
      <c r="K47" s="2" t="s">
        <v>111</v>
      </c>
      <c r="L47" s="3">
        <v>1.9E-2</v>
      </c>
      <c r="M47" s="11" t="s">
        <v>57</v>
      </c>
      <c r="N47" s="3">
        <v>6.0000000000000001E-3</v>
      </c>
    </row>
    <row r="48" spans="1:14" x14ac:dyDescent="0.3">
      <c r="A48" s="2" t="s">
        <v>46</v>
      </c>
      <c r="B48" s="3">
        <v>1E-3</v>
      </c>
      <c r="C48" s="2" t="s">
        <v>39</v>
      </c>
      <c r="D48" s="3">
        <v>2.5999999999999999E-2</v>
      </c>
      <c r="E48" s="2" t="s">
        <v>59</v>
      </c>
      <c r="F48" s="3">
        <v>1E-3</v>
      </c>
      <c r="G48" s="2" t="s">
        <v>104</v>
      </c>
      <c r="H48" s="3">
        <v>1.7000000000000001E-2</v>
      </c>
      <c r="I48" s="11" t="s">
        <v>55</v>
      </c>
      <c r="J48" s="3">
        <v>1E-3</v>
      </c>
      <c r="K48" s="2" t="s">
        <v>42</v>
      </c>
      <c r="L48" s="3">
        <v>1.7999999999999999E-2</v>
      </c>
      <c r="M48" s="2" t="s">
        <v>39</v>
      </c>
      <c r="N48" s="3">
        <v>5.0000000000000001E-3</v>
      </c>
    </row>
    <row r="49" spans="1:14" x14ac:dyDescent="0.3">
      <c r="A49" s="2" t="s">
        <v>47</v>
      </c>
      <c r="B49" s="3">
        <v>1E-3</v>
      </c>
      <c r="C49" s="11" t="s">
        <v>26</v>
      </c>
      <c r="D49" s="3">
        <v>2.5999999999999999E-2</v>
      </c>
      <c r="E49" s="2" t="s">
        <v>76</v>
      </c>
      <c r="F49" s="3">
        <v>1E-3</v>
      </c>
      <c r="G49" s="2" t="s">
        <v>105</v>
      </c>
      <c r="H49" s="3">
        <v>1.2999999999999999E-2</v>
      </c>
      <c r="I49" s="2" t="s">
        <v>109</v>
      </c>
      <c r="J49" s="3">
        <v>1E-3</v>
      </c>
      <c r="K49" s="2" t="s">
        <v>59</v>
      </c>
      <c r="L49" s="3">
        <v>1.4E-2</v>
      </c>
      <c r="M49" s="2" t="s">
        <v>22</v>
      </c>
      <c r="N49" s="3">
        <v>5.0000000000000001E-3</v>
      </c>
    </row>
    <row r="50" spans="1:14" x14ac:dyDescent="0.3">
      <c r="A50" s="2" t="s">
        <v>48</v>
      </c>
      <c r="B50" s="3">
        <v>1E-3</v>
      </c>
      <c r="C50" s="2" t="s">
        <v>34</v>
      </c>
      <c r="D50" s="3">
        <v>2.1000000000000001E-2</v>
      </c>
      <c r="E50" s="2" t="s">
        <v>80</v>
      </c>
      <c r="F50" s="3">
        <v>1E-3</v>
      </c>
      <c r="G50" s="2" t="s">
        <v>106</v>
      </c>
      <c r="H50" s="3">
        <v>1.0999999999999999E-2</v>
      </c>
      <c r="I50" s="2" t="s">
        <v>42</v>
      </c>
      <c r="J50" s="3">
        <v>1E-3</v>
      </c>
      <c r="K50" s="2" t="s">
        <v>110</v>
      </c>
      <c r="L50" s="3">
        <v>0.01</v>
      </c>
      <c r="M50" s="2" t="s">
        <v>65</v>
      </c>
      <c r="N50" s="3">
        <v>3.0000000000000001E-3</v>
      </c>
    </row>
    <row r="51" spans="1:14" x14ac:dyDescent="0.3">
      <c r="A51" s="2" t="s">
        <v>49</v>
      </c>
      <c r="B51" s="3">
        <v>1E-3</v>
      </c>
      <c r="C51" s="2" t="s">
        <v>17</v>
      </c>
      <c r="D51" s="3">
        <v>2.1000000000000001E-2</v>
      </c>
      <c r="E51" s="2" t="s">
        <v>77</v>
      </c>
      <c r="F51" s="3">
        <v>1E-3</v>
      </c>
      <c r="G51" s="2" t="s">
        <v>107</v>
      </c>
      <c r="H51" s="3">
        <v>8.0000000000000002E-3</v>
      </c>
      <c r="I51" s="2" t="s">
        <v>56</v>
      </c>
      <c r="J51" s="3">
        <v>1E-3</v>
      </c>
      <c r="K51" s="2" t="s">
        <v>44</v>
      </c>
      <c r="L51" s="3">
        <v>8.9999999999999993E-3</v>
      </c>
      <c r="M51" s="2" t="s">
        <v>99</v>
      </c>
      <c r="N51" s="3">
        <v>1E-3</v>
      </c>
    </row>
    <row r="52" spans="1:14" x14ac:dyDescent="0.3">
      <c r="A52" s="2" t="s">
        <v>50</v>
      </c>
      <c r="B52" s="3">
        <v>0</v>
      </c>
      <c r="C52" s="2" t="s">
        <v>63</v>
      </c>
      <c r="D52" s="3">
        <v>0.02</v>
      </c>
      <c r="E52" s="2" t="s">
        <v>64</v>
      </c>
      <c r="F52" s="3">
        <v>1E-3</v>
      </c>
      <c r="G52" s="2" t="s">
        <v>23</v>
      </c>
      <c r="H52" s="3">
        <v>4.0000000000000001E-3</v>
      </c>
      <c r="I52" s="2" t="s">
        <v>11</v>
      </c>
      <c r="J52" s="3">
        <v>1E-3</v>
      </c>
      <c r="K52" s="2" t="s">
        <v>13</v>
      </c>
      <c r="L52" s="3">
        <v>8.0000000000000002E-3</v>
      </c>
      <c r="M52" s="11" t="s">
        <v>15</v>
      </c>
      <c r="N52" s="3">
        <v>1E-3</v>
      </c>
    </row>
    <row r="53" spans="1:14" x14ac:dyDescent="0.3">
      <c r="A53" s="2"/>
      <c r="B53" s="3"/>
      <c r="C53" s="2" t="s">
        <v>44</v>
      </c>
      <c r="D53" s="3">
        <v>1.4999999999999999E-2</v>
      </c>
      <c r="E53" s="2" t="s">
        <v>33</v>
      </c>
      <c r="F53" s="3">
        <v>0</v>
      </c>
      <c r="G53" s="2" t="s">
        <v>27</v>
      </c>
      <c r="H53" s="3">
        <v>2E-3</v>
      </c>
      <c r="I53" s="2" t="s">
        <v>99</v>
      </c>
      <c r="J53" s="3">
        <v>1E-3</v>
      </c>
      <c r="K53" s="2" t="s">
        <v>71</v>
      </c>
      <c r="L53" s="3">
        <v>7.0000000000000001E-3</v>
      </c>
      <c r="M53" s="2" t="s">
        <v>68</v>
      </c>
      <c r="N53" s="3">
        <v>1E-3</v>
      </c>
    </row>
    <row r="54" spans="1:14" x14ac:dyDescent="0.3">
      <c r="A54" s="2"/>
      <c r="B54" s="3"/>
      <c r="C54" s="2" t="s">
        <v>37</v>
      </c>
      <c r="D54" s="3">
        <v>1.2999999999999999E-2</v>
      </c>
      <c r="E54" s="2" t="s">
        <v>81</v>
      </c>
      <c r="F54" s="3">
        <v>0</v>
      </c>
      <c r="G54" s="2" t="s">
        <v>108</v>
      </c>
      <c r="H54" s="3">
        <v>2E-3</v>
      </c>
      <c r="I54" s="2" t="s">
        <v>61</v>
      </c>
      <c r="J54" s="3">
        <v>1E-3</v>
      </c>
      <c r="K54" s="2" t="s">
        <v>43</v>
      </c>
      <c r="L54" s="3">
        <v>4.0000000000000001E-3</v>
      </c>
      <c r="M54" s="2" t="s">
        <v>103</v>
      </c>
      <c r="N54" s="3">
        <v>1E-3</v>
      </c>
    </row>
    <row r="55" spans="1:14" x14ac:dyDescent="0.3">
      <c r="A55" s="2"/>
      <c r="B55" s="3"/>
      <c r="C55" s="2" t="s">
        <v>43</v>
      </c>
      <c r="D55" s="3">
        <v>0.01</v>
      </c>
      <c r="E55" s="2" t="s">
        <v>54</v>
      </c>
      <c r="F55" s="3">
        <v>0</v>
      </c>
      <c r="G55" s="2" t="s">
        <v>71</v>
      </c>
      <c r="H55" s="3">
        <v>2E-3</v>
      </c>
      <c r="I55" s="2" t="s">
        <v>110</v>
      </c>
      <c r="J55" s="3">
        <v>0</v>
      </c>
      <c r="K55" s="2" t="s">
        <v>81</v>
      </c>
      <c r="L55" s="3">
        <v>4.0000000000000001E-3</v>
      </c>
      <c r="M55" s="2" t="s">
        <v>64</v>
      </c>
      <c r="N55" s="3">
        <v>1E-3</v>
      </c>
    </row>
    <row r="56" spans="1:14" x14ac:dyDescent="0.3">
      <c r="A56" s="2"/>
      <c r="B56" s="3"/>
      <c r="C56" s="2" t="s">
        <v>64</v>
      </c>
      <c r="D56" s="3">
        <v>8.0000000000000002E-3</v>
      </c>
      <c r="E56" s="2" t="s">
        <v>40</v>
      </c>
      <c r="F56" s="3">
        <v>0</v>
      </c>
      <c r="G56" s="2" t="s">
        <v>76</v>
      </c>
      <c r="H56" s="3">
        <v>1E-3</v>
      </c>
      <c r="I56" s="2"/>
      <c r="J56" s="3"/>
      <c r="K56" s="2" t="s">
        <v>67</v>
      </c>
      <c r="L56" s="3">
        <v>3.0000000000000001E-3</v>
      </c>
      <c r="M56" s="2" t="s">
        <v>25</v>
      </c>
      <c r="N56" s="3">
        <v>1E-3</v>
      </c>
    </row>
    <row r="57" spans="1:14" x14ac:dyDescent="0.3">
      <c r="A57" s="2"/>
      <c r="B57" s="3"/>
      <c r="C57" s="2" t="s">
        <v>65</v>
      </c>
      <c r="D57" s="3">
        <v>7.0000000000000001E-3</v>
      </c>
      <c r="E57" s="2" t="s">
        <v>25</v>
      </c>
      <c r="F57" s="3">
        <v>0</v>
      </c>
      <c r="G57" s="2"/>
      <c r="H57" s="3"/>
      <c r="I57" s="2"/>
      <c r="J57" s="3"/>
      <c r="K57" s="2" t="s">
        <v>38</v>
      </c>
      <c r="L57" s="3">
        <v>3.0000000000000001E-3</v>
      </c>
      <c r="M57" s="2" t="s">
        <v>116</v>
      </c>
      <c r="N57" s="3">
        <v>1E-3</v>
      </c>
    </row>
    <row r="58" spans="1:14" x14ac:dyDescent="0.3">
      <c r="A58" s="2"/>
      <c r="B58" s="3"/>
      <c r="C58" s="2" t="s">
        <v>23</v>
      </c>
      <c r="D58" s="3">
        <v>5.0000000000000001E-3</v>
      </c>
      <c r="E58" s="2"/>
      <c r="F58" s="3"/>
      <c r="G58" s="2"/>
      <c r="H58" s="3"/>
      <c r="I58" s="2"/>
      <c r="J58" s="3"/>
      <c r="K58" s="2" t="s">
        <v>40</v>
      </c>
      <c r="L58" s="3">
        <v>3.0000000000000001E-3</v>
      </c>
      <c r="M58" s="2" t="s">
        <v>43</v>
      </c>
      <c r="N58" s="3">
        <v>1E-3</v>
      </c>
    </row>
    <row r="59" spans="1:14" x14ac:dyDescent="0.3">
      <c r="A59" s="2"/>
      <c r="B59" s="3"/>
      <c r="C59" s="2" t="s">
        <v>45</v>
      </c>
      <c r="D59" s="3">
        <v>5.0000000000000001E-3</v>
      </c>
      <c r="E59" s="2"/>
      <c r="F59" s="3"/>
      <c r="G59" s="2"/>
      <c r="H59" s="3"/>
      <c r="I59" s="2"/>
      <c r="J59" s="3"/>
      <c r="K59" s="2" t="s">
        <v>36</v>
      </c>
      <c r="L59" s="3">
        <v>3.0000000000000001E-3</v>
      </c>
      <c r="M59" s="2" t="s">
        <v>75</v>
      </c>
      <c r="N59" s="3">
        <v>1E-3</v>
      </c>
    </row>
    <row r="60" spans="1:14" x14ac:dyDescent="0.3">
      <c r="A60" s="2"/>
      <c r="B60" s="3"/>
      <c r="C60" s="2" t="s">
        <v>66</v>
      </c>
      <c r="D60" s="3">
        <v>4.0000000000000001E-3</v>
      </c>
      <c r="E60" s="2"/>
      <c r="F60" s="3"/>
      <c r="G60" s="2"/>
      <c r="H60" s="3"/>
      <c r="I60" s="2"/>
      <c r="J60" s="3"/>
      <c r="K60" s="2" t="s">
        <v>47</v>
      </c>
      <c r="L60" s="3">
        <v>2E-3</v>
      </c>
      <c r="M60" s="2" t="s">
        <v>30</v>
      </c>
      <c r="N60" s="3">
        <v>0</v>
      </c>
    </row>
    <row r="61" spans="1:14" x14ac:dyDescent="0.3">
      <c r="A61" s="2"/>
      <c r="B61" s="3"/>
      <c r="C61" s="2" t="s">
        <v>67</v>
      </c>
      <c r="D61" s="3">
        <v>3.0000000000000001E-3</v>
      </c>
      <c r="E61" s="2"/>
      <c r="F61" s="3"/>
      <c r="G61" s="2"/>
      <c r="H61" s="3"/>
      <c r="I61" s="2"/>
      <c r="J61" s="3"/>
      <c r="K61" s="2" t="s">
        <v>106</v>
      </c>
      <c r="L61" s="3">
        <v>1E-3</v>
      </c>
      <c r="M61" s="2"/>
      <c r="N61" s="3"/>
    </row>
    <row r="62" spans="1:14" x14ac:dyDescent="0.3">
      <c r="A62" s="2"/>
      <c r="B62" s="3"/>
      <c r="C62" s="2" t="s">
        <v>68</v>
      </c>
      <c r="D62" s="3">
        <v>3.0000000000000001E-3</v>
      </c>
      <c r="E62" s="2"/>
      <c r="F62" s="3"/>
      <c r="G62" s="2"/>
      <c r="H62" s="3"/>
      <c r="I62" s="2"/>
      <c r="J62" s="3"/>
      <c r="K62" s="2" t="s">
        <v>80</v>
      </c>
      <c r="L62" s="3">
        <v>1E-3</v>
      </c>
      <c r="M62" s="2"/>
      <c r="N62" s="3"/>
    </row>
    <row r="63" spans="1:14" x14ac:dyDescent="0.3">
      <c r="A63" s="2"/>
      <c r="B63" s="3"/>
      <c r="C63" s="2" t="s">
        <v>69</v>
      </c>
      <c r="D63" s="3">
        <v>1E-3</v>
      </c>
      <c r="E63" s="2"/>
      <c r="F63" s="3"/>
      <c r="G63" s="2"/>
      <c r="H63" s="3"/>
      <c r="I63" s="2"/>
      <c r="J63" s="3"/>
      <c r="K63" s="2" t="s">
        <v>33</v>
      </c>
      <c r="L63" s="3">
        <v>1E-3</v>
      </c>
      <c r="M63" s="2"/>
      <c r="N63" s="3"/>
    </row>
    <row r="64" spans="1:14" x14ac:dyDescent="0.3">
      <c r="A64" s="2"/>
      <c r="B64" s="3"/>
      <c r="C64" s="2" t="s">
        <v>70</v>
      </c>
      <c r="D64" s="3">
        <v>1E-3</v>
      </c>
      <c r="E64" s="2"/>
      <c r="F64" s="3"/>
      <c r="G64" s="2"/>
      <c r="H64" s="3"/>
      <c r="I64" s="2"/>
      <c r="J64" s="3"/>
      <c r="K64" s="2" t="s">
        <v>64</v>
      </c>
      <c r="L64" s="3">
        <v>1E-3</v>
      </c>
      <c r="M64" s="2"/>
      <c r="N64" s="3"/>
    </row>
    <row r="65" spans="1:14" x14ac:dyDescent="0.3">
      <c r="A65" s="2"/>
      <c r="B65" s="3"/>
      <c r="C65" s="2" t="s">
        <v>71</v>
      </c>
      <c r="D65" s="3">
        <v>1E-3</v>
      </c>
      <c r="E65" s="2"/>
      <c r="F65" s="3"/>
      <c r="G65" s="2"/>
      <c r="H65" s="3"/>
      <c r="I65" s="2"/>
      <c r="J65" s="3"/>
      <c r="K65" s="2" t="s">
        <v>99</v>
      </c>
      <c r="L65" s="3">
        <v>1E-3</v>
      </c>
      <c r="M65" s="2"/>
      <c r="N65" s="3"/>
    </row>
    <row r="66" spans="1:14" x14ac:dyDescent="0.3">
      <c r="A66" s="2"/>
      <c r="B66" s="3"/>
      <c r="C66" s="2" t="s">
        <v>72</v>
      </c>
      <c r="D66" s="3">
        <v>0</v>
      </c>
      <c r="E66" s="2"/>
      <c r="F66" s="3"/>
      <c r="G66" s="2"/>
      <c r="H66" s="3"/>
      <c r="I66" s="2"/>
      <c r="J66" s="3"/>
      <c r="K66" s="2"/>
      <c r="L66" s="3"/>
      <c r="M66" s="2"/>
      <c r="N66" s="3"/>
    </row>
    <row r="67" spans="1:14" x14ac:dyDescent="0.3">
      <c r="A67" s="2"/>
      <c r="B67" s="3"/>
      <c r="C67" s="2" t="s">
        <v>73</v>
      </c>
      <c r="D67" s="3">
        <v>0</v>
      </c>
      <c r="E67" s="2"/>
      <c r="F67" s="3"/>
      <c r="G67" s="2"/>
      <c r="H67" s="3"/>
      <c r="I67" s="2"/>
      <c r="J67" s="3"/>
      <c r="K67" s="2"/>
      <c r="L67" s="3"/>
      <c r="M67" s="2"/>
      <c r="N67" s="3"/>
    </row>
    <row r="68" spans="1:14" x14ac:dyDescent="0.3">
      <c r="A68" s="2"/>
      <c r="B68" s="3"/>
      <c r="C68" s="2" t="s">
        <v>74</v>
      </c>
      <c r="D68" s="3">
        <v>0</v>
      </c>
      <c r="E68" s="2"/>
      <c r="F68" s="3"/>
      <c r="G68" s="2"/>
      <c r="H68" s="3"/>
      <c r="I68" s="2"/>
      <c r="J68" s="3"/>
      <c r="K68" s="2"/>
      <c r="L68" s="3"/>
      <c r="M68" s="2"/>
      <c r="N68" s="3"/>
    </row>
    <row r="69" spans="1:14" x14ac:dyDescent="0.3">
      <c r="A69" s="2"/>
      <c r="B69" s="3"/>
      <c r="C69" s="2" t="s">
        <v>75</v>
      </c>
      <c r="D69" s="3">
        <v>0</v>
      </c>
      <c r="E69" s="2"/>
      <c r="F69" s="3"/>
      <c r="G69" s="2"/>
      <c r="H69" s="3"/>
      <c r="I69" s="2"/>
      <c r="J69" s="3"/>
      <c r="K69" s="2"/>
      <c r="L69" s="3"/>
      <c r="M69" s="2"/>
      <c r="N69" s="3"/>
    </row>
    <row r="70" spans="1:14" x14ac:dyDescent="0.3">
      <c r="A70" s="2"/>
      <c r="B70" s="3"/>
      <c r="C70" s="2" t="s">
        <v>48</v>
      </c>
      <c r="D70" s="3">
        <v>0</v>
      </c>
      <c r="E70" s="2"/>
      <c r="F70" s="3"/>
      <c r="G70" s="2"/>
      <c r="H70" s="3"/>
      <c r="I70" s="2"/>
      <c r="J70" s="3"/>
      <c r="K70" s="2"/>
      <c r="L70" s="3"/>
      <c r="M70" s="2"/>
      <c r="N70" s="3"/>
    </row>
    <row r="71" spans="1:14" x14ac:dyDescent="0.3">
      <c r="A71" s="2"/>
      <c r="B71" s="3"/>
      <c r="C71" s="2" t="s">
        <v>76</v>
      </c>
      <c r="D71" s="3">
        <v>0</v>
      </c>
      <c r="E71" s="2"/>
      <c r="F71" s="3"/>
      <c r="G71" s="2"/>
      <c r="H71" s="3"/>
      <c r="I71" s="2"/>
      <c r="J71" s="3"/>
      <c r="K71" s="2"/>
      <c r="L71" s="3"/>
      <c r="M71" s="2"/>
      <c r="N71" s="3"/>
    </row>
    <row r="72" spans="1:14" x14ac:dyDescent="0.3">
      <c r="A72" s="2"/>
      <c r="B72" s="3"/>
      <c r="C72" s="2" t="s">
        <v>77</v>
      </c>
      <c r="D72" s="3">
        <v>0</v>
      </c>
      <c r="E72" s="2"/>
      <c r="F72" s="3"/>
      <c r="G72" s="2"/>
      <c r="H72" s="3"/>
      <c r="I72" s="2"/>
      <c r="J72" s="3"/>
      <c r="K72" s="2"/>
      <c r="L72" s="3"/>
      <c r="M72" s="2"/>
      <c r="N72" s="3"/>
    </row>
    <row r="73" spans="1:14" x14ac:dyDescent="0.3">
      <c r="A73" s="2"/>
      <c r="B73" s="3"/>
      <c r="C73" s="2" t="s">
        <v>78</v>
      </c>
      <c r="D73" s="3">
        <v>0</v>
      </c>
      <c r="E73" s="2"/>
      <c r="F73" s="3"/>
      <c r="G73" s="2"/>
      <c r="H73" s="3"/>
      <c r="I73" s="2"/>
      <c r="J73" s="3"/>
      <c r="K73" s="2"/>
      <c r="L73" s="3"/>
      <c r="M73" s="2"/>
      <c r="N73" s="3"/>
    </row>
    <row r="74" spans="1:14" x14ac:dyDescent="0.3">
      <c r="A74" s="2"/>
      <c r="B74" s="3"/>
      <c r="C74" s="2" t="s">
        <v>49</v>
      </c>
      <c r="D74" s="3">
        <v>0</v>
      </c>
      <c r="E74" s="2"/>
      <c r="F74" s="3"/>
      <c r="G74" s="2"/>
      <c r="H74" s="3"/>
      <c r="I74" s="2"/>
      <c r="J74" s="3"/>
      <c r="K74" s="2"/>
      <c r="L74" s="3"/>
      <c r="M74" s="2"/>
      <c r="N74" s="3"/>
    </row>
  </sheetData>
  <mergeCells count="11">
    <mergeCell ref="E1:F1"/>
    <mergeCell ref="G1:H1"/>
    <mergeCell ref="R6:R7"/>
    <mergeCell ref="Q6:Q7"/>
    <mergeCell ref="A1:B1"/>
    <mergeCell ref="C1:D1"/>
    <mergeCell ref="P16:P20"/>
    <mergeCell ref="P9:P15"/>
    <mergeCell ref="I1:J1"/>
    <mergeCell ref="K1:L1"/>
    <mergeCell ref="M1:N1"/>
  </mergeCells>
  <conditionalFormatting sqref="F2:F1048576 B1:B1048576 D1:D1048576 H2:H1048576 J1:J1048576 L1:L1048576 N1:N1048576 Q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E993-0B01-4EFB-8C66-AC8FA3E4E952}">
  <dimension ref="A1:F37"/>
  <sheetViews>
    <sheetView workbookViewId="0">
      <selection activeCell="H15" sqref="H15"/>
    </sheetView>
  </sheetViews>
  <sheetFormatPr baseColWidth="10" defaultRowHeight="14.4" x14ac:dyDescent="0.3"/>
  <sheetData>
    <row r="1" spans="1:6" ht="15" thickBot="1" x14ac:dyDescent="0.35">
      <c r="A1" s="14" t="s">
        <v>51</v>
      </c>
      <c r="B1" s="15"/>
      <c r="C1" s="14" t="s">
        <v>53</v>
      </c>
      <c r="D1" s="15"/>
      <c r="E1" s="14" t="s">
        <v>52</v>
      </c>
      <c r="F1" s="15"/>
    </row>
    <row r="2" spans="1:6" ht="15" thickBot="1" x14ac:dyDescent="0.35">
      <c r="A2" s="8" t="s">
        <v>117</v>
      </c>
      <c r="B2" s="9" t="s">
        <v>0</v>
      </c>
      <c r="C2" s="8" t="s">
        <v>117</v>
      </c>
      <c r="D2" s="9" t="s">
        <v>0</v>
      </c>
      <c r="E2" s="8" t="s">
        <v>117</v>
      </c>
      <c r="F2" s="9" t="s">
        <v>0</v>
      </c>
    </row>
    <row r="3" spans="1:6" x14ac:dyDescent="0.3">
      <c r="A3" s="10" t="s">
        <v>18</v>
      </c>
      <c r="B3" s="7">
        <v>1</v>
      </c>
      <c r="C3" s="10" t="s">
        <v>18</v>
      </c>
      <c r="D3" s="7">
        <v>0.98199999999999998</v>
      </c>
      <c r="E3" s="10" t="s">
        <v>20</v>
      </c>
      <c r="F3" s="7">
        <v>0.995</v>
      </c>
    </row>
    <row r="4" spans="1:6" x14ac:dyDescent="0.3">
      <c r="A4" s="2" t="s">
        <v>16</v>
      </c>
      <c r="B4" s="3">
        <v>0.876</v>
      </c>
      <c r="C4" s="11" t="s">
        <v>3</v>
      </c>
      <c r="D4" s="3">
        <v>0.79300000000000004</v>
      </c>
      <c r="E4" s="11" t="s">
        <v>19</v>
      </c>
      <c r="F4" s="3">
        <v>0.99199999999999999</v>
      </c>
    </row>
    <row r="5" spans="1:6" x14ac:dyDescent="0.3">
      <c r="A5" s="2" t="s">
        <v>61</v>
      </c>
      <c r="B5" s="3">
        <v>0.86099999999999999</v>
      </c>
      <c r="C5" s="11" t="s">
        <v>19</v>
      </c>
      <c r="D5" s="3">
        <v>0.78700000000000003</v>
      </c>
      <c r="E5" s="11" t="s">
        <v>1</v>
      </c>
      <c r="F5" s="3">
        <v>0.97099999999999997</v>
      </c>
    </row>
    <row r="6" spans="1:6" x14ac:dyDescent="0.3">
      <c r="A6" s="11" t="s">
        <v>10</v>
      </c>
      <c r="B6" s="3">
        <v>0.82499999999999996</v>
      </c>
      <c r="C6" s="11" t="s">
        <v>10</v>
      </c>
      <c r="D6" s="3">
        <v>0.75700000000000001</v>
      </c>
      <c r="E6" s="11" t="s">
        <v>15</v>
      </c>
      <c r="F6" s="3">
        <v>0.92900000000000005</v>
      </c>
    </row>
    <row r="7" spans="1:6" x14ac:dyDescent="0.3">
      <c r="A7" s="2" t="s">
        <v>7</v>
      </c>
      <c r="B7" s="3">
        <v>0.81799999999999995</v>
      </c>
      <c r="C7" s="11" t="s">
        <v>2</v>
      </c>
      <c r="D7" s="3">
        <v>0.68600000000000005</v>
      </c>
      <c r="E7" s="11" t="s">
        <v>2</v>
      </c>
      <c r="F7" s="3">
        <v>0.92400000000000004</v>
      </c>
    </row>
    <row r="8" spans="1:6" x14ac:dyDescent="0.3">
      <c r="A8" s="2" t="s">
        <v>46</v>
      </c>
      <c r="B8" s="3">
        <v>0.73699999999999999</v>
      </c>
      <c r="C8" s="11" t="s">
        <v>1</v>
      </c>
      <c r="D8" s="3">
        <v>0.68</v>
      </c>
      <c r="E8" s="11" t="s">
        <v>18</v>
      </c>
      <c r="F8" s="3">
        <v>0.91800000000000004</v>
      </c>
    </row>
    <row r="9" spans="1:6" x14ac:dyDescent="0.3">
      <c r="A9" s="11" t="s">
        <v>1</v>
      </c>
      <c r="B9" s="3">
        <v>0.51800000000000002</v>
      </c>
      <c r="C9" s="2" t="s">
        <v>16</v>
      </c>
      <c r="D9" s="3">
        <v>0.60399999999999998</v>
      </c>
      <c r="E9" s="11" t="s">
        <v>28</v>
      </c>
      <c r="F9" s="3">
        <v>0.83499999999999996</v>
      </c>
    </row>
    <row r="10" spans="1:6" x14ac:dyDescent="0.3">
      <c r="A10" s="2" t="s">
        <v>24</v>
      </c>
      <c r="B10" s="3">
        <v>0.496</v>
      </c>
      <c r="C10" s="2" t="s">
        <v>7</v>
      </c>
      <c r="D10" s="3">
        <v>0.56200000000000006</v>
      </c>
      <c r="E10" s="2" t="s">
        <v>25</v>
      </c>
      <c r="F10" s="3">
        <v>0.65</v>
      </c>
    </row>
    <row r="11" spans="1:6" x14ac:dyDescent="0.3">
      <c r="A11" s="2" t="s">
        <v>21</v>
      </c>
      <c r="B11" s="3">
        <v>0.48899999999999999</v>
      </c>
      <c r="C11" s="2" t="s">
        <v>13</v>
      </c>
      <c r="D11" s="3">
        <v>0.52100000000000002</v>
      </c>
      <c r="E11" s="2" t="s">
        <v>30</v>
      </c>
      <c r="F11" s="3">
        <v>0.59699999999999998</v>
      </c>
    </row>
    <row r="12" spans="1:6" x14ac:dyDescent="0.3">
      <c r="A12" s="11" t="s">
        <v>3</v>
      </c>
      <c r="B12" s="3">
        <v>0.48899999999999999</v>
      </c>
      <c r="C12" s="2" t="s">
        <v>14</v>
      </c>
      <c r="D12" s="3">
        <v>0.51500000000000001</v>
      </c>
      <c r="E12" s="11" t="s">
        <v>3</v>
      </c>
      <c r="F12" s="3">
        <v>0.54200000000000004</v>
      </c>
    </row>
    <row r="13" spans="1:6" x14ac:dyDescent="0.3">
      <c r="A13" s="11" t="s">
        <v>6</v>
      </c>
      <c r="B13" s="3">
        <v>0.46700000000000003</v>
      </c>
      <c r="C13" s="11" t="s">
        <v>15</v>
      </c>
      <c r="D13" s="3">
        <v>0.47899999999999998</v>
      </c>
      <c r="E13" s="2" t="s">
        <v>36</v>
      </c>
      <c r="F13" s="3">
        <v>0.496</v>
      </c>
    </row>
    <row r="14" spans="1:6" x14ac:dyDescent="0.3">
      <c r="A14" s="2" t="s">
        <v>12</v>
      </c>
      <c r="B14" s="3">
        <v>0.38</v>
      </c>
      <c r="C14" s="2" t="s">
        <v>46</v>
      </c>
      <c r="D14" s="3">
        <v>0.39600000000000002</v>
      </c>
      <c r="E14" s="11" t="s">
        <v>10</v>
      </c>
      <c r="F14" s="3">
        <v>0.48499999999999999</v>
      </c>
    </row>
    <row r="15" spans="1:6" x14ac:dyDescent="0.3">
      <c r="A15" s="2" t="s">
        <v>32</v>
      </c>
      <c r="B15" s="3">
        <v>0.307</v>
      </c>
      <c r="C15" s="11" t="s">
        <v>57</v>
      </c>
      <c r="D15" s="3">
        <v>0.38500000000000001</v>
      </c>
      <c r="E15" s="2" t="s">
        <v>54</v>
      </c>
      <c r="F15" s="3">
        <v>0.38700000000000001</v>
      </c>
    </row>
    <row r="16" spans="1:6" x14ac:dyDescent="0.3">
      <c r="A16" s="2" t="s">
        <v>5</v>
      </c>
      <c r="B16" s="3">
        <v>0.27700000000000002</v>
      </c>
      <c r="C16" s="11" t="s">
        <v>28</v>
      </c>
      <c r="D16" s="3">
        <v>0.314</v>
      </c>
      <c r="E16" s="2" t="s">
        <v>56</v>
      </c>
      <c r="F16" s="3">
        <v>0.35699999999999998</v>
      </c>
    </row>
    <row r="17" spans="1:6" x14ac:dyDescent="0.3">
      <c r="A17" s="2" t="s">
        <v>13</v>
      </c>
      <c r="B17" s="3">
        <v>0.22600000000000001</v>
      </c>
      <c r="C17" s="2" t="s">
        <v>8</v>
      </c>
      <c r="D17" s="3">
        <v>0.23100000000000001</v>
      </c>
      <c r="E17" s="2" t="s">
        <v>4</v>
      </c>
      <c r="F17" s="3">
        <v>0.34100000000000003</v>
      </c>
    </row>
    <row r="18" spans="1:6" x14ac:dyDescent="0.3">
      <c r="A18" s="2" t="s">
        <v>14</v>
      </c>
      <c r="B18" s="3">
        <v>0.109</v>
      </c>
      <c r="C18" s="2" t="s">
        <v>24</v>
      </c>
      <c r="D18" s="3">
        <v>0.219</v>
      </c>
      <c r="E18" s="11" t="s">
        <v>55</v>
      </c>
      <c r="F18" s="3">
        <v>0.33900000000000002</v>
      </c>
    </row>
    <row r="19" spans="1:6" x14ac:dyDescent="0.3">
      <c r="A19" s="2" t="s">
        <v>9</v>
      </c>
      <c r="B19" s="3">
        <v>0.08</v>
      </c>
      <c r="C19" s="11" t="s">
        <v>55</v>
      </c>
      <c r="D19" s="3">
        <v>0.219</v>
      </c>
      <c r="E19" s="2" t="s">
        <v>5</v>
      </c>
      <c r="F19" s="3">
        <v>0.26800000000000002</v>
      </c>
    </row>
    <row r="20" spans="1:6" x14ac:dyDescent="0.3">
      <c r="A20" s="11" t="s">
        <v>2</v>
      </c>
      <c r="B20" s="3">
        <v>1.4999999999999999E-2</v>
      </c>
      <c r="C20" s="11" t="s">
        <v>26</v>
      </c>
      <c r="D20" s="3">
        <v>0.21299999999999999</v>
      </c>
      <c r="E20" s="2" t="s">
        <v>13</v>
      </c>
      <c r="F20" s="3">
        <v>0.20499999999999999</v>
      </c>
    </row>
    <row r="21" spans="1:6" x14ac:dyDescent="0.3">
      <c r="A21" s="2" t="s">
        <v>4</v>
      </c>
      <c r="B21" s="3">
        <v>1.4999999999999999E-2</v>
      </c>
      <c r="C21" s="2" t="s">
        <v>21</v>
      </c>
      <c r="D21" s="3">
        <v>0.16600000000000001</v>
      </c>
      <c r="E21" s="2" t="s">
        <v>31</v>
      </c>
      <c r="F21" s="3">
        <v>0.19700000000000001</v>
      </c>
    </row>
    <row r="22" spans="1:6" x14ac:dyDescent="0.3">
      <c r="A22" s="2" t="s">
        <v>17</v>
      </c>
      <c r="B22" s="3">
        <v>7.0000000000000001E-3</v>
      </c>
      <c r="C22" s="2" t="s">
        <v>9</v>
      </c>
      <c r="D22" s="3">
        <v>0.16600000000000001</v>
      </c>
      <c r="E22" s="2" t="s">
        <v>58</v>
      </c>
      <c r="F22" s="3">
        <v>0.184</v>
      </c>
    </row>
    <row r="23" spans="1:6" x14ac:dyDescent="0.3">
      <c r="A23" s="11" t="s">
        <v>19</v>
      </c>
      <c r="B23" s="3">
        <v>7.0000000000000001E-3</v>
      </c>
      <c r="C23" s="11" t="s">
        <v>20</v>
      </c>
      <c r="D23" s="3">
        <v>0.154</v>
      </c>
      <c r="E23" s="11" t="s">
        <v>57</v>
      </c>
      <c r="F23" s="3">
        <v>0.17499999999999999</v>
      </c>
    </row>
    <row r="24" spans="1:6" x14ac:dyDescent="0.3">
      <c r="A24" s="2" t="s">
        <v>39</v>
      </c>
      <c r="B24" s="3">
        <v>0</v>
      </c>
      <c r="C24" s="11" t="s">
        <v>6</v>
      </c>
      <c r="D24" s="3">
        <v>0.13600000000000001</v>
      </c>
      <c r="E24" s="2" t="s">
        <v>60</v>
      </c>
      <c r="F24" s="3">
        <v>0.13500000000000001</v>
      </c>
    </row>
    <row r="25" spans="1:6" x14ac:dyDescent="0.3">
      <c r="A25" s="2"/>
      <c r="B25" s="3"/>
      <c r="C25" s="2" t="s">
        <v>17</v>
      </c>
      <c r="D25" s="3">
        <v>9.5000000000000001E-2</v>
      </c>
      <c r="E25" s="2" t="s">
        <v>38</v>
      </c>
      <c r="F25" s="3">
        <v>7.1999999999999995E-2</v>
      </c>
    </row>
    <row r="26" spans="1:6" x14ac:dyDescent="0.3">
      <c r="A26" s="2"/>
      <c r="B26" s="3"/>
      <c r="C26" s="2" t="s">
        <v>61</v>
      </c>
      <c r="D26" s="3">
        <v>8.8999999999999996E-2</v>
      </c>
      <c r="E26" s="2" t="s">
        <v>7</v>
      </c>
      <c r="F26" s="3">
        <v>2.1999999999999999E-2</v>
      </c>
    </row>
    <row r="27" spans="1:6" x14ac:dyDescent="0.3">
      <c r="A27" s="2"/>
      <c r="B27" s="3"/>
      <c r="C27" s="2" t="s">
        <v>12</v>
      </c>
      <c r="D27" s="3">
        <v>8.3000000000000004E-2</v>
      </c>
      <c r="E27" s="2" t="s">
        <v>37</v>
      </c>
      <c r="F27" s="3">
        <v>0.02</v>
      </c>
    </row>
    <row r="28" spans="1:6" x14ac:dyDescent="0.3">
      <c r="A28" s="2"/>
      <c r="B28" s="3"/>
      <c r="C28" s="2" t="s">
        <v>32</v>
      </c>
      <c r="D28" s="3">
        <v>7.6999999999999999E-2</v>
      </c>
      <c r="E28" s="11" t="s">
        <v>26</v>
      </c>
      <c r="F28" s="3">
        <v>1.4E-2</v>
      </c>
    </row>
    <row r="29" spans="1:6" x14ac:dyDescent="0.3">
      <c r="A29" s="2"/>
      <c r="B29" s="3"/>
      <c r="C29" s="2" t="s">
        <v>23</v>
      </c>
      <c r="D29" s="3">
        <v>4.7E-2</v>
      </c>
      <c r="E29" s="2" t="s">
        <v>8</v>
      </c>
      <c r="F29" s="3">
        <v>8.9999999999999993E-3</v>
      </c>
    </row>
    <row r="30" spans="1:6" x14ac:dyDescent="0.3">
      <c r="A30" s="2"/>
      <c r="B30" s="3"/>
      <c r="C30" s="2" t="s">
        <v>5</v>
      </c>
      <c r="D30" s="3">
        <v>4.1000000000000002E-2</v>
      </c>
      <c r="E30" s="2" t="s">
        <v>45</v>
      </c>
      <c r="F30" s="3">
        <v>7.0000000000000001E-3</v>
      </c>
    </row>
    <row r="31" spans="1:6" x14ac:dyDescent="0.3">
      <c r="A31" s="2"/>
      <c r="B31" s="3"/>
      <c r="C31" s="2" t="s">
        <v>41</v>
      </c>
      <c r="D31" s="3">
        <v>2.4E-2</v>
      </c>
      <c r="E31" s="2" t="s">
        <v>14</v>
      </c>
      <c r="F31" s="3">
        <v>4.0000000000000001E-3</v>
      </c>
    </row>
    <row r="32" spans="1:6" x14ac:dyDescent="0.3">
      <c r="A32" s="2"/>
      <c r="B32" s="3"/>
      <c r="C32" s="2" t="s">
        <v>68</v>
      </c>
      <c r="D32" s="3">
        <v>2.4E-2</v>
      </c>
      <c r="E32" s="2" t="s">
        <v>74</v>
      </c>
      <c r="F32" s="3">
        <v>1E-3</v>
      </c>
    </row>
    <row r="33" spans="1:6" x14ac:dyDescent="0.3">
      <c r="A33" s="2"/>
      <c r="B33" s="3"/>
      <c r="C33" s="2" t="s">
        <v>35</v>
      </c>
      <c r="D33" s="3">
        <v>6.0000000000000001E-3</v>
      </c>
      <c r="E33" s="2" t="s">
        <v>73</v>
      </c>
      <c r="F33" s="3">
        <v>1E-3</v>
      </c>
    </row>
    <row r="34" spans="1:6" x14ac:dyDescent="0.3">
      <c r="A34" s="2"/>
      <c r="B34" s="3"/>
      <c r="C34" s="2" t="s">
        <v>38</v>
      </c>
      <c r="D34" s="3">
        <v>6.0000000000000001E-3</v>
      </c>
      <c r="E34" s="2" t="s">
        <v>70</v>
      </c>
      <c r="F34" s="3">
        <v>1E-3</v>
      </c>
    </row>
    <row r="35" spans="1:6" x14ac:dyDescent="0.3">
      <c r="A35" s="2"/>
      <c r="B35" s="3"/>
      <c r="C35" s="2" t="s">
        <v>25</v>
      </c>
      <c r="D35" s="3">
        <v>6.0000000000000001E-3</v>
      </c>
      <c r="E35" s="2" t="s">
        <v>49</v>
      </c>
      <c r="F35" s="3">
        <v>1E-3</v>
      </c>
    </row>
    <row r="36" spans="1:6" x14ac:dyDescent="0.3">
      <c r="A36" s="2"/>
      <c r="B36" s="3"/>
      <c r="C36" s="2" t="s">
        <v>30</v>
      </c>
      <c r="D36" s="3">
        <v>0</v>
      </c>
      <c r="E36" s="2" t="s">
        <v>17</v>
      </c>
      <c r="F36" s="3">
        <v>1E-3</v>
      </c>
    </row>
    <row r="37" spans="1:6" x14ac:dyDescent="0.3">
      <c r="A37" s="2"/>
      <c r="B37" s="3"/>
      <c r="C37" s="2"/>
      <c r="D37" s="3"/>
      <c r="E37" s="2" t="s">
        <v>23</v>
      </c>
      <c r="F37" s="3">
        <v>0</v>
      </c>
    </row>
  </sheetData>
  <mergeCells count="3">
    <mergeCell ref="A1:B1"/>
    <mergeCell ref="C1:D1"/>
    <mergeCell ref="E1:F1"/>
  </mergeCells>
  <conditionalFormatting sqref="B1:B37 D1:D37 F1:F3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pacalon</dc:creator>
  <cp:lastModifiedBy>jody pacalon</cp:lastModifiedBy>
  <dcterms:created xsi:type="dcterms:W3CDTF">2015-06-05T18:19:34Z</dcterms:created>
  <dcterms:modified xsi:type="dcterms:W3CDTF">2022-04-14T08:45:03Z</dcterms:modified>
</cp:coreProperties>
</file>