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1/Library/CloudStorage/GoogleDrive-dallijesmond@gmail.com/My Drive/Manuscripts/In progress/RvT in CVD/Nat Comms/Rev 7/"/>
    </mc:Choice>
  </mc:AlternateContent>
  <xr:revisionPtr revIDLastSave="0" documentId="13_ncr:1_{2AFA5567-EF69-7442-B057-A039C2E8E792}" xr6:coauthVersionLast="47" xr6:coauthVersionMax="47" xr10:uidLastSave="{00000000-0000-0000-0000-000000000000}"/>
  <bookViews>
    <workbookView xWindow="0" yWindow="500" windowWidth="19820" windowHeight="10980" firstSheet="23" activeTab="29" xr2:uid="{958E627B-FB9A-4DEC-ABB7-1BFBD4519B86}"/>
  </bookViews>
  <sheets>
    <sheet name="Fig1Ai" sheetId="1" r:id="rId1"/>
    <sheet name="Fig1Aii" sheetId="2" r:id="rId2"/>
    <sheet name="Fig1Aiii" sheetId="3" r:id="rId3"/>
    <sheet name="Fig1B" sheetId="4" r:id="rId4"/>
    <sheet name="Fig1C" sheetId="5" r:id="rId5"/>
    <sheet name="Fig1Di" sheetId="6" r:id="rId6"/>
    <sheet name="Fig1Dii" sheetId="7" r:id="rId7"/>
    <sheet name="Fig1E" sheetId="8" r:id="rId8"/>
    <sheet name="Fig1F" sheetId="9" r:id="rId9"/>
    <sheet name="Fig1G" sheetId="10" r:id="rId10"/>
    <sheet name="Fig2B" sheetId="11" r:id="rId11"/>
    <sheet name="Fig2C" sheetId="12" r:id="rId12"/>
    <sheet name="Fig2D" sheetId="13" r:id="rId13"/>
    <sheet name="Fig2E" sheetId="14" r:id="rId14"/>
    <sheet name="Fig2F" sheetId="15" r:id="rId15"/>
    <sheet name="Fig3A" sheetId="16" r:id="rId16"/>
    <sheet name="Fig3Bi" sheetId="17" r:id="rId17"/>
    <sheet name="Fig3Bii" sheetId="18" r:id="rId18"/>
    <sheet name="Fig3C" sheetId="19" r:id="rId19"/>
    <sheet name="Fig3D" sheetId="20" r:id="rId20"/>
    <sheet name="Fig3E" sheetId="21" r:id="rId21"/>
    <sheet name="Fig3F" sheetId="22" r:id="rId22"/>
    <sheet name="Fig3G" sheetId="23" r:id="rId23"/>
    <sheet name="Fig4A" sheetId="24" r:id="rId24"/>
    <sheet name="Fig4B" sheetId="25" r:id="rId25"/>
    <sheet name="Fig4C" sheetId="26" r:id="rId26"/>
    <sheet name="Fig4D." sheetId="58" r:id="rId27"/>
    <sheet name="Fig4E" sheetId="27" r:id="rId28"/>
    <sheet name="Fig4Fi" sheetId="28" r:id="rId29"/>
    <sheet name="Fig4Fii" sheetId="29" r:id="rId30"/>
    <sheet name="Figure 5A" sheetId="55" r:id="rId31"/>
    <sheet name="Fig5 B" sheetId="30" r:id="rId32"/>
    <sheet name="Fig5 C" sheetId="31" r:id="rId33"/>
    <sheet name="Fig 5D." sheetId="56" r:id="rId34"/>
    <sheet name="Fig5 E" sheetId="32" r:id="rId35"/>
    <sheet name="Fig5 F" sheetId="33" r:id="rId36"/>
    <sheet name="Fig5 G" sheetId="34" r:id="rId37"/>
    <sheet name="Fig5 H" sheetId="35" r:id="rId38"/>
    <sheet name="Fig5 J" sheetId="36" r:id="rId39"/>
    <sheet name="Fig5 K" sheetId="37" r:id="rId40"/>
    <sheet name="Fig6A" sheetId="38" r:id="rId41"/>
    <sheet name="Fig6B" sheetId="39" r:id="rId42"/>
    <sheet name="Fig6C" sheetId="40" r:id="rId43"/>
    <sheet name="Fig6D" sheetId="41" r:id="rId44"/>
    <sheet name="Fig6E" sheetId="42" r:id="rId45"/>
    <sheet name="Figure 6F" sheetId="57" r:id="rId46"/>
    <sheet name="Fig6G" sheetId="43" r:id="rId47"/>
    <sheet name="Fig6H" sheetId="44" r:id="rId48"/>
    <sheet name="Fig6I" sheetId="45" r:id="rId49"/>
    <sheet name="Fig7C" sheetId="49" r:id="rId50"/>
    <sheet name="Fig7E" sheetId="50" r:id="rId51"/>
    <sheet name="Fig7F" sheetId="51" r:id="rId52"/>
    <sheet name="Fig7G" sheetId="52" r:id="rId53"/>
    <sheet name="Fig7H" sheetId="53" r:id="rId54"/>
    <sheet name="SupFig2" sheetId="54" r:id="rId55"/>
    <sheet name="Supp Fig7A" sheetId="46" r:id="rId56"/>
    <sheet name="Supp Fig7B" sheetId="47" r:id="rId57"/>
    <sheet name="Supp Fig7C" sheetId="48" r:id="rId5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1" l="1"/>
  <c r="C12" i="41"/>
  <c r="D12" i="41"/>
  <c r="B13" i="41"/>
  <c r="C13" i="41"/>
  <c r="D13" i="41"/>
  <c r="B14" i="41"/>
  <c r="C14" i="41"/>
  <c r="D14" i="41"/>
  <c r="B15" i="41"/>
  <c r="C15" i="41"/>
  <c r="D15" i="41"/>
  <c r="B16" i="41"/>
  <c r="C16" i="41"/>
  <c r="D16" i="41"/>
  <c r="A13" i="41"/>
  <c r="A14" i="41"/>
  <c r="A15" i="41"/>
  <c r="A16" i="41"/>
  <c r="A12" i="41"/>
  <c r="B10" i="40"/>
  <c r="C10" i="40"/>
  <c r="D10" i="40"/>
  <c r="B11" i="40"/>
  <c r="C11" i="40"/>
  <c r="D11" i="40"/>
  <c r="B12" i="40"/>
  <c r="C12" i="40"/>
  <c r="D12" i="40"/>
  <c r="B13" i="40"/>
  <c r="C13" i="40"/>
  <c r="D13" i="40"/>
  <c r="A11" i="40"/>
  <c r="A12" i="40"/>
  <c r="A13" i="40"/>
  <c r="A10" i="40"/>
  <c r="B9" i="39"/>
  <c r="C9" i="39"/>
  <c r="D9" i="39"/>
  <c r="B10" i="39"/>
  <c r="C10" i="39"/>
  <c r="D10" i="39"/>
  <c r="B11" i="39"/>
  <c r="C11" i="39"/>
  <c r="D11" i="39"/>
  <c r="A10" i="39"/>
  <c r="A11" i="39"/>
  <c r="A9" i="39"/>
  <c r="B9" i="36"/>
  <c r="C9" i="36"/>
  <c r="D9" i="36"/>
  <c r="B10" i="36"/>
  <c r="C10" i="36"/>
  <c r="D10" i="36"/>
  <c r="B11" i="36"/>
  <c r="C11" i="36"/>
  <c r="D11" i="36"/>
  <c r="A10" i="36"/>
  <c r="A11" i="36"/>
  <c r="A9" i="36"/>
  <c r="B10" i="34"/>
  <c r="C10" i="34"/>
  <c r="D10" i="34"/>
  <c r="B11" i="34"/>
  <c r="C11" i="34"/>
  <c r="D11" i="34"/>
  <c r="B12" i="34"/>
  <c r="C12" i="34"/>
  <c r="D12" i="34"/>
  <c r="B13" i="34"/>
  <c r="C13" i="34"/>
  <c r="D13" i="34"/>
  <c r="A11" i="34"/>
  <c r="A12" i="34"/>
  <c r="A13" i="34"/>
  <c r="A10" i="34"/>
  <c r="B10" i="32"/>
  <c r="C10" i="32"/>
  <c r="D10" i="32"/>
  <c r="E10" i="32"/>
  <c r="F10" i="32"/>
  <c r="B11" i="32"/>
  <c r="C11" i="32"/>
  <c r="D11" i="32"/>
  <c r="E11" i="32"/>
  <c r="F11" i="32"/>
  <c r="B12" i="32"/>
  <c r="C12" i="32"/>
  <c r="D12" i="32"/>
  <c r="E12" i="32"/>
  <c r="F12" i="32"/>
  <c r="B13" i="32"/>
  <c r="C13" i="32"/>
  <c r="D13" i="32"/>
  <c r="E13" i="32"/>
  <c r="F13" i="32"/>
  <c r="A11" i="32"/>
  <c r="A12" i="32"/>
  <c r="A13" i="32"/>
  <c r="A10" i="32"/>
  <c r="B10" i="31"/>
  <c r="C10" i="31"/>
  <c r="D10" i="31"/>
  <c r="B11" i="31"/>
  <c r="C11" i="31"/>
  <c r="D11" i="31"/>
  <c r="B12" i="31"/>
  <c r="C12" i="31"/>
  <c r="D12" i="31"/>
  <c r="B13" i="31"/>
  <c r="C13" i="31"/>
  <c r="D13" i="31"/>
  <c r="A11" i="31"/>
  <c r="A12" i="31"/>
  <c r="A13" i="31"/>
  <c r="A10" i="31"/>
  <c r="B13" i="30"/>
  <c r="C13" i="30"/>
  <c r="D13" i="30"/>
  <c r="E13" i="30"/>
  <c r="F13" i="30"/>
  <c r="B14" i="30"/>
  <c r="C14" i="30"/>
  <c r="D14" i="30"/>
  <c r="E14" i="30"/>
  <c r="F14" i="30"/>
  <c r="B15" i="30"/>
  <c r="C15" i="30"/>
  <c r="D15" i="30"/>
  <c r="E15" i="30"/>
  <c r="F15" i="30"/>
  <c r="B16" i="30"/>
  <c r="C16" i="30"/>
  <c r="D16" i="30"/>
  <c r="E16" i="30"/>
  <c r="F16" i="30"/>
  <c r="A16" i="30"/>
  <c r="A14" i="30"/>
  <c r="A15" i="30"/>
  <c r="A13" i="30"/>
  <c r="J21" i="13"/>
  <c r="E21" i="13"/>
  <c r="D21" i="13"/>
  <c r="J18" i="13"/>
  <c r="I18" i="13"/>
  <c r="E18" i="13"/>
  <c r="H17" i="13"/>
  <c r="G17" i="13"/>
  <c r="F17" i="13"/>
  <c r="C17" i="13"/>
  <c r="B17" i="13"/>
  <c r="H16" i="13"/>
  <c r="F16" i="13"/>
  <c r="C16" i="13"/>
  <c r="F15" i="13"/>
  <c r="H14" i="13"/>
  <c r="F14" i="13"/>
  <c r="B14" i="13"/>
  <c r="H13" i="13"/>
  <c r="F13" i="13"/>
  <c r="C13" i="13"/>
  <c r="B13" i="13"/>
  <c r="H12" i="13"/>
  <c r="F12" i="13"/>
  <c r="G11" i="13"/>
  <c r="F11" i="13"/>
  <c r="C11" i="13"/>
  <c r="H10" i="13"/>
  <c r="G10" i="13"/>
  <c r="F10" i="13"/>
  <c r="C10" i="13"/>
  <c r="G9" i="13"/>
  <c r="F9" i="13"/>
  <c r="E9" i="13"/>
  <c r="H7" i="13"/>
  <c r="F7" i="13"/>
  <c r="E6" i="13"/>
  <c r="J5" i="13"/>
  <c r="I5" i="13"/>
  <c r="E5" i="13"/>
  <c r="D5" i="13"/>
  <c r="I4" i="13"/>
  <c r="H4" i="13"/>
  <c r="E4" i="13"/>
  <c r="D4" i="13"/>
</calcChain>
</file>

<file path=xl/sharedStrings.xml><?xml version="1.0" encoding="utf-8"?>
<sst xmlns="http://schemas.openxmlformats.org/spreadsheetml/2006/main" count="357" uniqueCount="161">
  <si>
    <t>Day</t>
  </si>
  <si>
    <t>Chow</t>
  </si>
  <si>
    <t>WD</t>
  </si>
  <si>
    <t>Clinical score</t>
  </si>
  <si>
    <t>AUC</t>
  </si>
  <si>
    <t>delta clinical score</t>
  </si>
  <si>
    <t>Joint Safranin O quantification</t>
  </si>
  <si>
    <t>Aorta Oil Red O staining</t>
  </si>
  <si>
    <r>
      <t>PGE</t>
    </r>
    <r>
      <rPr>
        <vertAlign val="subscript"/>
        <sz val="10"/>
        <rFont val="Arial"/>
        <family val="2"/>
      </rPr>
      <t>2</t>
    </r>
  </si>
  <si>
    <r>
      <t>PGD</t>
    </r>
    <r>
      <rPr>
        <vertAlign val="subscript"/>
        <sz val="10"/>
        <rFont val="Arial"/>
        <family val="2"/>
      </rPr>
      <t>2</t>
    </r>
  </si>
  <si>
    <r>
      <t>PGF</t>
    </r>
    <r>
      <rPr>
        <vertAlign val="subscript"/>
        <sz val="10"/>
        <rFont val="Arial"/>
        <family val="2"/>
      </rPr>
      <t>2α</t>
    </r>
  </si>
  <si>
    <t>Aorta prostaglandin quantification</t>
  </si>
  <si>
    <t>Aorta leukotriene quantification</t>
  </si>
  <si>
    <r>
      <t>LTB</t>
    </r>
    <r>
      <rPr>
        <vertAlign val="subscript"/>
        <sz val="10"/>
        <rFont val="Arial"/>
        <family val="2"/>
      </rPr>
      <t>4</t>
    </r>
  </si>
  <si>
    <r>
      <t>6-trans-LTB</t>
    </r>
    <r>
      <rPr>
        <vertAlign val="subscript"/>
        <sz val="10"/>
        <rFont val="Arial"/>
        <family val="2"/>
      </rPr>
      <t>4</t>
    </r>
  </si>
  <si>
    <r>
      <t>6-trans,12-epi-LTB</t>
    </r>
    <r>
      <rPr>
        <vertAlign val="subscript"/>
        <sz val="10"/>
        <rFont val="Arial"/>
        <family val="2"/>
      </rPr>
      <t>4</t>
    </r>
  </si>
  <si>
    <t>Veh</t>
  </si>
  <si>
    <t>RvT4</t>
  </si>
  <si>
    <t>Aorta lesion area</t>
  </si>
  <si>
    <t>Vehicle</t>
  </si>
  <si>
    <t>MerTK</t>
  </si>
  <si>
    <t>Adam17</t>
  </si>
  <si>
    <t>Thbs1</t>
  </si>
  <si>
    <t>Mfge8</t>
  </si>
  <si>
    <t>Icam1</t>
  </si>
  <si>
    <t>Aorta qPCR - fold change</t>
  </si>
  <si>
    <t>LipidTOX intensity</t>
  </si>
  <si>
    <t>Time point (min)</t>
  </si>
  <si>
    <t>10 nM RvT4</t>
  </si>
  <si>
    <t>1 nM RvT4</t>
  </si>
  <si>
    <t>0.1 nM RvT4</t>
  </si>
  <si>
    <t>Efferocytosis: pHrodo/macrophage count</t>
  </si>
  <si>
    <t>0</t>
  </si>
  <si>
    <t>1</t>
  </si>
  <si>
    <t>10</t>
  </si>
  <si>
    <t>AUC at 30 min</t>
  </si>
  <si>
    <t>10 nM</t>
  </si>
  <si>
    <t>1 nM</t>
  </si>
  <si>
    <t>0.1 nM</t>
  </si>
  <si>
    <t>0 nM</t>
  </si>
  <si>
    <t>[RvT]</t>
  </si>
  <si>
    <t>Rate of uptake</t>
  </si>
  <si>
    <t>[RvT4]</t>
  </si>
  <si>
    <t>Chemotaxis towards vehicle</t>
  </si>
  <si>
    <t>Chemotaxis towards MCP-1</t>
  </si>
  <si>
    <t>Chemotaxis towards ATP</t>
  </si>
  <si>
    <t>Migrated cell count</t>
  </si>
  <si>
    <t>Macrophages as % of total cell count</t>
  </si>
  <si>
    <t>Free cholesterol in supernatant</t>
  </si>
  <si>
    <t>5</t>
  </si>
  <si>
    <t>Total cholesterol/250,000 cells</t>
  </si>
  <si>
    <t>Time incubated with RvT4 (min)</t>
  </si>
  <si>
    <t>% Free/total cholesterol</t>
  </si>
  <si>
    <t>In vivo efflux, BODIPY-FL in F4/80+ cells</t>
  </si>
  <si>
    <t>In vivo efflux, free cholesterol in lavage</t>
  </si>
  <si>
    <t>In vivo efflux, % free cholesterol in total cholesterol</t>
  </si>
  <si>
    <t>NTC</t>
  </si>
  <si>
    <t>LDAH</t>
  </si>
  <si>
    <t>nCEH</t>
  </si>
  <si>
    <t>CycA</t>
  </si>
  <si>
    <t>CycA + RvT4</t>
  </si>
  <si>
    <t>Control siRNA</t>
  </si>
  <si>
    <t>Control siRNA + RvT4</t>
  </si>
  <si>
    <t>ABCA1 siRNA</t>
  </si>
  <si>
    <t>ABCA1 siRNA + RvT4</t>
  </si>
  <si>
    <t>ABCG1 siRNA</t>
  </si>
  <si>
    <t>ABCG1 siRNA + RvT4</t>
  </si>
  <si>
    <t>ABCA/G knockdown: cholesterol in supernatant</t>
  </si>
  <si>
    <t>BLT-1</t>
  </si>
  <si>
    <t>BLT-1 + RvT4</t>
  </si>
  <si>
    <t>BLT1: cholesterol in supernatant</t>
  </si>
  <si>
    <t>SCARB1 knockdown: cholesterol in supernatant</t>
  </si>
  <si>
    <t>SR-BI surface expression</t>
  </si>
  <si>
    <t>RvT4 incubation time (min)</t>
  </si>
  <si>
    <t>15</t>
  </si>
  <si>
    <t>60</t>
  </si>
  <si>
    <t>Cyt D</t>
  </si>
  <si>
    <t>Cyt D + RvT4</t>
  </si>
  <si>
    <t>HDL</t>
  </si>
  <si>
    <t>HDL + RvT4</t>
  </si>
  <si>
    <t>HDL and BLT1: HDL-assiciated cholesterol</t>
  </si>
  <si>
    <t>HDL + BLT-1 + RvT4</t>
  </si>
  <si>
    <t>Ratio HDL : Total cholesterol in ApoE mice</t>
  </si>
  <si>
    <t>Feces associated fluorescence</t>
  </si>
  <si>
    <t>SR-BI on liver cells</t>
  </si>
  <si>
    <t>In vivo efferocytosis</t>
  </si>
  <si>
    <t>75</t>
  </si>
  <si>
    <t>150</t>
  </si>
  <si>
    <t xml:space="preserve">ng RvT4 </t>
  </si>
  <si>
    <t>In vivo efferocytosis: SR-BI expression on macrophages</t>
  </si>
  <si>
    <t>Aorta flow cytometry</t>
  </si>
  <si>
    <t>CD11b</t>
  </si>
  <si>
    <t>TGF-β1</t>
  </si>
  <si>
    <t>MHC II</t>
  </si>
  <si>
    <t>SR-BI knockdown: aorta lesion area</t>
  </si>
  <si>
    <t>SR-BI KD</t>
  </si>
  <si>
    <t>SR-BI knockdown: necrotic core area</t>
  </si>
  <si>
    <t>SR-BI knockdown: plasma HDL:Total cholesterol</t>
  </si>
  <si>
    <t>SR-BI knockdown: plasma triglyceride</t>
  </si>
  <si>
    <t>SR-BI knockdown: plasma phospholipid</t>
  </si>
  <si>
    <t>13-HDPA</t>
  </si>
  <si>
    <t>7-HDPA</t>
  </si>
  <si>
    <t>DPA intermediate products in plasma</t>
  </si>
  <si>
    <t>RvT1</t>
  </si>
  <si>
    <t>Plasma RvT quantification</t>
  </si>
  <si>
    <t xml:space="preserve">Correlation between plasma RvT1 and O-Red O staining </t>
  </si>
  <si>
    <t>Plaque intensity</t>
  </si>
  <si>
    <t>Mouse</t>
  </si>
  <si>
    <t xml:space="preserve">Correlation between plasma RvT4 and O-Red O staining </t>
  </si>
  <si>
    <t>mouse</t>
  </si>
  <si>
    <t>[RvT4] pg/mL</t>
  </si>
  <si>
    <t>[RvT1] pg/mL</t>
  </si>
  <si>
    <t>RvD4</t>
  </si>
  <si>
    <t>RvD5</t>
  </si>
  <si>
    <t>17R-PD1</t>
  </si>
  <si>
    <t>5S,15S-diHETE</t>
  </si>
  <si>
    <t>TIM-4</t>
  </si>
  <si>
    <t>iNOS</t>
  </si>
  <si>
    <t>TGF-B1</t>
  </si>
  <si>
    <t>CD11c</t>
  </si>
  <si>
    <t>IL-10</t>
  </si>
  <si>
    <t>17R-RvD1</t>
  </si>
  <si>
    <t>RvD3</t>
  </si>
  <si>
    <t>RvD5n-3DPA</t>
  </si>
  <si>
    <t>PD2n-3 DPA</t>
  </si>
  <si>
    <t>RvE3</t>
  </si>
  <si>
    <t>LXA4</t>
  </si>
  <si>
    <t>LXB4</t>
  </si>
  <si>
    <t>15-epi-LXA4</t>
  </si>
  <si>
    <t>15-epi-LXB4</t>
  </si>
  <si>
    <t>MaR1</t>
  </si>
  <si>
    <t>MaR2</t>
  </si>
  <si>
    <t>4S,14S-diHDHA</t>
  </si>
  <si>
    <t>PDX</t>
  </si>
  <si>
    <t>LDAH siRNA</t>
  </si>
  <si>
    <t>delta delta CT values</t>
  </si>
  <si>
    <t>CT siRNA</t>
  </si>
  <si>
    <t>nCEH siRNA</t>
  </si>
  <si>
    <t>SR-B1 siRNA</t>
  </si>
  <si>
    <t>Hydrolase knockdown: macrophage neutral lipid - non normalised data</t>
  </si>
  <si>
    <t>Hydrolase knockdown: macrophage neutral lipid -  normalised data</t>
  </si>
  <si>
    <t>CyclosporinA: macrophage neutral lipid - non normalised data</t>
  </si>
  <si>
    <t>CyclosporinA: macrophage neutral lipid -  normalised data</t>
  </si>
  <si>
    <t>ABCA/G knockdown: macrophage neutral lipid - non-normalised</t>
  </si>
  <si>
    <t>ABCA/G knockdown: macrophage neutral lipid - normalised</t>
  </si>
  <si>
    <t>BLT1: macrophage neutral lipid - non-normalised data</t>
  </si>
  <si>
    <t>SCARB1 knockdown: macrophage neutral lipid - non-normalised data</t>
  </si>
  <si>
    <t>SCARB1 knockdown: macrophage neutral lipid - normalised data</t>
  </si>
  <si>
    <t>SR-BI expression with cytochalasin D - non-normalised</t>
  </si>
  <si>
    <t>Cytochalasin D: macrophage neutral lipid - non-normalised</t>
  </si>
  <si>
    <t>Cytochalasin D: macrophage neutral lipid - normalised data</t>
  </si>
  <si>
    <t>HDL: macrophage neutral lipid - non-normalised data</t>
  </si>
  <si>
    <t>HDL: macrophage neutral lipid - normalised data</t>
  </si>
  <si>
    <t>EXP1</t>
  </si>
  <si>
    <t>EXP2</t>
  </si>
  <si>
    <t>% Change to average of respective Veh group</t>
  </si>
  <si>
    <t>D1</t>
  </si>
  <si>
    <t>D2</t>
  </si>
  <si>
    <t>D3</t>
  </si>
  <si>
    <t>D4</t>
  </si>
  <si>
    <t>PGE2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</si>
</sst>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6" fillId="0" borderId="0" xfId="0" applyFont="1"/>
    <xf numFmtId="0" fontId="2" fillId="0" borderId="0" xfId="0" applyFont="1"/>
    <xf numFmtId="165" fontId="6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2" fontId="3" fillId="0" borderId="4" xfId="0" applyNumberFormat="1" applyFont="1" applyBorder="1"/>
    <xf numFmtId="2" fontId="3" fillId="0" borderId="0" xfId="0" applyNumberFormat="1" applyFont="1"/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1" fillId="0" borderId="4" xfId="0" applyNumberFormat="1" applyFont="1" applyBorder="1"/>
    <xf numFmtId="2" fontId="1" fillId="0" borderId="0" xfId="0" applyNumberFormat="1" applyFont="1"/>
    <xf numFmtId="2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2" fontId="1" fillId="0" borderId="7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" fontId="0" fillId="0" borderId="0" xfId="0" applyNumberFormat="1"/>
    <xf numFmtId="1" fontId="0" fillId="0" borderId="5" xfId="0" applyNumberFormat="1" applyBorder="1"/>
    <xf numFmtId="0" fontId="0" fillId="0" borderId="6" xfId="0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4" xfId="0" applyNumberFormat="1" applyBorder="1"/>
    <xf numFmtId="1" fontId="0" fillId="0" borderId="6" xfId="0" applyNumberForma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1" xfId="0" applyBorder="1"/>
    <xf numFmtId="0" fontId="0" fillId="0" borderId="3" xfId="0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4E1-75BC-4774-B991-54E8CF1272AD}">
  <dimension ref="A1:G40"/>
  <sheetViews>
    <sheetView workbookViewId="0">
      <selection activeCell="K17" sqref="K17"/>
    </sheetView>
  </sheetViews>
  <sheetFormatPr baseColWidth="10" defaultColWidth="8.83203125" defaultRowHeight="15" x14ac:dyDescent="0.2"/>
  <sheetData>
    <row r="1" spans="1:7" x14ac:dyDescent="0.2">
      <c r="B1" s="75" t="s">
        <v>3</v>
      </c>
      <c r="C1" s="75"/>
      <c r="D1" s="75"/>
      <c r="E1" s="75"/>
      <c r="F1" s="75"/>
      <c r="G1" s="75"/>
    </row>
    <row r="2" spans="1:7" x14ac:dyDescent="0.2">
      <c r="A2" s="2" t="s">
        <v>0</v>
      </c>
      <c r="B2" s="74" t="s">
        <v>1</v>
      </c>
      <c r="C2" s="74"/>
      <c r="D2" s="74"/>
      <c r="E2" s="74" t="s">
        <v>2</v>
      </c>
      <c r="F2" s="74"/>
      <c r="G2" s="74"/>
    </row>
    <row r="3" spans="1:7" x14ac:dyDescent="0.2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">
      <c r="A4" s="1">
        <v>1</v>
      </c>
      <c r="B4" s="1">
        <v>0</v>
      </c>
      <c r="C4" s="1">
        <v>1</v>
      </c>
      <c r="D4" s="1">
        <v>0</v>
      </c>
      <c r="E4" s="1">
        <v>0</v>
      </c>
      <c r="F4" s="1">
        <v>1</v>
      </c>
      <c r="G4" s="1">
        <v>0</v>
      </c>
    </row>
    <row r="5" spans="1:7" x14ac:dyDescent="0.2">
      <c r="A5" s="1">
        <v>2</v>
      </c>
      <c r="B5" s="1">
        <v>0</v>
      </c>
      <c r="C5" s="1">
        <v>1</v>
      </c>
      <c r="D5" s="1">
        <v>0</v>
      </c>
      <c r="E5" s="1">
        <v>1</v>
      </c>
      <c r="F5" s="1">
        <v>1</v>
      </c>
      <c r="G5" s="1">
        <v>2</v>
      </c>
    </row>
    <row r="6" spans="1:7" x14ac:dyDescent="0.2">
      <c r="A6" s="1">
        <v>3</v>
      </c>
      <c r="B6" s="1">
        <v>3</v>
      </c>
      <c r="C6" s="1">
        <v>2</v>
      </c>
      <c r="D6" s="1">
        <v>4</v>
      </c>
      <c r="E6" s="1">
        <v>4</v>
      </c>
      <c r="F6" s="1">
        <v>3</v>
      </c>
      <c r="G6" s="1">
        <v>5</v>
      </c>
    </row>
    <row r="7" spans="1:7" x14ac:dyDescent="0.2">
      <c r="A7" s="1">
        <v>4</v>
      </c>
      <c r="B7" s="1">
        <v>6</v>
      </c>
      <c r="C7" s="1">
        <v>2</v>
      </c>
      <c r="D7" s="1">
        <v>5</v>
      </c>
      <c r="E7" s="1">
        <v>5</v>
      </c>
      <c r="F7" s="1">
        <v>4</v>
      </c>
      <c r="G7" s="1">
        <v>7</v>
      </c>
    </row>
    <row r="8" spans="1:7" x14ac:dyDescent="0.2">
      <c r="A8" s="1">
        <v>5</v>
      </c>
      <c r="B8" s="1">
        <v>7</v>
      </c>
      <c r="C8" s="1">
        <v>4</v>
      </c>
      <c r="D8" s="1">
        <v>6</v>
      </c>
      <c r="E8" s="1">
        <v>6</v>
      </c>
      <c r="F8" s="1">
        <v>6</v>
      </c>
      <c r="G8" s="1">
        <v>7</v>
      </c>
    </row>
    <row r="9" spans="1:7" x14ac:dyDescent="0.2">
      <c r="A9" s="1">
        <v>6</v>
      </c>
      <c r="B9" s="1"/>
      <c r="C9" s="1"/>
      <c r="D9" s="1"/>
      <c r="E9" s="1"/>
      <c r="F9" s="1"/>
      <c r="G9" s="1"/>
    </row>
    <row r="10" spans="1:7" x14ac:dyDescent="0.2">
      <c r="A10" s="1">
        <v>7</v>
      </c>
      <c r="B10" s="1"/>
      <c r="C10" s="1"/>
      <c r="D10" s="1"/>
      <c r="E10" s="1"/>
      <c r="F10" s="1"/>
      <c r="G10" s="1"/>
    </row>
    <row r="11" spans="1:7" x14ac:dyDescent="0.2">
      <c r="A11" s="1">
        <v>8</v>
      </c>
      <c r="B11" s="1"/>
      <c r="C11" s="1"/>
      <c r="D11" s="1"/>
      <c r="E11" s="1"/>
      <c r="F11" s="1"/>
      <c r="G11" s="1"/>
    </row>
    <row r="12" spans="1:7" x14ac:dyDescent="0.2">
      <c r="A12" s="1">
        <v>9</v>
      </c>
      <c r="B12" s="1"/>
      <c r="C12" s="1"/>
      <c r="D12" s="1"/>
      <c r="E12" s="1"/>
      <c r="F12" s="1"/>
      <c r="G12" s="1"/>
    </row>
    <row r="13" spans="1:7" x14ac:dyDescent="0.2">
      <c r="A13" s="1">
        <v>10</v>
      </c>
      <c r="B13" s="1">
        <v>6</v>
      </c>
      <c r="C13" s="1">
        <v>6</v>
      </c>
      <c r="D13" s="1">
        <v>5</v>
      </c>
      <c r="E13" s="1">
        <v>6</v>
      </c>
      <c r="F13" s="1">
        <v>7</v>
      </c>
      <c r="G13" s="1">
        <v>7</v>
      </c>
    </row>
    <row r="14" spans="1:7" x14ac:dyDescent="0.2">
      <c r="A14" s="1">
        <v>11</v>
      </c>
      <c r="B14" s="1"/>
      <c r="C14" s="1"/>
      <c r="D14" s="1"/>
      <c r="E14" s="1"/>
      <c r="F14" s="1"/>
      <c r="G14" s="1"/>
    </row>
    <row r="15" spans="1:7" x14ac:dyDescent="0.2">
      <c r="A15" s="1">
        <v>12</v>
      </c>
      <c r="B15" s="1"/>
      <c r="C15" s="1"/>
      <c r="D15" s="1"/>
      <c r="E15" s="1"/>
      <c r="F15" s="1"/>
      <c r="G15" s="1"/>
    </row>
    <row r="16" spans="1:7" x14ac:dyDescent="0.2">
      <c r="A16" s="1">
        <v>13</v>
      </c>
      <c r="B16" s="1"/>
      <c r="C16" s="1"/>
      <c r="D16" s="1"/>
      <c r="E16" s="1"/>
      <c r="F16" s="1"/>
      <c r="G16" s="1"/>
    </row>
    <row r="17" spans="1:7" x14ac:dyDescent="0.2">
      <c r="A17" s="1">
        <v>14</v>
      </c>
      <c r="B17" s="1"/>
      <c r="C17" s="1"/>
      <c r="D17" s="1"/>
      <c r="E17" s="1"/>
      <c r="F17" s="1"/>
      <c r="G17" s="1"/>
    </row>
    <row r="18" spans="1:7" x14ac:dyDescent="0.2">
      <c r="A18" s="1">
        <v>15</v>
      </c>
      <c r="B18" s="1"/>
      <c r="C18" s="1"/>
      <c r="D18" s="1"/>
      <c r="E18" s="1"/>
      <c r="F18" s="1"/>
      <c r="G18" s="1"/>
    </row>
    <row r="19" spans="1:7" x14ac:dyDescent="0.2">
      <c r="A19" s="1">
        <v>16</v>
      </c>
      <c r="B19" s="1"/>
      <c r="C19" s="1"/>
      <c r="D19" s="1"/>
      <c r="E19" s="1"/>
      <c r="F19" s="1"/>
      <c r="G19" s="1"/>
    </row>
    <row r="20" spans="1:7" x14ac:dyDescent="0.2">
      <c r="A20" s="1">
        <v>17</v>
      </c>
      <c r="B20" s="1">
        <v>8</v>
      </c>
      <c r="C20" s="1">
        <v>7</v>
      </c>
      <c r="D20" s="1">
        <v>6</v>
      </c>
      <c r="E20" s="1">
        <v>8</v>
      </c>
      <c r="F20" s="1">
        <v>9</v>
      </c>
      <c r="G20" s="1">
        <v>9</v>
      </c>
    </row>
    <row r="21" spans="1:7" x14ac:dyDescent="0.2">
      <c r="A21" s="1">
        <v>18</v>
      </c>
      <c r="B21" s="1"/>
      <c r="C21" s="1"/>
      <c r="D21" s="1"/>
      <c r="E21" s="1"/>
      <c r="F21" s="1"/>
      <c r="G21" s="1"/>
    </row>
    <row r="22" spans="1:7" x14ac:dyDescent="0.2">
      <c r="A22" s="1">
        <v>19</v>
      </c>
      <c r="B22" s="1"/>
      <c r="C22" s="1"/>
      <c r="D22" s="1"/>
      <c r="E22" s="1"/>
      <c r="F22" s="1"/>
      <c r="G22" s="1"/>
    </row>
    <row r="23" spans="1:7" x14ac:dyDescent="0.2">
      <c r="A23" s="1">
        <v>20</v>
      </c>
      <c r="B23" s="1"/>
      <c r="C23" s="1"/>
      <c r="D23" s="1"/>
      <c r="E23" s="1"/>
      <c r="F23" s="1"/>
      <c r="G23" s="1"/>
    </row>
    <row r="24" spans="1:7" x14ac:dyDescent="0.2">
      <c r="A24" s="1">
        <v>21</v>
      </c>
      <c r="B24" s="1"/>
      <c r="C24" s="1"/>
      <c r="D24" s="1"/>
      <c r="E24" s="1"/>
      <c r="F24" s="1"/>
      <c r="G24" s="1"/>
    </row>
    <row r="25" spans="1:7" x14ac:dyDescent="0.2">
      <c r="A25" s="1">
        <v>22</v>
      </c>
      <c r="B25" s="1"/>
      <c r="C25" s="1"/>
      <c r="D25" s="1"/>
      <c r="E25" s="1"/>
      <c r="F25" s="1"/>
      <c r="G25" s="1"/>
    </row>
    <row r="26" spans="1:7" x14ac:dyDescent="0.2">
      <c r="A26" s="1">
        <v>23</v>
      </c>
      <c r="B26" s="1"/>
      <c r="C26" s="1"/>
      <c r="D26" s="1"/>
      <c r="E26" s="1"/>
      <c r="F26" s="1"/>
      <c r="G26" s="1"/>
    </row>
    <row r="27" spans="1:7" x14ac:dyDescent="0.2">
      <c r="A27" s="1">
        <v>24</v>
      </c>
      <c r="B27" s="1">
        <v>9</v>
      </c>
      <c r="C27" s="1">
        <v>8</v>
      </c>
      <c r="D27" s="1">
        <v>6</v>
      </c>
      <c r="E27" s="1">
        <v>7</v>
      </c>
      <c r="F27" s="1">
        <v>9</v>
      </c>
      <c r="G27" s="1">
        <v>10</v>
      </c>
    </row>
    <row r="28" spans="1:7" x14ac:dyDescent="0.2">
      <c r="A28" s="1">
        <v>25</v>
      </c>
      <c r="B28" s="1">
        <v>8</v>
      </c>
      <c r="C28" s="1">
        <v>7</v>
      </c>
      <c r="D28" s="1">
        <v>7</v>
      </c>
      <c r="E28" s="1">
        <v>8</v>
      </c>
      <c r="F28" s="1">
        <v>8</v>
      </c>
      <c r="G28" s="1">
        <v>9</v>
      </c>
    </row>
    <row r="29" spans="1:7" x14ac:dyDescent="0.2">
      <c r="A29" s="1">
        <v>26</v>
      </c>
      <c r="B29" s="1">
        <v>7</v>
      </c>
      <c r="C29" s="1">
        <v>7</v>
      </c>
      <c r="D29" s="1">
        <v>6</v>
      </c>
      <c r="E29" s="1">
        <v>7</v>
      </c>
      <c r="F29" s="1">
        <v>8</v>
      </c>
      <c r="G29" s="1">
        <v>7</v>
      </c>
    </row>
    <row r="30" spans="1:7" x14ac:dyDescent="0.2">
      <c r="A30" s="1">
        <v>27</v>
      </c>
      <c r="B30" s="1">
        <v>6</v>
      </c>
      <c r="C30" s="1">
        <v>6</v>
      </c>
      <c r="D30" s="1">
        <v>5</v>
      </c>
      <c r="E30" s="1">
        <v>7</v>
      </c>
      <c r="F30" s="1">
        <v>7</v>
      </c>
      <c r="G30" s="1">
        <v>5</v>
      </c>
    </row>
    <row r="31" spans="1:7" x14ac:dyDescent="0.2">
      <c r="A31" s="1">
        <v>28</v>
      </c>
      <c r="B31" s="1">
        <v>5</v>
      </c>
      <c r="C31" s="1">
        <v>5</v>
      </c>
      <c r="D31" s="1">
        <v>4</v>
      </c>
      <c r="E31" s="1">
        <v>6</v>
      </c>
      <c r="F31" s="1">
        <v>6</v>
      </c>
      <c r="G31" s="1">
        <v>5</v>
      </c>
    </row>
    <row r="32" spans="1:7" x14ac:dyDescent="0.2">
      <c r="A32" s="1">
        <v>29</v>
      </c>
      <c r="B32" s="1">
        <v>4</v>
      </c>
      <c r="C32" s="1">
        <v>4</v>
      </c>
      <c r="D32" s="1">
        <v>4</v>
      </c>
      <c r="E32" s="1">
        <v>5</v>
      </c>
      <c r="F32" s="1">
        <v>6</v>
      </c>
      <c r="G32" s="1">
        <v>4</v>
      </c>
    </row>
    <row r="33" spans="1:7" x14ac:dyDescent="0.2">
      <c r="A33" s="1">
        <v>30</v>
      </c>
      <c r="B33" s="1">
        <v>4</v>
      </c>
      <c r="C33" s="1">
        <v>3</v>
      </c>
      <c r="D33" s="1">
        <v>3</v>
      </c>
      <c r="E33" s="1">
        <v>4</v>
      </c>
      <c r="F33" s="1">
        <v>5</v>
      </c>
      <c r="G33" s="1">
        <v>4</v>
      </c>
    </row>
    <row r="34" spans="1:7" x14ac:dyDescent="0.2">
      <c r="A34" s="1">
        <v>31</v>
      </c>
      <c r="B34" s="1">
        <v>3</v>
      </c>
      <c r="C34" s="1">
        <v>3</v>
      </c>
      <c r="D34" s="1">
        <v>2</v>
      </c>
      <c r="E34" s="1">
        <v>4</v>
      </c>
      <c r="F34" s="1">
        <v>5</v>
      </c>
      <c r="G34" s="1">
        <v>3</v>
      </c>
    </row>
    <row r="35" spans="1:7" x14ac:dyDescent="0.2">
      <c r="A35" s="1">
        <v>32</v>
      </c>
      <c r="B35" s="1">
        <v>2</v>
      </c>
      <c r="C35" s="1">
        <v>3</v>
      </c>
      <c r="D35" s="1">
        <v>2</v>
      </c>
      <c r="E35" s="1">
        <v>4</v>
      </c>
      <c r="F35" s="1">
        <v>4</v>
      </c>
      <c r="G35" s="1">
        <v>3</v>
      </c>
    </row>
    <row r="36" spans="1:7" x14ac:dyDescent="0.2">
      <c r="A36" s="1">
        <v>33</v>
      </c>
      <c r="B36" s="1">
        <v>2</v>
      </c>
      <c r="C36" s="1">
        <v>2</v>
      </c>
      <c r="D36" s="1">
        <v>2</v>
      </c>
      <c r="E36" s="1">
        <v>3</v>
      </c>
      <c r="F36" s="1">
        <v>4</v>
      </c>
      <c r="G36" s="1">
        <v>2</v>
      </c>
    </row>
    <row r="37" spans="1:7" x14ac:dyDescent="0.2">
      <c r="A37" s="1">
        <v>34</v>
      </c>
      <c r="B37" s="1">
        <v>1</v>
      </c>
      <c r="C37" s="1">
        <v>2</v>
      </c>
      <c r="D37" s="1">
        <v>2</v>
      </c>
      <c r="E37" s="1">
        <v>3</v>
      </c>
      <c r="F37" s="1">
        <v>3</v>
      </c>
      <c r="G37" s="1">
        <v>2</v>
      </c>
    </row>
    <row r="38" spans="1:7" x14ac:dyDescent="0.2">
      <c r="A38" s="1">
        <v>35</v>
      </c>
      <c r="B38" s="1">
        <v>1</v>
      </c>
      <c r="C38" s="1">
        <v>2</v>
      </c>
      <c r="D38" s="1">
        <v>1</v>
      </c>
      <c r="E38" s="1">
        <v>2</v>
      </c>
      <c r="F38" s="1">
        <v>3</v>
      </c>
      <c r="G38" s="1">
        <v>1</v>
      </c>
    </row>
    <row r="39" spans="1:7" x14ac:dyDescent="0.2">
      <c r="A39" s="1">
        <v>36</v>
      </c>
      <c r="B39" s="1">
        <v>1</v>
      </c>
      <c r="C39" s="1">
        <v>1</v>
      </c>
      <c r="D39" s="1">
        <v>1</v>
      </c>
      <c r="E39" s="1">
        <v>2</v>
      </c>
      <c r="F39" s="1">
        <v>2</v>
      </c>
      <c r="G39" s="1">
        <v>1</v>
      </c>
    </row>
    <row r="40" spans="1:7" x14ac:dyDescent="0.2">
      <c r="A40" s="1">
        <v>37</v>
      </c>
      <c r="B40" s="1">
        <v>1</v>
      </c>
      <c r="C40" s="1">
        <v>1</v>
      </c>
      <c r="D40" s="1">
        <v>1</v>
      </c>
      <c r="E40" s="1">
        <v>2</v>
      </c>
      <c r="F40" s="1">
        <v>1</v>
      </c>
      <c r="G40" s="1">
        <v>1</v>
      </c>
    </row>
  </sheetData>
  <mergeCells count="3">
    <mergeCell ref="B2:D2"/>
    <mergeCell ref="E2:G2"/>
    <mergeCell ref="B1:G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4A7C-2A09-430C-96F2-1A553041D1F7}">
  <dimension ref="A1:C16"/>
  <sheetViews>
    <sheetView workbookViewId="0">
      <selection activeCell="C17" sqref="C17"/>
    </sheetView>
  </sheetViews>
  <sheetFormatPr baseColWidth="10" defaultColWidth="8.83203125" defaultRowHeight="15" x14ac:dyDescent="0.2"/>
  <cols>
    <col min="2" max="2" width="15.33203125" customWidth="1"/>
    <col min="3" max="3" width="12.33203125" customWidth="1"/>
  </cols>
  <sheetData>
    <row r="1" spans="1:3" x14ac:dyDescent="0.2">
      <c r="A1" t="s">
        <v>108</v>
      </c>
    </row>
    <row r="4" spans="1:3" x14ac:dyDescent="0.2">
      <c r="A4" t="s">
        <v>109</v>
      </c>
      <c r="B4" s="4" t="s">
        <v>106</v>
      </c>
      <c r="C4" s="4" t="s">
        <v>110</v>
      </c>
    </row>
    <row r="5" spans="1:3" x14ac:dyDescent="0.2">
      <c r="A5">
        <v>1</v>
      </c>
      <c r="B5" s="8">
        <v>18.932919999999999</v>
      </c>
      <c r="C5" s="8">
        <v>4.1900000000000004</v>
      </c>
    </row>
    <row r="6" spans="1:3" x14ac:dyDescent="0.2">
      <c r="A6">
        <v>2</v>
      </c>
      <c r="B6" s="8">
        <v>22.155919999999998</v>
      </c>
      <c r="C6" s="8">
        <v>5.33</v>
      </c>
    </row>
    <row r="7" spans="1:3" x14ac:dyDescent="0.2">
      <c r="A7">
        <v>3</v>
      </c>
      <c r="B7" s="8">
        <v>19.81765</v>
      </c>
      <c r="C7" s="8">
        <v>0</v>
      </c>
    </row>
    <row r="8" spans="1:3" x14ac:dyDescent="0.2">
      <c r="A8">
        <v>4</v>
      </c>
      <c r="B8" s="8">
        <v>24.872219999999999</v>
      </c>
      <c r="C8" s="8">
        <v>4.17</v>
      </c>
    </row>
    <row r="9" spans="1:3" x14ac:dyDescent="0.2">
      <c r="A9">
        <v>5</v>
      </c>
      <c r="B9" s="8">
        <v>32.139969999999998</v>
      </c>
      <c r="C9" s="8">
        <v>0</v>
      </c>
    </row>
    <row r="10" spans="1:3" x14ac:dyDescent="0.2">
      <c r="A10">
        <v>6</v>
      </c>
      <c r="B10" s="8">
        <v>28.020250000000001</v>
      </c>
      <c r="C10" s="8">
        <v>0</v>
      </c>
    </row>
    <row r="11" spans="1:3" x14ac:dyDescent="0.2">
      <c r="A11">
        <v>7</v>
      </c>
      <c r="B11" s="8">
        <v>19.406739999999999</v>
      </c>
      <c r="C11" s="8">
        <v>4.75</v>
      </c>
    </row>
    <row r="12" spans="1:3" x14ac:dyDescent="0.2">
      <c r="A12">
        <v>8</v>
      </c>
      <c r="B12" s="8">
        <v>26.590720000000001</v>
      </c>
      <c r="C12" s="8">
        <v>0</v>
      </c>
    </row>
    <row r="13" spans="1:3" x14ac:dyDescent="0.2">
      <c r="A13">
        <v>9</v>
      </c>
      <c r="B13" s="8">
        <v>33.039700000000003</v>
      </c>
      <c r="C13" s="8">
        <v>0</v>
      </c>
    </row>
    <row r="14" spans="1:3" x14ac:dyDescent="0.2">
      <c r="A14">
        <v>10</v>
      </c>
      <c r="B14" s="8">
        <v>20.057860000000002</v>
      </c>
      <c r="C14" s="8">
        <v>5.75</v>
      </c>
    </row>
    <row r="15" spans="1:3" x14ac:dyDescent="0.2">
      <c r="A15">
        <v>11</v>
      </c>
      <c r="B15" s="8">
        <v>30.90709</v>
      </c>
      <c r="C15" s="8">
        <v>0</v>
      </c>
    </row>
    <row r="16" spans="1:3" x14ac:dyDescent="0.2">
      <c r="A16">
        <v>12</v>
      </c>
      <c r="B16" s="8">
        <v>27.857330000000001</v>
      </c>
      <c r="C16" s="8">
        <v>4.26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29F7-1D58-49DB-9F27-265D14AFCE9F}">
  <dimension ref="A1:B9"/>
  <sheetViews>
    <sheetView workbookViewId="0">
      <selection activeCell="G16" sqref="G16"/>
    </sheetView>
  </sheetViews>
  <sheetFormatPr baseColWidth="10" defaultColWidth="8.83203125" defaultRowHeight="15" x14ac:dyDescent="0.2"/>
  <sheetData>
    <row r="1" spans="1:2" x14ac:dyDescent="0.2">
      <c r="A1" t="s">
        <v>18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13.79</v>
      </c>
      <c r="B3" s="3">
        <v>5.585</v>
      </c>
    </row>
    <row r="4" spans="1:2" x14ac:dyDescent="0.2">
      <c r="A4" s="3">
        <v>17.786999999999999</v>
      </c>
      <c r="B4" s="3">
        <v>12.653</v>
      </c>
    </row>
    <row r="5" spans="1:2" x14ac:dyDescent="0.2">
      <c r="A5" s="3">
        <v>16.558</v>
      </c>
      <c r="B5" s="3">
        <v>8.8800000000000008</v>
      </c>
    </row>
    <row r="6" spans="1:2" x14ac:dyDescent="0.2">
      <c r="A6" s="3">
        <v>13.244</v>
      </c>
      <c r="B6" s="3">
        <v>10.888</v>
      </c>
    </row>
    <row r="7" spans="1:2" x14ac:dyDescent="0.2">
      <c r="A7" s="3">
        <v>17.576000000000001</v>
      </c>
      <c r="B7" s="3">
        <v>11.329000000000001</v>
      </c>
    </row>
    <row r="8" spans="1:2" x14ac:dyDescent="0.2">
      <c r="A8" s="3">
        <v>20.254000000000001</v>
      </c>
      <c r="B8" s="3">
        <v>19.393999999999998</v>
      </c>
    </row>
    <row r="9" spans="1:2" x14ac:dyDescent="0.2">
      <c r="A9" s="3">
        <v>21.478000000000002</v>
      </c>
      <c r="B9" s="3">
        <v>12.189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397F-25EC-40AB-ACC0-0BB92164F166}">
  <dimension ref="A1:F5"/>
  <sheetViews>
    <sheetView workbookViewId="0">
      <selection activeCell="I23" sqref="I23"/>
    </sheetView>
  </sheetViews>
  <sheetFormatPr baseColWidth="10" defaultColWidth="8.83203125" defaultRowHeight="15" x14ac:dyDescent="0.2"/>
  <sheetData>
    <row r="1" spans="1:6" x14ac:dyDescent="0.2">
      <c r="A1" t="s">
        <v>25</v>
      </c>
    </row>
    <row r="2" spans="1:6" x14ac:dyDescent="0.2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</row>
    <row r="3" spans="1:6" x14ac:dyDescent="0.2">
      <c r="A3" s="3">
        <v>1</v>
      </c>
      <c r="B3" s="3">
        <v>1.767622118</v>
      </c>
      <c r="C3" s="3">
        <v>1.080414</v>
      </c>
      <c r="D3" s="3">
        <v>1.312665</v>
      </c>
      <c r="E3" s="3">
        <v>1.5801259999999999</v>
      </c>
      <c r="F3" s="3">
        <v>1.4268270000000001</v>
      </c>
    </row>
    <row r="4" spans="1:6" x14ac:dyDescent="0.2">
      <c r="A4" s="3">
        <v>1</v>
      </c>
      <c r="B4" s="3">
        <v>2.1194891130000002</v>
      </c>
      <c r="C4" s="3">
        <v>1.418917</v>
      </c>
      <c r="D4" s="3">
        <v>1.531609</v>
      </c>
      <c r="E4" s="3">
        <v>1.9730989999999999</v>
      </c>
      <c r="F4" s="3">
        <v>1.7848619999999999</v>
      </c>
    </row>
    <row r="5" spans="1:6" x14ac:dyDescent="0.2">
      <c r="A5" s="3">
        <v>1</v>
      </c>
      <c r="B5" s="3">
        <v>2.6349298540000001</v>
      </c>
      <c r="C5" s="3">
        <v>2.0457920000000001</v>
      </c>
      <c r="D5" s="3">
        <v>3.6452239999999998</v>
      </c>
      <c r="E5" s="3">
        <v>3.035812</v>
      </c>
      <c r="F5" s="3">
        <v>3.2264219999999999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581B-6F9C-42D4-892C-F35D9BC34F1E}">
  <dimension ref="A2:J22"/>
  <sheetViews>
    <sheetView workbookViewId="0">
      <selection activeCell="L9" sqref="L9"/>
    </sheetView>
  </sheetViews>
  <sheetFormatPr baseColWidth="10" defaultColWidth="8.83203125" defaultRowHeight="15" x14ac:dyDescent="0.2"/>
  <cols>
    <col min="1" max="1" width="18.83203125" customWidth="1"/>
    <col min="2" max="2" width="9.6640625" bestFit="1" customWidth="1"/>
    <col min="3" max="5" width="9" bestFit="1" customWidth="1"/>
    <col min="6" max="7" width="9.6640625" bestFit="1" customWidth="1"/>
    <col min="8" max="8" width="9" bestFit="1" customWidth="1"/>
    <col min="9" max="9" width="9.6640625" bestFit="1" customWidth="1"/>
    <col min="10" max="10" width="9" bestFit="1" customWidth="1"/>
  </cols>
  <sheetData>
    <row r="2" spans="1:10" x14ac:dyDescent="0.2">
      <c r="B2" s="80" t="s">
        <v>19</v>
      </c>
      <c r="C2" s="81"/>
      <c r="D2" s="81"/>
      <c r="E2" s="82"/>
      <c r="F2" s="80" t="s">
        <v>17</v>
      </c>
      <c r="G2" s="81"/>
      <c r="H2" s="81"/>
      <c r="I2" s="81"/>
      <c r="J2" s="82"/>
    </row>
    <row r="3" spans="1:10" x14ac:dyDescent="0.2">
      <c r="A3" t="s">
        <v>107</v>
      </c>
      <c r="B3" s="31">
        <v>1</v>
      </c>
      <c r="C3" s="17">
        <v>2</v>
      </c>
      <c r="D3" s="17">
        <v>3</v>
      </c>
      <c r="E3" s="32">
        <v>4</v>
      </c>
      <c r="F3" s="31">
        <v>1</v>
      </c>
      <c r="G3" s="17">
        <v>2</v>
      </c>
      <c r="H3" s="17">
        <v>3</v>
      </c>
      <c r="I3" s="17">
        <v>4</v>
      </c>
      <c r="J3" s="32">
        <v>5</v>
      </c>
    </row>
    <row r="4" spans="1:10" x14ac:dyDescent="0.2">
      <c r="A4" t="s">
        <v>121</v>
      </c>
      <c r="B4" s="33">
        <v>5.8655892720000002</v>
      </c>
      <c r="C4" s="34">
        <v>1.3395047520000001</v>
      </c>
      <c r="D4" s="34">
        <f>$J$4/5</f>
        <v>1.5497251200000001E-2</v>
      </c>
      <c r="E4" s="35">
        <f>$J$4/5</f>
        <v>1.5497251200000001E-2</v>
      </c>
      <c r="F4" s="33">
        <v>5.3457103699999999</v>
      </c>
      <c r="G4" s="34">
        <v>1.4521474130000001</v>
      </c>
      <c r="H4" s="34">
        <f>$J$4/5</f>
        <v>1.5497251200000001E-2</v>
      </c>
      <c r="I4" s="34">
        <f>$J$4/5</f>
        <v>1.5497251200000001E-2</v>
      </c>
      <c r="J4" s="35">
        <v>7.7486256000000003E-2</v>
      </c>
    </row>
    <row r="5" spans="1:10" x14ac:dyDescent="0.2">
      <c r="A5" t="s">
        <v>122</v>
      </c>
      <c r="B5" s="33">
        <v>1.4713366189999999</v>
      </c>
      <c r="C5" s="34">
        <v>1.0865984550000001</v>
      </c>
      <c r="D5" s="34">
        <f>$C$5/5</f>
        <v>0.21731969100000001</v>
      </c>
      <c r="E5" s="35">
        <f>$C$5/5</f>
        <v>0.21731969100000001</v>
      </c>
      <c r="F5" s="33">
        <v>1.965420857</v>
      </c>
      <c r="G5" s="34">
        <v>2.128616676</v>
      </c>
      <c r="H5" s="34">
        <v>1.1025944190000001</v>
      </c>
      <c r="I5" s="34">
        <f>$C$5/5</f>
        <v>0.21731969100000001</v>
      </c>
      <c r="J5" s="35">
        <f>$C$5/5</f>
        <v>0.21731969100000001</v>
      </c>
    </row>
    <row r="6" spans="1:10" x14ac:dyDescent="0.2">
      <c r="A6" t="s">
        <v>112</v>
      </c>
      <c r="B6" s="33">
        <v>13.39850202</v>
      </c>
      <c r="C6" s="34">
        <v>3.773933816</v>
      </c>
      <c r="D6" s="34">
        <v>0.22426336999999999</v>
      </c>
      <c r="E6" s="35">
        <f>$D$6/5</f>
        <v>4.4852673999999995E-2</v>
      </c>
      <c r="F6" s="33">
        <v>7.1723896409999996</v>
      </c>
      <c r="G6" s="34">
        <v>7.3425864580000004</v>
      </c>
      <c r="H6" s="34">
        <v>4.3382524570000003</v>
      </c>
      <c r="I6" s="34">
        <v>0.26278620400000002</v>
      </c>
      <c r="J6" s="35">
        <v>0.30145826999999997</v>
      </c>
    </row>
    <row r="7" spans="1:10" x14ac:dyDescent="0.2">
      <c r="A7" t="s">
        <v>113</v>
      </c>
      <c r="B7" s="33">
        <v>1.3956207620000001</v>
      </c>
      <c r="C7" s="34">
        <v>1.086907624</v>
      </c>
      <c r="D7" s="34">
        <v>0.76808284400000004</v>
      </c>
      <c r="E7" s="35">
        <v>0.52076543399999997</v>
      </c>
      <c r="F7" s="33">
        <f>$E$7/5</f>
        <v>0.10415308679999999</v>
      </c>
      <c r="G7" s="34">
        <v>0.83582729700000002</v>
      </c>
      <c r="H7" s="34">
        <f>$E$7/5</f>
        <v>0.10415308679999999</v>
      </c>
      <c r="I7" s="34">
        <v>1.6439241760000001</v>
      </c>
      <c r="J7" s="35">
        <v>1.156616753</v>
      </c>
    </row>
    <row r="8" spans="1:10" x14ac:dyDescent="0.2">
      <c r="A8" t="s">
        <v>133</v>
      </c>
      <c r="B8" s="33">
        <v>3.243695861</v>
      </c>
      <c r="C8" s="34">
        <v>1.2342095099999999</v>
      </c>
      <c r="D8" s="34">
        <v>3.8770358159999998</v>
      </c>
      <c r="E8" s="35">
        <v>2.1851257190000002</v>
      </c>
      <c r="F8" s="33">
        <v>0.50762324299999995</v>
      </c>
      <c r="G8" s="34">
        <v>1.420172531</v>
      </c>
      <c r="H8" s="34">
        <v>0.895046389</v>
      </c>
      <c r="I8" s="34">
        <v>14.126372</v>
      </c>
      <c r="J8" s="35">
        <v>6.7717920139999999</v>
      </c>
    </row>
    <row r="9" spans="1:10" x14ac:dyDescent="0.2">
      <c r="A9" t="s">
        <v>114</v>
      </c>
      <c r="B9" s="33">
        <v>0.28123019999999999</v>
      </c>
      <c r="C9" s="34">
        <v>0.116282988</v>
      </c>
      <c r="D9" s="34">
        <v>1.7003521000000001E-2</v>
      </c>
      <c r="E9" s="35">
        <f>$D$9/5</f>
        <v>3.4007042000000001E-3</v>
      </c>
      <c r="F9" s="33">
        <f>$D$9/5</f>
        <v>3.4007042000000001E-3</v>
      </c>
      <c r="G9" s="34">
        <f>$D$9/5</f>
        <v>3.4007042000000001E-3</v>
      </c>
      <c r="H9" s="34">
        <v>0.106904123</v>
      </c>
      <c r="I9" s="34">
        <v>0.15772398400000001</v>
      </c>
      <c r="J9" s="35">
        <v>4.1190654E-2</v>
      </c>
    </row>
    <row r="10" spans="1:10" x14ac:dyDescent="0.2">
      <c r="A10" s="10" t="s">
        <v>130</v>
      </c>
      <c r="B10" s="33">
        <v>1.0405265100000001</v>
      </c>
      <c r="C10" s="34">
        <f>$E$10/5</f>
        <v>0.19060862000000001</v>
      </c>
      <c r="D10" s="34">
        <v>1.1140536569999999</v>
      </c>
      <c r="E10" s="35">
        <v>0.95304310000000003</v>
      </c>
      <c r="F10" s="33">
        <f>$E$10/5</f>
        <v>0.19060862000000001</v>
      </c>
      <c r="G10" s="34">
        <f>$E$10/5</f>
        <v>0.19060862000000001</v>
      </c>
      <c r="H10" s="34">
        <f>$E$10/5</f>
        <v>0.19060862000000001</v>
      </c>
      <c r="I10" s="34">
        <v>7.6443676959999998</v>
      </c>
      <c r="J10" s="35">
        <v>2.217002033</v>
      </c>
    </row>
    <row r="11" spans="1:10" x14ac:dyDescent="0.2">
      <c r="A11" s="10" t="s">
        <v>131</v>
      </c>
      <c r="B11" s="33">
        <v>2.6795655030000001</v>
      </c>
      <c r="C11" s="34">
        <f>$H$11/5</f>
        <v>8.8974567599999999E-2</v>
      </c>
      <c r="D11" s="34">
        <v>2.262236514</v>
      </c>
      <c r="E11" s="35">
        <v>1.717480831</v>
      </c>
      <c r="F11" s="33">
        <f>$H$11/5</f>
        <v>8.8974567599999999E-2</v>
      </c>
      <c r="G11" s="34">
        <f>$H$11/5</f>
        <v>8.8974567599999999E-2</v>
      </c>
      <c r="H11" s="34">
        <v>0.44487283799999999</v>
      </c>
      <c r="I11" s="34">
        <v>10.93710499</v>
      </c>
      <c r="J11" s="35">
        <v>3.0842988899999999</v>
      </c>
    </row>
    <row r="12" spans="1:10" x14ac:dyDescent="0.2">
      <c r="A12" t="s">
        <v>132</v>
      </c>
      <c r="B12" s="33">
        <v>3.3290520520000002</v>
      </c>
      <c r="C12" s="34">
        <v>0.67260903400000005</v>
      </c>
      <c r="D12" s="34">
        <v>2.0925965030000002</v>
      </c>
      <c r="E12" s="35">
        <v>1.5935426859999999</v>
      </c>
      <c r="F12" s="33">
        <f>$C$12/5</f>
        <v>0.1345218068</v>
      </c>
      <c r="G12" s="34">
        <v>1.1125015540000001</v>
      </c>
      <c r="H12" s="34">
        <f>$C$12/5</f>
        <v>0.1345218068</v>
      </c>
      <c r="I12" s="34">
        <v>14.222655809999999</v>
      </c>
      <c r="J12" s="35">
        <v>2.7453682439999998</v>
      </c>
    </row>
    <row r="13" spans="1:10" x14ac:dyDescent="0.2">
      <c r="A13" t="s">
        <v>17</v>
      </c>
      <c r="B13" s="33">
        <f>$E$13/5</f>
        <v>0.13980004539999999</v>
      </c>
      <c r="C13" s="34">
        <f>$E$13/5</f>
        <v>0.13980004539999999</v>
      </c>
      <c r="D13" s="34">
        <v>1.337242088</v>
      </c>
      <c r="E13" s="35">
        <v>0.69900022699999997</v>
      </c>
      <c r="F13" s="33">
        <f>$E$13/5</f>
        <v>0.13980004539999999</v>
      </c>
      <c r="G13" s="34">
        <v>0.86262935699999999</v>
      </c>
      <c r="H13" s="34">
        <f>$E$13/5</f>
        <v>0.13980004539999999</v>
      </c>
      <c r="I13" s="34">
        <v>1.4269119290000001</v>
      </c>
      <c r="J13" s="35">
        <v>1.951091409</v>
      </c>
    </row>
    <row r="14" spans="1:10" x14ac:dyDescent="0.2">
      <c r="A14" t="s">
        <v>123</v>
      </c>
      <c r="B14" s="33">
        <f>$G$14/5</f>
        <v>6.1464887999999995E-2</v>
      </c>
      <c r="C14" s="34">
        <v>0.318511241</v>
      </c>
      <c r="D14" s="34">
        <v>0.53411395500000003</v>
      </c>
      <c r="E14" s="35">
        <v>0.51026669700000005</v>
      </c>
      <c r="F14" s="33">
        <f>$G$14/5</f>
        <v>6.1464887999999995E-2</v>
      </c>
      <c r="G14" s="34">
        <v>0.30732443999999998</v>
      </c>
      <c r="H14" s="34">
        <f>$G$14/5</f>
        <v>6.1464887999999995E-2</v>
      </c>
      <c r="I14" s="34">
        <v>1.021112757</v>
      </c>
      <c r="J14" s="35">
        <v>0.75623045899999997</v>
      </c>
    </row>
    <row r="15" spans="1:10" x14ac:dyDescent="0.2">
      <c r="A15" t="s">
        <v>124</v>
      </c>
      <c r="B15" s="33">
        <v>0.89546256199999996</v>
      </c>
      <c r="C15" s="34">
        <v>0.50167812700000003</v>
      </c>
      <c r="D15" s="34">
        <v>2.421312226</v>
      </c>
      <c r="E15" s="35">
        <v>1.149404265</v>
      </c>
      <c r="F15" s="33">
        <f>$G$15/5</f>
        <v>4.6530519399999998E-2</v>
      </c>
      <c r="G15" s="34">
        <v>0.23265259699999999</v>
      </c>
      <c r="H15" s="34">
        <v>0.29840222100000002</v>
      </c>
      <c r="I15" s="34">
        <v>2.1488704809999999</v>
      </c>
      <c r="J15" s="35">
        <v>2.5903389350000001</v>
      </c>
    </row>
    <row r="16" spans="1:10" x14ac:dyDescent="0.2">
      <c r="A16" t="s">
        <v>125</v>
      </c>
      <c r="B16" s="33">
        <v>0.70218735200000004</v>
      </c>
      <c r="C16" s="34">
        <f>$E$16/5</f>
        <v>5.4195098600000005E-2</v>
      </c>
      <c r="D16" s="34">
        <v>0.559657297</v>
      </c>
      <c r="E16" s="35">
        <v>0.27097549300000001</v>
      </c>
      <c r="F16" s="33">
        <f>$E$16/5</f>
        <v>5.4195098600000005E-2</v>
      </c>
      <c r="G16" s="34">
        <v>1.4487390710000001</v>
      </c>
      <c r="H16" s="34">
        <f>$E$16/5</f>
        <v>5.4195098600000005E-2</v>
      </c>
      <c r="I16" s="34">
        <v>0.83406037300000002</v>
      </c>
      <c r="J16" s="35">
        <v>0.55423012100000002</v>
      </c>
    </row>
    <row r="17" spans="1:10" x14ac:dyDescent="0.2">
      <c r="A17" t="s">
        <v>126</v>
      </c>
      <c r="B17" s="33">
        <f>$E$17/5</f>
        <v>1.2724274599999998E-2</v>
      </c>
      <c r="C17" s="34">
        <f>$E$17/5</f>
        <v>1.2724274599999998E-2</v>
      </c>
      <c r="D17" s="34">
        <v>0.10654770700000001</v>
      </c>
      <c r="E17" s="35">
        <v>6.3621372999999995E-2</v>
      </c>
      <c r="F17" s="33">
        <f>$E$17/5</f>
        <v>1.2724274599999998E-2</v>
      </c>
      <c r="G17" s="34">
        <f>$E$17/5</f>
        <v>1.2724274599999998E-2</v>
      </c>
      <c r="H17" s="34">
        <f>$E$17/5</f>
        <v>1.2724274599999998E-2</v>
      </c>
      <c r="I17" s="34">
        <v>0.19653928900000001</v>
      </c>
      <c r="J17" s="35">
        <v>0.110206175</v>
      </c>
    </row>
    <row r="18" spans="1:10" x14ac:dyDescent="0.2">
      <c r="A18" s="11" t="s">
        <v>127</v>
      </c>
      <c r="B18" s="33">
        <v>156.70062369999999</v>
      </c>
      <c r="C18" s="34">
        <v>42.97595089</v>
      </c>
      <c r="D18" s="34">
        <v>1.149361624</v>
      </c>
      <c r="E18" s="35">
        <f>$D$18/5</f>
        <v>0.2298723248</v>
      </c>
      <c r="F18" s="33">
        <v>100.5424852</v>
      </c>
      <c r="G18" s="34">
        <v>128.21423770000001</v>
      </c>
      <c r="H18" s="34">
        <v>75.430334470000005</v>
      </c>
      <c r="I18" s="34">
        <f>$D$18/5</f>
        <v>0.2298723248</v>
      </c>
      <c r="J18" s="35">
        <f>$D$18/5</f>
        <v>0.2298723248</v>
      </c>
    </row>
    <row r="19" spans="1:10" x14ac:dyDescent="0.2">
      <c r="A19" t="s">
        <v>115</v>
      </c>
      <c r="B19" s="33">
        <v>56.482584449999997</v>
      </c>
      <c r="C19" s="34">
        <v>17.736593020000001</v>
      </c>
      <c r="D19" s="34">
        <v>50.44109521</v>
      </c>
      <c r="E19" s="35">
        <v>22.34321061</v>
      </c>
      <c r="F19" s="33">
        <v>15.892623629999999</v>
      </c>
      <c r="G19" s="34">
        <v>34.25448025</v>
      </c>
      <c r="H19" s="34">
        <v>15.266565310000001</v>
      </c>
      <c r="I19" s="34">
        <v>173.6431436</v>
      </c>
      <c r="J19" s="35">
        <v>50.196998649999998</v>
      </c>
    </row>
    <row r="20" spans="1:10" x14ac:dyDescent="0.2">
      <c r="A20" t="s">
        <v>128</v>
      </c>
      <c r="B20" s="33">
        <v>100.4842934</v>
      </c>
      <c r="C20" s="34">
        <v>19.29317721</v>
      </c>
      <c r="D20" s="34">
        <v>2.7594105830000002</v>
      </c>
      <c r="E20" s="35">
        <v>0.63545289500000002</v>
      </c>
      <c r="F20" s="33">
        <v>25.729957500000001</v>
      </c>
      <c r="G20" s="34">
        <v>44.98231878</v>
      </c>
      <c r="H20" s="34">
        <v>14.461849519999999</v>
      </c>
      <c r="I20" s="34">
        <v>4.2947756359999998</v>
      </c>
      <c r="J20" s="35">
        <v>2.289843109</v>
      </c>
    </row>
    <row r="21" spans="1:10" x14ac:dyDescent="0.2">
      <c r="A21" s="12" t="s">
        <v>129</v>
      </c>
      <c r="B21" s="36">
        <v>449.78001039999998</v>
      </c>
      <c r="C21" s="37">
        <v>83.529084019999999</v>
      </c>
      <c r="D21" s="37">
        <f>$I$21/5</f>
        <v>0.98648414140000007</v>
      </c>
      <c r="E21" s="38">
        <f>$I$21/5</f>
        <v>0.98648414140000007</v>
      </c>
      <c r="F21" s="36">
        <v>114.5194229</v>
      </c>
      <c r="G21" s="37">
        <v>207.84436049999999</v>
      </c>
      <c r="H21" s="37">
        <v>72.595447469999996</v>
      </c>
      <c r="I21" s="37">
        <v>4.9324207070000003</v>
      </c>
      <c r="J21" s="38">
        <f>$I$21/5</f>
        <v>0.98648414140000007</v>
      </c>
    </row>
    <row r="22" spans="1:10" x14ac:dyDescent="0.2">
      <c r="B22" s="9"/>
      <c r="C22" s="9"/>
      <c r="D22" s="9"/>
      <c r="E22" s="9"/>
      <c r="F22" s="9"/>
      <c r="G22" s="9"/>
      <c r="H22" s="9"/>
      <c r="I22" s="9"/>
      <c r="J22" s="9"/>
    </row>
  </sheetData>
  <mergeCells count="2">
    <mergeCell ref="B2:E2"/>
    <mergeCell ref="F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655C-BA0B-432F-AA29-85AFE8945DCE}">
  <dimension ref="A1:B6"/>
  <sheetViews>
    <sheetView workbookViewId="0">
      <selection activeCell="G18" sqref="G18"/>
    </sheetView>
  </sheetViews>
  <sheetFormatPr baseColWidth="10" defaultColWidth="8.83203125" defaultRowHeight="15" x14ac:dyDescent="0.2"/>
  <sheetData>
    <row r="1" spans="1:2" x14ac:dyDescent="0.2">
      <c r="A1" t="s">
        <v>26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25580</v>
      </c>
      <c r="B3" s="3">
        <v>11070</v>
      </c>
    </row>
    <row r="4" spans="1:2" x14ac:dyDescent="0.2">
      <c r="A4" s="3">
        <v>15770</v>
      </c>
      <c r="B4" s="3">
        <v>7999</v>
      </c>
    </row>
    <row r="5" spans="1:2" x14ac:dyDescent="0.2">
      <c r="A5" s="3">
        <v>20089</v>
      </c>
      <c r="B5" s="3">
        <v>8299</v>
      </c>
    </row>
    <row r="6" spans="1:2" x14ac:dyDescent="0.2">
      <c r="A6" s="3">
        <v>16920</v>
      </c>
      <c r="B6" s="3">
        <v>14584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AD2A-73D1-4B89-9D09-8191DC7B3842}">
  <dimension ref="A2:I10"/>
  <sheetViews>
    <sheetView workbookViewId="0">
      <selection activeCell="F2" sqref="F2:I10"/>
    </sheetView>
  </sheetViews>
  <sheetFormatPr baseColWidth="10" defaultColWidth="8.83203125" defaultRowHeight="15" x14ac:dyDescent="0.2"/>
  <sheetData>
    <row r="2" spans="1:9" x14ac:dyDescent="0.2">
      <c r="B2" s="80" t="s">
        <v>19</v>
      </c>
      <c r="C2" s="81"/>
      <c r="D2" s="81"/>
      <c r="E2" s="82"/>
      <c r="F2" s="80" t="s">
        <v>17</v>
      </c>
      <c r="G2" s="81"/>
      <c r="H2" s="81"/>
      <c r="I2" s="82"/>
    </row>
    <row r="3" spans="1:9" x14ac:dyDescent="0.2">
      <c r="B3" s="39">
        <v>1</v>
      </c>
      <c r="C3">
        <v>2</v>
      </c>
      <c r="D3">
        <v>3</v>
      </c>
      <c r="E3" s="40">
        <v>4</v>
      </c>
      <c r="F3" s="39">
        <v>1</v>
      </c>
      <c r="G3">
        <v>2</v>
      </c>
      <c r="H3">
        <v>3</v>
      </c>
      <c r="I3" s="40">
        <v>4</v>
      </c>
    </row>
    <row r="4" spans="1:9" x14ac:dyDescent="0.2">
      <c r="A4" t="s">
        <v>116</v>
      </c>
      <c r="B4" s="39">
        <v>2313</v>
      </c>
      <c r="C4" s="41">
        <v>45.6</v>
      </c>
      <c r="D4" s="41">
        <v>88.4</v>
      </c>
      <c r="E4" s="42">
        <v>124</v>
      </c>
      <c r="F4" s="46">
        <v>575</v>
      </c>
      <c r="G4" s="41">
        <v>15.7</v>
      </c>
      <c r="H4" s="41">
        <v>159</v>
      </c>
      <c r="I4" s="42"/>
    </row>
    <row r="5" spans="1:9" x14ac:dyDescent="0.2">
      <c r="A5" t="s">
        <v>117</v>
      </c>
      <c r="B5" s="39">
        <v>9102</v>
      </c>
      <c r="C5" s="41">
        <v>5267</v>
      </c>
      <c r="D5" s="41">
        <v>4346</v>
      </c>
      <c r="E5" s="42">
        <v>3700</v>
      </c>
      <c r="F5" s="46">
        <v>7981</v>
      </c>
      <c r="G5" s="41">
        <v>1307</v>
      </c>
      <c r="H5" s="41">
        <v>3946</v>
      </c>
      <c r="I5" s="42">
        <v>2887</v>
      </c>
    </row>
    <row r="6" spans="1:9" x14ac:dyDescent="0.2">
      <c r="A6" t="s">
        <v>118</v>
      </c>
      <c r="B6" s="39">
        <v>642</v>
      </c>
      <c r="C6" s="41">
        <v>212</v>
      </c>
      <c r="D6" s="41">
        <v>1038</v>
      </c>
      <c r="E6" s="42">
        <v>481</v>
      </c>
      <c r="F6" s="46">
        <v>535</v>
      </c>
      <c r="G6" s="41"/>
      <c r="H6" s="41">
        <v>217</v>
      </c>
      <c r="I6" s="42">
        <v>236</v>
      </c>
    </row>
    <row r="7" spans="1:9" x14ac:dyDescent="0.2">
      <c r="A7" t="s">
        <v>119</v>
      </c>
      <c r="B7" s="39">
        <v>6113</v>
      </c>
      <c r="C7" s="41">
        <v>15650</v>
      </c>
      <c r="D7" s="41">
        <v>7878</v>
      </c>
      <c r="E7" s="42">
        <v>1872</v>
      </c>
      <c r="F7" s="46">
        <v>3710</v>
      </c>
      <c r="G7" s="41">
        <v>10656</v>
      </c>
      <c r="H7" s="41">
        <v>6381</v>
      </c>
      <c r="I7" s="42">
        <v>1536</v>
      </c>
    </row>
    <row r="8" spans="1:9" x14ac:dyDescent="0.2">
      <c r="A8" t="s">
        <v>120</v>
      </c>
      <c r="B8" s="39">
        <v>947</v>
      </c>
      <c r="C8" s="41">
        <v>339</v>
      </c>
      <c r="D8" s="41">
        <v>472</v>
      </c>
      <c r="E8" s="42">
        <v>342</v>
      </c>
      <c r="F8" s="46">
        <v>989</v>
      </c>
      <c r="G8" s="41">
        <v>795</v>
      </c>
      <c r="H8" s="41">
        <v>623</v>
      </c>
      <c r="I8" s="42">
        <v>111</v>
      </c>
    </row>
    <row r="9" spans="1:9" x14ac:dyDescent="0.2">
      <c r="A9" t="s">
        <v>91</v>
      </c>
      <c r="B9" s="39">
        <v>928</v>
      </c>
      <c r="C9" s="41">
        <v>1360</v>
      </c>
      <c r="D9" s="41">
        <v>745</v>
      </c>
      <c r="E9" s="42">
        <v>1663</v>
      </c>
      <c r="F9" s="46">
        <v>1063</v>
      </c>
      <c r="G9" s="41">
        <v>1050</v>
      </c>
      <c r="H9" s="41">
        <v>911</v>
      </c>
      <c r="I9" s="42">
        <v>751</v>
      </c>
    </row>
    <row r="10" spans="1:9" x14ac:dyDescent="0.2">
      <c r="A10" t="s">
        <v>20</v>
      </c>
      <c r="B10" s="43">
        <v>9827</v>
      </c>
      <c r="C10" s="44">
        <v>6511</v>
      </c>
      <c r="D10" s="44">
        <v>5188</v>
      </c>
      <c r="E10" s="45">
        <v>9563</v>
      </c>
      <c r="F10" s="47">
        <v>5712</v>
      </c>
      <c r="G10" s="44">
        <v>18026</v>
      </c>
      <c r="H10" s="44">
        <v>29049</v>
      </c>
      <c r="I10" s="45">
        <v>5150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F171-E484-456C-8AE5-6DB508D77259}">
  <dimension ref="A1:U6"/>
  <sheetViews>
    <sheetView workbookViewId="0">
      <selection activeCell="E11" sqref="E11"/>
    </sheetView>
  </sheetViews>
  <sheetFormatPr baseColWidth="10" defaultColWidth="8.83203125" defaultRowHeight="15" x14ac:dyDescent="0.2"/>
  <cols>
    <col min="1" max="1" width="14.5" bestFit="1" customWidth="1"/>
  </cols>
  <sheetData>
    <row r="1" spans="1:21" x14ac:dyDescent="0.2">
      <c r="A1" t="s">
        <v>31</v>
      </c>
    </row>
    <row r="2" spans="1:21" x14ac:dyDescent="0.2">
      <c r="A2" s="4" t="s">
        <v>27</v>
      </c>
      <c r="B2" s="77" t="s">
        <v>19</v>
      </c>
      <c r="C2" s="78"/>
      <c r="D2" s="78"/>
      <c r="E2" s="78"/>
      <c r="F2" s="79"/>
      <c r="G2" s="77" t="s">
        <v>28</v>
      </c>
      <c r="H2" s="78"/>
      <c r="I2" s="78"/>
      <c r="J2" s="78"/>
      <c r="K2" s="79"/>
      <c r="L2" s="77" t="s">
        <v>29</v>
      </c>
      <c r="M2" s="78"/>
      <c r="N2" s="78"/>
      <c r="O2" s="78"/>
      <c r="P2" s="79"/>
      <c r="Q2" s="77" t="s">
        <v>30</v>
      </c>
      <c r="R2" s="78"/>
      <c r="S2" s="78"/>
      <c r="T2" s="78"/>
      <c r="U2" s="79"/>
    </row>
    <row r="3" spans="1:21" x14ac:dyDescent="0.2">
      <c r="A3" s="3">
        <v>0</v>
      </c>
      <c r="B3" s="48">
        <v>100</v>
      </c>
      <c r="C3" s="3">
        <v>100</v>
      </c>
      <c r="D3" s="3">
        <v>100</v>
      </c>
      <c r="E3" s="3">
        <v>100</v>
      </c>
      <c r="F3" s="49">
        <v>100</v>
      </c>
      <c r="G3" s="48">
        <v>100</v>
      </c>
      <c r="H3" s="3">
        <v>100</v>
      </c>
      <c r="I3" s="3">
        <v>100</v>
      </c>
      <c r="J3" s="3">
        <v>100</v>
      </c>
      <c r="K3" s="49">
        <v>100</v>
      </c>
      <c r="L3" s="48">
        <v>100</v>
      </c>
      <c r="M3" s="3">
        <v>100</v>
      </c>
      <c r="N3" s="3">
        <v>100</v>
      </c>
      <c r="O3" s="3">
        <v>100</v>
      </c>
      <c r="P3" s="49">
        <v>100</v>
      </c>
      <c r="Q3" s="48">
        <v>100</v>
      </c>
      <c r="R3" s="3">
        <v>100</v>
      </c>
      <c r="S3" s="3">
        <v>100</v>
      </c>
      <c r="T3" s="3">
        <v>100</v>
      </c>
      <c r="U3" s="49">
        <v>100</v>
      </c>
    </row>
    <row r="4" spans="1:21" x14ac:dyDescent="0.2">
      <c r="A4" s="3">
        <v>10</v>
      </c>
      <c r="B4" s="48">
        <v>623.86</v>
      </c>
      <c r="C4" s="3">
        <v>772.27</v>
      </c>
      <c r="D4" s="3">
        <v>171.29</v>
      </c>
      <c r="E4" s="3">
        <v>80.346500000000006</v>
      </c>
      <c r="F4" s="49">
        <v>44.883519999999997</v>
      </c>
      <c r="G4" s="48">
        <v>368.37</v>
      </c>
      <c r="H4" s="3">
        <v>1227.0899999999999</v>
      </c>
      <c r="I4" s="3">
        <v>372.76</v>
      </c>
      <c r="J4" s="3">
        <v>62.489350000000002</v>
      </c>
      <c r="K4" s="49">
        <v>337.3759</v>
      </c>
      <c r="L4" s="48">
        <v>655.68</v>
      </c>
      <c r="M4" s="3">
        <v>1518.12</v>
      </c>
      <c r="N4" s="3">
        <v>815.74</v>
      </c>
      <c r="O4" s="3">
        <v>231.98769999999999</v>
      </c>
      <c r="P4" s="49">
        <v>148.74760000000001</v>
      </c>
      <c r="Q4" s="48">
        <v>658.54</v>
      </c>
      <c r="R4" s="3">
        <v>1026.22</v>
      </c>
      <c r="S4" s="3">
        <v>283.27999999999997</v>
      </c>
      <c r="T4" s="3">
        <v>17.677700000000002</v>
      </c>
      <c r="U4" s="49">
        <v>50.050269999999998</v>
      </c>
    </row>
    <row r="5" spans="1:21" x14ac:dyDescent="0.2">
      <c r="A5" s="3">
        <v>20</v>
      </c>
      <c r="B5" s="48">
        <v>753.11</v>
      </c>
      <c r="C5" s="3">
        <v>1462.53</v>
      </c>
      <c r="D5" s="3">
        <v>656.36</v>
      </c>
      <c r="E5" s="3">
        <v>303.38060000000002</v>
      </c>
      <c r="F5" s="49">
        <v>195.40549999999999</v>
      </c>
      <c r="G5" s="48">
        <v>909.56</v>
      </c>
      <c r="H5" s="3">
        <v>1792.16</v>
      </c>
      <c r="I5" s="3">
        <v>506.87</v>
      </c>
      <c r="J5" s="3">
        <v>432.93860000000001</v>
      </c>
      <c r="K5" s="49">
        <v>1122.1849999999999</v>
      </c>
      <c r="L5" s="48">
        <v>850.95</v>
      </c>
      <c r="M5" s="3">
        <v>2136.7399999999998</v>
      </c>
      <c r="N5" s="3">
        <v>1298.1400000000001</v>
      </c>
      <c r="O5" s="3">
        <v>887.87850000000003</v>
      </c>
      <c r="P5" s="49">
        <v>1226.2560000000001</v>
      </c>
      <c r="Q5" s="48">
        <v>917.04</v>
      </c>
      <c r="R5" s="3">
        <v>1716.72</v>
      </c>
      <c r="S5" s="3">
        <v>974.55</v>
      </c>
      <c r="T5" s="3">
        <v>524.60019999999997</v>
      </c>
      <c r="U5" s="49">
        <v>365.94060000000002</v>
      </c>
    </row>
    <row r="6" spans="1:21" x14ac:dyDescent="0.2">
      <c r="A6" s="3">
        <v>30</v>
      </c>
      <c r="B6" s="50">
        <v>710.35</v>
      </c>
      <c r="C6" s="51">
        <v>1382.8</v>
      </c>
      <c r="D6" s="51">
        <v>798.38</v>
      </c>
      <c r="E6" s="51">
        <v>588.70230000000004</v>
      </c>
      <c r="F6" s="52">
        <v>251.29650000000001</v>
      </c>
      <c r="G6" s="50">
        <v>1053.1099999999999</v>
      </c>
      <c r="H6" s="51">
        <v>1851.91</v>
      </c>
      <c r="I6" s="51">
        <v>1142.3499999999999</v>
      </c>
      <c r="J6" s="51">
        <v>782.49540000000002</v>
      </c>
      <c r="K6" s="52">
        <v>2274.4879999999998</v>
      </c>
      <c r="L6" s="50">
        <v>1175.92</v>
      </c>
      <c r="M6" s="51">
        <v>1793.12</v>
      </c>
      <c r="N6" s="51">
        <v>1774</v>
      </c>
      <c r="O6" s="51">
        <v>1766.048</v>
      </c>
      <c r="P6" s="52">
        <v>2126.7640000000001</v>
      </c>
      <c r="Q6" s="50">
        <v>992.08</v>
      </c>
      <c r="R6" s="51">
        <v>1934.92</v>
      </c>
      <c r="S6" s="51">
        <v>1116.29</v>
      </c>
      <c r="T6" s="51">
        <v>1143.672</v>
      </c>
      <c r="U6" s="52">
        <v>552.74760000000003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1DEC-13B3-4300-B663-A28A4A75179F}">
  <dimension ref="A1:D8"/>
  <sheetViews>
    <sheetView workbookViewId="0">
      <selection activeCell="N15" sqref="N15"/>
    </sheetView>
  </sheetViews>
  <sheetFormatPr baseColWidth="10" defaultColWidth="8.83203125" defaultRowHeight="15" x14ac:dyDescent="0.2"/>
  <sheetData>
    <row r="1" spans="1:4" x14ac:dyDescent="0.2">
      <c r="A1" t="s">
        <v>35</v>
      </c>
    </row>
    <row r="2" spans="1:4" x14ac:dyDescent="0.2">
      <c r="A2" s="76" t="s">
        <v>40</v>
      </c>
      <c r="B2" s="76"/>
      <c r="C2" s="76"/>
      <c r="D2" s="76"/>
    </row>
    <row r="3" spans="1:4" x14ac:dyDescent="0.2">
      <c r="A3" s="4" t="s">
        <v>39</v>
      </c>
      <c r="B3" s="4" t="s">
        <v>38</v>
      </c>
      <c r="C3" s="4" t="s">
        <v>37</v>
      </c>
      <c r="D3" s="4" t="s">
        <v>36</v>
      </c>
    </row>
    <row r="4" spans="1:4" x14ac:dyDescent="0.2">
      <c r="A4" s="3">
        <v>17821</v>
      </c>
      <c r="B4" s="3">
        <v>21216</v>
      </c>
      <c r="C4" s="3">
        <v>21446</v>
      </c>
      <c r="D4" s="3">
        <v>18545</v>
      </c>
    </row>
    <row r="5" spans="1:4" x14ac:dyDescent="0.2">
      <c r="A5" s="3">
        <v>29762</v>
      </c>
      <c r="B5" s="3">
        <v>37604</v>
      </c>
      <c r="C5" s="3">
        <v>46014</v>
      </c>
      <c r="D5" s="3">
        <v>39952</v>
      </c>
    </row>
    <row r="6" spans="1:4" x14ac:dyDescent="0.2">
      <c r="A6" s="3">
        <v>12768</v>
      </c>
      <c r="B6" s="3">
        <v>18660</v>
      </c>
      <c r="C6" s="3">
        <v>30509</v>
      </c>
      <c r="D6" s="3">
        <v>15008</v>
      </c>
    </row>
    <row r="7" spans="1:4" x14ac:dyDescent="0.2">
      <c r="A7" s="3">
        <v>7281</v>
      </c>
      <c r="B7" s="3">
        <v>11641</v>
      </c>
      <c r="C7" s="3">
        <v>20529</v>
      </c>
      <c r="D7" s="3">
        <v>9367</v>
      </c>
    </row>
    <row r="8" spans="1:4" x14ac:dyDescent="0.2">
      <c r="A8" s="3">
        <v>4159</v>
      </c>
      <c r="B8" s="3">
        <v>7424</v>
      </c>
      <c r="C8" s="3">
        <v>24884</v>
      </c>
      <c r="D8" s="3">
        <v>26468</v>
      </c>
    </row>
  </sheetData>
  <mergeCells count="1">
    <mergeCell ref="A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A17A-0168-40B4-861D-E720584F6F98}">
  <dimension ref="A1:D8"/>
  <sheetViews>
    <sheetView workbookViewId="0">
      <selection activeCell="E10" sqref="E10"/>
    </sheetView>
  </sheetViews>
  <sheetFormatPr baseColWidth="10" defaultColWidth="8.83203125" defaultRowHeight="15" x14ac:dyDescent="0.2"/>
  <sheetData>
    <row r="1" spans="1:4" x14ac:dyDescent="0.2">
      <c r="A1" t="s">
        <v>41</v>
      </c>
    </row>
    <row r="2" spans="1:4" x14ac:dyDescent="0.2">
      <c r="A2" s="76" t="s">
        <v>42</v>
      </c>
      <c r="B2" s="76"/>
      <c r="C2" s="76"/>
      <c r="D2" s="76"/>
    </row>
    <row r="3" spans="1:4" x14ac:dyDescent="0.2">
      <c r="A3" s="4" t="s">
        <v>39</v>
      </c>
      <c r="B3" s="4" t="s">
        <v>38</v>
      </c>
      <c r="C3" s="4" t="s">
        <v>37</v>
      </c>
      <c r="D3" s="4" t="s">
        <v>36</v>
      </c>
    </row>
    <row r="4" spans="1:4" x14ac:dyDescent="0.2">
      <c r="A4" s="3">
        <v>20.344999999999999</v>
      </c>
      <c r="B4" s="3">
        <v>29.736000000000001</v>
      </c>
      <c r="C4" s="3">
        <v>35.863999999999997</v>
      </c>
      <c r="D4" s="3">
        <v>31.770330000000001</v>
      </c>
    </row>
    <row r="5" spans="1:4" x14ac:dyDescent="0.2">
      <c r="A5" s="3">
        <v>42.76</v>
      </c>
      <c r="B5" s="3">
        <v>61.164000000000001</v>
      </c>
      <c r="C5" s="3">
        <v>56.437330000000003</v>
      </c>
      <c r="D5" s="3">
        <v>58.396999999999998</v>
      </c>
    </row>
    <row r="6" spans="1:4" x14ac:dyDescent="0.2">
      <c r="A6" s="3">
        <v>23.279330000000002</v>
      </c>
      <c r="B6" s="3">
        <v>33.876330000000003</v>
      </c>
      <c r="C6" s="3">
        <v>55.8</v>
      </c>
      <c r="D6" s="3">
        <v>34.744999999999997</v>
      </c>
    </row>
    <row r="7" spans="1:4" x14ac:dyDescent="0.2">
      <c r="A7" s="3">
        <v>16.29008</v>
      </c>
      <c r="B7" s="3">
        <v>34.789070000000002</v>
      </c>
      <c r="C7" s="3">
        <v>55.534930000000003</v>
      </c>
      <c r="D7" s="3">
        <v>22.749849999999999</v>
      </c>
    </row>
    <row r="8" spans="1:4" x14ac:dyDescent="0.2">
      <c r="A8" s="3">
        <v>5.0432170000000003</v>
      </c>
      <c r="B8" s="3">
        <v>15.09159</v>
      </c>
      <c r="C8" s="3">
        <v>67.558800000000005</v>
      </c>
      <c r="D8" s="3">
        <v>72.482929999999996</v>
      </c>
    </row>
  </sheetData>
  <mergeCells count="1">
    <mergeCell ref="A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F099-BF78-4DD1-BB66-C66660742879}">
  <dimension ref="A1:C6"/>
  <sheetViews>
    <sheetView workbookViewId="0">
      <selection activeCell="A2" sqref="A2:C3"/>
    </sheetView>
  </sheetViews>
  <sheetFormatPr baseColWidth="10" defaultColWidth="8.83203125" defaultRowHeight="15" x14ac:dyDescent="0.2"/>
  <sheetData>
    <row r="1" spans="1:3" x14ac:dyDescent="0.2">
      <c r="A1" t="s">
        <v>43</v>
      </c>
    </row>
    <row r="2" spans="1:3" x14ac:dyDescent="0.2">
      <c r="A2" s="76" t="s">
        <v>40</v>
      </c>
      <c r="B2" s="76"/>
      <c r="C2" s="76"/>
    </row>
    <row r="3" spans="1:3" x14ac:dyDescent="0.2">
      <c r="A3" t="s">
        <v>39</v>
      </c>
      <c r="B3" t="s">
        <v>37</v>
      </c>
      <c r="C3" t="s">
        <v>36</v>
      </c>
    </row>
    <row r="4" spans="1:3" x14ac:dyDescent="0.2">
      <c r="A4" s="3">
        <v>118</v>
      </c>
      <c r="B4" s="3">
        <v>55</v>
      </c>
      <c r="C4" s="3">
        <v>131</v>
      </c>
    </row>
    <row r="5" spans="1:3" x14ac:dyDescent="0.2">
      <c r="A5" s="3">
        <v>139</v>
      </c>
      <c r="B5" s="3">
        <v>260</v>
      </c>
      <c r="C5" s="3">
        <v>111</v>
      </c>
    </row>
    <row r="6" spans="1:3" x14ac:dyDescent="0.2">
      <c r="A6" s="3">
        <v>164</v>
      </c>
      <c r="B6" s="3">
        <v>115</v>
      </c>
      <c r="C6" s="3">
        <v>222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E1FC-F695-40E7-9BDA-425F58E5F015}">
  <dimension ref="A1:B5"/>
  <sheetViews>
    <sheetView workbookViewId="0">
      <selection activeCell="G8" sqref="G8"/>
    </sheetView>
  </sheetViews>
  <sheetFormatPr baseColWidth="10" defaultColWidth="8.83203125" defaultRowHeight="15" x14ac:dyDescent="0.2"/>
  <sheetData>
    <row r="1" spans="1:2" x14ac:dyDescent="0.2">
      <c r="A1" s="76" t="s">
        <v>4</v>
      </c>
      <c r="B1" s="76"/>
    </row>
    <row r="2" spans="1:2" x14ac:dyDescent="0.2">
      <c r="A2" s="4" t="s">
        <v>1</v>
      </c>
      <c r="B2" s="4" t="s">
        <v>2</v>
      </c>
    </row>
    <row r="3" spans="1:2" x14ac:dyDescent="0.2">
      <c r="A3" s="3">
        <v>150.5</v>
      </c>
      <c r="B3" s="3">
        <v>168</v>
      </c>
    </row>
    <row r="4" spans="1:2" x14ac:dyDescent="0.2">
      <c r="A4" s="3">
        <v>140.5</v>
      </c>
      <c r="B4" s="3">
        <v>196.5</v>
      </c>
    </row>
    <row r="5" spans="1:2" x14ac:dyDescent="0.2">
      <c r="A5" s="3">
        <v>128.5</v>
      </c>
      <c r="B5" s="3">
        <v>176.5</v>
      </c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3B1D-9AD6-4E1B-B6AA-A1F9CE558F54}">
  <dimension ref="A1:C6"/>
  <sheetViews>
    <sheetView workbookViewId="0">
      <selection activeCell="A2" sqref="A2:C3"/>
    </sheetView>
  </sheetViews>
  <sheetFormatPr baseColWidth="10" defaultColWidth="8.83203125" defaultRowHeight="15" x14ac:dyDescent="0.2"/>
  <sheetData>
    <row r="1" spans="1:3" x14ac:dyDescent="0.2">
      <c r="A1" t="s">
        <v>44</v>
      </c>
    </row>
    <row r="2" spans="1:3" x14ac:dyDescent="0.2">
      <c r="A2" s="76" t="s">
        <v>40</v>
      </c>
      <c r="B2" s="76"/>
      <c r="C2" s="76"/>
    </row>
    <row r="3" spans="1:3" x14ac:dyDescent="0.2">
      <c r="A3" t="s">
        <v>39</v>
      </c>
      <c r="B3" t="s">
        <v>37</v>
      </c>
      <c r="C3" t="s">
        <v>36</v>
      </c>
    </row>
    <row r="4" spans="1:3" x14ac:dyDescent="0.2">
      <c r="A4" s="3">
        <v>218</v>
      </c>
      <c r="B4" s="3">
        <v>390</v>
      </c>
      <c r="C4" s="3">
        <v>254</v>
      </c>
    </row>
    <row r="5" spans="1:3" x14ac:dyDescent="0.2">
      <c r="A5" s="3">
        <v>263</v>
      </c>
      <c r="B5" s="3">
        <v>454</v>
      </c>
      <c r="C5" s="3">
        <v>452</v>
      </c>
    </row>
    <row r="6" spans="1:3" x14ac:dyDescent="0.2">
      <c r="A6" s="3">
        <v>252</v>
      </c>
      <c r="B6" s="3">
        <v>361</v>
      </c>
      <c r="C6" s="3">
        <v>354</v>
      </c>
    </row>
  </sheetData>
  <mergeCells count="1"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D739-2613-492F-86C7-4856739F1D0F}">
  <dimension ref="A1:C6"/>
  <sheetViews>
    <sheetView workbookViewId="0">
      <selection activeCell="O21" sqref="O21"/>
    </sheetView>
  </sheetViews>
  <sheetFormatPr baseColWidth="10" defaultColWidth="8.83203125" defaultRowHeight="15" x14ac:dyDescent="0.2"/>
  <sheetData>
    <row r="1" spans="1:3" x14ac:dyDescent="0.2">
      <c r="A1" t="s">
        <v>45</v>
      </c>
    </row>
    <row r="2" spans="1:3" x14ac:dyDescent="0.2">
      <c r="A2" s="76" t="s">
        <v>40</v>
      </c>
      <c r="B2" s="76"/>
      <c r="C2" s="76"/>
    </row>
    <row r="3" spans="1:3" x14ac:dyDescent="0.2">
      <c r="A3" t="s">
        <v>39</v>
      </c>
      <c r="B3" t="s">
        <v>37</v>
      </c>
      <c r="C3" t="s">
        <v>36</v>
      </c>
    </row>
    <row r="4" spans="1:3" x14ac:dyDescent="0.2">
      <c r="A4" s="3">
        <v>320</v>
      </c>
      <c r="B4" s="3">
        <v>443</v>
      </c>
      <c r="C4" s="3">
        <v>750</v>
      </c>
    </row>
    <row r="5" spans="1:3" x14ac:dyDescent="0.2">
      <c r="A5" s="3">
        <v>345</v>
      </c>
      <c r="B5" s="3">
        <v>611</v>
      </c>
      <c r="C5" s="3">
        <v>622</v>
      </c>
    </row>
    <row r="6" spans="1:3" x14ac:dyDescent="0.2">
      <c r="A6" s="3">
        <v>282</v>
      </c>
      <c r="B6" s="3">
        <v>610</v>
      </c>
      <c r="C6" s="3">
        <v>696</v>
      </c>
    </row>
  </sheetData>
  <mergeCells count="1"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EFC6-6FCA-4B30-95FD-FC924A059903}">
  <dimension ref="A1:B8"/>
  <sheetViews>
    <sheetView workbookViewId="0">
      <selection activeCell="R24" sqref="R24"/>
    </sheetView>
  </sheetViews>
  <sheetFormatPr baseColWidth="10" defaultColWidth="8.83203125" defaultRowHeight="15" x14ac:dyDescent="0.2"/>
  <sheetData>
    <row r="1" spans="1:2" x14ac:dyDescent="0.2">
      <c r="A1" t="s">
        <v>46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440</v>
      </c>
      <c r="B3" s="3">
        <v>587</v>
      </c>
    </row>
    <row r="4" spans="1:2" x14ac:dyDescent="0.2">
      <c r="A4" s="3">
        <v>440</v>
      </c>
      <c r="B4" s="3">
        <v>732</v>
      </c>
    </row>
    <row r="5" spans="1:2" x14ac:dyDescent="0.2">
      <c r="A5" s="3">
        <v>440</v>
      </c>
      <c r="B5" s="3">
        <v>587</v>
      </c>
    </row>
    <row r="6" spans="1:2" x14ac:dyDescent="0.2">
      <c r="A6" s="3">
        <v>500</v>
      </c>
      <c r="B6" s="3">
        <v>775</v>
      </c>
    </row>
    <row r="7" spans="1:2" x14ac:dyDescent="0.2">
      <c r="A7" s="3">
        <v>500</v>
      </c>
      <c r="B7" s="3">
        <v>621</v>
      </c>
    </row>
    <row r="8" spans="1:2" x14ac:dyDescent="0.2">
      <c r="A8" s="3"/>
      <c r="B8" s="3">
        <v>592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555C-A8A3-432E-A5AA-6A9EBCFFFBB5}">
  <dimension ref="A1:B6"/>
  <sheetViews>
    <sheetView workbookViewId="0">
      <selection activeCell="J13" sqref="J13"/>
    </sheetView>
  </sheetViews>
  <sheetFormatPr baseColWidth="10" defaultColWidth="8.83203125" defaultRowHeight="15" x14ac:dyDescent="0.2"/>
  <sheetData>
    <row r="1" spans="1:2" x14ac:dyDescent="0.2">
      <c r="A1" t="s">
        <v>47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19.899999999999999</v>
      </c>
      <c r="B3" s="3">
        <v>19.5</v>
      </c>
    </row>
    <row r="4" spans="1:2" x14ac:dyDescent="0.2">
      <c r="A4" s="3">
        <v>28.9</v>
      </c>
      <c r="B4" s="3">
        <v>20.2</v>
      </c>
    </row>
    <row r="5" spans="1:2" x14ac:dyDescent="0.2">
      <c r="A5" s="3">
        <v>35.200000000000003</v>
      </c>
      <c r="B5" s="3">
        <v>10.1</v>
      </c>
    </row>
    <row r="6" spans="1:2" x14ac:dyDescent="0.2">
      <c r="A6" s="3">
        <v>37.6</v>
      </c>
      <c r="B6" s="3">
        <v>27.1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DC1C-28B1-43E4-9E30-3B47E9E19AD8}">
  <dimension ref="A1:B6"/>
  <sheetViews>
    <sheetView workbookViewId="0">
      <selection activeCell="D10" sqref="D10"/>
    </sheetView>
  </sheetViews>
  <sheetFormatPr baseColWidth="10" defaultColWidth="8.83203125" defaultRowHeight="15" x14ac:dyDescent="0.2"/>
  <sheetData>
    <row r="1" spans="1:2" x14ac:dyDescent="0.2">
      <c r="A1" t="s">
        <v>48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0.75483524400000002</v>
      </c>
      <c r="B3" s="3">
        <v>2.111126327</v>
      </c>
    </row>
    <row r="4" spans="1:2" x14ac:dyDescent="0.2">
      <c r="A4" s="3">
        <v>0.59339710099999998</v>
      </c>
      <c r="B4" s="3">
        <v>2.2130456770000002</v>
      </c>
    </row>
    <row r="5" spans="1:2" x14ac:dyDescent="0.2">
      <c r="A5" s="3">
        <v>1.1021791949999999</v>
      </c>
      <c r="B5" s="3">
        <v>1.4240491040000001</v>
      </c>
    </row>
    <row r="6" spans="1:2" x14ac:dyDescent="0.2">
      <c r="A6" s="3">
        <v>0.51815762099999996</v>
      </c>
      <c r="B6" s="3">
        <v>1.124126355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1C16-E9EF-4F4E-A171-E46C2D627FD1}">
  <dimension ref="A1:D6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4" x14ac:dyDescent="0.2">
      <c r="A1" t="s">
        <v>50</v>
      </c>
    </row>
    <row r="2" spans="1:4" x14ac:dyDescent="0.2">
      <c r="A2" s="76" t="s">
        <v>51</v>
      </c>
      <c r="B2" s="76"/>
      <c r="C2" s="76"/>
      <c r="D2" s="76"/>
    </row>
    <row r="3" spans="1:4" x14ac:dyDescent="0.2">
      <c r="A3" s="4" t="s">
        <v>32</v>
      </c>
      <c r="B3" s="4" t="s">
        <v>33</v>
      </c>
      <c r="C3" s="4" t="s">
        <v>49</v>
      </c>
      <c r="D3" s="4" t="s">
        <v>34</v>
      </c>
    </row>
    <row r="4" spans="1:4" x14ac:dyDescent="0.2">
      <c r="A4" s="3">
        <v>0.83599999999999997</v>
      </c>
      <c r="B4" s="3">
        <v>0.85599999999999998</v>
      </c>
      <c r="C4" s="3">
        <v>0.83699999999999997</v>
      </c>
      <c r="D4" s="3">
        <v>0.72399999999999998</v>
      </c>
    </row>
    <row r="5" spans="1:4" x14ac:dyDescent="0.2">
      <c r="A5" s="3">
        <v>0.90300000000000002</v>
      </c>
      <c r="B5" s="3">
        <v>0.86</v>
      </c>
      <c r="C5" s="3">
        <v>0.78400000000000003</v>
      </c>
      <c r="D5" s="3">
        <v>0.82199999999999995</v>
      </c>
    </row>
    <row r="6" spans="1:4" x14ac:dyDescent="0.2">
      <c r="A6" s="3">
        <v>0.77900000000000003</v>
      </c>
      <c r="B6" s="3">
        <v>0.72299999999999998</v>
      </c>
      <c r="C6" s="3">
        <v>0.77</v>
      </c>
      <c r="D6" s="3">
        <v>0.78900000000000003</v>
      </c>
    </row>
  </sheetData>
  <mergeCells count="1">
    <mergeCell ref="A2:D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8629-ADF2-4913-A67C-020D5F5DC0A0}">
  <dimension ref="A1:D6"/>
  <sheetViews>
    <sheetView workbookViewId="0">
      <selection activeCell="I12" sqref="I12:J12"/>
    </sheetView>
  </sheetViews>
  <sheetFormatPr baseColWidth="10" defaultColWidth="8.83203125" defaultRowHeight="15" x14ac:dyDescent="0.2"/>
  <sheetData>
    <row r="1" spans="1:4" x14ac:dyDescent="0.2">
      <c r="A1" t="s">
        <v>52</v>
      </c>
    </row>
    <row r="2" spans="1:4" x14ac:dyDescent="0.2">
      <c r="A2" s="76" t="s">
        <v>51</v>
      </c>
      <c r="B2" s="76"/>
      <c r="C2" s="76"/>
      <c r="D2" s="76"/>
    </row>
    <row r="3" spans="1:4" x14ac:dyDescent="0.2">
      <c r="A3" s="4" t="s">
        <v>32</v>
      </c>
      <c r="B3" s="4" t="s">
        <v>33</v>
      </c>
      <c r="C3" s="4" t="s">
        <v>49</v>
      </c>
      <c r="D3" s="4" t="s">
        <v>34</v>
      </c>
    </row>
    <row r="4" spans="1:4" x14ac:dyDescent="0.2">
      <c r="A4" s="3">
        <v>88.57</v>
      </c>
      <c r="B4" s="3">
        <v>92.677999999999997</v>
      </c>
      <c r="C4" s="3">
        <v>95.805000000000007</v>
      </c>
      <c r="D4" s="3">
        <v>97.802999999999997</v>
      </c>
    </row>
    <row r="5" spans="1:4" x14ac:dyDescent="0.2">
      <c r="A5" s="3">
        <v>90.204999999999998</v>
      </c>
      <c r="B5" s="3">
        <v>92.430999999999997</v>
      </c>
      <c r="C5" s="3">
        <v>97.299000000000007</v>
      </c>
      <c r="D5" s="3">
        <v>99.692999999999998</v>
      </c>
    </row>
    <row r="6" spans="1:4" x14ac:dyDescent="0.2">
      <c r="A6" s="3">
        <v>88.807000000000002</v>
      </c>
      <c r="B6" s="3">
        <v>91.384</v>
      </c>
      <c r="C6" s="3">
        <v>97.691000000000003</v>
      </c>
      <c r="D6" s="3">
        <v>96.442999999999998</v>
      </c>
    </row>
  </sheetData>
  <mergeCells count="1">
    <mergeCell ref="A2:D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6021-E9AE-7944-951E-C17A3869AE74}">
  <dimension ref="A1:C5"/>
  <sheetViews>
    <sheetView workbookViewId="0">
      <selection activeCell="G15" sqref="G15"/>
    </sheetView>
  </sheetViews>
  <sheetFormatPr baseColWidth="10" defaultRowHeight="15" x14ac:dyDescent="0.2"/>
  <sheetData>
    <row r="1" spans="1:3" x14ac:dyDescent="0.2">
      <c r="B1" t="s">
        <v>17</v>
      </c>
      <c r="C1" t="s">
        <v>160</v>
      </c>
    </row>
    <row r="2" spans="1:3" x14ac:dyDescent="0.2">
      <c r="A2" s="85" t="s">
        <v>156</v>
      </c>
      <c r="B2" s="1">
        <v>3.20696</v>
      </c>
      <c r="C2" s="1">
        <v>2.5431699999999999</v>
      </c>
    </row>
    <row r="3" spans="1:3" x14ac:dyDescent="0.2">
      <c r="A3" s="85" t="s">
        <v>157</v>
      </c>
      <c r="B3" s="1">
        <v>5.03531</v>
      </c>
      <c r="C3" s="1">
        <v>3.01735</v>
      </c>
    </row>
    <row r="4" spans="1:3" x14ac:dyDescent="0.2">
      <c r="A4" s="85" t="s">
        <v>158</v>
      </c>
      <c r="B4" s="1">
        <v>1.95265</v>
      </c>
      <c r="C4" s="1">
        <v>1.2839499999999999</v>
      </c>
    </row>
    <row r="5" spans="1:3" x14ac:dyDescent="0.2">
      <c r="A5" s="85" t="s">
        <v>159</v>
      </c>
      <c r="B5" s="1">
        <v>4.5069800000000004</v>
      </c>
      <c r="C5" s="1">
        <v>1.91466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D37E-E1D3-4261-A18C-C318B3D8BDBE}">
  <dimension ref="A1:B6"/>
  <sheetViews>
    <sheetView workbookViewId="0">
      <selection activeCell="I16" sqref="I16"/>
    </sheetView>
  </sheetViews>
  <sheetFormatPr baseColWidth="10" defaultColWidth="8.83203125" defaultRowHeight="15" x14ac:dyDescent="0.2"/>
  <sheetData>
    <row r="1" spans="1:2" x14ac:dyDescent="0.2">
      <c r="A1" t="s">
        <v>53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24807</v>
      </c>
      <c r="B3" s="3">
        <v>3083</v>
      </c>
    </row>
    <row r="4" spans="1:2" x14ac:dyDescent="0.2">
      <c r="A4" s="3">
        <v>20335</v>
      </c>
      <c r="B4" s="3">
        <v>13571</v>
      </c>
    </row>
    <row r="5" spans="1:2" x14ac:dyDescent="0.2">
      <c r="A5" s="3">
        <v>16481</v>
      </c>
      <c r="B5" s="3">
        <v>15387</v>
      </c>
    </row>
    <row r="6" spans="1:2" x14ac:dyDescent="0.2">
      <c r="A6" s="3">
        <v>21262</v>
      </c>
      <c r="B6" s="3">
        <v>3522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51F2-943A-4DCA-841F-0EF3151885CD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A1" t="s">
        <v>54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3.8</v>
      </c>
      <c r="B3" s="3">
        <v>5</v>
      </c>
    </row>
    <row r="4" spans="1:2" x14ac:dyDescent="0.2">
      <c r="A4" s="3">
        <v>4.0999999999999996</v>
      </c>
      <c r="B4" s="3">
        <v>5.3</v>
      </c>
    </row>
    <row r="5" spans="1:2" x14ac:dyDescent="0.2">
      <c r="A5" s="3">
        <v>4.5999999999999996</v>
      </c>
      <c r="B5" s="3">
        <v>5.6</v>
      </c>
    </row>
    <row r="6" spans="1:2" x14ac:dyDescent="0.2">
      <c r="A6" s="3">
        <v>4.3</v>
      </c>
      <c r="B6" s="3">
        <v>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CED5-B840-4F58-927B-71B380C87542}">
  <dimension ref="A1:B5"/>
  <sheetViews>
    <sheetView workbookViewId="0">
      <selection activeCell="G33" sqref="G33"/>
    </sheetView>
  </sheetViews>
  <sheetFormatPr baseColWidth="10" defaultColWidth="8.83203125" defaultRowHeight="15" x14ac:dyDescent="0.2"/>
  <sheetData>
    <row r="1" spans="1:2" x14ac:dyDescent="0.2">
      <c r="A1" s="76" t="s">
        <v>5</v>
      </c>
      <c r="B1" s="76"/>
    </row>
    <row r="2" spans="1:2" x14ac:dyDescent="0.2">
      <c r="A2" s="4" t="s">
        <v>1</v>
      </c>
      <c r="B2" s="4" t="s">
        <v>2</v>
      </c>
    </row>
    <row r="3" spans="1:2" x14ac:dyDescent="0.2">
      <c r="A3" s="3">
        <v>3</v>
      </c>
      <c r="B3" s="3">
        <v>6</v>
      </c>
    </row>
    <row r="4" spans="1:2" x14ac:dyDescent="0.2">
      <c r="A4" s="3">
        <v>4</v>
      </c>
      <c r="B4" s="3">
        <v>5</v>
      </c>
    </row>
    <row r="5" spans="1:2" x14ac:dyDescent="0.2">
      <c r="A5" s="3">
        <v>4</v>
      </c>
      <c r="B5" s="3">
        <v>8</v>
      </c>
    </row>
  </sheetData>
  <mergeCells count="1">
    <mergeCell ref="A1:B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1574-79EB-436E-8CC5-E8C603AEDB79}">
  <dimension ref="A1:B6"/>
  <sheetViews>
    <sheetView tabSelected="1" workbookViewId="0">
      <selection activeCell="H11" sqref="H11"/>
    </sheetView>
  </sheetViews>
  <sheetFormatPr baseColWidth="10" defaultColWidth="8.83203125" defaultRowHeight="15" x14ac:dyDescent="0.2"/>
  <sheetData>
    <row r="1" spans="1:2" x14ac:dyDescent="0.2">
      <c r="A1" t="s">
        <v>55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0.106</v>
      </c>
      <c r="B3" s="3">
        <v>0.13</v>
      </c>
    </row>
    <row r="4" spans="1:2" x14ac:dyDescent="0.2">
      <c r="A4" s="3">
        <v>0.11</v>
      </c>
      <c r="B4" s="3">
        <v>0.14899999999999999</v>
      </c>
    </row>
    <row r="5" spans="1:2" x14ac:dyDescent="0.2">
      <c r="A5" s="3">
        <v>0.122</v>
      </c>
      <c r="B5" s="3">
        <v>0.15</v>
      </c>
    </row>
    <row r="6" spans="1:2" x14ac:dyDescent="0.2">
      <c r="A6" s="3">
        <v>0.11799999999999999</v>
      </c>
      <c r="B6" s="3">
        <v>0.14099999999999999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EFFE-296E-944E-9290-9D7FB926BA7D}">
  <dimension ref="A1:E6"/>
  <sheetViews>
    <sheetView workbookViewId="0">
      <selection activeCell="H10" sqref="H10"/>
    </sheetView>
  </sheetViews>
  <sheetFormatPr baseColWidth="10" defaultRowHeight="15" x14ac:dyDescent="0.2"/>
  <sheetData>
    <row r="1" spans="1:5" x14ac:dyDescent="0.2">
      <c r="A1" s="53" t="s">
        <v>135</v>
      </c>
      <c r="B1" s="54"/>
      <c r="D1" s="53" t="s">
        <v>135</v>
      </c>
      <c r="E1" s="54"/>
    </row>
    <row r="2" spans="1:5" x14ac:dyDescent="0.2">
      <c r="A2" s="39" t="s">
        <v>136</v>
      </c>
      <c r="B2" s="40" t="s">
        <v>134</v>
      </c>
      <c r="D2" s="39" t="s">
        <v>136</v>
      </c>
      <c r="E2" s="40" t="s">
        <v>137</v>
      </c>
    </row>
    <row r="3" spans="1:5" x14ac:dyDescent="0.2">
      <c r="A3" s="55">
        <v>0</v>
      </c>
      <c r="B3" s="56">
        <v>-0.14000000000000001</v>
      </c>
      <c r="D3" s="55">
        <v>0</v>
      </c>
      <c r="E3" s="56">
        <v>-0.21</v>
      </c>
    </row>
    <row r="4" spans="1:5" x14ac:dyDescent="0.2">
      <c r="A4" s="55">
        <v>0</v>
      </c>
      <c r="B4" s="56">
        <v>-0.15</v>
      </c>
      <c r="D4" s="55">
        <v>0</v>
      </c>
      <c r="E4" s="56">
        <v>-0.17</v>
      </c>
    </row>
    <row r="5" spans="1:5" x14ac:dyDescent="0.2">
      <c r="A5" s="55">
        <v>0</v>
      </c>
      <c r="B5" s="56">
        <v>-0.25</v>
      </c>
      <c r="D5" s="55">
        <v>0</v>
      </c>
      <c r="E5" s="56">
        <v>-0.05</v>
      </c>
    </row>
    <row r="6" spans="1:5" x14ac:dyDescent="0.2">
      <c r="A6" s="57">
        <v>0</v>
      </c>
      <c r="B6" s="58">
        <v>-0.22</v>
      </c>
      <c r="D6" s="57">
        <v>0</v>
      </c>
      <c r="E6" s="58">
        <v>-0.1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663-84B3-4682-A679-909AFB4EBB70}">
  <dimension ref="A1:F16"/>
  <sheetViews>
    <sheetView workbookViewId="0">
      <selection activeCell="I13" sqref="I13"/>
    </sheetView>
  </sheetViews>
  <sheetFormatPr baseColWidth="10" defaultColWidth="8.83203125" defaultRowHeight="15" x14ac:dyDescent="0.2"/>
  <sheetData>
    <row r="1" spans="1:6" x14ac:dyDescent="0.2">
      <c r="A1" t="s">
        <v>139</v>
      </c>
    </row>
    <row r="2" spans="1:6" x14ac:dyDescent="0.2">
      <c r="A2" s="80" t="s">
        <v>56</v>
      </c>
      <c r="B2" s="82"/>
      <c r="C2" s="80" t="s">
        <v>57</v>
      </c>
      <c r="D2" s="82"/>
      <c r="E2" s="80" t="s">
        <v>58</v>
      </c>
      <c r="F2" s="82"/>
    </row>
    <row r="3" spans="1:6" x14ac:dyDescent="0.2">
      <c r="A3" s="59" t="s">
        <v>16</v>
      </c>
      <c r="B3" s="60" t="s">
        <v>17</v>
      </c>
      <c r="C3" s="59" t="s">
        <v>16</v>
      </c>
      <c r="D3" s="60" t="s">
        <v>17</v>
      </c>
      <c r="E3" s="59" t="s">
        <v>16</v>
      </c>
      <c r="F3" s="60" t="s">
        <v>17</v>
      </c>
    </row>
    <row r="4" spans="1:6" x14ac:dyDescent="0.2">
      <c r="A4" s="48">
        <v>64213</v>
      </c>
      <c r="B4" s="49">
        <v>62400</v>
      </c>
      <c r="C4" s="48">
        <v>65000</v>
      </c>
      <c r="D4" s="49">
        <v>63738</v>
      </c>
      <c r="E4" s="48">
        <v>64643</v>
      </c>
      <c r="F4" s="49">
        <v>65000</v>
      </c>
    </row>
    <row r="5" spans="1:6" x14ac:dyDescent="0.2">
      <c r="A5" s="48">
        <v>55703</v>
      </c>
      <c r="B5" s="49">
        <v>53299</v>
      </c>
      <c r="C5" s="48">
        <v>60889</v>
      </c>
      <c r="D5" s="49">
        <v>57068</v>
      </c>
      <c r="E5" s="48">
        <v>59722</v>
      </c>
      <c r="F5" s="49">
        <v>58041</v>
      </c>
    </row>
    <row r="6" spans="1:6" x14ac:dyDescent="0.2">
      <c r="A6" s="48">
        <v>53900</v>
      </c>
      <c r="B6" s="49">
        <v>51252</v>
      </c>
      <c r="C6" s="48">
        <v>56582</v>
      </c>
      <c r="D6" s="49">
        <v>54381</v>
      </c>
      <c r="E6" s="48">
        <v>57921</v>
      </c>
      <c r="F6" s="49">
        <v>57327</v>
      </c>
    </row>
    <row r="7" spans="1:6" x14ac:dyDescent="0.2">
      <c r="A7" s="50">
        <v>58554</v>
      </c>
      <c r="B7" s="52">
        <v>56037</v>
      </c>
      <c r="C7" s="50">
        <v>63909</v>
      </c>
      <c r="D7" s="52">
        <v>63476</v>
      </c>
      <c r="E7" s="50">
        <v>61527</v>
      </c>
      <c r="F7" s="52">
        <v>63572</v>
      </c>
    </row>
    <row r="10" spans="1:6" x14ac:dyDescent="0.2">
      <c r="A10" t="s">
        <v>140</v>
      </c>
    </row>
    <row r="11" spans="1:6" x14ac:dyDescent="0.2">
      <c r="A11" s="80" t="s">
        <v>56</v>
      </c>
      <c r="B11" s="82"/>
      <c r="C11" s="80" t="s">
        <v>57</v>
      </c>
      <c r="D11" s="82"/>
      <c r="E11" s="80" t="s">
        <v>58</v>
      </c>
      <c r="F11" s="82"/>
    </row>
    <row r="12" spans="1:6" x14ac:dyDescent="0.2">
      <c r="A12" s="59" t="s">
        <v>16</v>
      </c>
      <c r="B12" s="60" t="s">
        <v>17</v>
      </c>
      <c r="C12" s="59" t="s">
        <v>16</v>
      </c>
      <c r="D12" s="60" t="s">
        <v>17</v>
      </c>
      <c r="E12" s="59" t="s">
        <v>16</v>
      </c>
      <c r="F12" s="60" t="s">
        <v>17</v>
      </c>
    </row>
    <row r="13" spans="1:6" x14ac:dyDescent="0.2">
      <c r="A13" s="61">
        <f t="shared" ref="A13:F16" si="0">A4/$A4*100-100</f>
        <v>0</v>
      </c>
      <c r="B13" s="62">
        <f t="shared" si="0"/>
        <v>-2.8234158192266392</v>
      </c>
      <c r="C13" s="61">
        <f t="shared" si="0"/>
        <v>1.2256085216389039</v>
      </c>
      <c r="D13" s="62">
        <f t="shared" si="0"/>
        <v>-0.73972560073505633</v>
      </c>
      <c r="E13" s="61">
        <f t="shared" si="0"/>
        <v>0.66964633329700973</v>
      </c>
      <c r="F13" s="62">
        <f t="shared" si="0"/>
        <v>1.2256085216389039</v>
      </c>
    </row>
    <row r="14" spans="1:6" x14ac:dyDescent="0.2">
      <c r="A14" s="61">
        <f t="shared" si="0"/>
        <v>0</v>
      </c>
      <c r="B14" s="62">
        <f t="shared" si="0"/>
        <v>-4.315746010089228</v>
      </c>
      <c r="C14" s="61">
        <f t="shared" si="0"/>
        <v>9.3100910184370775</v>
      </c>
      <c r="D14" s="62">
        <f t="shared" si="0"/>
        <v>2.4504963826005763</v>
      </c>
      <c r="E14" s="61">
        <f t="shared" si="0"/>
        <v>7.21505125397195</v>
      </c>
      <c r="F14" s="62">
        <f t="shared" si="0"/>
        <v>4.197260470710745</v>
      </c>
    </row>
    <row r="15" spans="1:6" x14ac:dyDescent="0.2">
      <c r="A15" s="61">
        <f t="shared" si="0"/>
        <v>0</v>
      </c>
      <c r="B15" s="62">
        <f t="shared" si="0"/>
        <v>-4.9128014842300587</v>
      </c>
      <c r="C15" s="61">
        <f t="shared" si="0"/>
        <v>4.9758812615955321</v>
      </c>
      <c r="D15" s="62">
        <f t="shared" si="0"/>
        <v>0.89239332096475721</v>
      </c>
      <c r="E15" s="61">
        <f t="shared" si="0"/>
        <v>7.4601113172541744</v>
      </c>
      <c r="F15" s="62">
        <f t="shared" si="0"/>
        <v>6.3580705009276528</v>
      </c>
    </row>
    <row r="16" spans="1:6" x14ac:dyDescent="0.2">
      <c r="A16" s="63">
        <f t="shared" si="0"/>
        <v>0</v>
      </c>
      <c r="B16" s="64">
        <f t="shared" si="0"/>
        <v>-4.2985961676401274</v>
      </c>
      <c r="C16" s="63">
        <f t="shared" si="0"/>
        <v>9.1454042422379302</v>
      </c>
      <c r="D16" s="64">
        <f t="shared" si="0"/>
        <v>8.4059159066844273</v>
      </c>
      <c r="E16" s="63">
        <f t="shared" si="0"/>
        <v>5.0773644840659955</v>
      </c>
      <c r="F16" s="64">
        <f t="shared" si="0"/>
        <v>8.5698671311951387</v>
      </c>
    </row>
  </sheetData>
  <mergeCells count="6">
    <mergeCell ref="A2:B2"/>
    <mergeCell ref="C2:D2"/>
    <mergeCell ref="E2:F2"/>
    <mergeCell ref="A11:B11"/>
    <mergeCell ref="C11:D11"/>
    <mergeCell ref="E11:F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3992-F5C6-4A4A-B9B2-89A7483174B8}">
  <dimension ref="A1:D13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9.6640625" bestFit="1" customWidth="1"/>
    <col min="2" max="2" width="11.1640625" bestFit="1" customWidth="1"/>
    <col min="3" max="3" width="10.1640625" bestFit="1" customWidth="1"/>
    <col min="4" max="4" width="12" bestFit="1" customWidth="1"/>
  </cols>
  <sheetData>
    <row r="1" spans="1:4" x14ac:dyDescent="0.2">
      <c r="A1" t="s">
        <v>141</v>
      </c>
    </row>
    <row r="2" spans="1:4" x14ac:dyDescent="0.2">
      <c r="A2" s="4" t="s">
        <v>19</v>
      </c>
      <c r="B2" s="4" t="s">
        <v>17</v>
      </c>
      <c r="C2" s="4" t="s">
        <v>59</v>
      </c>
      <c r="D2" s="4" t="s">
        <v>60</v>
      </c>
    </row>
    <row r="3" spans="1:4" x14ac:dyDescent="0.2">
      <c r="A3" s="3">
        <v>38694.800000000003</v>
      </c>
      <c r="B3" s="3">
        <v>34975.699999999997</v>
      </c>
      <c r="C3" s="3">
        <v>40323.699999999997</v>
      </c>
      <c r="D3" s="3">
        <v>35483.300000000003</v>
      </c>
    </row>
    <row r="4" spans="1:4" x14ac:dyDescent="0.2">
      <c r="A4" s="3">
        <v>36884.1</v>
      </c>
      <c r="B4" s="3">
        <v>31740.1</v>
      </c>
      <c r="C4" s="3">
        <v>36005.800000000003</v>
      </c>
      <c r="D4" s="3">
        <v>33705.199999999997</v>
      </c>
    </row>
    <row r="5" spans="1:4" x14ac:dyDescent="0.2">
      <c r="A5" s="3">
        <v>41883</v>
      </c>
      <c r="B5" s="3">
        <v>36564</v>
      </c>
      <c r="C5" s="3">
        <v>43139</v>
      </c>
      <c r="D5" s="3">
        <v>37820</v>
      </c>
    </row>
    <row r="6" spans="1:4" x14ac:dyDescent="0.2">
      <c r="A6" s="3">
        <v>40185</v>
      </c>
      <c r="B6" s="3">
        <v>34238</v>
      </c>
      <c r="C6" s="3">
        <v>39783</v>
      </c>
      <c r="D6" s="3">
        <v>34961</v>
      </c>
    </row>
    <row r="8" spans="1:4" x14ac:dyDescent="0.2">
      <c r="A8" t="s">
        <v>142</v>
      </c>
    </row>
    <row r="9" spans="1:4" x14ac:dyDescent="0.2">
      <c r="A9" s="4" t="s">
        <v>19</v>
      </c>
      <c r="B9" s="4" t="s">
        <v>17</v>
      </c>
      <c r="C9" s="4" t="s">
        <v>59</v>
      </c>
      <c r="D9" s="4" t="s">
        <v>60</v>
      </c>
    </row>
    <row r="10" spans="1:4" x14ac:dyDescent="0.2">
      <c r="A10" s="9">
        <f>A3/$A3*100-100</f>
        <v>0</v>
      </c>
      <c r="B10" s="9">
        <f t="shared" ref="B10:D10" si="0">B3/$A3*100-100</f>
        <v>-9.6113689694739435</v>
      </c>
      <c r="C10" s="9">
        <f t="shared" si="0"/>
        <v>4.2096095599408585</v>
      </c>
      <c r="D10" s="9">
        <f t="shared" si="0"/>
        <v>-8.299564799404564</v>
      </c>
    </row>
    <row r="11" spans="1:4" x14ac:dyDescent="0.2">
      <c r="A11" s="9">
        <f t="shared" ref="A11:D13" si="1">A4/$A4*100-100</f>
        <v>0</v>
      </c>
      <c r="B11" s="9">
        <f t="shared" si="1"/>
        <v>-13.946388823368338</v>
      </c>
      <c r="C11" s="9">
        <f t="shared" si="1"/>
        <v>-2.3812428661672556</v>
      </c>
      <c r="D11" s="9">
        <f t="shared" si="1"/>
        <v>-8.6186188628704485</v>
      </c>
    </row>
    <row r="12" spans="1:4" x14ac:dyDescent="0.2">
      <c r="A12" s="9">
        <f t="shared" si="1"/>
        <v>0</v>
      </c>
      <c r="B12" s="9">
        <f t="shared" si="1"/>
        <v>-12.699663347897712</v>
      </c>
      <c r="C12" s="9">
        <f t="shared" si="1"/>
        <v>2.9988300742544709</v>
      </c>
      <c r="D12" s="9">
        <f t="shared" si="1"/>
        <v>-9.7008332736432408</v>
      </c>
    </row>
    <row r="13" spans="1:4" x14ac:dyDescent="0.2">
      <c r="A13" s="9">
        <f t="shared" si="1"/>
        <v>0</v>
      </c>
      <c r="B13" s="9">
        <f t="shared" si="1"/>
        <v>-14.799054373522452</v>
      </c>
      <c r="C13" s="9">
        <f t="shared" si="1"/>
        <v>-1.0003732736095543</v>
      </c>
      <c r="D13" s="9">
        <f t="shared" si="1"/>
        <v>-12.999875575463477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9978-E414-A247-A7CB-78EB9ADD1251}">
  <dimension ref="A1:E8"/>
  <sheetViews>
    <sheetView workbookViewId="0">
      <selection activeCell="A5" sqref="A5:B6"/>
    </sheetView>
  </sheetViews>
  <sheetFormatPr baseColWidth="10" defaultRowHeight="15" x14ac:dyDescent="0.2"/>
  <sheetData>
    <row r="1" spans="1:5" x14ac:dyDescent="0.2">
      <c r="A1" t="s">
        <v>135</v>
      </c>
      <c r="D1" t="s">
        <v>135</v>
      </c>
    </row>
    <row r="2" spans="1:5" x14ac:dyDescent="0.2">
      <c r="A2" t="s">
        <v>136</v>
      </c>
      <c r="B2" t="s">
        <v>63</v>
      </c>
      <c r="D2" t="s">
        <v>136</v>
      </c>
      <c r="E2" t="s">
        <v>65</v>
      </c>
    </row>
    <row r="3" spans="1:5" x14ac:dyDescent="0.2">
      <c r="A3" s="16">
        <v>0</v>
      </c>
      <c r="B3" s="16">
        <v>-0.33</v>
      </c>
      <c r="D3" s="16">
        <v>0</v>
      </c>
      <c r="E3" s="16">
        <v>-0.34</v>
      </c>
    </row>
    <row r="4" spans="1:5" x14ac:dyDescent="0.2">
      <c r="A4" s="16">
        <v>0</v>
      </c>
      <c r="B4" s="16">
        <v>-0.25</v>
      </c>
      <c r="D4" s="16">
        <v>0</v>
      </c>
      <c r="E4" s="16">
        <v>-0.23</v>
      </c>
    </row>
    <row r="5" spans="1:5" x14ac:dyDescent="0.2">
      <c r="A5" s="16">
        <v>0</v>
      </c>
      <c r="B5" s="16">
        <v>-0.3</v>
      </c>
      <c r="D5" s="16">
        <v>0</v>
      </c>
      <c r="E5" s="16">
        <v>-0.18</v>
      </c>
    </row>
    <row r="6" spans="1:5" x14ac:dyDescent="0.2">
      <c r="A6" s="16">
        <v>0</v>
      </c>
      <c r="B6" s="16">
        <v>-0.1</v>
      </c>
      <c r="D6" s="16">
        <v>0</v>
      </c>
      <c r="E6" s="16">
        <v>-0.21</v>
      </c>
    </row>
    <row r="8" spans="1:5" x14ac:dyDescent="0.2">
      <c r="A8" s="16"/>
      <c r="B8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770D-A3C1-47DF-954D-D280202E9B98}">
  <dimension ref="A1:F13"/>
  <sheetViews>
    <sheetView workbookViewId="0">
      <selection activeCell="I14" sqref="I14"/>
    </sheetView>
  </sheetViews>
  <sheetFormatPr baseColWidth="10" defaultColWidth="8.83203125" defaultRowHeight="15" x14ac:dyDescent="0.2"/>
  <cols>
    <col min="1" max="1" width="19.33203125" customWidth="1"/>
  </cols>
  <sheetData>
    <row r="1" spans="1:6" x14ac:dyDescent="0.2">
      <c r="A1" t="s">
        <v>143</v>
      </c>
    </row>
    <row r="2" spans="1:6" x14ac:dyDescent="0.2">
      <c r="A2" s="4" t="s">
        <v>61</v>
      </c>
      <c r="B2" s="4" t="s">
        <v>62</v>
      </c>
      <c r="C2" s="4" t="s">
        <v>63</v>
      </c>
      <c r="D2" s="4" t="s">
        <v>64</v>
      </c>
      <c r="E2" s="4" t="s">
        <v>65</v>
      </c>
      <c r="F2" s="4" t="s">
        <v>66</v>
      </c>
    </row>
    <row r="3" spans="1:6" x14ac:dyDescent="0.2">
      <c r="A3" s="3">
        <v>47639</v>
      </c>
      <c r="B3" s="3">
        <v>44585</v>
      </c>
      <c r="C3" s="3">
        <v>44948</v>
      </c>
      <c r="D3" s="3">
        <v>43878</v>
      </c>
      <c r="E3" s="3">
        <v>41757</v>
      </c>
      <c r="F3" s="3">
        <v>40429</v>
      </c>
    </row>
    <row r="4" spans="1:6" x14ac:dyDescent="0.2">
      <c r="A4" s="3">
        <v>48314</v>
      </c>
      <c r="B4" s="3">
        <v>45817</v>
      </c>
      <c r="C4" s="3">
        <v>43623</v>
      </c>
      <c r="D4" s="3">
        <v>40476</v>
      </c>
      <c r="E4" s="3">
        <v>45728</v>
      </c>
      <c r="F4" s="3">
        <v>42105</v>
      </c>
    </row>
    <row r="5" spans="1:6" x14ac:dyDescent="0.2">
      <c r="A5" s="3">
        <v>46056</v>
      </c>
      <c r="B5" s="3">
        <v>42491</v>
      </c>
      <c r="C5" s="3">
        <v>48717</v>
      </c>
      <c r="D5" s="3">
        <v>45704</v>
      </c>
      <c r="E5" s="3">
        <v>45495</v>
      </c>
      <c r="F5" s="3">
        <v>43751</v>
      </c>
    </row>
    <row r="6" spans="1:6" x14ac:dyDescent="0.2">
      <c r="A6" s="3">
        <v>48635</v>
      </c>
      <c r="B6" s="3">
        <v>43027</v>
      </c>
      <c r="C6" s="3">
        <v>45334</v>
      </c>
      <c r="D6" s="3">
        <v>40037</v>
      </c>
      <c r="E6" s="3">
        <v>43503</v>
      </c>
      <c r="F6" s="3">
        <v>40993</v>
      </c>
    </row>
    <row r="8" spans="1:6" x14ac:dyDescent="0.2">
      <c r="A8" t="s">
        <v>144</v>
      </c>
    </row>
    <row r="9" spans="1:6" x14ac:dyDescent="0.2">
      <c r="A9" s="4" t="s">
        <v>61</v>
      </c>
      <c r="B9" s="4" t="s">
        <v>62</v>
      </c>
      <c r="C9" s="4" t="s">
        <v>63</v>
      </c>
      <c r="D9" s="4" t="s">
        <v>64</v>
      </c>
      <c r="E9" s="4" t="s">
        <v>65</v>
      </c>
      <c r="F9" s="4" t="s">
        <v>66</v>
      </c>
    </row>
    <row r="10" spans="1:6" x14ac:dyDescent="0.2">
      <c r="A10" s="9">
        <f>A3/$A3*100-100</f>
        <v>0</v>
      </c>
      <c r="B10" s="9">
        <f t="shared" ref="B10:F10" si="0">B3/$A3*100-100</f>
        <v>-6.4107139108713511</v>
      </c>
      <c r="C10" s="9">
        <f t="shared" si="0"/>
        <v>-5.648733180797251</v>
      </c>
      <c r="D10" s="9">
        <f t="shared" si="0"/>
        <v>-7.8947920821175899</v>
      </c>
      <c r="E10" s="9">
        <f t="shared" si="0"/>
        <v>-12.347026595856335</v>
      </c>
      <c r="F10" s="9">
        <f t="shared" si="0"/>
        <v>-15.134658578055792</v>
      </c>
    </row>
    <row r="11" spans="1:6" x14ac:dyDescent="0.2">
      <c r="A11" s="9">
        <f t="shared" ref="A11:F13" si="1">A4/$A4*100-100</f>
        <v>0</v>
      </c>
      <c r="B11" s="9">
        <f t="shared" si="1"/>
        <v>-5.1682742062342157</v>
      </c>
      <c r="C11" s="9">
        <f t="shared" si="1"/>
        <v>-9.709401001780023</v>
      </c>
      <c r="D11" s="9">
        <f t="shared" si="1"/>
        <v>-16.223040940514139</v>
      </c>
      <c r="E11" s="9">
        <f t="shared" si="1"/>
        <v>-5.352485821914982</v>
      </c>
      <c r="F11" s="9">
        <f t="shared" si="1"/>
        <v>-12.851347435525938</v>
      </c>
    </row>
    <row r="12" spans="1:6" x14ac:dyDescent="0.2">
      <c r="A12" s="9">
        <f t="shared" si="1"/>
        <v>0</v>
      </c>
      <c r="B12" s="9">
        <f t="shared" si="1"/>
        <v>-7.7405766892478738</v>
      </c>
      <c r="C12" s="9">
        <f t="shared" si="1"/>
        <v>5.777748827514344</v>
      </c>
      <c r="D12" s="9">
        <f t="shared" si="1"/>
        <v>-0.76428695501130051</v>
      </c>
      <c r="E12" s="9">
        <f t="shared" si="1"/>
        <v>-1.2180823345492371</v>
      </c>
      <c r="F12" s="9">
        <f t="shared" si="1"/>
        <v>-5.004776793468821</v>
      </c>
    </row>
    <row r="13" spans="1:6" x14ac:dyDescent="0.2">
      <c r="A13" s="9">
        <f t="shared" si="1"/>
        <v>0</v>
      </c>
      <c r="B13" s="9">
        <f t="shared" si="1"/>
        <v>-11.530790582913539</v>
      </c>
      <c r="C13" s="9">
        <f t="shared" si="1"/>
        <v>-6.7872931016757576</v>
      </c>
      <c r="D13" s="9">
        <f t="shared" si="1"/>
        <v>-17.678626503546823</v>
      </c>
      <c r="E13" s="9">
        <f t="shared" si="1"/>
        <v>-10.552071553408041</v>
      </c>
      <c r="F13" s="9">
        <f t="shared" si="1"/>
        <v>-15.712963914876127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9A51-49FA-4E31-82A2-6F3F399C00E1}">
  <dimension ref="A1:F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6" x14ac:dyDescent="0.2">
      <c r="A1" t="s">
        <v>67</v>
      </c>
    </row>
    <row r="2" spans="1:6" x14ac:dyDescent="0.2">
      <c r="A2" s="4" t="s">
        <v>61</v>
      </c>
      <c r="B2" s="4" t="s">
        <v>62</v>
      </c>
      <c r="C2" s="4" t="s">
        <v>19</v>
      </c>
      <c r="D2" s="4" t="s">
        <v>17</v>
      </c>
      <c r="E2" s="4" t="s">
        <v>65</v>
      </c>
      <c r="F2" s="4" t="s">
        <v>66</v>
      </c>
    </row>
    <row r="3" spans="1:6" x14ac:dyDescent="0.2">
      <c r="A3" s="3">
        <v>0.52</v>
      </c>
      <c r="B3" s="3">
        <v>1.62</v>
      </c>
      <c r="C3" s="3">
        <v>0.67</v>
      </c>
      <c r="D3" s="3">
        <v>1.55</v>
      </c>
      <c r="E3" s="3">
        <v>0.66</v>
      </c>
      <c r="F3" s="3">
        <v>1.48</v>
      </c>
    </row>
    <row r="4" spans="1:6" x14ac:dyDescent="0.2">
      <c r="A4" s="3">
        <v>0.34</v>
      </c>
      <c r="B4" s="3">
        <v>1.25</v>
      </c>
      <c r="C4" s="3">
        <v>0.46</v>
      </c>
      <c r="D4" s="3">
        <v>1.18</v>
      </c>
      <c r="E4" s="3">
        <v>0.24</v>
      </c>
      <c r="F4" s="3">
        <v>1.03</v>
      </c>
    </row>
    <row r="5" spans="1:6" x14ac:dyDescent="0.2">
      <c r="A5" s="3">
        <v>0.71</v>
      </c>
      <c r="B5" s="3">
        <v>1.61</v>
      </c>
      <c r="C5" s="3">
        <v>0.34</v>
      </c>
      <c r="D5" s="3">
        <v>1.04</v>
      </c>
      <c r="E5" s="3">
        <v>0.37</v>
      </c>
      <c r="F5" s="3">
        <v>1.28</v>
      </c>
    </row>
    <row r="6" spans="1:6" x14ac:dyDescent="0.2">
      <c r="A6" s="3">
        <v>0.65</v>
      </c>
      <c r="B6" s="3">
        <v>1.37</v>
      </c>
      <c r="C6" s="3">
        <v>0.42</v>
      </c>
      <c r="D6" s="3">
        <v>1.26</v>
      </c>
      <c r="E6" s="3">
        <v>0.39</v>
      </c>
      <c r="F6" s="3">
        <v>1.07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60FE-95FD-4004-9F5C-D0728E667266}">
  <dimension ref="A1:D13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9.6640625" bestFit="1" customWidth="1"/>
    <col min="2" max="2" width="11.1640625" bestFit="1" customWidth="1"/>
    <col min="3" max="3" width="10.1640625" bestFit="1" customWidth="1"/>
    <col min="4" max="4" width="14.33203125" customWidth="1"/>
  </cols>
  <sheetData>
    <row r="1" spans="1:4" x14ac:dyDescent="0.2">
      <c r="A1" t="s">
        <v>145</v>
      </c>
    </row>
    <row r="2" spans="1:4" x14ac:dyDescent="0.2">
      <c r="A2" s="4" t="s">
        <v>19</v>
      </c>
      <c r="B2" s="4" t="s">
        <v>17</v>
      </c>
      <c r="C2" s="4" t="s">
        <v>68</v>
      </c>
      <c r="D2" s="4" t="s">
        <v>69</v>
      </c>
    </row>
    <row r="3" spans="1:4" x14ac:dyDescent="0.2">
      <c r="A3" s="3">
        <v>38694.800000000003</v>
      </c>
      <c r="B3" s="3">
        <v>34975.699999999997</v>
      </c>
      <c r="C3" s="3">
        <v>37966</v>
      </c>
      <c r="D3" s="3">
        <v>37603.699999999997</v>
      </c>
    </row>
    <row r="4" spans="1:4" x14ac:dyDescent="0.2">
      <c r="A4" s="3">
        <v>36884.1</v>
      </c>
      <c r="B4" s="3">
        <v>31740.1</v>
      </c>
      <c r="C4" s="3">
        <v>35984.6</v>
      </c>
      <c r="D4" s="3">
        <v>36731.800000000003</v>
      </c>
    </row>
    <row r="5" spans="1:4" x14ac:dyDescent="0.2">
      <c r="A5" s="3">
        <v>36987</v>
      </c>
      <c r="B5" s="3">
        <v>31735.5</v>
      </c>
      <c r="C5" s="3">
        <v>35947</v>
      </c>
      <c r="D5" s="3">
        <v>34126</v>
      </c>
    </row>
    <row r="6" spans="1:4" x14ac:dyDescent="0.2">
      <c r="A6" s="3">
        <v>30718.1</v>
      </c>
      <c r="B6" s="3">
        <v>26870.5</v>
      </c>
      <c r="C6" s="3">
        <v>27955.599999999999</v>
      </c>
      <c r="D6" s="3">
        <v>28459.1</v>
      </c>
    </row>
    <row r="8" spans="1:4" x14ac:dyDescent="0.2">
      <c r="A8" t="s">
        <v>145</v>
      </c>
    </row>
    <row r="9" spans="1:4" x14ac:dyDescent="0.2">
      <c r="A9" s="4" t="s">
        <v>19</v>
      </c>
      <c r="B9" s="4" t="s">
        <v>17</v>
      </c>
      <c r="C9" s="4" t="s">
        <v>68</v>
      </c>
      <c r="D9" s="4" t="s">
        <v>69</v>
      </c>
    </row>
    <row r="10" spans="1:4" x14ac:dyDescent="0.2">
      <c r="A10" s="65">
        <f>A3/$A3*100-100</f>
        <v>0</v>
      </c>
      <c r="B10" s="65">
        <f t="shared" ref="B10:D10" si="0">B3/$A3*100-100</f>
        <v>-9.6113689694739435</v>
      </c>
      <c r="C10" s="65">
        <f t="shared" si="0"/>
        <v>-1.8834572087205572</v>
      </c>
      <c r="D10" s="65">
        <f t="shared" si="0"/>
        <v>-2.819758727270866</v>
      </c>
    </row>
    <row r="11" spans="1:4" x14ac:dyDescent="0.2">
      <c r="A11" s="65">
        <f t="shared" ref="A11:D13" si="1">A4/$A4*100-100</f>
        <v>0</v>
      </c>
      <c r="B11" s="65">
        <f t="shared" si="1"/>
        <v>-13.946388823368338</v>
      </c>
      <c r="C11" s="65">
        <f t="shared" si="1"/>
        <v>-2.4387202073522189</v>
      </c>
      <c r="D11" s="65">
        <f t="shared" si="1"/>
        <v>-0.41291505011643892</v>
      </c>
    </row>
    <row r="12" spans="1:4" x14ac:dyDescent="0.2">
      <c r="A12" s="65">
        <f t="shared" si="1"/>
        <v>0</v>
      </c>
      <c r="B12" s="65">
        <f t="shared" si="1"/>
        <v>-14.198231811176896</v>
      </c>
      <c r="C12" s="65">
        <f t="shared" si="1"/>
        <v>-2.8117987400978706</v>
      </c>
      <c r="D12" s="65">
        <f t="shared" si="1"/>
        <v>-7.7351501879038551</v>
      </c>
    </row>
    <row r="13" spans="1:4" x14ac:dyDescent="0.2">
      <c r="A13" s="65">
        <f t="shared" si="1"/>
        <v>0</v>
      </c>
      <c r="B13" s="65">
        <f t="shared" si="1"/>
        <v>-12.525514273343731</v>
      </c>
      <c r="C13" s="65">
        <f t="shared" si="1"/>
        <v>-8.9930692327975947</v>
      </c>
      <c r="D13" s="65">
        <f t="shared" si="1"/>
        <v>-7.3539704604125973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B92F-9450-47C7-ACE5-BECE5D819A52}">
  <dimension ref="A1:D7"/>
  <sheetViews>
    <sheetView workbookViewId="0">
      <selection activeCell="K12" sqref="K12"/>
    </sheetView>
  </sheetViews>
  <sheetFormatPr baseColWidth="10" defaultColWidth="8.83203125" defaultRowHeight="15" x14ac:dyDescent="0.2"/>
  <sheetData>
    <row r="1" spans="1:4" x14ac:dyDescent="0.2">
      <c r="A1" t="s">
        <v>70</v>
      </c>
    </row>
    <row r="2" spans="1:4" x14ac:dyDescent="0.2">
      <c r="A2" s="4" t="s">
        <v>19</v>
      </c>
      <c r="B2" s="4" t="s">
        <v>17</v>
      </c>
      <c r="C2" s="4" t="s">
        <v>68</v>
      </c>
      <c r="D2" s="4" t="s">
        <v>69</v>
      </c>
    </row>
    <row r="3" spans="1:4" x14ac:dyDescent="0.2">
      <c r="A3" s="3">
        <v>0.68</v>
      </c>
      <c r="B3" s="3">
        <v>1.53</v>
      </c>
      <c r="C3" s="3">
        <v>0.52</v>
      </c>
      <c r="D3" s="3">
        <v>0.57999999999999996</v>
      </c>
    </row>
    <row r="4" spans="1:4" x14ac:dyDescent="0.2">
      <c r="A4" s="3">
        <v>0.74</v>
      </c>
      <c r="B4" s="3">
        <v>1.71</v>
      </c>
      <c r="C4" s="3">
        <v>0.47</v>
      </c>
      <c r="D4" s="3">
        <v>1.04</v>
      </c>
    </row>
    <row r="5" spans="1:4" x14ac:dyDescent="0.2">
      <c r="A5" s="3">
        <v>0.55000000000000004</v>
      </c>
      <c r="B5" s="3">
        <v>1.44</v>
      </c>
      <c r="C5" s="3">
        <v>0.72</v>
      </c>
      <c r="D5" s="3">
        <v>0.98</v>
      </c>
    </row>
    <row r="6" spans="1:4" x14ac:dyDescent="0.2">
      <c r="A6" s="3">
        <v>0.57999999999999996</v>
      </c>
      <c r="B6" s="3">
        <v>1.32</v>
      </c>
      <c r="C6" s="3">
        <v>0.39</v>
      </c>
      <c r="D6" s="3">
        <v>0.77</v>
      </c>
    </row>
    <row r="7" spans="1:4" x14ac:dyDescent="0.2">
      <c r="A7" s="3">
        <v>0.71</v>
      </c>
      <c r="B7" s="3">
        <v>1.69</v>
      </c>
      <c r="C7" s="3">
        <v>0.66</v>
      </c>
      <c r="D7" s="3">
        <v>0.81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C87E-B962-4EB0-AC35-8A8B4056913B}">
  <dimension ref="A1:D11"/>
  <sheetViews>
    <sheetView workbookViewId="0">
      <selection activeCell="G14" sqref="G14"/>
    </sheetView>
  </sheetViews>
  <sheetFormatPr baseColWidth="10" defaultColWidth="8.83203125" defaultRowHeight="15" x14ac:dyDescent="0.2"/>
  <sheetData>
    <row r="1" spans="1:4" x14ac:dyDescent="0.2">
      <c r="A1" t="s">
        <v>146</v>
      </c>
    </row>
    <row r="2" spans="1:4" x14ac:dyDescent="0.2">
      <c r="A2" s="4" t="s">
        <v>16</v>
      </c>
      <c r="B2" s="4" t="s">
        <v>17</v>
      </c>
      <c r="C2" s="4" t="s">
        <v>16</v>
      </c>
      <c r="D2" s="4" t="s">
        <v>17</v>
      </c>
    </row>
    <row r="3" spans="1:4" x14ac:dyDescent="0.2">
      <c r="A3" s="3">
        <v>99102</v>
      </c>
      <c r="B3" s="3">
        <v>72914</v>
      </c>
      <c r="C3" s="3">
        <v>100066</v>
      </c>
      <c r="D3" s="3">
        <v>94305</v>
      </c>
    </row>
    <row r="4" spans="1:4" x14ac:dyDescent="0.2">
      <c r="A4" s="3">
        <v>78342</v>
      </c>
      <c r="B4" s="3">
        <v>64651</v>
      </c>
      <c r="C4" s="3">
        <v>72738</v>
      </c>
      <c r="D4" s="3">
        <v>76159</v>
      </c>
    </row>
    <row r="5" spans="1:4" x14ac:dyDescent="0.2">
      <c r="A5" s="3">
        <v>58813</v>
      </c>
      <c r="B5" s="3">
        <v>48828</v>
      </c>
      <c r="C5" s="3">
        <v>57987</v>
      </c>
      <c r="D5" s="3">
        <v>63720</v>
      </c>
    </row>
    <row r="7" spans="1:4" x14ac:dyDescent="0.2">
      <c r="A7" t="s">
        <v>147</v>
      </c>
    </row>
    <row r="8" spans="1:4" x14ac:dyDescent="0.2">
      <c r="A8" s="4" t="s">
        <v>16</v>
      </c>
      <c r="B8" s="4" t="s">
        <v>17</v>
      </c>
      <c r="C8" s="4" t="s">
        <v>16</v>
      </c>
      <c r="D8" s="4" t="s">
        <v>17</v>
      </c>
    </row>
    <row r="9" spans="1:4" x14ac:dyDescent="0.2">
      <c r="A9" s="65">
        <f>A3/$A3*100-100</f>
        <v>0</v>
      </c>
      <c r="B9" s="65">
        <f t="shared" ref="B9:D9" si="0">B3/$A3*100-100</f>
        <v>-26.425299186696535</v>
      </c>
      <c r="C9" s="65">
        <f t="shared" si="0"/>
        <v>0.9727351617525386</v>
      </c>
      <c r="D9" s="65">
        <f t="shared" si="0"/>
        <v>-4.8404673972271013</v>
      </c>
    </row>
    <row r="10" spans="1:4" x14ac:dyDescent="0.2">
      <c r="A10" s="65">
        <f t="shared" ref="A10:D11" si="1">A4/$A4*100-100</f>
        <v>0</v>
      </c>
      <c r="B10" s="65">
        <f t="shared" si="1"/>
        <v>-17.475938832299406</v>
      </c>
      <c r="C10" s="65">
        <f t="shared" si="1"/>
        <v>-7.1532511296622516</v>
      </c>
      <c r="D10" s="65">
        <f t="shared" si="1"/>
        <v>-2.7865002169972684</v>
      </c>
    </row>
    <row r="11" spans="1:4" x14ac:dyDescent="0.2">
      <c r="A11" s="65">
        <f t="shared" si="1"/>
        <v>0</v>
      </c>
      <c r="B11" s="65">
        <f t="shared" si="1"/>
        <v>-16.97753897947733</v>
      </c>
      <c r="C11" s="65">
        <f t="shared" si="1"/>
        <v>-1.4044513968000274</v>
      </c>
      <c r="D11" s="65">
        <f t="shared" si="1"/>
        <v>8.3433934674306727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FDC4-6291-4293-8D33-21CEF92D248B}">
  <dimension ref="A1:B5"/>
  <sheetViews>
    <sheetView workbookViewId="0">
      <selection activeCell="C11" sqref="C11"/>
    </sheetView>
  </sheetViews>
  <sheetFormatPr baseColWidth="10" defaultColWidth="8.83203125" defaultRowHeight="15" x14ac:dyDescent="0.2"/>
  <cols>
    <col min="2" max="2" width="22" customWidth="1"/>
  </cols>
  <sheetData>
    <row r="1" spans="1:2" x14ac:dyDescent="0.2">
      <c r="A1" s="76" t="s">
        <v>6</v>
      </c>
      <c r="B1" s="76"/>
    </row>
    <row r="2" spans="1:2" x14ac:dyDescent="0.2">
      <c r="A2" s="4" t="s">
        <v>1</v>
      </c>
      <c r="B2" s="4" t="s">
        <v>2</v>
      </c>
    </row>
    <row r="3" spans="1:2" x14ac:dyDescent="0.2">
      <c r="A3" s="3">
        <v>118.375</v>
      </c>
      <c r="B3" s="3">
        <v>116.5</v>
      </c>
    </row>
    <row r="4" spans="1:2" x14ac:dyDescent="0.2">
      <c r="A4" s="3">
        <v>128.75</v>
      </c>
      <c r="B4" s="3">
        <v>100.5</v>
      </c>
    </row>
    <row r="5" spans="1:2" x14ac:dyDescent="0.2">
      <c r="A5" s="3">
        <v>123.5</v>
      </c>
      <c r="B5" s="3">
        <v>101</v>
      </c>
    </row>
  </sheetData>
  <mergeCells count="1"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4E34-6E44-473E-B9CA-BBD0A926B45F}">
  <dimension ref="A1:D5"/>
  <sheetViews>
    <sheetView workbookViewId="0"/>
  </sheetViews>
  <sheetFormatPr baseColWidth="10" defaultColWidth="8.83203125" defaultRowHeight="15" x14ac:dyDescent="0.2"/>
  <sheetData>
    <row r="1" spans="1:4" x14ac:dyDescent="0.2">
      <c r="A1" t="s">
        <v>71</v>
      </c>
    </row>
    <row r="2" spans="1:4" x14ac:dyDescent="0.2">
      <c r="A2" s="4" t="s">
        <v>16</v>
      </c>
      <c r="B2" s="4" t="s">
        <v>17</v>
      </c>
      <c r="C2" s="4" t="s">
        <v>16</v>
      </c>
      <c r="D2" s="4" t="s">
        <v>17</v>
      </c>
    </row>
    <row r="3" spans="1:4" x14ac:dyDescent="0.2">
      <c r="A3" s="3">
        <v>0.44</v>
      </c>
      <c r="B3" s="3">
        <v>1.62</v>
      </c>
      <c r="C3" s="3">
        <v>0.55000000000000004</v>
      </c>
      <c r="D3" s="3">
        <v>0.72</v>
      </c>
    </row>
    <row r="4" spans="1:4" x14ac:dyDescent="0.2">
      <c r="A4" s="3">
        <v>0.53</v>
      </c>
      <c r="B4" s="3">
        <v>1.34</v>
      </c>
      <c r="C4" s="3">
        <v>0.34</v>
      </c>
      <c r="D4" s="3">
        <v>0.64</v>
      </c>
    </row>
    <row r="5" spans="1:4" x14ac:dyDescent="0.2">
      <c r="A5" s="3">
        <v>0.71</v>
      </c>
      <c r="B5" s="3">
        <v>1.26</v>
      </c>
      <c r="C5" s="3">
        <v>0.81</v>
      </c>
      <c r="D5" s="3">
        <v>0.83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2E0D-D35D-48C3-9E4A-265033427CB4}">
  <dimension ref="A1:D6"/>
  <sheetViews>
    <sheetView workbookViewId="0">
      <selection activeCell="F10" sqref="F10"/>
    </sheetView>
  </sheetViews>
  <sheetFormatPr baseColWidth="10" defaultColWidth="8.83203125" defaultRowHeight="15" x14ac:dyDescent="0.2"/>
  <sheetData>
    <row r="1" spans="1:4" x14ac:dyDescent="0.2">
      <c r="A1" t="s">
        <v>72</v>
      </c>
    </row>
    <row r="2" spans="1:4" x14ac:dyDescent="0.2">
      <c r="A2" t="s">
        <v>73</v>
      </c>
    </row>
    <row r="3" spans="1:4" x14ac:dyDescent="0.2">
      <c r="A3" s="4" t="s">
        <v>16</v>
      </c>
      <c r="B3" s="4" t="s">
        <v>33</v>
      </c>
      <c r="C3" s="4" t="s">
        <v>74</v>
      </c>
      <c r="D3" s="4" t="s">
        <v>75</v>
      </c>
    </row>
    <row r="4" spans="1:4" x14ac:dyDescent="0.2">
      <c r="A4" s="3">
        <v>1361</v>
      </c>
      <c r="B4" s="3">
        <v>1402</v>
      </c>
      <c r="C4" s="3">
        <v>1435</v>
      </c>
      <c r="D4" s="3">
        <v>1456</v>
      </c>
    </row>
    <row r="5" spans="1:4" x14ac:dyDescent="0.2">
      <c r="A5" s="3">
        <v>1322</v>
      </c>
      <c r="B5" s="3">
        <v>1334</v>
      </c>
      <c r="C5" s="3">
        <v>1378</v>
      </c>
      <c r="D5" s="3">
        <v>1411</v>
      </c>
    </row>
    <row r="6" spans="1:4" x14ac:dyDescent="0.2">
      <c r="A6" s="3">
        <v>1372</v>
      </c>
      <c r="B6" s="3">
        <v>1394</v>
      </c>
      <c r="C6" s="3">
        <v>1455</v>
      </c>
      <c r="D6" s="3">
        <v>1422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D052-BCC0-4A8F-B1A9-DC2530010074}">
  <dimension ref="A1:D11"/>
  <sheetViews>
    <sheetView workbookViewId="0">
      <selection activeCell="F16" sqref="F16"/>
    </sheetView>
  </sheetViews>
  <sheetFormatPr baseColWidth="10" defaultColWidth="8.83203125" defaultRowHeight="15" x14ac:dyDescent="0.2"/>
  <sheetData>
    <row r="1" spans="1:4" x14ac:dyDescent="0.2">
      <c r="A1" t="s">
        <v>148</v>
      </c>
    </row>
    <row r="2" spans="1:4" x14ac:dyDescent="0.2">
      <c r="A2" s="4" t="s">
        <v>19</v>
      </c>
      <c r="B2" s="4" t="s">
        <v>76</v>
      </c>
      <c r="C2" s="4" t="s">
        <v>17</v>
      </c>
      <c r="D2" s="4" t="s">
        <v>77</v>
      </c>
    </row>
    <row r="3" spans="1:4" x14ac:dyDescent="0.2">
      <c r="A3" s="3">
        <v>4954</v>
      </c>
      <c r="B3" s="3">
        <v>5089</v>
      </c>
      <c r="C3" s="3">
        <v>5640</v>
      </c>
      <c r="D3" s="3">
        <v>4974</v>
      </c>
    </row>
    <row r="4" spans="1:4" x14ac:dyDescent="0.2">
      <c r="A4" s="3">
        <v>3892</v>
      </c>
      <c r="B4" s="3">
        <v>4031</v>
      </c>
      <c r="C4" s="3">
        <v>4268</v>
      </c>
      <c r="D4" s="3">
        <v>4034</v>
      </c>
    </row>
    <row r="5" spans="1:4" x14ac:dyDescent="0.2">
      <c r="A5" s="3">
        <v>3704</v>
      </c>
      <c r="B5" s="3">
        <v>3611</v>
      </c>
      <c r="C5" s="3">
        <v>3961</v>
      </c>
      <c r="D5" s="3">
        <v>3463</v>
      </c>
    </row>
    <row r="7" spans="1:4" x14ac:dyDescent="0.2">
      <c r="A7" t="s">
        <v>148</v>
      </c>
    </row>
    <row r="8" spans="1:4" x14ac:dyDescent="0.2">
      <c r="A8" s="4" t="s">
        <v>19</v>
      </c>
      <c r="B8" s="4" t="s">
        <v>76</v>
      </c>
      <c r="C8" s="4" t="s">
        <v>17</v>
      </c>
      <c r="D8" s="4" t="s">
        <v>77</v>
      </c>
    </row>
    <row r="9" spans="1:4" x14ac:dyDescent="0.2">
      <c r="A9" s="66">
        <f>A3/$A3*100-100</f>
        <v>0</v>
      </c>
      <c r="B9" s="66">
        <f t="shared" ref="B9:D9" si="0">B3/$A3*100-100</f>
        <v>2.725070649979827</v>
      </c>
      <c r="C9" s="66">
        <f t="shared" si="0"/>
        <v>13.847396043601123</v>
      </c>
      <c r="D9" s="66">
        <f t="shared" si="0"/>
        <v>0.40371417036737967</v>
      </c>
    </row>
    <row r="10" spans="1:4" x14ac:dyDescent="0.2">
      <c r="A10" s="66">
        <f t="shared" ref="A10:D11" si="1">A4/$A4*100-100</f>
        <v>0</v>
      </c>
      <c r="B10" s="66">
        <f t="shared" si="1"/>
        <v>3.5714285714285836</v>
      </c>
      <c r="C10" s="66">
        <f t="shared" si="1"/>
        <v>9.660842754367934</v>
      </c>
      <c r="D10" s="66">
        <f t="shared" si="1"/>
        <v>3.6485097636176818</v>
      </c>
    </row>
    <row r="11" spans="1:4" x14ac:dyDescent="0.2">
      <c r="A11" s="66">
        <f t="shared" si="1"/>
        <v>0</v>
      </c>
      <c r="B11" s="66">
        <f t="shared" si="1"/>
        <v>-2.5107991360691244</v>
      </c>
      <c r="C11" s="66">
        <f t="shared" si="1"/>
        <v>6.9384449244060562</v>
      </c>
      <c r="D11" s="66">
        <f t="shared" si="1"/>
        <v>-6.5064794816414633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3DA7-4122-4671-A4C7-D0F4B8EDECBB}">
  <dimension ref="A1:D13"/>
  <sheetViews>
    <sheetView workbookViewId="0">
      <selection activeCell="A9" sqref="A9"/>
    </sheetView>
  </sheetViews>
  <sheetFormatPr baseColWidth="10" defaultColWidth="8.83203125" defaultRowHeight="15" x14ac:dyDescent="0.2"/>
  <sheetData>
    <row r="1" spans="1:4" x14ac:dyDescent="0.2">
      <c r="A1" t="s">
        <v>149</v>
      </c>
    </row>
    <row r="2" spans="1:4" x14ac:dyDescent="0.2">
      <c r="A2" s="4" t="s">
        <v>19</v>
      </c>
      <c r="B2" s="4" t="s">
        <v>17</v>
      </c>
      <c r="C2" s="4" t="s">
        <v>76</v>
      </c>
      <c r="D2" s="4" t="s">
        <v>77</v>
      </c>
    </row>
    <row r="3" spans="1:4" x14ac:dyDescent="0.2">
      <c r="A3" s="3">
        <v>44032.5</v>
      </c>
      <c r="B3" s="3">
        <v>40862</v>
      </c>
      <c r="C3" s="3">
        <v>44561</v>
      </c>
      <c r="D3" s="3">
        <v>42095</v>
      </c>
    </row>
    <row r="4" spans="1:4" x14ac:dyDescent="0.2">
      <c r="A4" s="3">
        <v>49572.5</v>
      </c>
      <c r="B4" s="3">
        <v>46747</v>
      </c>
      <c r="C4" s="3">
        <v>49126</v>
      </c>
      <c r="D4" s="3">
        <v>48482</v>
      </c>
    </row>
    <row r="5" spans="1:4" x14ac:dyDescent="0.2">
      <c r="A5" s="3">
        <v>45872</v>
      </c>
      <c r="B5" s="3">
        <v>44633</v>
      </c>
      <c r="C5" s="3">
        <v>47248</v>
      </c>
      <c r="D5" s="3">
        <v>45092</v>
      </c>
    </row>
    <row r="6" spans="1:4" x14ac:dyDescent="0.2">
      <c r="A6" s="3">
        <v>46210</v>
      </c>
      <c r="B6" s="3">
        <v>44408</v>
      </c>
      <c r="C6" s="3">
        <v>45378</v>
      </c>
      <c r="D6" s="3">
        <v>45932</v>
      </c>
    </row>
    <row r="8" spans="1:4" x14ac:dyDescent="0.2">
      <c r="A8" t="s">
        <v>150</v>
      </c>
    </row>
    <row r="9" spans="1:4" x14ac:dyDescent="0.2">
      <c r="A9" s="4" t="s">
        <v>19</v>
      </c>
      <c r="B9" s="4" t="s">
        <v>17</v>
      </c>
      <c r="C9" s="4" t="s">
        <v>76</v>
      </c>
      <c r="D9" s="4" t="s">
        <v>77</v>
      </c>
    </row>
    <row r="10" spans="1:4" x14ac:dyDescent="0.2">
      <c r="A10">
        <f>A3/$A3*100-100</f>
        <v>0</v>
      </c>
      <c r="B10">
        <f t="shared" ref="B10:D10" si="0">B3/$A3*100-100</f>
        <v>-7.200363367966844</v>
      </c>
      <c r="C10">
        <f t="shared" si="0"/>
        <v>1.2002498154771928</v>
      </c>
      <c r="D10">
        <f t="shared" si="0"/>
        <v>-4.4001589734854889</v>
      </c>
    </row>
    <row r="11" spans="1:4" x14ac:dyDescent="0.2">
      <c r="A11">
        <f t="shared" ref="A11:D13" si="1">A4/$A4*100-100</f>
        <v>0</v>
      </c>
      <c r="B11">
        <f t="shared" si="1"/>
        <v>-5.6997327147107768</v>
      </c>
      <c r="C11">
        <f t="shared" si="1"/>
        <v>-0.90070099349436816</v>
      </c>
      <c r="D11">
        <f t="shared" si="1"/>
        <v>-2.1998083614907387</v>
      </c>
    </row>
    <row r="12" spans="1:4" x14ac:dyDescent="0.2">
      <c r="A12">
        <f t="shared" si="1"/>
        <v>0</v>
      </c>
      <c r="B12">
        <f t="shared" si="1"/>
        <v>-2.7009940704569146</v>
      </c>
      <c r="C12">
        <f t="shared" si="1"/>
        <v>2.999651203348435</v>
      </c>
      <c r="D12">
        <f t="shared" si="1"/>
        <v>-1.7003836763167044</v>
      </c>
    </row>
    <row r="13" spans="1:4" x14ac:dyDescent="0.2">
      <c r="A13">
        <f t="shared" si="1"/>
        <v>0</v>
      </c>
      <c r="B13">
        <f t="shared" si="1"/>
        <v>-3.8995888335857956</v>
      </c>
      <c r="C13">
        <f t="shared" si="1"/>
        <v>-1.8004760874269579</v>
      </c>
      <c r="D13">
        <f t="shared" si="1"/>
        <v>-0.6016013849816062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0841-CA6F-4BC2-BE49-D8AD8F08E93C}">
  <dimension ref="A1:D16"/>
  <sheetViews>
    <sheetView workbookViewId="0">
      <selection activeCell="A12" sqref="A12:D16"/>
    </sheetView>
  </sheetViews>
  <sheetFormatPr baseColWidth="10" defaultColWidth="8.83203125" defaultRowHeight="15" x14ac:dyDescent="0.2"/>
  <sheetData>
    <row r="1" spans="1:4" x14ac:dyDescent="0.2">
      <c r="A1" t="s">
        <v>151</v>
      </c>
    </row>
    <row r="2" spans="1:4" x14ac:dyDescent="0.2">
      <c r="A2" s="4" t="s">
        <v>19</v>
      </c>
      <c r="B2" s="4" t="s">
        <v>17</v>
      </c>
      <c r="C2" s="4" t="s">
        <v>78</v>
      </c>
      <c r="D2" s="4" t="s">
        <v>79</v>
      </c>
    </row>
    <row r="3" spans="1:4" x14ac:dyDescent="0.2">
      <c r="A3" s="3">
        <v>44723</v>
      </c>
      <c r="B3" s="3">
        <v>42188</v>
      </c>
      <c r="C3" s="3">
        <v>43016</v>
      </c>
      <c r="D3" s="3">
        <v>39139</v>
      </c>
    </row>
    <row r="4" spans="1:4" x14ac:dyDescent="0.2">
      <c r="A4" s="3">
        <v>38615</v>
      </c>
      <c r="B4" s="3">
        <v>36252</v>
      </c>
      <c r="C4" s="3">
        <v>37323</v>
      </c>
      <c r="D4" s="3">
        <v>32502</v>
      </c>
    </row>
    <row r="5" spans="1:4" x14ac:dyDescent="0.2">
      <c r="A5" s="3">
        <v>28388</v>
      </c>
      <c r="B5" s="3">
        <v>25456.5</v>
      </c>
      <c r="C5" s="3">
        <v>26624</v>
      </c>
      <c r="D5" s="3">
        <v>25468</v>
      </c>
    </row>
    <row r="6" spans="1:4" x14ac:dyDescent="0.2">
      <c r="A6" s="3">
        <v>22307</v>
      </c>
      <c r="B6" s="3">
        <v>20696</v>
      </c>
      <c r="C6" s="3">
        <v>19732</v>
      </c>
      <c r="D6" s="3">
        <v>18529</v>
      </c>
    </row>
    <row r="7" spans="1:4" x14ac:dyDescent="0.2">
      <c r="A7" s="3">
        <v>25836</v>
      </c>
      <c r="B7" s="3">
        <v>23359</v>
      </c>
      <c r="C7" s="3">
        <v>23454</v>
      </c>
      <c r="D7" s="3">
        <v>23313</v>
      </c>
    </row>
    <row r="10" spans="1:4" x14ac:dyDescent="0.2">
      <c r="A10" t="s">
        <v>152</v>
      </c>
    </row>
    <row r="11" spans="1:4" x14ac:dyDescent="0.2">
      <c r="A11" s="4" t="s">
        <v>19</v>
      </c>
      <c r="B11" s="4" t="s">
        <v>17</v>
      </c>
      <c r="C11" s="4" t="s">
        <v>78</v>
      </c>
      <c r="D11" s="4" t="s">
        <v>79</v>
      </c>
    </row>
    <row r="12" spans="1:4" x14ac:dyDescent="0.2">
      <c r="A12">
        <f>A3/$A3*100-100</f>
        <v>0</v>
      </c>
      <c r="B12">
        <f t="shared" ref="B12:D12" si="0">B3/$A3*100-100</f>
        <v>-5.6682244035507523</v>
      </c>
      <c r="C12">
        <f t="shared" si="0"/>
        <v>-3.816828030319968</v>
      </c>
      <c r="D12">
        <f t="shared" si="0"/>
        <v>-12.485745589517691</v>
      </c>
    </row>
    <row r="13" spans="1:4" x14ac:dyDescent="0.2">
      <c r="A13">
        <f t="shared" ref="A13:D16" si="1">A4/$A4*100-100</f>
        <v>0</v>
      </c>
      <c r="B13">
        <f t="shared" si="1"/>
        <v>-6.1193836591997979</v>
      </c>
      <c r="C13">
        <f t="shared" si="1"/>
        <v>-3.3458500582675015</v>
      </c>
      <c r="D13">
        <f t="shared" si="1"/>
        <v>-15.830635763304414</v>
      </c>
    </row>
    <row r="14" spans="1:4" x14ac:dyDescent="0.2">
      <c r="A14">
        <f t="shared" si="1"/>
        <v>0</v>
      </c>
      <c r="B14">
        <f t="shared" si="1"/>
        <v>-10.326546428068198</v>
      </c>
      <c r="C14">
        <f t="shared" si="1"/>
        <v>-6.2138931943074454</v>
      </c>
      <c r="D14">
        <f t="shared" si="1"/>
        <v>-10.286036353388766</v>
      </c>
    </row>
    <row r="15" spans="1:4" x14ac:dyDescent="0.2">
      <c r="A15">
        <f t="shared" si="1"/>
        <v>0</v>
      </c>
      <c r="B15">
        <f t="shared" si="1"/>
        <v>-7.2219482673600197</v>
      </c>
      <c r="C15">
        <f t="shared" si="1"/>
        <v>-11.543461693638761</v>
      </c>
      <c r="D15">
        <f t="shared" si="1"/>
        <v>-16.936387680997001</v>
      </c>
    </row>
    <row r="16" spans="1:4" x14ac:dyDescent="0.2">
      <c r="A16">
        <f t="shared" si="1"/>
        <v>0</v>
      </c>
      <c r="B16">
        <f t="shared" si="1"/>
        <v>-9.5873974299427118</v>
      </c>
      <c r="C16">
        <f t="shared" si="1"/>
        <v>-9.219693450998605</v>
      </c>
      <c r="D16">
        <f t="shared" si="1"/>
        <v>-9.7654435671156534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2118F-D639-4D04-8160-00E5BDDC9704}">
  <dimension ref="A1:C7"/>
  <sheetViews>
    <sheetView workbookViewId="0">
      <selection activeCell="I13" sqref="I13"/>
    </sheetView>
  </sheetViews>
  <sheetFormatPr baseColWidth="10" defaultColWidth="8.83203125" defaultRowHeight="15" x14ac:dyDescent="0.2"/>
  <sheetData>
    <row r="1" spans="1:3" x14ac:dyDescent="0.2">
      <c r="A1" t="s">
        <v>80</v>
      </c>
    </row>
    <row r="2" spans="1:3" x14ac:dyDescent="0.2">
      <c r="A2" s="4" t="s">
        <v>78</v>
      </c>
      <c r="B2" s="4" t="s">
        <v>79</v>
      </c>
      <c r="C2" s="4" t="s">
        <v>81</v>
      </c>
    </row>
    <row r="3" spans="1:3" x14ac:dyDescent="0.2">
      <c r="A3" s="3">
        <v>2.13</v>
      </c>
      <c r="B3" s="3">
        <v>3.06</v>
      </c>
      <c r="C3" s="3">
        <v>0.82</v>
      </c>
    </row>
    <row r="4" spans="1:3" x14ac:dyDescent="0.2">
      <c r="A4" s="3">
        <v>1.31</v>
      </c>
      <c r="B4" s="3">
        <v>2.41</v>
      </c>
      <c r="C4" s="3">
        <v>1.21</v>
      </c>
    </row>
    <row r="5" spans="1:3" x14ac:dyDescent="0.2">
      <c r="A5" s="3">
        <v>1.74</v>
      </c>
      <c r="B5" s="3">
        <v>2.79</v>
      </c>
      <c r="C5" s="3">
        <v>1.17</v>
      </c>
    </row>
    <row r="6" spans="1:3" x14ac:dyDescent="0.2">
      <c r="A6" s="3">
        <v>1.79</v>
      </c>
      <c r="B6" s="3">
        <v>2.2999999999999998</v>
      </c>
      <c r="C6" s="3">
        <v>1.38</v>
      </c>
    </row>
    <row r="7" spans="1:3" x14ac:dyDescent="0.2">
      <c r="A7" s="3">
        <v>1.57</v>
      </c>
      <c r="B7" s="3">
        <v>2.56</v>
      </c>
      <c r="C7" s="3">
        <v>1.1399999999999999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6283-588C-1C47-B214-8C54581AF6F2}">
  <dimension ref="B1:R50"/>
  <sheetViews>
    <sheetView topLeftCell="F1" workbookViewId="0">
      <selection activeCell="L2" sqref="L2:R2"/>
    </sheetView>
  </sheetViews>
  <sheetFormatPr baseColWidth="10" defaultRowHeight="15" x14ac:dyDescent="0.2"/>
  <sheetData>
    <row r="1" spans="2:18" x14ac:dyDescent="0.2">
      <c r="C1" s="76"/>
      <c r="D1" s="76"/>
      <c r="E1" s="76"/>
      <c r="G1" s="76"/>
      <c r="H1" s="76"/>
    </row>
    <row r="2" spans="2:18" x14ac:dyDescent="0.2">
      <c r="B2" s="67"/>
      <c r="D2" s="76" t="s">
        <v>16</v>
      </c>
      <c r="E2" s="76"/>
      <c r="F2" s="76"/>
      <c r="G2" s="76"/>
      <c r="H2" s="76"/>
      <c r="I2" s="76"/>
      <c r="J2" s="76"/>
      <c r="L2" t="s">
        <v>17</v>
      </c>
    </row>
    <row r="3" spans="2:18" x14ac:dyDescent="0.2">
      <c r="B3" s="67"/>
      <c r="C3" s="67">
        <v>1</v>
      </c>
      <c r="D3" s="69">
        <v>0</v>
      </c>
      <c r="E3" s="69">
        <v>3.7901456213842798E-2</v>
      </c>
      <c r="F3" s="69">
        <v>0.439656892080589</v>
      </c>
      <c r="G3" s="69">
        <v>0.42293037884615386</v>
      </c>
      <c r="H3" s="69">
        <v>0</v>
      </c>
      <c r="I3" s="69">
        <v>0</v>
      </c>
      <c r="J3" s="9">
        <v>0</v>
      </c>
      <c r="K3" s="9"/>
      <c r="L3" s="69">
        <v>3.7901456213842798E-2</v>
      </c>
      <c r="M3" s="69">
        <v>0.118252543387192</v>
      </c>
      <c r="N3" s="69">
        <v>0</v>
      </c>
      <c r="O3" s="9">
        <v>0.9319188153846153</v>
      </c>
      <c r="P3" s="9">
        <v>0</v>
      </c>
      <c r="Q3" s="9">
        <v>0.28765327115384615</v>
      </c>
      <c r="R3" s="9">
        <v>0</v>
      </c>
    </row>
    <row r="4" spans="2:18" x14ac:dyDescent="0.2">
      <c r="B4" s="67"/>
      <c r="C4" s="67">
        <v>2</v>
      </c>
      <c r="D4" s="69">
        <v>0</v>
      </c>
      <c r="E4" s="69">
        <v>3.7901456213842798E-2</v>
      </c>
      <c r="F4" s="69">
        <v>3.7901456213842798E-2</v>
      </c>
      <c r="G4" s="69">
        <v>0.42293037884615386</v>
      </c>
      <c r="H4" s="69">
        <v>0</v>
      </c>
      <c r="I4" s="69">
        <v>0</v>
      </c>
      <c r="J4" s="9">
        <v>0</v>
      </c>
      <c r="K4" s="9"/>
      <c r="L4" s="69">
        <v>3.7901456213842798E-2</v>
      </c>
      <c r="M4" s="69">
        <v>0</v>
      </c>
      <c r="N4" s="69">
        <v>0.39948134849391498</v>
      </c>
      <c r="O4" s="9">
        <v>0.61848804807692304</v>
      </c>
      <c r="P4" s="9">
        <v>0</v>
      </c>
      <c r="Q4" s="9">
        <v>0</v>
      </c>
      <c r="R4" s="9">
        <v>0</v>
      </c>
    </row>
    <row r="5" spans="2:18" x14ac:dyDescent="0.2">
      <c r="B5" s="67"/>
      <c r="C5" s="67">
        <v>3</v>
      </c>
      <c r="D5" s="69">
        <v>0</v>
      </c>
      <c r="E5" s="69">
        <v>0</v>
      </c>
      <c r="F5" s="69">
        <v>0.439656892080589</v>
      </c>
      <c r="G5" s="69">
        <v>0.99627855769230778</v>
      </c>
      <c r="H5" s="69">
        <v>0</v>
      </c>
      <c r="I5" s="69">
        <v>0</v>
      </c>
      <c r="J5" s="9">
        <v>0</v>
      </c>
      <c r="K5" s="9"/>
      <c r="L5" s="69">
        <v>0</v>
      </c>
      <c r="M5" s="69">
        <v>0</v>
      </c>
      <c r="N5" s="69">
        <v>0.15842808697386701</v>
      </c>
      <c r="O5" s="9">
        <v>0.73795240769230774</v>
      </c>
      <c r="P5" s="9">
        <v>0</v>
      </c>
      <c r="Q5" s="9">
        <v>0</v>
      </c>
      <c r="R5" s="9">
        <v>0</v>
      </c>
    </row>
    <row r="6" spans="2:18" x14ac:dyDescent="0.2">
      <c r="B6" s="67"/>
      <c r="C6" s="67">
        <v>4</v>
      </c>
      <c r="D6" s="69">
        <v>0</v>
      </c>
      <c r="E6" s="69">
        <v>0.238779174147216</v>
      </c>
      <c r="F6" s="69">
        <v>0.56018352284061301</v>
      </c>
      <c r="G6" s="69">
        <v>0.99627857499999994</v>
      </c>
      <c r="H6" s="69">
        <v>0</v>
      </c>
      <c r="I6" s="69">
        <v>0</v>
      </c>
      <c r="J6" s="9">
        <v>0</v>
      </c>
      <c r="K6" s="9"/>
      <c r="L6" s="69">
        <v>0</v>
      </c>
      <c r="M6" s="69">
        <v>0</v>
      </c>
      <c r="N6" s="69">
        <v>0.96193895870736001</v>
      </c>
      <c r="O6" s="9">
        <v>0.57045737307692312</v>
      </c>
      <c r="P6" s="9">
        <v>0</v>
      </c>
      <c r="Q6" s="9">
        <v>0</v>
      </c>
      <c r="R6" s="9">
        <v>0</v>
      </c>
    </row>
    <row r="7" spans="2:18" x14ac:dyDescent="0.2">
      <c r="B7" s="67"/>
      <c r="C7" s="67">
        <v>5</v>
      </c>
      <c r="D7" s="69">
        <v>0</v>
      </c>
      <c r="E7" s="69">
        <v>3.7901456213842798E-2</v>
      </c>
      <c r="F7" s="69">
        <v>0.238779174147216</v>
      </c>
      <c r="G7" s="69">
        <v>1.0013978826923078</v>
      </c>
      <c r="H7" s="69">
        <v>0</v>
      </c>
      <c r="I7" s="69">
        <v>0</v>
      </c>
      <c r="J7" s="9">
        <v>0</v>
      </c>
      <c r="K7" s="9"/>
      <c r="L7" s="69">
        <v>0</v>
      </c>
      <c r="M7" s="69">
        <v>0.238779174147216</v>
      </c>
      <c r="N7" s="69">
        <v>0.31913026132056499</v>
      </c>
      <c r="O7" s="9">
        <v>0.44653850192307698</v>
      </c>
      <c r="P7" s="9">
        <v>0</v>
      </c>
      <c r="Q7" s="9">
        <v>0</v>
      </c>
      <c r="R7" s="9">
        <v>0</v>
      </c>
    </row>
    <row r="8" spans="2:18" x14ac:dyDescent="0.2">
      <c r="B8" s="67"/>
      <c r="C8" s="67">
        <v>6</v>
      </c>
      <c r="D8" s="69">
        <v>0.15842808697386701</v>
      </c>
      <c r="E8" s="69">
        <v>0.15842808697386701</v>
      </c>
      <c r="F8" s="69">
        <v>2.3680829842409699</v>
      </c>
      <c r="G8" s="69">
        <v>1.4660774999999999</v>
      </c>
      <c r="H8" s="69">
        <v>5.1562728846153844E-2</v>
      </c>
      <c r="I8" s="69">
        <v>0</v>
      </c>
      <c r="J8" s="9">
        <v>0</v>
      </c>
      <c r="K8" s="9"/>
      <c r="L8" s="69">
        <v>0.238779174147216</v>
      </c>
      <c r="M8" s="69">
        <v>2.0466786355475799</v>
      </c>
      <c r="N8" s="69">
        <v>0.64053461001396295</v>
      </c>
      <c r="O8" s="9">
        <v>0.33876891923076918</v>
      </c>
      <c r="P8" s="9">
        <v>0</v>
      </c>
      <c r="Q8" s="9">
        <v>0</v>
      </c>
      <c r="R8" s="9">
        <v>0.29060944423076923</v>
      </c>
    </row>
    <row r="9" spans="2:18" x14ac:dyDescent="0.2">
      <c r="B9" s="67"/>
      <c r="C9" s="67">
        <v>7</v>
      </c>
      <c r="D9" s="69">
        <v>2.9305405944544201</v>
      </c>
      <c r="E9" s="69">
        <v>0.47983243566726402</v>
      </c>
      <c r="F9" s="69">
        <v>6.4258128864951098</v>
      </c>
      <c r="G9" s="69">
        <v>1.4660775596153846</v>
      </c>
      <c r="H9" s="69">
        <v>9.6553256346153855</v>
      </c>
      <c r="I9" s="69">
        <v>0</v>
      </c>
      <c r="J9" s="9">
        <v>0</v>
      </c>
      <c r="K9" s="9"/>
      <c r="L9" s="69">
        <v>0.60035906642728798</v>
      </c>
      <c r="M9" s="69">
        <v>11.8896868142829</v>
      </c>
      <c r="N9" s="69">
        <v>5.1401954917215198</v>
      </c>
      <c r="O9" s="9">
        <v>0.20464908076923077</v>
      </c>
      <c r="P9" s="9">
        <v>0</v>
      </c>
      <c r="Q9" s="9">
        <v>7.1686565384615389E-2</v>
      </c>
      <c r="R9" s="9">
        <v>2.9038935769230769</v>
      </c>
    </row>
    <row r="10" spans="2:18" x14ac:dyDescent="0.2">
      <c r="B10" s="67"/>
      <c r="C10" s="67">
        <v>8</v>
      </c>
      <c r="D10" s="69">
        <v>4.4170357071613804</v>
      </c>
      <c r="E10" s="69">
        <v>5.5821264711749397</v>
      </c>
      <c r="F10" s="69">
        <v>21.973748254538201</v>
      </c>
      <c r="G10" s="69">
        <v>2.5180582884615386</v>
      </c>
      <c r="H10" s="69">
        <v>10.385844884615384</v>
      </c>
      <c r="I10" s="69">
        <v>7.0403335769230768</v>
      </c>
      <c r="J10" s="9">
        <v>4.0455882692307696E-2</v>
      </c>
      <c r="K10" s="9"/>
      <c r="L10" s="69">
        <v>4.3768601635747002</v>
      </c>
      <c r="M10" s="69">
        <v>13.4163574705765</v>
      </c>
      <c r="N10" s="69">
        <v>4.4170357071613804</v>
      </c>
      <c r="O10" s="9">
        <v>0.13618955576923078</v>
      </c>
      <c r="P10" s="9">
        <v>0.77337056730769238</v>
      </c>
      <c r="Q10" s="9">
        <v>6.3859656923076917</v>
      </c>
      <c r="R10" s="9">
        <v>3.5617880384615384</v>
      </c>
    </row>
    <row r="11" spans="2:18" x14ac:dyDescent="0.2">
      <c r="B11" s="67"/>
      <c r="C11" s="67">
        <v>9</v>
      </c>
      <c r="D11" s="69">
        <v>13.456533014163201</v>
      </c>
      <c r="E11" s="69">
        <v>16.670576501097099</v>
      </c>
      <c r="F11" s="69"/>
      <c r="G11" s="69">
        <v>8.7916691538461542</v>
      </c>
      <c r="H11" s="69">
        <v>11.484313673076922</v>
      </c>
      <c r="I11" s="69">
        <v>7.2913826153846149</v>
      </c>
      <c r="J11" s="9">
        <v>7.1945158846153845</v>
      </c>
      <c r="K11" s="9"/>
      <c r="L11" s="69">
        <v>11.126351486136</v>
      </c>
      <c r="M11" s="69">
        <v>27.317095551565899</v>
      </c>
      <c r="N11" s="69">
        <v>10.604069419509299</v>
      </c>
      <c r="O11" s="9">
        <v>0.82802506153846167</v>
      </c>
      <c r="P11" s="9">
        <v>0.13671831730769229</v>
      </c>
      <c r="Q11" s="9">
        <v>7.800659192307692</v>
      </c>
      <c r="R11" s="9">
        <v>1.3704224384615384</v>
      </c>
    </row>
    <row r="12" spans="2:18" x14ac:dyDescent="0.2">
      <c r="B12" s="67"/>
      <c r="C12" s="67">
        <v>10</v>
      </c>
      <c r="D12" s="69">
        <v>18.237422700977501</v>
      </c>
      <c r="E12" s="69">
        <v>21.1702373828047</v>
      </c>
      <c r="F12" s="69">
        <v>33.383602633153799</v>
      </c>
      <c r="G12" s="69">
        <v>11.029136884615385</v>
      </c>
      <c r="H12" s="69">
        <v>11.545946250000002</v>
      </c>
      <c r="I12" s="69">
        <v>7.319243788461538</v>
      </c>
      <c r="J12" s="9">
        <v>6.9737890769230777</v>
      </c>
      <c r="K12" s="9"/>
      <c r="L12" s="69">
        <v>7.8721324556154002</v>
      </c>
      <c r="M12" s="69">
        <v>14.420746060243401</v>
      </c>
      <c r="N12" s="69">
        <v>17.072331936963899</v>
      </c>
      <c r="O12" s="9">
        <v>7.8536652307692316</v>
      </c>
      <c r="P12" s="9">
        <v>0.25350054807692313</v>
      </c>
      <c r="Q12" s="9">
        <v>6.894787403846153</v>
      </c>
      <c r="R12" s="9">
        <v>1.2708392634615384</v>
      </c>
    </row>
    <row r="13" spans="2:18" x14ac:dyDescent="0.2">
      <c r="B13" s="67"/>
      <c r="C13" s="67">
        <v>11</v>
      </c>
      <c r="D13" s="69">
        <v>10.0416118092958</v>
      </c>
      <c r="E13" s="69">
        <v>20.889008577698</v>
      </c>
      <c r="F13" s="69">
        <v>30.490963494913199</v>
      </c>
      <c r="G13" s="69">
        <v>7.4684449423076922</v>
      </c>
      <c r="H13" s="69">
        <v>11.388015615384615</v>
      </c>
      <c r="I13" s="69">
        <v>7.5072498076923084</v>
      </c>
      <c r="J13" s="9">
        <v>6.8369520384615381</v>
      </c>
      <c r="K13" s="9"/>
      <c r="L13" s="69">
        <v>12.532495511669699</v>
      </c>
      <c r="M13" s="69">
        <v>30.4507879513266</v>
      </c>
      <c r="N13" s="69">
        <v>20.848833034111301</v>
      </c>
      <c r="O13" s="9">
        <v>8.2765343461538468</v>
      </c>
      <c r="P13" s="9">
        <v>0.20791766153846153</v>
      </c>
      <c r="Q13" s="9">
        <v>7.2773809615384613</v>
      </c>
      <c r="R13" s="9">
        <v>4.3801968269230764</v>
      </c>
    </row>
    <row r="14" spans="2:18" x14ac:dyDescent="0.2">
      <c r="B14" s="67"/>
      <c r="C14" s="67">
        <v>12</v>
      </c>
      <c r="D14" s="69">
        <v>17.634789547177299</v>
      </c>
      <c r="E14" s="69">
        <v>22.6969080390983</v>
      </c>
      <c r="F14" s="69">
        <v>22.0139237981249</v>
      </c>
      <c r="G14" s="69">
        <v>7.6690190961538462</v>
      </c>
      <c r="H14" s="69">
        <v>9.464440269230769</v>
      </c>
      <c r="I14" s="69">
        <v>7.4345833461538451</v>
      </c>
      <c r="J14" s="9">
        <v>5.2314689807692307</v>
      </c>
      <c r="K14" s="9"/>
      <c r="L14" s="69">
        <v>14.1395172551366</v>
      </c>
      <c r="M14" s="69">
        <v>29.124995012966298</v>
      </c>
      <c r="N14" s="69">
        <v>19.723917813684398</v>
      </c>
      <c r="O14" s="9">
        <v>8.7876727692307686</v>
      </c>
      <c r="P14" s="9">
        <v>4.7065547307692306</v>
      </c>
      <c r="Q14" s="9">
        <v>6.7856313269230766</v>
      </c>
      <c r="R14" s="9">
        <v>5.0188828846153841</v>
      </c>
    </row>
    <row r="15" spans="2:18" x14ac:dyDescent="0.2">
      <c r="B15" s="67"/>
      <c r="C15" s="67">
        <v>13</v>
      </c>
      <c r="D15" s="69">
        <v>16.228645521643699</v>
      </c>
      <c r="E15" s="69">
        <v>21.130061839218001</v>
      </c>
      <c r="F15" s="69">
        <v>25.4690205465789</v>
      </c>
      <c r="G15" s="69">
        <v>11.513615538461538</v>
      </c>
      <c r="H15" s="69">
        <v>9.608729807692308</v>
      </c>
      <c r="I15" s="69">
        <v>7.8367507884615382</v>
      </c>
      <c r="J15" s="9">
        <v>5.1923076923076925</v>
      </c>
      <c r="K15" s="9"/>
      <c r="L15" s="69">
        <v>5.3008976660682201</v>
      </c>
      <c r="M15" s="69">
        <v>19.964971075204499</v>
      </c>
      <c r="N15" s="69">
        <v>20.848833034111301</v>
      </c>
      <c r="O15" s="9">
        <v>8.3480084038461531</v>
      </c>
      <c r="P15" s="9">
        <v>12.345436326923078</v>
      </c>
      <c r="Q15" s="9">
        <v>6.7821628846153841</v>
      </c>
      <c r="R15" s="9">
        <v>5.7951115769230768</v>
      </c>
    </row>
    <row r="16" spans="2:18" x14ac:dyDescent="0.2">
      <c r="B16" s="67"/>
      <c r="C16" s="67">
        <v>14</v>
      </c>
      <c r="D16" s="69">
        <v>15.264432475563501</v>
      </c>
      <c r="E16" s="69">
        <v>20.085497705964499</v>
      </c>
      <c r="F16" s="69">
        <v>15.5054857370836</v>
      </c>
      <c r="G16" s="69">
        <v>12.321079942307692</v>
      </c>
      <c r="H16" s="69">
        <v>10.460533288461537</v>
      </c>
      <c r="I16" s="69">
        <v>6.1057903653846157</v>
      </c>
      <c r="J16" s="9">
        <v>5.384615384615385</v>
      </c>
      <c r="K16" s="9"/>
      <c r="L16" s="69">
        <v>4.7786155994414496</v>
      </c>
      <c r="M16" s="69">
        <v>18.5048075004987</v>
      </c>
      <c r="N16" s="69"/>
      <c r="O16" s="9">
        <v>9.0563699999999994</v>
      </c>
      <c r="P16" s="9">
        <v>15.186522038461536</v>
      </c>
      <c r="Q16" s="9">
        <v>7.5828445576923071</v>
      </c>
      <c r="R16" s="9">
        <v>5.8848161538461543</v>
      </c>
    </row>
    <row r="17" spans="2:18" x14ac:dyDescent="0.2">
      <c r="B17" s="67"/>
      <c r="C17" s="67">
        <v>15</v>
      </c>
      <c r="D17" s="69">
        <v>17.952483542788801</v>
      </c>
      <c r="E17" s="69">
        <v>20.688130859764598</v>
      </c>
      <c r="F17" s="69">
        <v>22.2951526032316</v>
      </c>
      <c r="G17" s="69">
        <v>12.321079942307692</v>
      </c>
      <c r="H17" s="69">
        <v>10.535491807692306</v>
      </c>
      <c r="I17" s="69">
        <v>7.4435244999999997</v>
      </c>
      <c r="J17" s="9"/>
      <c r="K17" s="9"/>
      <c r="L17" s="69">
        <v>10.4433672451626</v>
      </c>
      <c r="M17" s="69">
        <v>18.6793536804309</v>
      </c>
      <c r="N17" s="69">
        <v>20.2060243367245</v>
      </c>
      <c r="O17" s="9">
        <v>9.7292570192307704</v>
      </c>
      <c r="P17" s="9">
        <v>11.365685615384617</v>
      </c>
      <c r="Q17" s="9">
        <v>7.3968854615384618</v>
      </c>
      <c r="R17" s="9">
        <v>6.5161193846153846</v>
      </c>
    </row>
    <row r="18" spans="2:18" x14ac:dyDescent="0.2">
      <c r="B18" s="67"/>
      <c r="C18" s="67">
        <v>16</v>
      </c>
      <c r="D18" s="69">
        <v>16.670576501097099</v>
      </c>
      <c r="E18" s="69">
        <v>16.911629762617199</v>
      </c>
      <c r="F18" s="69">
        <v>20.647955316177899</v>
      </c>
      <c r="G18" s="69">
        <v>12.482572826923077</v>
      </c>
      <c r="H18" s="69">
        <v>10.385709807692308</v>
      </c>
      <c r="I18" s="69">
        <v>7.4423162307692312</v>
      </c>
      <c r="J18" s="9"/>
      <c r="K18" s="9"/>
      <c r="L18" s="69">
        <v>11.3272292040694</v>
      </c>
      <c r="M18" s="69">
        <v>24.303929782565302</v>
      </c>
      <c r="N18" s="69">
        <v>19.2418112906443</v>
      </c>
      <c r="O18" s="9">
        <v>9.4601022115384623</v>
      </c>
      <c r="P18" s="9">
        <v>8.6197949807692318</v>
      </c>
      <c r="Q18" s="9">
        <v>7.0256495961538459</v>
      </c>
      <c r="R18" s="9">
        <v>6.2546498461538453</v>
      </c>
    </row>
    <row r="19" spans="2:18" x14ac:dyDescent="0.2">
      <c r="B19" s="67"/>
      <c r="C19" s="67">
        <v>17</v>
      </c>
      <c r="D19" s="69">
        <v>18.518651506084201</v>
      </c>
      <c r="E19" s="69">
        <v>19.884619988031101</v>
      </c>
      <c r="F19" s="69">
        <v>20.005146618791098</v>
      </c>
      <c r="G19" s="69">
        <v>12.644065711538461</v>
      </c>
      <c r="H19" s="69">
        <v>10.378416557692306</v>
      </c>
      <c r="I19" s="69">
        <v>7.275575673076923</v>
      </c>
      <c r="J19" s="9"/>
      <c r="K19" s="9"/>
      <c r="L19" s="69">
        <v>11.126351486136</v>
      </c>
      <c r="M19" s="69">
        <v>24.424456413325402</v>
      </c>
      <c r="N19" s="69">
        <v>12.9342509475364</v>
      </c>
      <c r="O19" s="9">
        <v>8.9217926153846161</v>
      </c>
      <c r="P19" s="9">
        <v>6.7460569230769227</v>
      </c>
      <c r="Q19" s="9">
        <v>6.9449375</v>
      </c>
      <c r="R19" s="9">
        <v>6.067008538461538</v>
      </c>
    </row>
    <row r="20" spans="2:18" x14ac:dyDescent="0.2">
      <c r="B20" s="67"/>
      <c r="C20" s="67">
        <v>18</v>
      </c>
      <c r="D20" s="69">
        <v>19.081109116297601</v>
      </c>
      <c r="E20" s="69">
        <v>17.112507480550601</v>
      </c>
      <c r="F20" s="69">
        <v>12.331617793736299</v>
      </c>
      <c r="G20" s="69">
        <v>12.644065711538461</v>
      </c>
      <c r="H20" s="69">
        <v>10.32360453846154</v>
      </c>
      <c r="I20" s="69">
        <v>6.9078935192307691</v>
      </c>
      <c r="J20" s="9"/>
      <c r="K20" s="9"/>
      <c r="L20" s="69">
        <v>4.8589666866148002</v>
      </c>
      <c r="M20" s="69">
        <v>23.500418910831801</v>
      </c>
      <c r="N20" s="69">
        <v>13.4163574705765</v>
      </c>
      <c r="O20" s="9">
        <v>9.3255248076923074</v>
      </c>
      <c r="P20" s="70">
        <v>5.9668484230769234</v>
      </c>
      <c r="Q20" s="9">
        <v>7.2802807884615381</v>
      </c>
      <c r="R20" s="9">
        <v>6.2593931538461538</v>
      </c>
    </row>
    <row r="21" spans="2:18" x14ac:dyDescent="0.2">
      <c r="B21" s="67"/>
      <c r="C21" s="67">
        <v>19</v>
      </c>
      <c r="D21" s="69">
        <v>8.0328346299620996</v>
      </c>
      <c r="E21" s="69">
        <v>18.197247157390802</v>
      </c>
      <c r="F21" s="69">
        <v>10.965649311789299</v>
      </c>
      <c r="G21" s="69">
        <v>12.321079942307692</v>
      </c>
      <c r="H21" s="69">
        <v>11.588535288461539</v>
      </c>
      <c r="I21" s="69">
        <v>7.3452428076923075</v>
      </c>
      <c r="J21" s="9">
        <v>5.4798846346153844</v>
      </c>
      <c r="K21" s="9"/>
      <c r="L21" s="69">
        <v>8.1935368043088008</v>
      </c>
      <c r="M21" s="69">
        <v>19.121284659884299</v>
      </c>
      <c r="N21" s="69">
        <v>16.791103131857199</v>
      </c>
      <c r="O21" s="9">
        <v>9.8638344230769235</v>
      </c>
      <c r="P21" s="70">
        <v>6.0213452884615384</v>
      </c>
      <c r="Q21" s="9">
        <v>7.7993798653846147</v>
      </c>
      <c r="R21" s="9">
        <v>6.1417122499999994</v>
      </c>
    </row>
    <row r="22" spans="2:18" x14ac:dyDescent="0.2">
      <c r="B22" s="67"/>
      <c r="C22" s="67">
        <v>20</v>
      </c>
      <c r="D22" s="69">
        <v>12.4521444244963</v>
      </c>
      <c r="E22" s="69">
        <v>17.875842808697399</v>
      </c>
      <c r="F22" s="69">
        <v>16.630400957510499</v>
      </c>
      <c r="G22" s="69">
        <v>12.482572826923077</v>
      </c>
      <c r="H22" s="69">
        <v>11.248970923076923</v>
      </c>
      <c r="I22" s="69">
        <v>7.7133087500000004</v>
      </c>
      <c r="J22" s="9">
        <v>6.0086907692307685</v>
      </c>
      <c r="K22" s="9"/>
      <c r="L22" s="69">
        <v>7.7917813684420496</v>
      </c>
      <c r="M22" s="69">
        <v>11.8896868142829</v>
      </c>
      <c r="N22" s="69">
        <v>13.9788150807899</v>
      </c>
      <c r="O22" s="9">
        <v>9.1909474038461543</v>
      </c>
      <c r="P22" s="70">
        <v>5.8646076923076924</v>
      </c>
      <c r="Q22" s="9">
        <v>8.4055308653846144</v>
      </c>
      <c r="R22" s="9">
        <v>6.1729945192307696</v>
      </c>
    </row>
    <row r="23" spans="2:18" x14ac:dyDescent="0.2">
      <c r="B23" s="67"/>
      <c r="C23" s="67">
        <v>21</v>
      </c>
      <c r="D23" s="69">
        <v>11.2067025733094</v>
      </c>
      <c r="E23" s="69">
        <v>13.4163574705765</v>
      </c>
      <c r="F23" s="69">
        <v>13.6172351885099</v>
      </c>
      <c r="G23" s="69">
        <v>12.967051480769232</v>
      </c>
      <c r="H23" s="69">
        <v>9.5002988076923067</v>
      </c>
      <c r="I23" s="69">
        <v>7.4480306153846145</v>
      </c>
      <c r="J23" s="9">
        <v>5.6491930192307693</v>
      </c>
      <c r="K23" s="9"/>
      <c r="L23" s="69">
        <v>7.5507281069219996</v>
      </c>
      <c r="M23" s="69">
        <v>10.764771593856</v>
      </c>
      <c r="N23" s="69">
        <v>11.246878116896101</v>
      </c>
      <c r="O23" s="9">
        <v>7.4863765769230781</v>
      </c>
      <c r="P23" s="70">
        <v>5.0807170769230776</v>
      </c>
      <c r="Q23" s="9">
        <v>8.9612190384615396</v>
      </c>
      <c r="R23" s="9">
        <v>6.9318572499999993</v>
      </c>
    </row>
    <row r="24" spans="2:18" x14ac:dyDescent="0.2">
      <c r="B24" s="67"/>
      <c r="C24" s="67">
        <v>22</v>
      </c>
      <c r="D24" s="69">
        <v>9.3184520247356897</v>
      </c>
      <c r="E24" s="69">
        <v>16.148294434470401</v>
      </c>
      <c r="F24" s="69">
        <v>10.403191701575899</v>
      </c>
      <c r="G24" s="69">
        <v>12.967051480769232</v>
      </c>
      <c r="H24" s="69">
        <v>9.4513844230769237</v>
      </c>
      <c r="I24" s="69">
        <v>7.9567386153846149</v>
      </c>
      <c r="J24" s="70">
        <v>4.7816525192307697</v>
      </c>
      <c r="K24" s="9"/>
      <c r="L24" s="69">
        <v>6.2651107121484104</v>
      </c>
      <c r="M24" s="69">
        <v>14.1796927987233</v>
      </c>
      <c r="N24" s="69">
        <v>9.1175743068023092</v>
      </c>
      <c r="O24" s="9">
        <v>7.8033198269230777</v>
      </c>
      <c r="P24" s="70">
        <v>4.742165673076923</v>
      </c>
      <c r="Q24" s="70">
        <v>8.673438749999999</v>
      </c>
      <c r="R24" s="9">
        <v>6.7034078846153839</v>
      </c>
    </row>
    <row r="25" spans="2:18" x14ac:dyDescent="0.2">
      <c r="B25" s="67"/>
      <c r="C25" s="67">
        <v>23</v>
      </c>
      <c r="D25" s="69">
        <v>7.6310791940953502</v>
      </c>
      <c r="E25" s="69">
        <v>13.2154797526431</v>
      </c>
      <c r="F25" s="69">
        <v>11.809335727109501</v>
      </c>
      <c r="G25" s="69">
        <v>12.159587057692308</v>
      </c>
      <c r="H25" s="69">
        <v>9.4731066346153838</v>
      </c>
      <c r="I25" s="69">
        <v>7.7006432884615394</v>
      </c>
      <c r="J25" s="70">
        <v>4.2632999423076923</v>
      </c>
      <c r="K25" s="9"/>
      <c r="L25" s="69">
        <v>5.3812487532415698</v>
      </c>
      <c r="M25" s="69">
        <v>13.3360063834032</v>
      </c>
      <c r="N25" s="69">
        <v>10.8451226810293</v>
      </c>
      <c r="O25" s="9">
        <v>8.2398619999999987</v>
      </c>
      <c r="P25" s="70">
        <v>3.6812661538461535</v>
      </c>
      <c r="Q25" s="70">
        <v>7.1561990769230777</v>
      </c>
      <c r="R25" s="9">
        <v>6.4953952115384617</v>
      </c>
    </row>
    <row r="26" spans="2:18" x14ac:dyDescent="0.2">
      <c r="B26" s="67"/>
      <c r="C26" s="67">
        <v>24</v>
      </c>
      <c r="D26" s="69">
        <v>3.0510672252144402</v>
      </c>
      <c r="E26" s="69">
        <v>14.501097147416701</v>
      </c>
      <c r="F26" s="69">
        <v>10.403191701575899</v>
      </c>
      <c r="G26" s="69">
        <v>11.352122653846154</v>
      </c>
      <c r="H26" s="69">
        <v>7.8785384423076925</v>
      </c>
      <c r="I26" s="69">
        <v>7.3796570384615388</v>
      </c>
      <c r="J26" s="70">
        <v>3.191771403846154</v>
      </c>
      <c r="K26" s="9"/>
      <c r="L26" s="71">
        <v>2.6091362457610199</v>
      </c>
      <c r="M26" s="69">
        <v>11.4879313784161</v>
      </c>
      <c r="N26" s="69">
        <v>9.6800319170157607</v>
      </c>
      <c r="O26" s="9">
        <v>8.0279160384615391</v>
      </c>
      <c r="P26" s="70">
        <v>1.2098407846153845</v>
      </c>
      <c r="Q26" s="70">
        <v>4.0829273269230768</v>
      </c>
      <c r="R26" s="70">
        <v>5.3878672307692312</v>
      </c>
    </row>
    <row r="27" spans="2:18" x14ac:dyDescent="0.2">
      <c r="B27" s="67"/>
      <c r="C27" s="67">
        <v>25</v>
      </c>
      <c r="D27" s="71">
        <v>5.5017753840015997</v>
      </c>
      <c r="E27" s="69">
        <v>9.7202074606024294</v>
      </c>
      <c r="F27" s="69">
        <v>9.1577498503889903</v>
      </c>
      <c r="G27" s="69">
        <v>11.352122653846154</v>
      </c>
      <c r="H27" s="69">
        <v>10.760299846153845</v>
      </c>
      <c r="I27" s="71">
        <v>6.8756399615384618</v>
      </c>
      <c r="J27" s="70">
        <v>1.3714939288461538</v>
      </c>
      <c r="K27" s="9"/>
      <c r="L27" s="71">
        <v>3.7340514661879101</v>
      </c>
      <c r="M27" s="71">
        <v>9.7603830041891104</v>
      </c>
      <c r="N27" s="69">
        <v>8.5149411530021908</v>
      </c>
      <c r="O27" s="70">
        <v>10.267566615384615</v>
      </c>
      <c r="P27" s="70">
        <v>1.8314112903846156</v>
      </c>
      <c r="Q27" s="70">
        <v>4.2090701923076921</v>
      </c>
      <c r="R27" s="70">
        <v>6.0195494038461543</v>
      </c>
    </row>
    <row r="28" spans="2:18" x14ac:dyDescent="0.2">
      <c r="B28" s="67"/>
      <c r="C28" s="67">
        <v>26</v>
      </c>
      <c r="D28" s="71">
        <v>4.3768601635747002</v>
      </c>
      <c r="E28" s="69">
        <v>14.1395172551366</v>
      </c>
      <c r="F28" s="71">
        <v>5.8633552762816699</v>
      </c>
      <c r="G28" s="71">
        <v>10.555607461538461</v>
      </c>
      <c r="H28" s="71">
        <v>11.420610192307691</v>
      </c>
      <c r="I28" s="71">
        <v>6.2676267884615395</v>
      </c>
      <c r="J28" s="70">
        <v>0.57071244230769236</v>
      </c>
      <c r="K28" s="9"/>
      <c r="L28" s="71">
        <v>2.97071613804109</v>
      </c>
      <c r="M28" s="71">
        <v>8.3944145222421707</v>
      </c>
      <c r="N28" s="69">
        <v>5.8633552762816699</v>
      </c>
      <c r="O28" s="70">
        <v>8.0997938461538457</v>
      </c>
      <c r="P28" s="70">
        <v>0</v>
      </c>
      <c r="Q28" s="70">
        <v>3.4677072307692312</v>
      </c>
      <c r="R28" s="70">
        <v>6.0239660192307687</v>
      </c>
    </row>
    <row r="29" spans="2:18" x14ac:dyDescent="0.2">
      <c r="B29" s="67"/>
      <c r="C29" s="67">
        <v>27</v>
      </c>
      <c r="D29" s="71">
        <v>3.8144025533612602</v>
      </c>
      <c r="E29" s="69">
        <v>11.929862357869499</v>
      </c>
      <c r="F29" s="71">
        <v>5.1803710353082</v>
      </c>
      <c r="G29" s="71">
        <v>10.101957807692308</v>
      </c>
      <c r="H29" s="71">
        <v>9.214240865384614</v>
      </c>
      <c r="I29" s="71">
        <v>5.2085185576923072</v>
      </c>
      <c r="J29" s="70">
        <v>0</v>
      </c>
      <c r="K29" s="9"/>
      <c r="L29" s="71">
        <v>2.1270297227209198</v>
      </c>
      <c r="M29" s="71">
        <v>3.49299820466786</v>
      </c>
      <c r="N29" s="71">
        <v>4.8187911430281298</v>
      </c>
      <c r="O29" s="70">
        <v>8.1890051923076932</v>
      </c>
      <c r="P29" s="9">
        <v>1.1371332653846156</v>
      </c>
      <c r="Q29" s="70">
        <v>2.8864180384615383</v>
      </c>
      <c r="R29" s="70">
        <v>5.5038886153846152</v>
      </c>
    </row>
    <row r="30" spans="2:18" x14ac:dyDescent="0.2">
      <c r="B30" s="67"/>
      <c r="C30" s="67">
        <v>28</v>
      </c>
      <c r="D30" s="71">
        <v>2.72966287652104</v>
      </c>
      <c r="E30" s="71">
        <v>8.9166965888689393</v>
      </c>
      <c r="F30" s="71">
        <v>6.1445840813883903</v>
      </c>
      <c r="G30" s="71">
        <v>8.2024946730769237</v>
      </c>
      <c r="H30" s="71">
        <v>9.425993076923076</v>
      </c>
      <c r="I30" s="71">
        <v>4.1904913461538467</v>
      </c>
      <c r="J30" s="70">
        <v>0.16464411153846154</v>
      </c>
      <c r="K30" s="9"/>
      <c r="L30" s="71">
        <v>2.5287851585876702</v>
      </c>
      <c r="M30" s="71">
        <v>6.2651107121484104</v>
      </c>
      <c r="N30" s="71">
        <v>6.6266906044284903</v>
      </c>
      <c r="O30" s="70">
        <v>9.0563699999999994</v>
      </c>
      <c r="P30" s="9">
        <v>0.31585343653846149</v>
      </c>
      <c r="Q30" s="70">
        <v>2.353743769230769</v>
      </c>
      <c r="R30" s="70">
        <v>4.8718667115384608</v>
      </c>
    </row>
    <row r="31" spans="2:18" x14ac:dyDescent="0.2">
      <c r="B31" s="67"/>
      <c r="C31" s="67">
        <v>29</v>
      </c>
      <c r="D31" s="71">
        <v>1.96632754837423</v>
      </c>
      <c r="E31" s="71">
        <v>8.5952922401755405</v>
      </c>
      <c r="F31" s="71">
        <v>5.0598444045481701</v>
      </c>
      <c r="G31" s="71">
        <v>6.5273290192307689</v>
      </c>
      <c r="H31" s="71">
        <v>8.0329575192307683</v>
      </c>
      <c r="I31" s="71">
        <v>3.5648090769230771</v>
      </c>
      <c r="J31" s="9">
        <v>0</v>
      </c>
      <c r="K31" s="9"/>
      <c r="L31" s="71">
        <v>1.2029922202274099</v>
      </c>
      <c r="M31" s="71">
        <v>8.1131857171354493</v>
      </c>
      <c r="N31" s="71">
        <v>5.9035308198683403</v>
      </c>
      <c r="O31" s="70">
        <v>4.775072596153846</v>
      </c>
      <c r="P31" s="9">
        <v>0</v>
      </c>
      <c r="Q31" s="70">
        <v>2.0210160192307693</v>
      </c>
      <c r="R31" s="70">
        <v>3.167336211538462</v>
      </c>
    </row>
    <row r="32" spans="2:18" x14ac:dyDescent="0.2">
      <c r="B32" s="67"/>
      <c r="C32" s="67">
        <v>30</v>
      </c>
      <c r="D32" s="71">
        <v>1.4842210253341299</v>
      </c>
      <c r="E32" s="71">
        <v>4.3768601635747002</v>
      </c>
      <c r="F32" s="71">
        <v>4.5777378815080798</v>
      </c>
      <c r="G32" s="71">
        <v>3.24353275</v>
      </c>
      <c r="H32" s="71">
        <v>5.3568705961538461</v>
      </c>
      <c r="I32" s="71">
        <v>3.9212046153846152</v>
      </c>
      <c r="J32" s="9">
        <v>0</v>
      </c>
      <c r="K32" s="9"/>
      <c r="L32" s="71">
        <v>1.12264113305406</v>
      </c>
      <c r="M32" s="71">
        <v>6.3052862557350897</v>
      </c>
      <c r="N32" s="71">
        <v>6.1445840813883903</v>
      </c>
      <c r="O32" s="70">
        <v>4.1457079038461533</v>
      </c>
      <c r="P32" s="9">
        <v>0</v>
      </c>
      <c r="Q32" s="9">
        <v>1.0858189096153847</v>
      </c>
      <c r="R32" s="70">
        <v>1.5442258519230767</v>
      </c>
    </row>
    <row r="33" spans="2:18" x14ac:dyDescent="0.2">
      <c r="B33" s="67"/>
      <c r="C33" s="67">
        <v>31</v>
      </c>
      <c r="D33" s="71">
        <v>0.56018352284061301</v>
      </c>
      <c r="E33" s="71">
        <v>5.5017753840015997</v>
      </c>
      <c r="F33" s="71">
        <v>4.5777378815080798</v>
      </c>
      <c r="G33" s="71">
        <v>1.6562515173076924</v>
      </c>
      <c r="H33" s="71">
        <v>3.7994890384615378</v>
      </c>
      <c r="I33" s="71">
        <v>4.0383636730769235</v>
      </c>
      <c r="J33" s="9">
        <v>0</v>
      </c>
      <c r="K33" s="9"/>
      <c r="L33" s="71">
        <v>0.92176341512068505</v>
      </c>
      <c r="M33" s="71">
        <v>4.2161579892280097</v>
      </c>
      <c r="N33" s="71">
        <v>4.0956313584679798</v>
      </c>
      <c r="O33" s="70">
        <v>3.8258174230769226</v>
      </c>
      <c r="P33" s="9">
        <v>0</v>
      </c>
      <c r="Q33" s="9">
        <v>0.98840432115384602</v>
      </c>
      <c r="R33" s="9">
        <v>0.97808746538461544</v>
      </c>
    </row>
    <row r="34" spans="2:18" x14ac:dyDescent="0.2">
      <c r="B34" s="67"/>
      <c r="C34" s="67">
        <v>32</v>
      </c>
      <c r="D34" s="71">
        <v>1.0021145022940301</v>
      </c>
      <c r="E34" s="71">
        <v>2.1672052663076</v>
      </c>
      <c r="F34" s="71">
        <v>4.0956313584679798</v>
      </c>
      <c r="G34" s="71">
        <v>1.2248071346153846</v>
      </c>
      <c r="H34" s="71">
        <v>3.1694997692307689</v>
      </c>
      <c r="I34" s="69">
        <v>2.3264085384615383</v>
      </c>
      <c r="J34" s="9">
        <v>0</v>
      </c>
      <c r="K34" s="9"/>
      <c r="L34" s="71">
        <v>1.8056253740275301</v>
      </c>
      <c r="M34" s="71">
        <v>2.9305405944544201</v>
      </c>
      <c r="N34" s="71">
        <v>5.3812487532415698</v>
      </c>
      <c r="O34" s="70">
        <v>3.3605564423076926</v>
      </c>
      <c r="P34" s="9">
        <v>0</v>
      </c>
      <c r="Q34" s="9">
        <v>0.99202911730769239</v>
      </c>
      <c r="R34" s="9">
        <v>0.42164475192307699</v>
      </c>
    </row>
    <row r="35" spans="2:18" x14ac:dyDescent="0.2">
      <c r="B35" s="67"/>
      <c r="C35" s="67">
        <v>33</v>
      </c>
      <c r="D35" s="69">
        <v>0.60035906642728798</v>
      </c>
      <c r="E35" s="71">
        <v>2.8903650508677399</v>
      </c>
      <c r="F35" s="69">
        <v>4.4170357071613804</v>
      </c>
      <c r="G35" s="69">
        <v>1.4396895634615385</v>
      </c>
      <c r="H35" s="69">
        <v>1.913775628846154</v>
      </c>
      <c r="I35" s="69">
        <v>1.6532485788461537</v>
      </c>
      <c r="J35" s="9">
        <v>0</v>
      </c>
      <c r="K35" s="9"/>
      <c r="L35" s="69">
        <v>0.64053461001396295</v>
      </c>
      <c r="M35" s="69">
        <v>2.68948733293437</v>
      </c>
      <c r="N35" s="71">
        <v>3.5733492918412102</v>
      </c>
      <c r="O35" s="9">
        <v>3.3304649230769234</v>
      </c>
      <c r="P35" s="9">
        <v>0</v>
      </c>
      <c r="Q35" s="9">
        <v>1.0459177346153845</v>
      </c>
      <c r="R35" s="9">
        <v>0.17538513846153847</v>
      </c>
    </row>
    <row r="36" spans="2:18" x14ac:dyDescent="0.2">
      <c r="B36" s="67"/>
      <c r="C36" s="67">
        <v>34</v>
      </c>
      <c r="D36" s="69">
        <v>0.841412327947336</v>
      </c>
      <c r="E36" s="71">
        <v>1.7252742868541799</v>
      </c>
      <c r="F36" s="69">
        <v>5.6223020147616198</v>
      </c>
      <c r="G36" s="69">
        <v>1.9672706538461537</v>
      </c>
      <c r="H36" s="69">
        <v>1.2888511230769231</v>
      </c>
      <c r="I36" s="69">
        <v>0.74288487499999989</v>
      </c>
      <c r="J36" s="9">
        <v>0</v>
      </c>
      <c r="K36" s="9"/>
      <c r="L36" s="69">
        <v>0.52000797925393905</v>
      </c>
      <c r="M36" s="69">
        <v>2.1270297227209198</v>
      </c>
      <c r="N36" s="71">
        <v>2.8903650508677399</v>
      </c>
      <c r="O36" s="9">
        <v>3.4312499423076925</v>
      </c>
      <c r="P36" s="9">
        <v>0</v>
      </c>
      <c r="Q36" s="9">
        <v>8.1011528846153841E-2</v>
      </c>
      <c r="R36" s="9">
        <v>0</v>
      </c>
    </row>
    <row r="37" spans="2:18" x14ac:dyDescent="0.2">
      <c r="B37" s="67"/>
      <c r="C37" s="67">
        <v>35</v>
      </c>
      <c r="D37" s="69">
        <v>0.439656892080589</v>
      </c>
      <c r="E37" s="71">
        <v>1.4842210253341299</v>
      </c>
      <c r="F37" s="69">
        <v>2.2475563534809502</v>
      </c>
      <c r="G37" s="69">
        <v>1.4297416019230769</v>
      </c>
      <c r="H37" s="69">
        <v>0.59432548653846162</v>
      </c>
      <c r="I37" s="69">
        <v>0.24293325192307694</v>
      </c>
      <c r="J37" s="9">
        <v>0</v>
      </c>
      <c r="K37" s="9"/>
      <c r="L37" s="69">
        <v>0.52000797925393905</v>
      </c>
      <c r="M37" s="69">
        <v>1.4842210253341299</v>
      </c>
      <c r="N37" s="69">
        <v>4.2965090764013603</v>
      </c>
      <c r="O37" s="9">
        <v>1.1365168403846155</v>
      </c>
      <c r="P37" s="9">
        <v>0</v>
      </c>
      <c r="Q37" s="9">
        <v>0</v>
      </c>
      <c r="R37" s="9">
        <v>0.43445035769230772</v>
      </c>
    </row>
    <row r="38" spans="2:18" x14ac:dyDescent="0.2">
      <c r="B38" s="67"/>
      <c r="C38" s="67">
        <v>36</v>
      </c>
      <c r="D38" s="69">
        <v>0.15842808697386701</v>
      </c>
      <c r="E38" s="69">
        <v>1.2833433074007601</v>
      </c>
      <c r="F38" s="69">
        <v>1.2029922202274099</v>
      </c>
      <c r="G38" s="72">
        <v>3.3000000000000002E-2</v>
      </c>
      <c r="H38" s="72">
        <v>5.0000000000000001E-3</v>
      </c>
      <c r="I38" s="72">
        <v>3.1E-2</v>
      </c>
      <c r="J38" s="72">
        <v>0</v>
      </c>
      <c r="K38" s="9"/>
      <c r="L38" s="69">
        <v>0.35930580490724001</v>
      </c>
      <c r="M38" s="69">
        <v>1.36369439457411</v>
      </c>
      <c r="N38" s="69">
        <v>0.68071015360063702</v>
      </c>
      <c r="O38" s="72">
        <v>1.7999999999999999E-2</v>
      </c>
      <c r="P38" s="72">
        <v>8</v>
      </c>
      <c r="Q38" s="72">
        <v>0</v>
      </c>
      <c r="R38" s="72">
        <v>0</v>
      </c>
    </row>
    <row r="39" spans="2:18" x14ac:dyDescent="0.2">
      <c r="B39" s="67"/>
      <c r="C39" s="68"/>
      <c r="D39" s="68"/>
      <c r="E39" s="68"/>
      <c r="F39" s="68"/>
      <c r="G39" s="68"/>
      <c r="H39" s="68"/>
      <c r="I39" s="68"/>
    </row>
    <row r="40" spans="2:18" x14ac:dyDescent="0.2">
      <c r="B40" s="67"/>
      <c r="C40" s="68"/>
      <c r="D40" s="68"/>
      <c r="E40" s="68"/>
      <c r="F40" s="68"/>
      <c r="G40" s="68"/>
      <c r="H40" s="68"/>
      <c r="I40" s="68"/>
    </row>
    <row r="41" spans="2:18" x14ac:dyDescent="0.2">
      <c r="B41" s="67"/>
      <c r="C41" s="68"/>
      <c r="D41" s="68"/>
      <c r="E41" s="68"/>
      <c r="F41" s="68"/>
      <c r="G41" s="68"/>
      <c r="H41" s="68"/>
      <c r="I41" s="68"/>
    </row>
    <row r="42" spans="2:18" x14ac:dyDescent="0.2">
      <c r="B42" s="67"/>
      <c r="C42" s="68"/>
      <c r="D42" s="68"/>
      <c r="E42" s="68"/>
      <c r="F42" s="68"/>
      <c r="G42" s="68"/>
      <c r="H42" s="68"/>
      <c r="I42" s="68"/>
    </row>
    <row r="43" spans="2:18" x14ac:dyDescent="0.2">
      <c r="B43" s="67"/>
      <c r="C43" s="68"/>
      <c r="D43" s="68"/>
      <c r="E43" s="68"/>
      <c r="F43" s="68"/>
      <c r="G43" s="68"/>
      <c r="H43" s="68"/>
      <c r="I43" s="68"/>
    </row>
    <row r="44" spans="2:18" x14ac:dyDescent="0.2">
      <c r="B44" s="67"/>
      <c r="C44" s="68"/>
      <c r="D44" s="68"/>
      <c r="E44" s="68"/>
      <c r="F44" s="68"/>
      <c r="G44" s="68"/>
      <c r="H44" s="68"/>
      <c r="I44" s="68"/>
    </row>
    <row r="45" spans="2:18" x14ac:dyDescent="0.2">
      <c r="B45" s="67"/>
      <c r="C45" s="68"/>
      <c r="D45" s="68"/>
      <c r="E45" s="68"/>
      <c r="F45" s="68"/>
      <c r="G45" s="68"/>
      <c r="H45" s="68"/>
      <c r="I45" s="68"/>
    </row>
    <row r="46" spans="2:18" x14ac:dyDescent="0.2">
      <c r="B46" s="67"/>
      <c r="C46" s="68"/>
      <c r="D46" s="68"/>
      <c r="E46" s="68"/>
      <c r="F46" s="68"/>
      <c r="G46" s="68"/>
      <c r="H46" s="68"/>
      <c r="I46" s="68"/>
    </row>
    <row r="47" spans="2:18" x14ac:dyDescent="0.2">
      <c r="B47" s="67"/>
      <c r="C47" s="68"/>
      <c r="D47" s="68"/>
      <c r="E47" s="68"/>
      <c r="F47" s="68"/>
      <c r="G47" s="68"/>
      <c r="H47" s="68"/>
      <c r="I47" s="68"/>
    </row>
    <row r="48" spans="2:18" x14ac:dyDescent="0.2">
      <c r="B48" s="67"/>
      <c r="C48" s="68"/>
      <c r="D48" s="68"/>
      <c r="E48" s="68"/>
      <c r="F48" s="68"/>
      <c r="G48" s="68"/>
      <c r="H48" s="68"/>
      <c r="I48" s="68"/>
    </row>
    <row r="49" spans="2:9" x14ac:dyDescent="0.2">
      <c r="B49" s="67"/>
      <c r="C49" s="68"/>
      <c r="D49" s="68"/>
      <c r="E49" s="68"/>
      <c r="F49" s="68"/>
      <c r="G49" s="68"/>
      <c r="H49" s="68"/>
      <c r="I49" s="68"/>
    </row>
    <row r="50" spans="2:9" x14ac:dyDescent="0.2">
      <c r="B50" s="67"/>
      <c r="C50" s="68"/>
      <c r="D50" s="68"/>
      <c r="E50" s="68"/>
      <c r="F50" s="68"/>
      <c r="G50" s="68"/>
      <c r="H50" s="68"/>
      <c r="I50" s="68"/>
    </row>
  </sheetData>
  <mergeCells count="3">
    <mergeCell ref="C1:E1"/>
    <mergeCell ref="G1:H1"/>
    <mergeCell ref="D2:J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6447-7664-4683-9692-048DE5458D2D}">
  <dimension ref="A1:C20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3" x14ac:dyDescent="0.2">
      <c r="B1" s="73" t="s">
        <v>82</v>
      </c>
    </row>
    <row r="2" spans="1:3" x14ac:dyDescent="0.2">
      <c r="B2" s="4" t="s">
        <v>16</v>
      </c>
      <c r="C2" s="4" t="s">
        <v>17</v>
      </c>
    </row>
    <row r="3" spans="1:3" x14ac:dyDescent="0.2">
      <c r="A3" s="83" t="s">
        <v>153</v>
      </c>
      <c r="B3" s="1">
        <v>8.1487426000000002E-2</v>
      </c>
      <c r="C3" s="1">
        <v>0.10782050999999999</v>
      </c>
    </row>
    <row r="4" spans="1:3" x14ac:dyDescent="0.2">
      <c r="A4" s="83"/>
      <c r="B4" s="1">
        <v>7.3782470000000003E-2</v>
      </c>
      <c r="C4" s="1">
        <v>0.10777111</v>
      </c>
    </row>
    <row r="5" spans="1:3" x14ac:dyDescent="0.2">
      <c r="A5" s="83"/>
      <c r="B5" s="1">
        <v>7.5451169999999998E-2</v>
      </c>
      <c r="C5" s="1">
        <v>0.10961182999999999</v>
      </c>
    </row>
    <row r="6" spans="1:3" x14ac:dyDescent="0.2">
      <c r="B6" s="1"/>
      <c r="C6" s="1"/>
    </row>
    <row r="7" spans="1:3" x14ac:dyDescent="0.2">
      <c r="A7" s="83" t="s">
        <v>154</v>
      </c>
      <c r="B7" s="1">
        <v>0.14293739999999999</v>
      </c>
      <c r="C7" s="1">
        <v>0.23173374999999999</v>
      </c>
    </row>
    <row r="8" spans="1:3" x14ac:dyDescent="0.2">
      <c r="A8" s="83"/>
      <c r="B8" s="1">
        <v>0.17282565</v>
      </c>
      <c r="C8" s="1">
        <v>0.32654122000000002</v>
      </c>
    </row>
    <row r="9" spans="1:3" x14ac:dyDescent="0.2">
      <c r="A9" s="83"/>
      <c r="B9" s="1">
        <v>0.17434490999999999</v>
      </c>
      <c r="C9" s="1">
        <v>0.20687237</v>
      </c>
    </row>
    <row r="10" spans="1:3" x14ac:dyDescent="0.2">
      <c r="A10" s="83"/>
      <c r="B10" s="1">
        <v>0.13184024999999999</v>
      </c>
      <c r="C10" s="1">
        <v>0.23753066</v>
      </c>
    </row>
    <row r="12" spans="1:3" x14ac:dyDescent="0.2">
      <c r="B12" s="73" t="s">
        <v>155</v>
      </c>
    </row>
    <row r="13" spans="1:3" x14ac:dyDescent="0.2">
      <c r="A13" s="83" t="s">
        <v>153</v>
      </c>
      <c r="B13">
        <v>5.9557682522149804</v>
      </c>
      <c r="C13">
        <v>40.195923852050839</v>
      </c>
    </row>
    <row r="14" spans="1:3" x14ac:dyDescent="0.2">
      <c r="A14" s="83"/>
      <c r="B14">
        <v>-4.0627655560502802</v>
      </c>
      <c r="C14">
        <v>40.131690445639663</v>
      </c>
    </row>
    <row r="15" spans="1:3" x14ac:dyDescent="0.2">
      <c r="A15" s="83"/>
      <c r="B15">
        <v>-1.8930026961647428</v>
      </c>
      <c r="C15">
        <v>42.525125989145693</v>
      </c>
    </row>
    <row r="17" spans="1:3" x14ac:dyDescent="0.2">
      <c r="A17" s="83" t="s">
        <v>154</v>
      </c>
      <c r="B17">
        <v>-8.0711881138784918</v>
      </c>
      <c r="C17">
        <v>49.03732900847163</v>
      </c>
    </row>
    <row r="18" spans="1:3" x14ac:dyDescent="0.2">
      <c r="A18" s="83"/>
      <c r="B18">
        <v>11.151151958456481</v>
      </c>
      <c r="C18">
        <v>110.01184005337038</v>
      </c>
    </row>
    <row r="19" spans="1:3" x14ac:dyDescent="0.2">
      <c r="A19" s="83"/>
      <c r="B19">
        <v>12.128249392340877</v>
      </c>
      <c r="C19">
        <v>33.047971952519958</v>
      </c>
    </row>
    <row r="20" spans="1:3" x14ac:dyDescent="0.2">
      <c r="A20" s="83"/>
      <c r="B20">
        <v>-15.20821323691888</v>
      </c>
      <c r="C20">
        <v>52.765555833017032</v>
      </c>
    </row>
  </sheetData>
  <mergeCells count="4">
    <mergeCell ref="A3:A5"/>
    <mergeCell ref="A7:A10"/>
    <mergeCell ref="A13:A15"/>
    <mergeCell ref="A17:A2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EBF8-2385-4A6E-913E-D66C147096CB}">
  <dimension ref="A1:B6"/>
  <sheetViews>
    <sheetView workbookViewId="0">
      <selection activeCell="D33" sqref="D33"/>
    </sheetView>
  </sheetViews>
  <sheetFormatPr baseColWidth="10" defaultColWidth="8.83203125" defaultRowHeight="15" x14ac:dyDescent="0.2"/>
  <sheetData>
    <row r="1" spans="1:2" x14ac:dyDescent="0.2">
      <c r="A1" t="s">
        <v>83</v>
      </c>
    </row>
    <row r="2" spans="1:2" x14ac:dyDescent="0.2">
      <c r="A2" t="s">
        <v>19</v>
      </c>
      <c r="B2" t="s">
        <v>17</v>
      </c>
    </row>
    <row r="3" spans="1:2" x14ac:dyDescent="0.2">
      <c r="A3">
        <v>1485</v>
      </c>
      <c r="B3">
        <v>1724.6669999999999</v>
      </c>
    </row>
    <row r="4" spans="1:2" x14ac:dyDescent="0.2">
      <c r="A4">
        <v>1607.3330000000001</v>
      </c>
      <c r="B4">
        <v>1676.3330000000001</v>
      </c>
    </row>
    <row r="5" spans="1:2" x14ac:dyDescent="0.2">
      <c r="A5">
        <v>1620</v>
      </c>
      <c r="B5">
        <v>1550.6669999999999</v>
      </c>
    </row>
    <row r="6" spans="1:2" x14ac:dyDescent="0.2">
      <c r="A6">
        <v>1548</v>
      </c>
      <c r="B6">
        <v>1691.6669999999999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FFB8-D4B8-4161-B4CF-CDDE9C1B1C02}">
  <dimension ref="A1:B6"/>
  <sheetViews>
    <sheetView workbookViewId="0">
      <selection activeCell="B6" sqref="B6"/>
    </sheetView>
  </sheetViews>
  <sheetFormatPr baseColWidth="10" defaultColWidth="8.83203125" defaultRowHeight="15" x14ac:dyDescent="0.2"/>
  <sheetData>
    <row r="1" spans="1:2" x14ac:dyDescent="0.2">
      <c r="A1" t="s">
        <v>84</v>
      </c>
    </row>
    <row r="2" spans="1:2" x14ac:dyDescent="0.2">
      <c r="A2" s="4" t="s">
        <v>16</v>
      </c>
      <c r="B2" s="4" t="s">
        <v>17</v>
      </c>
    </row>
    <row r="3" spans="1:2" x14ac:dyDescent="0.2">
      <c r="A3" s="3">
        <v>38233</v>
      </c>
      <c r="B3" s="3">
        <v>42610</v>
      </c>
    </row>
    <row r="4" spans="1:2" x14ac:dyDescent="0.2">
      <c r="A4" s="3">
        <v>37491</v>
      </c>
      <c r="B4" s="3">
        <v>38873</v>
      </c>
    </row>
    <row r="5" spans="1:2" x14ac:dyDescent="0.2">
      <c r="A5" s="3">
        <v>41205</v>
      </c>
      <c r="B5" s="3">
        <v>38380</v>
      </c>
    </row>
    <row r="6" spans="1:2" x14ac:dyDescent="0.2">
      <c r="A6" s="3">
        <v>39866</v>
      </c>
      <c r="B6" s="3">
        <v>41028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6344-7634-4948-8ED4-3FFFA330B99F}">
  <dimension ref="A1:B5"/>
  <sheetViews>
    <sheetView workbookViewId="0">
      <selection activeCell="F8" sqref="F8"/>
    </sheetView>
  </sheetViews>
  <sheetFormatPr baseColWidth="10" defaultColWidth="8.83203125" defaultRowHeight="15" x14ac:dyDescent="0.2"/>
  <sheetData>
    <row r="1" spans="1:2" x14ac:dyDescent="0.2">
      <c r="A1" t="s">
        <v>7</v>
      </c>
    </row>
    <row r="2" spans="1:2" x14ac:dyDescent="0.2">
      <c r="A2" s="4" t="s">
        <v>1</v>
      </c>
      <c r="B2" s="4" t="s">
        <v>2</v>
      </c>
    </row>
    <row r="3" spans="1:2" x14ac:dyDescent="0.2">
      <c r="A3" s="3">
        <v>18.932919999999999</v>
      </c>
      <c r="B3" s="3">
        <v>24.872219999999999</v>
      </c>
    </row>
    <row r="4" spans="1:2" x14ac:dyDescent="0.2">
      <c r="A4" s="3">
        <v>22.155919999999998</v>
      </c>
      <c r="B4" s="3">
        <v>25.912299999999998</v>
      </c>
    </row>
    <row r="5" spans="1:2" x14ac:dyDescent="0.2">
      <c r="A5" s="3">
        <v>19.81765</v>
      </c>
      <c r="B5" s="3">
        <v>28.020250000000001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C2CD-7E2C-403E-8CA6-9884994A95BD}">
  <dimension ref="A1:D10"/>
  <sheetViews>
    <sheetView workbookViewId="0">
      <selection activeCell="A2" sqref="A2:D2"/>
    </sheetView>
  </sheetViews>
  <sheetFormatPr baseColWidth="10" defaultColWidth="8.83203125" defaultRowHeight="15" x14ac:dyDescent="0.2"/>
  <sheetData>
    <row r="1" spans="1:4" x14ac:dyDescent="0.2">
      <c r="A1" t="s">
        <v>94</v>
      </c>
    </row>
    <row r="2" spans="1:4" x14ac:dyDescent="0.2">
      <c r="A2" s="76" t="s">
        <v>56</v>
      </c>
      <c r="B2" s="76"/>
      <c r="C2" s="76" t="s">
        <v>95</v>
      </c>
      <c r="D2" s="76"/>
    </row>
    <row r="3" spans="1:4" x14ac:dyDescent="0.2">
      <c r="A3" s="4" t="s">
        <v>16</v>
      </c>
      <c r="B3" s="4" t="s">
        <v>17</v>
      </c>
      <c r="C3" s="4" t="s">
        <v>16</v>
      </c>
      <c r="D3" s="4" t="s">
        <v>17</v>
      </c>
    </row>
    <row r="4" spans="1:4" x14ac:dyDescent="0.2">
      <c r="A4" s="3">
        <v>25.3</v>
      </c>
      <c r="B4" s="3">
        <v>19.100000000000001</v>
      </c>
      <c r="C4" s="3">
        <v>19.899999999999999</v>
      </c>
      <c r="D4" s="3">
        <v>25.3</v>
      </c>
    </row>
    <row r="5" spans="1:4" x14ac:dyDescent="0.2">
      <c r="A5" s="3">
        <v>22.7</v>
      </c>
      <c r="B5" s="3">
        <v>15.3</v>
      </c>
      <c r="C5" s="3">
        <v>28.2</v>
      </c>
      <c r="D5" s="3">
        <v>25.6</v>
      </c>
    </row>
    <row r="6" spans="1:4" x14ac:dyDescent="0.2">
      <c r="A6" s="3">
        <v>20.3</v>
      </c>
      <c r="B6" s="3">
        <v>16</v>
      </c>
      <c r="C6" s="3">
        <v>18.2</v>
      </c>
      <c r="D6" s="3">
        <v>16.7</v>
      </c>
    </row>
    <row r="7" spans="1:4" x14ac:dyDescent="0.2">
      <c r="A7" s="3">
        <v>30.6</v>
      </c>
      <c r="B7" s="3">
        <v>22.1</v>
      </c>
      <c r="C7" s="3">
        <v>17.5</v>
      </c>
      <c r="D7" s="3">
        <v>20.2</v>
      </c>
    </row>
    <row r="8" spans="1:4" x14ac:dyDescent="0.2">
      <c r="A8" s="3">
        <v>21.3</v>
      </c>
      <c r="B8" s="3">
        <v>14.5</v>
      </c>
      <c r="C8" s="3">
        <v>24</v>
      </c>
      <c r="D8" s="3">
        <v>34.1</v>
      </c>
    </row>
    <row r="9" spans="1:4" x14ac:dyDescent="0.2">
      <c r="A9" s="3">
        <v>20.2</v>
      </c>
      <c r="B9" s="3">
        <v>21.9</v>
      </c>
      <c r="C9" s="3">
        <v>21.2</v>
      </c>
      <c r="D9" s="3">
        <v>22.2</v>
      </c>
    </row>
    <row r="10" spans="1:4" x14ac:dyDescent="0.2">
      <c r="A10" s="3">
        <v>28.1</v>
      </c>
      <c r="B10" s="3">
        <v>15.6</v>
      </c>
      <c r="C10" s="3">
        <v>28</v>
      </c>
      <c r="D10" s="3">
        <v>28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B1D4-C9A1-4B56-9F7F-1334B51C8EB1}">
  <dimension ref="A1:D10"/>
  <sheetViews>
    <sheetView workbookViewId="0">
      <selection activeCell="C3" sqref="C3"/>
    </sheetView>
  </sheetViews>
  <sheetFormatPr baseColWidth="10" defaultColWidth="8.83203125" defaultRowHeight="15" x14ac:dyDescent="0.2"/>
  <sheetData>
    <row r="1" spans="1:4" x14ac:dyDescent="0.2">
      <c r="A1" t="s">
        <v>96</v>
      </c>
    </row>
    <row r="2" spans="1:4" x14ac:dyDescent="0.2">
      <c r="A2" s="76" t="s">
        <v>136</v>
      </c>
      <c r="B2" s="76"/>
      <c r="C2" s="76" t="s">
        <v>138</v>
      </c>
      <c r="D2" s="76"/>
    </row>
    <row r="3" spans="1:4" x14ac:dyDescent="0.2">
      <c r="A3" s="4" t="s">
        <v>16</v>
      </c>
      <c r="B3" s="4" t="s">
        <v>17</v>
      </c>
      <c r="C3" s="4" t="s">
        <v>16</v>
      </c>
      <c r="D3" s="4" t="s">
        <v>17</v>
      </c>
    </row>
    <row r="4" spans="1:4" x14ac:dyDescent="0.2">
      <c r="A4" s="16">
        <v>55.61092</v>
      </c>
      <c r="B4" s="16">
        <v>40.643329999999999</v>
      </c>
      <c r="C4" s="16">
        <v>66.016710000000003</v>
      </c>
      <c r="D4" s="16">
        <v>47.14226</v>
      </c>
    </row>
    <row r="5" spans="1:4" x14ac:dyDescent="0.2">
      <c r="A5" s="16">
        <v>51.200620000000001</v>
      </c>
      <c r="B5" s="16">
        <v>39.509799999999998</v>
      </c>
      <c r="C5" s="16">
        <v>55.8</v>
      </c>
      <c r="D5" s="16">
        <v>61.616770000000002</v>
      </c>
    </row>
    <row r="6" spans="1:4" x14ac:dyDescent="0.2">
      <c r="A6" s="16">
        <v>27.363489999999999</v>
      </c>
      <c r="B6" s="16">
        <v>26.667829999999999</v>
      </c>
      <c r="C6" s="16">
        <v>34.03942</v>
      </c>
      <c r="D6" s="16">
        <v>36.799999999999997</v>
      </c>
    </row>
    <row r="7" spans="1:4" x14ac:dyDescent="0.2">
      <c r="A7" s="16">
        <v>69.569929999999999</v>
      </c>
      <c r="B7" s="16">
        <v>28.18796</v>
      </c>
      <c r="C7" s="16">
        <v>41.4</v>
      </c>
      <c r="D7" s="16">
        <v>48.2</v>
      </c>
    </row>
    <row r="8" spans="1:4" x14ac:dyDescent="0.2">
      <c r="A8" s="16">
        <v>64.633489999999995</v>
      </c>
      <c r="B8" s="16">
        <v>49.19218</v>
      </c>
      <c r="C8" s="16">
        <v>51.1</v>
      </c>
      <c r="D8" s="16">
        <v>46</v>
      </c>
    </row>
    <row r="9" spans="1:4" x14ac:dyDescent="0.2">
      <c r="A9" s="16">
        <v>44.6</v>
      </c>
      <c r="B9" s="16"/>
      <c r="C9" s="16"/>
      <c r="D9" s="16"/>
    </row>
    <row r="10" spans="1:4" x14ac:dyDescent="0.2">
      <c r="A10" s="16"/>
      <c r="B10" s="16"/>
      <c r="C10" s="16"/>
      <c r="D10" s="16"/>
    </row>
  </sheetData>
  <mergeCells count="2">
    <mergeCell ref="A2:B2"/>
    <mergeCell ref="C2:D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65A5-CC5C-4E78-ACD1-8E63D24028EB}">
  <dimension ref="A1:D10"/>
  <sheetViews>
    <sheetView workbookViewId="0">
      <selection activeCell="B1" sqref="A1:D3"/>
    </sheetView>
  </sheetViews>
  <sheetFormatPr baseColWidth="10" defaultColWidth="8.83203125" defaultRowHeight="15" x14ac:dyDescent="0.2"/>
  <sheetData>
    <row r="1" spans="1:4" x14ac:dyDescent="0.2">
      <c r="A1" t="s">
        <v>97</v>
      </c>
    </row>
    <row r="2" spans="1:4" x14ac:dyDescent="0.2">
      <c r="A2" s="76" t="s">
        <v>56</v>
      </c>
      <c r="B2" s="76"/>
      <c r="C2" s="76" t="s">
        <v>95</v>
      </c>
      <c r="D2" s="76"/>
    </row>
    <row r="3" spans="1:4" x14ac:dyDescent="0.2">
      <c r="A3" s="4" t="s">
        <v>16</v>
      </c>
      <c r="B3" s="4" t="s">
        <v>17</v>
      </c>
      <c r="C3" s="4" t="s">
        <v>16</v>
      </c>
      <c r="D3" s="4" t="s">
        <v>17</v>
      </c>
    </row>
    <row r="4" spans="1:4" x14ac:dyDescent="0.2">
      <c r="A4" s="3">
        <v>1.6856099999999999E-2</v>
      </c>
      <c r="B4" s="3">
        <v>2.5725000000000001E-2</v>
      </c>
      <c r="C4" s="3">
        <v>2.2422000000000001E-2</v>
      </c>
      <c r="D4" s="3">
        <v>2.3747000000000001E-2</v>
      </c>
    </row>
    <row r="5" spans="1:4" x14ac:dyDescent="0.2">
      <c r="A5" s="3">
        <v>1.4853409999999999E-2</v>
      </c>
      <c r="B5" s="3">
        <v>3.0429000000000001E-2</v>
      </c>
      <c r="C5" s="3">
        <v>3.2259000000000003E-2</v>
      </c>
      <c r="D5" s="3">
        <v>2.0604999999999998E-2</v>
      </c>
    </row>
    <row r="6" spans="1:4" x14ac:dyDescent="0.2">
      <c r="A6" s="3">
        <v>2.6704700000000001E-2</v>
      </c>
      <c r="B6" s="3">
        <v>2.6119E-2</v>
      </c>
      <c r="C6" s="3">
        <v>2.9763999999999999E-2</v>
      </c>
      <c r="D6" s="3">
        <v>4.0096E-2</v>
      </c>
    </row>
    <row r="7" spans="1:4" x14ac:dyDescent="0.2">
      <c r="A7" s="3">
        <v>1.7189300000000001E-2</v>
      </c>
      <c r="B7" s="3">
        <v>3.2832E-2</v>
      </c>
      <c r="C7" s="3">
        <v>2.1065E-2</v>
      </c>
      <c r="D7" s="3">
        <v>5.0313999999999998E-2</v>
      </c>
    </row>
    <row r="8" spans="1:4" x14ac:dyDescent="0.2">
      <c r="A8" s="3">
        <v>1.87014E-2</v>
      </c>
      <c r="B8" s="3">
        <v>2.4607E-2</v>
      </c>
      <c r="C8" s="3">
        <v>3.7981000000000001E-2</v>
      </c>
      <c r="D8" s="3">
        <v>1.7250000000000001E-2</v>
      </c>
    </row>
    <row r="9" spans="1:4" x14ac:dyDescent="0.2">
      <c r="A9" s="3">
        <v>1.48221E-2</v>
      </c>
      <c r="B9" s="3">
        <v>6.0933000000000001E-2</v>
      </c>
      <c r="C9" s="3">
        <v>1.9944E-2</v>
      </c>
      <c r="D9" s="3">
        <v>2.9392000000000001E-2</v>
      </c>
    </row>
    <row r="10" spans="1:4" x14ac:dyDescent="0.2">
      <c r="A10" s="3"/>
      <c r="B10" s="3">
        <v>1.8641000000000001E-2</v>
      </c>
      <c r="C10" s="3">
        <v>3.7239000000000001E-2</v>
      </c>
      <c r="D10" s="3"/>
    </row>
  </sheetData>
  <mergeCells count="2">
    <mergeCell ref="A2:B2"/>
    <mergeCell ref="C2:D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22A5-45AB-4FFF-B6E3-24A23A16EAF9}">
  <dimension ref="A1:D10"/>
  <sheetViews>
    <sheetView workbookViewId="0">
      <selection sqref="A1:D3"/>
    </sheetView>
  </sheetViews>
  <sheetFormatPr baseColWidth="10" defaultColWidth="8.83203125" defaultRowHeight="15" x14ac:dyDescent="0.2"/>
  <sheetData>
    <row r="1" spans="1:4" x14ac:dyDescent="0.2">
      <c r="A1" t="s">
        <v>98</v>
      </c>
    </row>
    <row r="2" spans="1:4" x14ac:dyDescent="0.2">
      <c r="A2" s="76" t="s">
        <v>56</v>
      </c>
      <c r="B2" s="76"/>
      <c r="C2" s="76" t="s">
        <v>95</v>
      </c>
      <c r="D2" s="76"/>
    </row>
    <row r="3" spans="1:4" x14ac:dyDescent="0.2">
      <c r="A3" s="4" t="s">
        <v>16</v>
      </c>
      <c r="B3" s="4" t="s">
        <v>17</v>
      </c>
      <c r="C3" s="4" t="s">
        <v>16</v>
      </c>
      <c r="D3" s="4" t="s">
        <v>17</v>
      </c>
    </row>
    <row r="4" spans="1:4" x14ac:dyDescent="0.2">
      <c r="A4" s="3">
        <v>33.799999999999997</v>
      </c>
      <c r="B4" s="3">
        <v>21</v>
      </c>
      <c r="C4" s="3">
        <v>4.0999999999999996</v>
      </c>
      <c r="D4" s="3">
        <v>47.7</v>
      </c>
    </row>
    <row r="5" spans="1:4" x14ac:dyDescent="0.2">
      <c r="A5" s="3">
        <v>36.1</v>
      </c>
      <c r="B5" s="3">
        <v>8.5</v>
      </c>
      <c r="C5" s="3">
        <v>22.2</v>
      </c>
      <c r="D5" s="3">
        <v>32.200000000000003</v>
      </c>
    </row>
    <row r="6" spans="1:4" x14ac:dyDescent="0.2">
      <c r="A6" s="3">
        <v>47.9</v>
      </c>
      <c r="B6" s="3">
        <v>15.8</v>
      </c>
      <c r="C6" s="3">
        <v>21.4</v>
      </c>
      <c r="D6" s="3">
        <v>24.4</v>
      </c>
    </row>
    <row r="7" spans="1:4" x14ac:dyDescent="0.2">
      <c r="A7" s="3">
        <v>24.5</v>
      </c>
      <c r="B7" s="3">
        <v>30.9</v>
      </c>
      <c r="C7" s="3">
        <v>56.5</v>
      </c>
      <c r="D7" s="3">
        <v>21.9</v>
      </c>
    </row>
    <row r="8" spans="1:4" x14ac:dyDescent="0.2">
      <c r="A8" s="3">
        <v>29.2</v>
      </c>
      <c r="B8" s="3">
        <v>12.5</v>
      </c>
      <c r="C8" s="3">
        <v>20.2</v>
      </c>
      <c r="D8" s="3">
        <v>24</v>
      </c>
    </row>
    <row r="9" spans="1:4" x14ac:dyDescent="0.2">
      <c r="A9" s="3">
        <v>29.8</v>
      </c>
      <c r="B9" s="3">
        <v>12.1</v>
      </c>
      <c r="C9" s="3">
        <v>82.3</v>
      </c>
      <c r="D9" s="3">
        <v>26.8</v>
      </c>
    </row>
    <row r="10" spans="1:4" x14ac:dyDescent="0.2">
      <c r="A10" s="3">
        <v>65</v>
      </c>
      <c r="B10" s="3">
        <v>43.1</v>
      </c>
      <c r="C10" s="3">
        <v>45.3</v>
      </c>
      <c r="D10" s="3"/>
    </row>
  </sheetData>
  <mergeCells count="2">
    <mergeCell ref="A2:B2"/>
    <mergeCell ref="C2:D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EBCC-10A9-4D77-A926-222258112ABD}">
  <dimension ref="A1:D10"/>
  <sheetViews>
    <sheetView workbookViewId="0">
      <selection activeCell="D11" sqref="D11"/>
    </sheetView>
  </sheetViews>
  <sheetFormatPr baseColWidth="10" defaultColWidth="8.83203125" defaultRowHeight="15" x14ac:dyDescent="0.2"/>
  <sheetData>
    <row r="1" spans="1:4" x14ac:dyDescent="0.2">
      <c r="A1" t="s">
        <v>99</v>
      </c>
    </row>
    <row r="2" spans="1:4" x14ac:dyDescent="0.2">
      <c r="A2" s="76" t="s">
        <v>56</v>
      </c>
      <c r="B2" s="76"/>
      <c r="C2" s="76" t="s">
        <v>95</v>
      </c>
      <c r="D2" s="76"/>
    </row>
    <row r="3" spans="1:4" x14ac:dyDescent="0.2">
      <c r="A3" s="4" t="s">
        <v>16</v>
      </c>
      <c r="B3" s="4" t="s">
        <v>17</v>
      </c>
      <c r="C3" s="4" t="s">
        <v>16</v>
      </c>
      <c r="D3" s="4" t="s">
        <v>17</v>
      </c>
    </row>
    <row r="4" spans="1:4" x14ac:dyDescent="0.2">
      <c r="A4" s="3">
        <v>416.9</v>
      </c>
      <c r="B4" s="3">
        <v>195.1</v>
      </c>
      <c r="C4" s="3">
        <v>126.4</v>
      </c>
      <c r="D4" s="3">
        <v>157.19999999999999</v>
      </c>
    </row>
    <row r="5" spans="1:4" x14ac:dyDescent="0.2">
      <c r="A5" s="3">
        <v>219.5</v>
      </c>
      <c r="B5" s="3">
        <v>147.4</v>
      </c>
      <c r="C5" s="3">
        <v>198.2</v>
      </c>
      <c r="D5" s="3">
        <v>215.6</v>
      </c>
    </row>
    <row r="6" spans="1:4" x14ac:dyDescent="0.2">
      <c r="A6" s="3">
        <v>444.7</v>
      </c>
      <c r="B6" s="3">
        <v>160.1</v>
      </c>
      <c r="C6" s="3">
        <v>189.6</v>
      </c>
      <c r="D6" s="3">
        <v>260.3</v>
      </c>
    </row>
    <row r="7" spans="1:4" x14ac:dyDescent="0.2">
      <c r="A7" s="3">
        <v>244</v>
      </c>
      <c r="B7" s="3">
        <v>132</v>
      </c>
      <c r="C7" s="3">
        <v>314.7</v>
      </c>
      <c r="D7" s="3">
        <v>232.5</v>
      </c>
    </row>
    <row r="8" spans="1:4" x14ac:dyDescent="0.2">
      <c r="A8" s="3">
        <v>270</v>
      </c>
      <c r="B8" s="3">
        <v>243.7</v>
      </c>
      <c r="C8" s="3">
        <v>158.5</v>
      </c>
      <c r="D8" s="3">
        <v>142.6</v>
      </c>
    </row>
    <row r="9" spans="1:4" x14ac:dyDescent="0.2">
      <c r="A9" s="3">
        <v>186.8</v>
      </c>
      <c r="B9" s="3">
        <v>90.1</v>
      </c>
      <c r="C9" s="3">
        <v>227.9</v>
      </c>
      <c r="D9" s="3">
        <v>262</v>
      </c>
    </row>
    <row r="10" spans="1:4" x14ac:dyDescent="0.2">
      <c r="A10" s="3">
        <v>252.4</v>
      </c>
      <c r="B10" s="3">
        <v>157.19999999999999</v>
      </c>
      <c r="C10" s="3">
        <v>132.80000000000001</v>
      </c>
      <c r="D10" s="3"/>
    </row>
  </sheetData>
  <mergeCells count="2">
    <mergeCell ref="A2:B2"/>
    <mergeCell ref="C2:D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96BB-FD03-48E9-BA83-94FEF27B0449}">
  <dimension ref="A1:I4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9" x14ac:dyDescent="0.2">
      <c r="A1" t="s">
        <v>102</v>
      </c>
    </row>
    <row r="2" spans="1:9" x14ac:dyDescent="0.2">
      <c r="A2" s="4"/>
      <c r="B2" s="84" t="s">
        <v>1</v>
      </c>
      <c r="C2" s="84"/>
      <c r="D2" s="84"/>
      <c r="E2" s="84"/>
      <c r="F2" s="84" t="s">
        <v>2</v>
      </c>
      <c r="G2" s="84"/>
      <c r="H2" s="84"/>
      <c r="I2" s="84"/>
    </row>
    <row r="3" spans="1:9" x14ac:dyDescent="0.2">
      <c r="A3" s="5" t="s">
        <v>100</v>
      </c>
      <c r="B3" s="3">
        <v>1.1000000000000001</v>
      </c>
      <c r="C3" s="3">
        <v>1.7</v>
      </c>
      <c r="D3" s="3">
        <v>1.1000000000000001</v>
      </c>
      <c r="E3" s="3">
        <v>1</v>
      </c>
      <c r="F3" s="3">
        <v>0.4</v>
      </c>
      <c r="G3" s="3">
        <v>0.7</v>
      </c>
      <c r="H3" s="3">
        <v>0.6</v>
      </c>
      <c r="I3" s="3">
        <v>0.4</v>
      </c>
    </row>
    <row r="4" spans="1:9" x14ac:dyDescent="0.2">
      <c r="A4" s="5" t="s">
        <v>101</v>
      </c>
      <c r="B4" s="3">
        <v>5.4</v>
      </c>
      <c r="C4" s="3">
        <v>10.3</v>
      </c>
      <c r="D4" s="3">
        <v>5.2</v>
      </c>
      <c r="E4" s="3">
        <v>5.5</v>
      </c>
      <c r="F4" s="3">
        <v>1.5</v>
      </c>
      <c r="G4" s="3">
        <v>3.2</v>
      </c>
      <c r="H4" s="3">
        <v>3.7</v>
      </c>
      <c r="I4" s="3">
        <v>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E321-A24A-46DB-A455-C204B6B82585}">
  <dimension ref="A1:C7"/>
  <sheetViews>
    <sheetView workbookViewId="0">
      <selection activeCell="A2" sqref="A2:C2"/>
    </sheetView>
  </sheetViews>
  <sheetFormatPr baseColWidth="10" defaultColWidth="8.83203125" defaultRowHeight="15" x14ac:dyDescent="0.2"/>
  <sheetData>
    <row r="1" spans="1:3" x14ac:dyDescent="0.2">
      <c r="A1" t="s">
        <v>85</v>
      </c>
    </row>
    <row r="2" spans="1:3" x14ac:dyDescent="0.2">
      <c r="A2" s="76" t="s">
        <v>88</v>
      </c>
      <c r="B2" s="76"/>
      <c r="C2" s="76"/>
    </row>
    <row r="3" spans="1:3" x14ac:dyDescent="0.2">
      <c r="A3" s="4" t="s">
        <v>32</v>
      </c>
      <c r="B3" s="4" t="s">
        <v>86</v>
      </c>
      <c r="C3" s="4" t="s">
        <v>87</v>
      </c>
    </row>
    <row r="4" spans="1:3" x14ac:dyDescent="0.2">
      <c r="A4" s="3">
        <v>7.3579999999999997</v>
      </c>
      <c r="B4" s="3">
        <v>42.570999999999998</v>
      </c>
      <c r="C4" s="3">
        <v>36.856999999999999</v>
      </c>
    </row>
    <row r="5" spans="1:3" x14ac:dyDescent="0.2">
      <c r="A5" s="3">
        <v>16.701000000000001</v>
      </c>
      <c r="B5" s="3">
        <v>31.111000000000001</v>
      </c>
      <c r="C5" s="3">
        <v>36.329000000000001</v>
      </c>
    </row>
    <row r="6" spans="1:3" x14ac:dyDescent="0.2">
      <c r="A6" s="3">
        <v>28.475999999999999</v>
      </c>
      <c r="B6" s="3">
        <v>27.350999999999999</v>
      </c>
      <c r="C6" s="3">
        <v>33.143999999999998</v>
      </c>
    </row>
    <row r="7" spans="1:3" x14ac:dyDescent="0.2">
      <c r="A7" s="3">
        <v>24.317</v>
      </c>
      <c r="B7" s="3">
        <v>41.366999999999997</v>
      </c>
      <c r="C7" s="3">
        <v>37.898000000000003</v>
      </c>
    </row>
  </sheetData>
  <mergeCells count="1">
    <mergeCell ref="A2:C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A94B-A84D-4B4F-B713-ADD35FA1542D}">
  <dimension ref="A1:C8"/>
  <sheetViews>
    <sheetView workbookViewId="0">
      <selection activeCell="C15" sqref="C15"/>
    </sheetView>
  </sheetViews>
  <sheetFormatPr baseColWidth="10" defaultColWidth="8.83203125" defaultRowHeight="15" x14ac:dyDescent="0.2"/>
  <sheetData>
    <row r="1" spans="1:3" x14ac:dyDescent="0.2">
      <c r="A1" t="s">
        <v>89</v>
      </c>
    </row>
    <row r="2" spans="1:3" x14ac:dyDescent="0.2">
      <c r="A2" s="76" t="s">
        <v>88</v>
      </c>
      <c r="B2" s="76"/>
      <c r="C2" s="76"/>
    </row>
    <row r="3" spans="1:3" x14ac:dyDescent="0.2">
      <c r="A3" s="4" t="s">
        <v>32</v>
      </c>
      <c r="B3" s="4" t="s">
        <v>86</v>
      </c>
      <c r="C3" s="4" t="s">
        <v>87</v>
      </c>
    </row>
    <row r="4" spans="1:3" x14ac:dyDescent="0.2">
      <c r="A4" s="3">
        <v>5.89</v>
      </c>
      <c r="B4" s="3">
        <v>12.643000000000001</v>
      </c>
      <c r="C4" s="3">
        <v>13.163</v>
      </c>
    </row>
    <row r="5" spans="1:3" x14ac:dyDescent="0.2">
      <c r="A5" s="3">
        <v>6.06</v>
      </c>
      <c r="B5" s="3">
        <v>9.1720000000000006</v>
      </c>
      <c r="C5" s="3">
        <v>11.664999999999999</v>
      </c>
    </row>
    <row r="6" spans="1:3" x14ac:dyDescent="0.2">
      <c r="A6" s="3">
        <v>9.2940000000000005</v>
      </c>
      <c r="B6" s="3">
        <v>9.4499999999999993</v>
      </c>
      <c r="C6" s="3">
        <v>11.506</v>
      </c>
    </row>
    <row r="7" spans="1:3" x14ac:dyDescent="0.2">
      <c r="A7" s="3">
        <v>9.5830000000000002</v>
      </c>
      <c r="B7" s="3">
        <v>11.154999999999999</v>
      </c>
      <c r="C7" s="3">
        <v>13.775</v>
      </c>
    </row>
    <row r="8" spans="1:3" x14ac:dyDescent="0.2">
      <c r="B8" s="3"/>
      <c r="C8" s="3"/>
    </row>
  </sheetData>
  <mergeCells count="1">
    <mergeCell ref="A2:C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80B9-8E4A-41EA-96E6-A8B6B732C96D}">
  <dimension ref="A1:D8"/>
  <sheetViews>
    <sheetView workbookViewId="0">
      <selection activeCell="D8" sqref="D8"/>
    </sheetView>
  </sheetViews>
  <sheetFormatPr baseColWidth="10" defaultColWidth="8.83203125" defaultRowHeight="15" x14ac:dyDescent="0.2"/>
  <sheetData>
    <row r="1" spans="1:4" x14ac:dyDescent="0.2">
      <c r="A1" t="s">
        <v>90</v>
      </c>
    </row>
    <row r="2" spans="1:4" x14ac:dyDescent="0.2">
      <c r="A2" s="4" t="s">
        <v>19</v>
      </c>
      <c r="B2" s="4" t="s">
        <v>91</v>
      </c>
      <c r="C2" s="4" t="s">
        <v>92</v>
      </c>
      <c r="D2" s="4" t="s">
        <v>93</v>
      </c>
    </row>
    <row r="3" spans="1:4" x14ac:dyDescent="0.2">
      <c r="A3" s="3">
        <v>100</v>
      </c>
      <c r="B3" s="3">
        <v>62.6</v>
      </c>
      <c r="C3" s="3">
        <v>59</v>
      </c>
      <c r="D3" s="3">
        <v>54.2</v>
      </c>
    </row>
    <row r="4" spans="1:4" x14ac:dyDescent="0.2">
      <c r="A4" s="3">
        <v>100</v>
      </c>
      <c r="B4" s="3">
        <v>68.5</v>
      </c>
      <c r="C4" s="3">
        <v>68</v>
      </c>
      <c r="D4" s="3">
        <v>41.8</v>
      </c>
    </row>
    <row r="5" spans="1:4" x14ac:dyDescent="0.2">
      <c r="A5" s="3">
        <v>100</v>
      </c>
      <c r="B5" s="3">
        <v>22</v>
      </c>
      <c r="C5" s="3">
        <v>63</v>
      </c>
      <c r="D5" s="3">
        <v>61</v>
      </c>
    </row>
    <row r="6" spans="1:4" x14ac:dyDescent="0.2">
      <c r="A6" s="3"/>
      <c r="B6" s="3">
        <v>78.2</v>
      </c>
      <c r="C6" s="3">
        <v>62.4</v>
      </c>
      <c r="D6" s="3">
        <v>74.900000000000006</v>
      </c>
    </row>
    <row r="7" spans="1:4" x14ac:dyDescent="0.2">
      <c r="A7" s="3"/>
      <c r="C7" s="3">
        <v>63.7</v>
      </c>
      <c r="D7" s="3">
        <v>84.8</v>
      </c>
    </row>
    <row r="8" spans="1:4" x14ac:dyDescent="0.2">
      <c r="A8" s="3"/>
      <c r="C8" s="3"/>
      <c r="D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0842-C18C-4B9B-B0FD-19513294D85C}">
  <dimension ref="A1:N6"/>
  <sheetViews>
    <sheetView workbookViewId="0">
      <selection activeCell="D11" sqref="D11"/>
    </sheetView>
  </sheetViews>
  <sheetFormatPr baseColWidth="10" defaultColWidth="8.83203125" defaultRowHeight="15" x14ac:dyDescent="0.2"/>
  <sheetData>
    <row r="1" spans="1:14" x14ac:dyDescent="0.2">
      <c r="A1" t="s">
        <v>11</v>
      </c>
    </row>
    <row r="2" spans="1:14" x14ac:dyDescent="0.2">
      <c r="A2" s="4"/>
      <c r="B2" s="77" t="s">
        <v>1</v>
      </c>
      <c r="C2" s="78"/>
      <c r="D2" s="78"/>
      <c r="E2" s="78"/>
      <c r="F2" s="78"/>
      <c r="G2" s="79"/>
      <c r="H2" s="80" t="s">
        <v>2</v>
      </c>
      <c r="I2" s="81"/>
      <c r="J2" s="81"/>
      <c r="K2" s="81"/>
      <c r="L2" s="81"/>
      <c r="M2" s="82"/>
    </row>
    <row r="3" spans="1:14" x14ac:dyDescent="0.2">
      <c r="A3" s="5" t="s">
        <v>8</v>
      </c>
      <c r="B3" s="18">
        <v>0.54912300000000003</v>
      </c>
      <c r="C3" s="19">
        <v>0.48541600000000001</v>
      </c>
      <c r="D3" s="19">
        <v>0.64000500000000005</v>
      </c>
      <c r="E3" s="19">
        <v>0.41021800000000003</v>
      </c>
      <c r="F3" s="19">
        <v>0.58506000000000002</v>
      </c>
      <c r="G3" s="20">
        <v>0.37255700000000003</v>
      </c>
      <c r="H3" s="18">
        <v>0.66166000000000003</v>
      </c>
      <c r="I3" s="19">
        <v>0.80758799999999997</v>
      </c>
      <c r="J3" s="19">
        <v>0.75683999999999996</v>
      </c>
      <c r="K3" s="19">
        <v>0.71513099999999996</v>
      </c>
      <c r="L3" s="19">
        <v>0.90712700000000002</v>
      </c>
      <c r="M3" s="20">
        <v>1.863782</v>
      </c>
      <c r="N3" s="6"/>
    </row>
    <row r="4" spans="1:14" x14ac:dyDescent="0.2">
      <c r="A4" s="5" t="s">
        <v>9</v>
      </c>
      <c r="B4" s="18">
        <v>0.46945799999999999</v>
      </c>
      <c r="C4" s="19">
        <v>0.41499399999999997</v>
      </c>
      <c r="D4" s="19">
        <v>0.54715599999999998</v>
      </c>
      <c r="E4" s="19">
        <v>3.1661000000000002E-2</v>
      </c>
      <c r="F4" s="19">
        <v>3.8953000000000002E-2</v>
      </c>
      <c r="G4" s="20">
        <v>4.9729000000000002E-2</v>
      </c>
      <c r="H4" s="18">
        <v>0.56567000000000001</v>
      </c>
      <c r="I4" s="19">
        <v>0.69042700000000001</v>
      </c>
      <c r="J4" s="19">
        <v>0.64704099999999998</v>
      </c>
      <c r="K4" s="19">
        <v>0.22545899999999999</v>
      </c>
      <c r="L4" s="19">
        <v>0.31658999999999998</v>
      </c>
      <c r="M4" s="20">
        <v>0.98612</v>
      </c>
      <c r="N4" s="6"/>
    </row>
    <row r="5" spans="1:14" x14ac:dyDescent="0.2">
      <c r="A5" s="5" t="s">
        <v>10</v>
      </c>
      <c r="B5" s="21">
        <v>6.0170000000000001E-2</v>
      </c>
      <c r="C5" s="22">
        <v>7.0641999999999996E-2</v>
      </c>
      <c r="D5" s="22">
        <v>0.109156</v>
      </c>
      <c r="E5" s="22">
        <v>0</v>
      </c>
      <c r="F5" s="22">
        <v>0.101496</v>
      </c>
      <c r="G5" s="23">
        <v>0</v>
      </c>
      <c r="H5" s="21">
        <v>0.16612299999999999</v>
      </c>
      <c r="I5" s="22">
        <v>0.24291599999999999</v>
      </c>
      <c r="J5" s="22">
        <v>0.157522</v>
      </c>
      <c r="K5" s="22">
        <v>0.1963</v>
      </c>
      <c r="L5" s="22">
        <v>0.122975</v>
      </c>
      <c r="M5" s="23">
        <v>0.79879599999999995</v>
      </c>
      <c r="N5" s="6"/>
    </row>
    <row r="6" spans="1:14" x14ac:dyDescent="0.2">
      <c r="A6" s="5"/>
      <c r="B6" s="3"/>
      <c r="C6" s="3"/>
      <c r="D6" s="3"/>
      <c r="E6" s="3"/>
      <c r="F6" s="3"/>
      <c r="G6" s="3"/>
    </row>
  </sheetData>
  <mergeCells count="2">
    <mergeCell ref="B2:G2"/>
    <mergeCell ref="H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F4DC-AEA9-4D2D-A76D-B829CBC29A69}">
  <dimension ref="A1:M5"/>
  <sheetViews>
    <sheetView workbookViewId="0">
      <selection activeCell="F11" sqref="F11"/>
    </sheetView>
  </sheetViews>
  <sheetFormatPr baseColWidth="10" defaultColWidth="8.83203125" defaultRowHeight="15" x14ac:dyDescent="0.2"/>
  <cols>
    <col min="1" max="1" width="18.33203125" customWidth="1"/>
  </cols>
  <sheetData>
    <row r="1" spans="1:13" x14ac:dyDescent="0.2">
      <c r="A1" t="s">
        <v>12</v>
      </c>
    </row>
    <row r="2" spans="1:13" x14ac:dyDescent="0.2">
      <c r="A2" s="4"/>
      <c r="B2" s="77" t="s">
        <v>1</v>
      </c>
      <c r="C2" s="78"/>
      <c r="D2" s="78"/>
      <c r="E2" s="78"/>
      <c r="F2" s="78"/>
      <c r="G2" s="79"/>
      <c r="H2" s="80" t="s">
        <v>2</v>
      </c>
      <c r="I2" s="81"/>
      <c r="J2" s="81"/>
      <c r="K2" s="81"/>
      <c r="L2" s="81"/>
      <c r="M2" s="82"/>
    </row>
    <row r="3" spans="1:13" x14ac:dyDescent="0.2">
      <c r="A3" s="5" t="s">
        <v>13</v>
      </c>
      <c r="B3" s="18">
        <v>2.3734999999999999E-2</v>
      </c>
      <c r="C3" s="19">
        <v>3.2926999999999998E-2</v>
      </c>
      <c r="D3" s="19">
        <v>4.9306000000000003E-2</v>
      </c>
      <c r="E3" s="19">
        <v>5.1300867999999999E-2</v>
      </c>
      <c r="F3" s="19">
        <v>0.12841154299999999</v>
      </c>
      <c r="G3" s="20">
        <v>5.1252275999999999E-2</v>
      </c>
      <c r="H3" s="18">
        <v>2.5756999999999999E-2</v>
      </c>
      <c r="I3" s="19">
        <v>3.9146E-2</v>
      </c>
      <c r="J3" s="19">
        <v>3.3342999999999998E-2</v>
      </c>
      <c r="K3" s="19">
        <v>0.29907989099999999</v>
      </c>
      <c r="L3" s="19">
        <v>0.216759017</v>
      </c>
      <c r="M3" s="20">
        <v>1.19630057</v>
      </c>
    </row>
    <row r="4" spans="1:13" x14ac:dyDescent="0.2">
      <c r="A4" s="5" t="s">
        <v>14</v>
      </c>
      <c r="B4" s="18">
        <v>1.2388092999999999E-2</v>
      </c>
      <c r="C4" s="19">
        <v>1.8568643999999999E-2</v>
      </c>
      <c r="D4" s="19">
        <v>2.2048657999999999E-2</v>
      </c>
      <c r="E4" s="19">
        <v>2.461497E-2</v>
      </c>
      <c r="F4" s="19">
        <v>3.3121373000000003E-2</v>
      </c>
      <c r="G4" s="20">
        <v>1.6280695000000001E-2</v>
      </c>
      <c r="H4" s="18">
        <v>3.0712884999999999E-2</v>
      </c>
      <c r="I4" s="19">
        <v>4.5934865999999998E-2</v>
      </c>
      <c r="J4" s="19">
        <v>2.9609698E-2</v>
      </c>
      <c r="K4" s="19">
        <v>0.106819499</v>
      </c>
      <c r="L4" s="19">
        <v>0.136886496</v>
      </c>
      <c r="M4" s="20">
        <v>0.49752249799999998</v>
      </c>
    </row>
    <row r="5" spans="1:13" x14ac:dyDescent="0.2">
      <c r="A5" s="5" t="s">
        <v>15</v>
      </c>
      <c r="B5" s="21">
        <v>1.9310850000000001E-2</v>
      </c>
      <c r="C5" s="22">
        <v>2.1969296999999999E-2</v>
      </c>
      <c r="D5" s="22">
        <v>2.4826441000000001E-2</v>
      </c>
      <c r="E5" s="22">
        <v>6.1183189999999997E-3</v>
      </c>
      <c r="F5" s="22">
        <v>8.6502869999999996E-3</v>
      </c>
      <c r="G5" s="23">
        <v>9.9884780000000003E-3</v>
      </c>
      <c r="H5" s="21">
        <v>3.1634848E-2</v>
      </c>
      <c r="I5" s="22">
        <v>4.6500567E-2</v>
      </c>
      <c r="J5" s="22">
        <v>3.0646815000000001E-2</v>
      </c>
      <c r="K5" s="22">
        <v>2.2205809E-2</v>
      </c>
      <c r="L5" s="22">
        <v>1.540966E-2</v>
      </c>
      <c r="M5" s="23">
        <v>0.115885767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887B-E80D-4CBF-B35E-22FB41B1E980}">
  <dimension ref="A1:O14"/>
  <sheetViews>
    <sheetView workbookViewId="0">
      <selection activeCell="N13" sqref="N13"/>
    </sheetView>
  </sheetViews>
  <sheetFormatPr baseColWidth="10" defaultColWidth="8.83203125" defaultRowHeight="15" x14ac:dyDescent="0.2"/>
  <cols>
    <col min="3" max="3" width="10.6640625" bestFit="1" customWidth="1"/>
  </cols>
  <sheetData>
    <row r="1" spans="1:15" x14ac:dyDescent="0.2">
      <c r="A1" t="s">
        <v>104</v>
      </c>
    </row>
    <row r="2" spans="1:15" x14ac:dyDescent="0.2">
      <c r="B2" s="80" t="s">
        <v>1</v>
      </c>
      <c r="C2" s="81"/>
      <c r="D2" s="81"/>
      <c r="E2" s="81"/>
      <c r="F2" s="81"/>
      <c r="G2" s="81"/>
      <c r="H2" s="82"/>
      <c r="I2" s="80" t="s">
        <v>2</v>
      </c>
      <c r="J2" s="81"/>
      <c r="K2" s="81"/>
      <c r="L2" s="81"/>
      <c r="M2" s="81"/>
      <c r="N2" s="81"/>
      <c r="O2" s="82"/>
    </row>
    <row r="3" spans="1:15" x14ac:dyDescent="0.2">
      <c r="A3" s="5" t="s">
        <v>103</v>
      </c>
      <c r="B3" s="24">
        <v>0.50600000000000001</v>
      </c>
      <c r="C3" s="25">
        <v>0</v>
      </c>
      <c r="D3" s="25">
        <v>1.754</v>
      </c>
      <c r="E3" s="25">
        <v>0</v>
      </c>
      <c r="F3" s="25">
        <v>3.77</v>
      </c>
      <c r="G3" s="25">
        <v>0</v>
      </c>
      <c r="H3" s="26">
        <v>0</v>
      </c>
      <c r="I3" s="24">
        <v>0.24</v>
      </c>
      <c r="J3" s="25">
        <v>0.27</v>
      </c>
      <c r="K3" s="25">
        <v>0</v>
      </c>
      <c r="L3" s="25">
        <v>0</v>
      </c>
      <c r="M3" s="25">
        <v>0</v>
      </c>
      <c r="N3" s="25">
        <v>0</v>
      </c>
      <c r="O3" s="26">
        <v>0</v>
      </c>
    </row>
    <row r="4" spans="1:15" x14ac:dyDescent="0.2">
      <c r="A4" s="5" t="s">
        <v>17</v>
      </c>
      <c r="B4" s="27">
        <v>7.1</v>
      </c>
      <c r="C4" s="28">
        <v>11.41</v>
      </c>
      <c r="D4" s="28">
        <v>4.84</v>
      </c>
      <c r="E4" s="28">
        <v>0</v>
      </c>
      <c r="F4" s="28">
        <v>0.41</v>
      </c>
      <c r="G4" s="28">
        <v>9.43</v>
      </c>
      <c r="H4" s="29">
        <v>0</v>
      </c>
      <c r="I4" s="27">
        <v>0</v>
      </c>
      <c r="J4" s="28">
        <v>1.69</v>
      </c>
      <c r="K4" s="30">
        <v>2.206920701</v>
      </c>
      <c r="L4" s="28">
        <v>0</v>
      </c>
      <c r="M4" s="28">
        <v>0</v>
      </c>
      <c r="N4" s="28">
        <v>0</v>
      </c>
      <c r="O4" s="29">
        <v>0</v>
      </c>
    </row>
    <row r="5" spans="1:15" x14ac:dyDescent="0.2">
      <c r="B5" s="1"/>
      <c r="C5" s="1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x14ac:dyDescent="0.2">
      <c r="B6" s="6"/>
      <c r="C6" s="6"/>
    </row>
    <row r="7" spans="1:15" x14ac:dyDescent="0.2">
      <c r="B7" s="6"/>
      <c r="C7" s="6"/>
    </row>
    <row r="8" spans="1:15" ht="23" x14ac:dyDescent="0.25">
      <c r="B8" s="6"/>
      <c r="C8" s="15"/>
      <c r="E8" s="13"/>
      <c r="F8" s="13"/>
      <c r="G8" s="13"/>
      <c r="H8" s="13"/>
      <c r="I8" s="13"/>
      <c r="J8" s="13"/>
      <c r="K8" s="13"/>
    </row>
    <row r="9" spans="1:15" ht="23" x14ac:dyDescent="0.25">
      <c r="B9" s="13"/>
      <c r="C9" s="13"/>
    </row>
    <row r="10" spans="1:15" ht="23" x14ac:dyDescent="0.25">
      <c r="B10" s="13"/>
      <c r="C10" s="13"/>
    </row>
    <row r="11" spans="1:15" ht="23" x14ac:dyDescent="0.25">
      <c r="B11" s="13"/>
      <c r="C11" s="13"/>
    </row>
    <row r="12" spans="1:15" ht="23" x14ac:dyDescent="0.25">
      <c r="B12" s="13"/>
      <c r="C12" s="13"/>
    </row>
    <row r="13" spans="1:15" ht="23" x14ac:dyDescent="0.25">
      <c r="B13" s="13"/>
      <c r="C13" s="13"/>
    </row>
    <row r="14" spans="1:15" ht="23" x14ac:dyDescent="0.25">
      <c r="B14" s="13"/>
      <c r="C14" s="13"/>
    </row>
  </sheetData>
  <mergeCells count="2">
    <mergeCell ref="B2:H2"/>
    <mergeCell ref="I2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0E0B-4042-4319-BDFD-9E37181D9F30}">
  <dimension ref="A1:C15"/>
  <sheetViews>
    <sheetView workbookViewId="0">
      <selection activeCell="C5" sqref="C5"/>
    </sheetView>
  </sheetViews>
  <sheetFormatPr baseColWidth="10" defaultColWidth="8.83203125" defaultRowHeight="15" x14ac:dyDescent="0.2"/>
  <cols>
    <col min="2" max="2" width="18.33203125" customWidth="1"/>
  </cols>
  <sheetData>
    <row r="1" spans="1:3" x14ac:dyDescent="0.2">
      <c r="A1" t="s">
        <v>105</v>
      </c>
    </row>
    <row r="3" spans="1:3" x14ac:dyDescent="0.2">
      <c r="A3" t="s">
        <v>107</v>
      </c>
      <c r="B3" s="4" t="s">
        <v>106</v>
      </c>
      <c r="C3" s="4" t="s">
        <v>111</v>
      </c>
    </row>
    <row r="4" spans="1:3" x14ac:dyDescent="0.2">
      <c r="A4">
        <v>1</v>
      </c>
      <c r="B4" s="7">
        <v>18.932919999999999</v>
      </c>
      <c r="C4" s="7">
        <v>0</v>
      </c>
    </row>
    <row r="5" spans="1:3" x14ac:dyDescent="0.2">
      <c r="A5">
        <v>2</v>
      </c>
      <c r="B5" s="7">
        <v>22.155919999999998</v>
      </c>
      <c r="C5" s="7">
        <v>15.07</v>
      </c>
    </row>
    <row r="6" spans="1:3" x14ac:dyDescent="0.2">
      <c r="A6">
        <v>3</v>
      </c>
      <c r="B6" s="7">
        <v>19.81765</v>
      </c>
      <c r="C6" s="7">
        <v>0</v>
      </c>
    </row>
    <row r="7" spans="1:3" x14ac:dyDescent="0.2">
      <c r="A7">
        <v>4</v>
      </c>
      <c r="B7" s="7">
        <v>24.872219999999999</v>
      </c>
      <c r="C7" s="7">
        <v>0</v>
      </c>
    </row>
    <row r="8" spans="1:3" x14ac:dyDescent="0.2">
      <c r="A8">
        <v>5</v>
      </c>
      <c r="B8" s="7">
        <v>32.139969999999998</v>
      </c>
      <c r="C8" s="7">
        <v>0</v>
      </c>
    </row>
    <row r="9" spans="1:3" x14ac:dyDescent="0.2">
      <c r="A9">
        <v>6</v>
      </c>
      <c r="B9" s="7">
        <v>28.020250000000001</v>
      </c>
      <c r="C9" s="7">
        <v>0</v>
      </c>
    </row>
    <row r="10" spans="1:3" x14ac:dyDescent="0.2">
      <c r="A10">
        <v>7</v>
      </c>
      <c r="B10" s="7">
        <v>19.406739999999999</v>
      </c>
      <c r="C10" s="7">
        <v>0</v>
      </c>
    </row>
    <row r="11" spans="1:3" x14ac:dyDescent="0.2">
      <c r="A11">
        <v>8</v>
      </c>
      <c r="B11" s="7">
        <v>26.590720000000001</v>
      </c>
      <c r="C11" s="7">
        <v>0</v>
      </c>
    </row>
    <row r="12" spans="1:3" x14ac:dyDescent="0.2">
      <c r="A12">
        <v>9</v>
      </c>
      <c r="B12" s="7">
        <v>33.039700000000003</v>
      </c>
      <c r="C12" s="7">
        <v>0</v>
      </c>
    </row>
    <row r="13" spans="1:3" x14ac:dyDescent="0.2">
      <c r="A13">
        <v>10</v>
      </c>
      <c r="B13" s="7">
        <v>20.057860000000002</v>
      </c>
      <c r="C13" s="7">
        <v>0</v>
      </c>
    </row>
    <row r="14" spans="1:3" x14ac:dyDescent="0.2">
      <c r="A14">
        <v>11</v>
      </c>
      <c r="B14" s="7">
        <v>30.90709</v>
      </c>
      <c r="C14" s="7">
        <v>0</v>
      </c>
    </row>
    <row r="15" spans="1:3" x14ac:dyDescent="0.2">
      <c r="A15">
        <v>12</v>
      </c>
      <c r="B15" s="7">
        <v>27.857330000000001</v>
      </c>
      <c r="C1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Fig1Ai</vt:lpstr>
      <vt:lpstr>Fig1Aii</vt:lpstr>
      <vt:lpstr>Fig1Aiii</vt:lpstr>
      <vt:lpstr>Fig1B</vt:lpstr>
      <vt:lpstr>Fig1C</vt:lpstr>
      <vt:lpstr>Fig1Di</vt:lpstr>
      <vt:lpstr>Fig1Dii</vt:lpstr>
      <vt:lpstr>Fig1E</vt:lpstr>
      <vt:lpstr>Fig1F</vt:lpstr>
      <vt:lpstr>Fig1G</vt:lpstr>
      <vt:lpstr>Fig2B</vt:lpstr>
      <vt:lpstr>Fig2C</vt:lpstr>
      <vt:lpstr>Fig2D</vt:lpstr>
      <vt:lpstr>Fig2E</vt:lpstr>
      <vt:lpstr>Fig2F</vt:lpstr>
      <vt:lpstr>Fig3A</vt:lpstr>
      <vt:lpstr>Fig3Bi</vt:lpstr>
      <vt:lpstr>Fig3Bii</vt:lpstr>
      <vt:lpstr>Fig3C</vt:lpstr>
      <vt:lpstr>Fig3D</vt:lpstr>
      <vt:lpstr>Fig3E</vt:lpstr>
      <vt:lpstr>Fig3F</vt:lpstr>
      <vt:lpstr>Fig3G</vt:lpstr>
      <vt:lpstr>Fig4A</vt:lpstr>
      <vt:lpstr>Fig4B</vt:lpstr>
      <vt:lpstr>Fig4C</vt:lpstr>
      <vt:lpstr>Fig4D.</vt:lpstr>
      <vt:lpstr>Fig4E</vt:lpstr>
      <vt:lpstr>Fig4Fi</vt:lpstr>
      <vt:lpstr>Fig4Fii</vt:lpstr>
      <vt:lpstr>Figure 5A</vt:lpstr>
      <vt:lpstr>Fig5 B</vt:lpstr>
      <vt:lpstr>Fig5 C</vt:lpstr>
      <vt:lpstr>Fig 5D.</vt:lpstr>
      <vt:lpstr>Fig5 E</vt:lpstr>
      <vt:lpstr>Fig5 F</vt:lpstr>
      <vt:lpstr>Fig5 G</vt:lpstr>
      <vt:lpstr>Fig5 H</vt:lpstr>
      <vt:lpstr>Fig5 J</vt:lpstr>
      <vt:lpstr>Fig5 K</vt:lpstr>
      <vt:lpstr>Fig6A</vt:lpstr>
      <vt:lpstr>Fig6B</vt:lpstr>
      <vt:lpstr>Fig6C</vt:lpstr>
      <vt:lpstr>Fig6D</vt:lpstr>
      <vt:lpstr>Fig6E</vt:lpstr>
      <vt:lpstr>Figure 6F</vt:lpstr>
      <vt:lpstr>Fig6G</vt:lpstr>
      <vt:lpstr>Fig6H</vt:lpstr>
      <vt:lpstr>Fig6I</vt:lpstr>
      <vt:lpstr>Fig7C</vt:lpstr>
      <vt:lpstr>Fig7E</vt:lpstr>
      <vt:lpstr>Fig7F</vt:lpstr>
      <vt:lpstr>Fig7G</vt:lpstr>
      <vt:lpstr>Fig7H</vt:lpstr>
      <vt:lpstr>SupFig2</vt:lpstr>
      <vt:lpstr>Supp Fig7A</vt:lpstr>
      <vt:lpstr>Supp Fig7B</vt:lpstr>
      <vt:lpstr>Supp Fig7C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Mary</dc:creator>
  <cp:lastModifiedBy>Jesmond Dalli</cp:lastModifiedBy>
  <dcterms:created xsi:type="dcterms:W3CDTF">2022-02-19T21:34:01Z</dcterms:created>
  <dcterms:modified xsi:type="dcterms:W3CDTF">2023-08-06T10:24:19Z</dcterms:modified>
</cp:coreProperties>
</file>