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ek\Desktop\final\"/>
    </mc:Choice>
  </mc:AlternateContent>
  <xr:revisionPtr revIDLastSave="0" documentId="8_{34385AAC-995A-48A0-A85A-AE55734503CE}" xr6:coauthVersionLast="47" xr6:coauthVersionMax="47" xr10:uidLastSave="{00000000-0000-0000-0000-000000000000}"/>
  <bookViews>
    <workbookView xWindow="-110" yWindow="-110" windowWidth="21820" windowHeight="13900" activeTab="2" xr2:uid="{019672C1-6252-3449-A9BB-C43D4BB2BA4C}"/>
  </bookViews>
  <sheets>
    <sheet name="Fig.2g" sheetId="11" r:id="rId1"/>
    <sheet name="Fig.3e" sheetId="13" r:id="rId2"/>
    <sheet name="Supplementary Table.2" sheetId="14" r:id="rId3"/>
    <sheet name="Supplementary Fig.4b_S3E-LysoPS" sheetId="2" r:id="rId4"/>
    <sheet name="Supplementary_Fig.4b_M1" sheetId="3" r:id="rId5"/>
    <sheet name="Supplementary Fig.6" sheetId="1" r:id="rId6"/>
    <sheet name="Supplementary Fig.8" sheetId="5" r:id="rId7"/>
    <sheet name="Supplementary Fig.9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4" l="1"/>
  <c r="K38" i="14"/>
  <c r="L37" i="14"/>
  <c r="K37" i="14"/>
  <c r="L36" i="14"/>
  <c r="K36" i="14"/>
  <c r="L35" i="14"/>
  <c r="K35" i="14"/>
  <c r="L34" i="14"/>
  <c r="K34" i="14"/>
  <c r="L33" i="14"/>
  <c r="K33" i="14"/>
  <c r="L32" i="14"/>
  <c r="K32" i="14"/>
  <c r="L31" i="14"/>
  <c r="K31" i="14"/>
  <c r="L30" i="14"/>
  <c r="K30" i="14"/>
  <c r="L29" i="14"/>
  <c r="K29" i="14"/>
  <c r="L28" i="14"/>
  <c r="K28" i="14"/>
  <c r="L27" i="14"/>
  <c r="K27" i="14"/>
  <c r="L26" i="14"/>
  <c r="K26" i="14"/>
  <c r="L25" i="14"/>
  <c r="K25" i="14"/>
  <c r="L24" i="14"/>
  <c r="K24" i="14"/>
  <c r="L19" i="14"/>
  <c r="K19" i="14"/>
  <c r="L18" i="14"/>
  <c r="K18" i="14"/>
  <c r="L17" i="14"/>
  <c r="K17" i="14"/>
  <c r="L16" i="14"/>
  <c r="K16" i="14"/>
  <c r="L15" i="14"/>
  <c r="K15" i="14"/>
  <c r="L14" i="14"/>
  <c r="K14" i="14"/>
  <c r="L13" i="14"/>
  <c r="K13" i="14"/>
  <c r="L12" i="14"/>
  <c r="K12" i="14"/>
  <c r="L11" i="14"/>
  <c r="K11" i="14"/>
  <c r="L10" i="14"/>
  <c r="K10" i="14"/>
  <c r="L9" i="14"/>
  <c r="K9" i="14"/>
  <c r="L8" i="14"/>
  <c r="K8" i="14"/>
  <c r="L7" i="14"/>
  <c r="K7" i="14"/>
  <c r="L6" i="14"/>
  <c r="K6" i="14"/>
  <c r="L5" i="14"/>
  <c r="K5" i="14"/>
  <c r="F16" i="5"/>
  <c r="G16" i="5"/>
  <c r="K16" i="5"/>
  <c r="L16" i="5"/>
  <c r="P16" i="5"/>
  <c r="Q16" i="5"/>
  <c r="U16" i="5"/>
  <c r="V16" i="5"/>
  <c r="F17" i="5"/>
  <c r="G17" i="5"/>
  <c r="K17" i="5"/>
  <c r="L17" i="5"/>
  <c r="P17" i="5"/>
  <c r="Q17" i="5"/>
  <c r="U17" i="5"/>
  <c r="V17" i="5"/>
  <c r="F18" i="5"/>
  <c r="G18" i="5"/>
  <c r="K18" i="5"/>
  <c r="L18" i="5"/>
  <c r="P18" i="5"/>
  <c r="Q18" i="5"/>
  <c r="U18" i="5"/>
  <c r="V18" i="5"/>
  <c r="F19" i="5"/>
  <c r="G19" i="5"/>
  <c r="K19" i="5"/>
  <c r="L19" i="5"/>
  <c r="P19" i="5"/>
  <c r="Q19" i="5"/>
  <c r="U19" i="5"/>
  <c r="V19" i="5"/>
  <c r="F20" i="5"/>
  <c r="G20" i="5"/>
  <c r="K20" i="5"/>
  <c r="L20" i="5"/>
  <c r="P20" i="5"/>
  <c r="Q20" i="5"/>
  <c r="U20" i="5"/>
  <c r="V20" i="5"/>
  <c r="F21" i="5"/>
  <c r="G21" i="5"/>
  <c r="K21" i="5"/>
  <c r="L21" i="5"/>
  <c r="P21" i="5"/>
  <c r="Q21" i="5"/>
  <c r="U21" i="5"/>
  <c r="V21" i="5"/>
  <c r="F22" i="5"/>
  <c r="G22" i="5"/>
  <c r="K22" i="5"/>
  <c r="L22" i="5"/>
  <c r="P22" i="5"/>
  <c r="Q22" i="5"/>
  <c r="U22" i="5"/>
  <c r="V22" i="5"/>
  <c r="F23" i="5"/>
  <c r="G23" i="5"/>
  <c r="P23" i="5"/>
  <c r="Q23" i="5"/>
  <c r="U23" i="5"/>
  <c r="V23" i="5"/>
  <c r="C42" i="1"/>
  <c r="D42" i="1"/>
  <c r="E42" i="1"/>
  <c r="F42" i="1"/>
  <c r="G42" i="1"/>
  <c r="H42" i="1"/>
  <c r="I42" i="1"/>
  <c r="J42" i="1"/>
  <c r="C43" i="1"/>
  <c r="D43" i="1"/>
  <c r="E43" i="1"/>
  <c r="F43" i="1"/>
  <c r="G43" i="1"/>
  <c r="H43" i="1"/>
  <c r="I43" i="1"/>
  <c r="J43" i="1"/>
  <c r="C33" i="1"/>
  <c r="D33" i="1"/>
  <c r="E33" i="1"/>
  <c r="F33" i="1"/>
  <c r="C34" i="1"/>
  <c r="D34" i="1"/>
  <c r="E34" i="1"/>
  <c r="F34" i="1"/>
  <c r="C25" i="1"/>
  <c r="D25" i="1"/>
  <c r="E25" i="1"/>
  <c r="F25" i="1"/>
  <c r="G25" i="1"/>
  <c r="H25" i="1"/>
  <c r="I25" i="1"/>
  <c r="J25" i="1"/>
  <c r="K25" i="1"/>
  <c r="C26" i="1"/>
  <c r="D26" i="1"/>
  <c r="E26" i="1"/>
  <c r="F26" i="1"/>
  <c r="G26" i="1"/>
  <c r="H26" i="1"/>
  <c r="I26" i="1"/>
  <c r="J26" i="1"/>
  <c r="K26" i="1"/>
  <c r="C17" i="1"/>
  <c r="D17" i="1"/>
  <c r="E17" i="1"/>
  <c r="F17" i="1"/>
  <c r="G17" i="1"/>
  <c r="H17" i="1"/>
  <c r="C18" i="1"/>
  <c r="D18" i="1"/>
  <c r="E18" i="1"/>
  <c r="F18" i="1"/>
  <c r="G18" i="1"/>
  <c r="H18" i="1"/>
  <c r="L18" i="13"/>
  <c r="K18" i="13"/>
  <c r="L17" i="13"/>
  <c r="K17" i="13"/>
  <c r="L16" i="13"/>
  <c r="K16" i="13"/>
  <c r="L15" i="13"/>
  <c r="K15" i="13"/>
  <c r="L14" i="13"/>
  <c r="K14" i="13"/>
  <c r="L13" i="13"/>
  <c r="K13" i="13"/>
  <c r="L12" i="13"/>
  <c r="K12" i="13"/>
  <c r="L11" i="13"/>
  <c r="K11" i="13"/>
  <c r="L10" i="13"/>
  <c r="K10" i="13"/>
  <c r="L9" i="13"/>
  <c r="K9" i="13"/>
  <c r="L8" i="13"/>
  <c r="K8" i="13"/>
  <c r="L7" i="13"/>
  <c r="K7" i="13"/>
  <c r="L6" i="13"/>
  <c r="K6" i="13"/>
  <c r="L5" i="13"/>
  <c r="K5" i="13"/>
  <c r="L4" i="13"/>
  <c r="K4" i="13"/>
  <c r="K4" i="11"/>
  <c r="L18" i="11"/>
  <c r="K18" i="11"/>
  <c r="L17" i="11"/>
  <c r="K17" i="11"/>
  <c r="L16" i="11"/>
  <c r="K16" i="11"/>
  <c r="L15" i="11"/>
  <c r="K15" i="11"/>
  <c r="L14" i="11"/>
  <c r="K14" i="11"/>
  <c r="L13" i="11"/>
  <c r="K13" i="11"/>
  <c r="L12" i="11"/>
  <c r="K12" i="11"/>
  <c r="L11" i="11"/>
  <c r="K11" i="11"/>
  <c r="L10" i="11"/>
  <c r="K10" i="11"/>
  <c r="L9" i="11"/>
  <c r="K9" i="11"/>
  <c r="L8" i="11"/>
  <c r="K8" i="11"/>
  <c r="L7" i="11"/>
  <c r="K7" i="11"/>
  <c r="L6" i="11"/>
  <c r="K6" i="11"/>
  <c r="L5" i="11"/>
  <c r="K5" i="11"/>
  <c r="L4" i="11"/>
  <c r="J8" i="1" l="1"/>
  <c r="H8" i="1"/>
  <c r="F8" i="1"/>
  <c r="D8" i="1"/>
  <c r="J7" i="1"/>
  <c r="H7" i="1"/>
  <c r="F7" i="1"/>
  <c r="D7" i="1"/>
  <c r="V11" i="5"/>
  <c r="U11" i="5"/>
  <c r="Q11" i="5"/>
  <c r="P11" i="5"/>
  <c r="V10" i="5"/>
  <c r="U10" i="5"/>
  <c r="Q10" i="5"/>
  <c r="P10" i="5"/>
  <c r="L10" i="5"/>
  <c r="K10" i="5"/>
  <c r="G10" i="5"/>
  <c r="F10" i="5"/>
  <c r="V9" i="5"/>
  <c r="U9" i="5"/>
  <c r="Q9" i="5"/>
  <c r="P9" i="5"/>
  <c r="L9" i="5"/>
  <c r="K9" i="5"/>
  <c r="G9" i="5"/>
  <c r="F9" i="5"/>
  <c r="V8" i="5"/>
  <c r="U8" i="5"/>
  <c r="Q8" i="5"/>
  <c r="P8" i="5"/>
  <c r="L8" i="5"/>
  <c r="K8" i="5"/>
  <c r="G8" i="5"/>
  <c r="F8" i="5"/>
  <c r="V7" i="5"/>
  <c r="U7" i="5"/>
  <c r="Q7" i="5"/>
  <c r="P7" i="5"/>
  <c r="L7" i="5"/>
  <c r="K7" i="5"/>
  <c r="G7" i="5"/>
  <c r="F7" i="5"/>
  <c r="V6" i="5"/>
  <c r="U6" i="5"/>
  <c r="Q6" i="5"/>
  <c r="P6" i="5"/>
  <c r="L6" i="5"/>
  <c r="K6" i="5"/>
  <c r="G6" i="5"/>
  <c r="F6" i="5"/>
  <c r="V5" i="5"/>
  <c r="U5" i="5"/>
  <c r="Q5" i="5"/>
  <c r="P5" i="5"/>
  <c r="L5" i="5"/>
  <c r="K5" i="5"/>
  <c r="G5" i="5"/>
  <c r="F5" i="5"/>
  <c r="V4" i="5"/>
  <c r="U4" i="5"/>
  <c r="Q4" i="5"/>
  <c r="P4" i="5"/>
  <c r="L4" i="5"/>
  <c r="K4" i="5"/>
  <c r="G4" i="5"/>
  <c r="F4" i="5"/>
  <c r="AK40" i="2"/>
  <c r="AJ40" i="2"/>
  <c r="AR40" i="3"/>
  <c r="AQ40" i="3"/>
  <c r="AK40" i="3"/>
  <c r="AJ40" i="3"/>
  <c r="AD40" i="3"/>
  <c r="AC40" i="3"/>
  <c r="W40" i="3"/>
  <c r="V40" i="3"/>
  <c r="P40" i="3"/>
  <c r="O40" i="3"/>
  <c r="I40" i="3"/>
  <c r="H40" i="3"/>
  <c r="AR39" i="3"/>
  <c r="AQ39" i="3"/>
  <c r="AK39" i="3"/>
  <c r="AJ39" i="3"/>
  <c r="AD39" i="3"/>
  <c r="AC39" i="3"/>
  <c r="W39" i="3"/>
  <c r="V39" i="3"/>
  <c r="P39" i="3"/>
  <c r="O39" i="3"/>
  <c r="I39" i="3"/>
  <c r="H39" i="3"/>
  <c r="AR38" i="3"/>
  <c r="AQ38" i="3"/>
  <c r="AK38" i="3"/>
  <c r="AJ38" i="3"/>
  <c r="AD38" i="3"/>
  <c r="AC38" i="3"/>
  <c r="W38" i="3"/>
  <c r="V38" i="3"/>
  <c r="P38" i="3"/>
  <c r="O38" i="3"/>
  <c r="I38" i="3"/>
  <c r="H38" i="3"/>
  <c r="AR37" i="3"/>
  <c r="AQ37" i="3"/>
  <c r="AK37" i="3"/>
  <c r="AJ37" i="3"/>
  <c r="AD37" i="3"/>
  <c r="AC37" i="3"/>
  <c r="W37" i="3"/>
  <c r="V37" i="3"/>
  <c r="P37" i="3"/>
  <c r="O37" i="3"/>
  <c r="I37" i="3"/>
  <c r="H37" i="3"/>
  <c r="AR36" i="3"/>
  <c r="AQ36" i="3"/>
  <c r="AK36" i="3"/>
  <c r="AJ36" i="3"/>
  <c r="AD36" i="3"/>
  <c r="AC36" i="3"/>
  <c r="W36" i="3"/>
  <c r="V36" i="3"/>
  <c r="P36" i="3"/>
  <c r="O36" i="3"/>
  <c r="I36" i="3"/>
  <c r="H36" i="3"/>
  <c r="AR35" i="3"/>
  <c r="AQ35" i="3"/>
  <c r="AK35" i="3"/>
  <c r="AJ35" i="3"/>
  <c r="AD35" i="3"/>
  <c r="AC35" i="3"/>
  <c r="W35" i="3"/>
  <c r="V35" i="3"/>
  <c r="P35" i="3"/>
  <c r="O35" i="3"/>
  <c r="I35" i="3"/>
  <c r="H35" i="3"/>
  <c r="AR34" i="3"/>
  <c r="AQ34" i="3"/>
  <c r="AK34" i="3"/>
  <c r="AJ34" i="3"/>
  <c r="AD34" i="3"/>
  <c r="AC34" i="3"/>
  <c r="W34" i="3"/>
  <c r="V34" i="3"/>
  <c r="P34" i="3"/>
  <c r="O34" i="3"/>
  <c r="I34" i="3"/>
  <c r="H34" i="3"/>
  <c r="AR30" i="3"/>
  <c r="AQ30" i="3"/>
  <c r="AK30" i="3"/>
  <c r="AJ30" i="3"/>
  <c r="AD30" i="3"/>
  <c r="AC30" i="3"/>
  <c r="W30" i="3"/>
  <c r="V30" i="3"/>
  <c r="P30" i="3"/>
  <c r="O30" i="3"/>
  <c r="I30" i="3"/>
  <c r="H30" i="3"/>
  <c r="AR29" i="3"/>
  <c r="AQ29" i="3"/>
  <c r="AK29" i="3"/>
  <c r="AJ29" i="3"/>
  <c r="AD29" i="3"/>
  <c r="AC29" i="3"/>
  <c r="W29" i="3"/>
  <c r="V29" i="3"/>
  <c r="P29" i="3"/>
  <c r="O29" i="3"/>
  <c r="I29" i="3"/>
  <c r="H29" i="3"/>
  <c r="AR28" i="3"/>
  <c r="AQ28" i="3"/>
  <c r="AK28" i="3"/>
  <c r="AJ28" i="3"/>
  <c r="AD28" i="3"/>
  <c r="AC28" i="3"/>
  <c r="W28" i="3"/>
  <c r="V28" i="3"/>
  <c r="P28" i="3"/>
  <c r="O28" i="3"/>
  <c r="I28" i="3"/>
  <c r="H28" i="3"/>
  <c r="AR27" i="3"/>
  <c r="AQ27" i="3"/>
  <c r="AK27" i="3"/>
  <c r="AJ27" i="3"/>
  <c r="AD27" i="3"/>
  <c r="AC27" i="3"/>
  <c r="W27" i="3"/>
  <c r="V27" i="3"/>
  <c r="P27" i="3"/>
  <c r="O27" i="3"/>
  <c r="I27" i="3"/>
  <c r="H27" i="3"/>
  <c r="AR26" i="3"/>
  <c r="AQ26" i="3"/>
  <c r="AK26" i="3"/>
  <c r="AJ26" i="3"/>
  <c r="AD26" i="3"/>
  <c r="AC26" i="3"/>
  <c r="W26" i="3"/>
  <c r="V26" i="3"/>
  <c r="P26" i="3"/>
  <c r="O26" i="3"/>
  <c r="I26" i="3"/>
  <c r="H26" i="3"/>
  <c r="AR25" i="3"/>
  <c r="AQ25" i="3"/>
  <c r="AK25" i="3"/>
  <c r="AJ25" i="3"/>
  <c r="AD25" i="3"/>
  <c r="AC25" i="3"/>
  <c r="W25" i="3"/>
  <c r="V25" i="3"/>
  <c r="P25" i="3"/>
  <c r="O25" i="3"/>
  <c r="I25" i="3"/>
  <c r="H25" i="3"/>
  <c r="AR24" i="3"/>
  <c r="AQ24" i="3"/>
  <c r="AK24" i="3"/>
  <c r="AJ24" i="3"/>
  <c r="AD24" i="3"/>
  <c r="AC24" i="3"/>
  <c r="W24" i="3"/>
  <c r="V24" i="3"/>
  <c r="P24" i="3"/>
  <c r="O24" i="3"/>
  <c r="I24" i="3"/>
  <c r="H24" i="3"/>
  <c r="AR20" i="3"/>
  <c r="AQ20" i="3"/>
  <c r="AK20" i="3"/>
  <c r="AJ20" i="3"/>
  <c r="AD20" i="3"/>
  <c r="AC20" i="3"/>
  <c r="W20" i="3"/>
  <c r="V20" i="3"/>
  <c r="P20" i="3"/>
  <c r="O20" i="3"/>
  <c r="I20" i="3"/>
  <c r="H20" i="3"/>
  <c r="AR19" i="3"/>
  <c r="AQ19" i="3"/>
  <c r="AK19" i="3"/>
  <c r="AJ19" i="3"/>
  <c r="AD19" i="3"/>
  <c r="AC19" i="3"/>
  <c r="W19" i="3"/>
  <c r="V19" i="3"/>
  <c r="P19" i="3"/>
  <c r="O19" i="3"/>
  <c r="I19" i="3"/>
  <c r="H19" i="3"/>
  <c r="AR18" i="3"/>
  <c r="AQ18" i="3"/>
  <c r="AK18" i="3"/>
  <c r="AJ18" i="3"/>
  <c r="AD18" i="3"/>
  <c r="AC18" i="3"/>
  <c r="W18" i="3"/>
  <c r="V18" i="3"/>
  <c r="P18" i="3"/>
  <c r="O18" i="3"/>
  <c r="I18" i="3"/>
  <c r="H18" i="3"/>
  <c r="AR17" i="3"/>
  <c r="AQ17" i="3"/>
  <c r="AK17" i="3"/>
  <c r="AJ17" i="3"/>
  <c r="AD17" i="3"/>
  <c r="AC17" i="3"/>
  <c r="W17" i="3"/>
  <c r="V17" i="3"/>
  <c r="P17" i="3"/>
  <c r="O17" i="3"/>
  <c r="I17" i="3"/>
  <c r="H17" i="3"/>
  <c r="AR16" i="3"/>
  <c r="AQ16" i="3"/>
  <c r="AK16" i="3"/>
  <c r="AJ16" i="3"/>
  <c r="AD16" i="3"/>
  <c r="AC16" i="3"/>
  <c r="W16" i="3"/>
  <c r="V16" i="3"/>
  <c r="P16" i="3"/>
  <c r="O16" i="3"/>
  <c r="I16" i="3"/>
  <c r="H16" i="3"/>
  <c r="AR15" i="3"/>
  <c r="AQ15" i="3"/>
  <c r="AK15" i="3"/>
  <c r="AJ15" i="3"/>
  <c r="AD15" i="3"/>
  <c r="AC15" i="3"/>
  <c r="W15" i="3"/>
  <c r="V15" i="3"/>
  <c r="P15" i="3"/>
  <c r="O15" i="3"/>
  <c r="I15" i="3"/>
  <c r="H15" i="3"/>
  <c r="AR14" i="3"/>
  <c r="AQ14" i="3"/>
  <c r="AK14" i="3"/>
  <c r="AJ14" i="3"/>
  <c r="AD14" i="3"/>
  <c r="AC14" i="3"/>
  <c r="W14" i="3"/>
  <c r="V14" i="3"/>
  <c r="P14" i="3"/>
  <c r="O14" i="3"/>
  <c r="I14" i="3"/>
  <c r="H14" i="3"/>
  <c r="L10" i="3"/>
  <c r="K10" i="3"/>
  <c r="L9" i="3"/>
  <c r="K9" i="3"/>
  <c r="L8" i="3"/>
  <c r="K8" i="3"/>
  <c r="L7" i="3"/>
  <c r="K7" i="3"/>
  <c r="L6" i="3"/>
  <c r="K6" i="3"/>
  <c r="L5" i="3"/>
  <c r="K5" i="3"/>
  <c r="L4" i="3"/>
  <c r="K4" i="3"/>
  <c r="AR40" i="2"/>
  <c r="AQ40" i="2"/>
  <c r="AR39" i="2"/>
  <c r="AQ39" i="2"/>
  <c r="AR38" i="2"/>
  <c r="AQ38" i="2"/>
  <c r="AR37" i="2"/>
  <c r="AQ37" i="2"/>
  <c r="AR36" i="2"/>
  <c r="AQ36" i="2"/>
  <c r="AR35" i="2"/>
  <c r="AQ35" i="2"/>
  <c r="AR34" i="2"/>
  <c r="AQ34" i="2"/>
  <c r="AK39" i="2"/>
  <c r="AJ39" i="2"/>
  <c r="AK38" i="2"/>
  <c r="AJ38" i="2"/>
  <c r="AK37" i="2"/>
  <c r="AJ37" i="2"/>
  <c r="AK36" i="2"/>
  <c r="AJ36" i="2"/>
  <c r="AK35" i="2"/>
  <c r="AJ35" i="2"/>
  <c r="AK34" i="2"/>
  <c r="AJ34" i="2"/>
  <c r="AD40" i="2"/>
  <c r="AC40" i="2"/>
  <c r="AD39" i="2"/>
  <c r="AC39" i="2"/>
  <c r="AD38" i="2"/>
  <c r="AC38" i="2"/>
  <c r="AD37" i="2"/>
  <c r="AC37" i="2"/>
  <c r="AD36" i="2"/>
  <c r="AC36" i="2"/>
  <c r="AD35" i="2"/>
  <c r="AC35" i="2"/>
  <c r="AD34" i="2"/>
  <c r="AC34" i="2"/>
  <c r="W40" i="2"/>
  <c r="V40" i="2"/>
  <c r="W39" i="2"/>
  <c r="V39" i="2"/>
  <c r="W38" i="2"/>
  <c r="V38" i="2"/>
  <c r="W37" i="2"/>
  <c r="V37" i="2"/>
  <c r="W36" i="2"/>
  <c r="V36" i="2"/>
  <c r="W35" i="2"/>
  <c r="V35" i="2"/>
  <c r="W34" i="2"/>
  <c r="V34" i="2"/>
  <c r="P40" i="2"/>
  <c r="O40" i="2"/>
  <c r="P39" i="2"/>
  <c r="O39" i="2"/>
  <c r="P38" i="2"/>
  <c r="O38" i="2"/>
  <c r="P37" i="2"/>
  <c r="O37" i="2"/>
  <c r="P36" i="2"/>
  <c r="O36" i="2"/>
  <c r="P35" i="2"/>
  <c r="O35" i="2"/>
  <c r="P34" i="2"/>
  <c r="O34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AR30" i="2"/>
  <c r="AQ30" i="2"/>
  <c r="AR29" i="2"/>
  <c r="AQ29" i="2"/>
  <c r="AR28" i="2"/>
  <c r="AQ28" i="2"/>
  <c r="AR27" i="2"/>
  <c r="AQ27" i="2"/>
  <c r="AR26" i="2"/>
  <c r="AQ26" i="2"/>
  <c r="AR25" i="2"/>
  <c r="AQ25" i="2"/>
  <c r="AR24" i="2"/>
  <c r="AQ24" i="2"/>
  <c r="AK30" i="2"/>
  <c r="AJ30" i="2"/>
  <c r="AK29" i="2"/>
  <c r="AJ29" i="2"/>
  <c r="AK28" i="2"/>
  <c r="AJ28" i="2"/>
  <c r="AK27" i="2"/>
  <c r="AJ27" i="2"/>
  <c r="AK26" i="2"/>
  <c r="AJ26" i="2"/>
  <c r="AK25" i="2"/>
  <c r="AJ25" i="2"/>
  <c r="AK24" i="2"/>
  <c r="AJ24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W30" i="2"/>
  <c r="V30" i="2"/>
  <c r="W29" i="2"/>
  <c r="V29" i="2"/>
  <c r="W28" i="2"/>
  <c r="V28" i="2"/>
  <c r="W27" i="2"/>
  <c r="V27" i="2"/>
  <c r="W26" i="2"/>
  <c r="V26" i="2"/>
  <c r="W25" i="2"/>
  <c r="V25" i="2"/>
  <c r="W24" i="2"/>
  <c r="V24" i="2"/>
  <c r="P30" i="2"/>
  <c r="O30" i="2"/>
  <c r="P29" i="2"/>
  <c r="O29" i="2"/>
  <c r="P28" i="2"/>
  <c r="O28" i="2"/>
  <c r="P27" i="2"/>
  <c r="O27" i="2"/>
  <c r="P26" i="2"/>
  <c r="O26" i="2"/>
  <c r="P25" i="2"/>
  <c r="O25" i="2"/>
  <c r="P24" i="2"/>
  <c r="O24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AR20" i="2"/>
  <c r="AQ20" i="2"/>
  <c r="AR19" i="2"/>
  <c r="AQ19" i="2"/>
  <c r="AR18" i="2"/>
  <c r="AQ18" i="2"/>
  <c r="AR17" i="2"/>
  <c r="AQ17" i="2"/>
  <c r="AR16" i="2"/>
  <c r="AQ16" i="2"/>
  <c r="AR15" i="2"/>
  <c r="AQ15" i="2"/>
  <c r="AR14" i="2"/>
  <c r="AQ14" i="2"/>
  <c r="AK20" i="2"/>
  <c r="AJ20" i="2"/>
  <c r="AK19" i="2"/>
  <c r="AJ19" i="2"/>
  <c r="AK18" i="2"/>
  <c r="AJ18" i="2"/>
  <c r="AK17" i="2"/>
  <c r="AJ17" i="2"/>
  <c r="AK16" i="2"/>
  <c r="AJ16" i="2"/>
  <c r="AK15" i="2"/>
  <c r="AJ15" i="2"/>
  <c r="AK14" i="2"/>
  <c r="AJ14" i="2"/>
  <c r="AD20" i="2"/>
  <c r="AC20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W20" i="2"/>
  <c r="V20" i="2"/>
  <c r="W19" i="2"/>
  <c r="V19" i="2"/>
  <c r="W18" i="2"/>
  <c r="V18" i="2"/>
  <c r="W17" i="2"/>
  <c r="V17" i="2"/>
  <c r="W16" i="2"/>
  <c r="V16" i="2"/>
  <c r="W15" i="2"/>
  <c r="V15" i="2"/>
  <c r="W14" i="2"/>
  <c r="V14" i="2"/>
  <c r="P20" i="2"/>
  <c r="O20" i="2"/>
  <c r="P19" i="2"/>
  <c r="O19" i="2"/>
  <c r="P18" i="2"/>
  <c r="O18" i="2"/>
  <c r="P17" i="2"/>
  <c r="O17" i="2"/>
  <c r="P16" i="2"/>
  <c r="O16" i="2"/>
  <c r="P15" i="2"/>
  <c r="O15" i="2"/>
  <c r="P14" i="2"/>
  <c r="O14" i="2"/>
  <c r="H19" i="2"/>
  <c r="I20" i="2"/>
  <c r="H20" i="2"/>
  <c r="I19" i="2"/>
  <c r="I18" i="2"/>
  <c r="H18" i="2"/>
  <c r="I17" i="2"/>
  <c r="H17" i="2"/>
  <c r="I16" i="2"/>
  <c r="H16" i="2"/>
  <c r="I15" i="2"/>
  <c r="H15" i="2"/>
  <c r="I14" i="2"/>
  <c r="H14" i="2"/>
  <c r="L10" i="2"/>
  <c r="K10" i="2"/>
  <c r="L9" i="2"/>
  <c r="K9" i="2"/>
  <c r="L8" i="2"/>
  <c r="K8" i="2"/>
  <c r="L7" i="2"/>
  <c r="K7" i="2"/>
  <c r="L6" i="2"/>
  <c r="K6" i="2"/>
  <c r="L5" i="2"/>
  <c r="K5" i="2"/>
  <c r="L4" i="2"/>
  <c r="K4" i="2"/>
  <c r="I8" i="1" l="1"/>
  <c r="G8" i="1"/>
  <c r="E8" i="1"/>
  <c r="C8" i="1"/>
  <c r="I7" i="1"/>
  <c r="G7" i="1"/>
  <c r="E7" i="1"/>
  <c r="C7" i="1"/>
</calcChain>
</file>

<file path=xl/sharedStrings.xml><?xml version="1.0" encoding="utf-8"?>
<sst xmlns="http://schemas.openxmlformats.org/spreadsheetml/2006/main" count="424" uniqueCount="102">
  <si>
    <t>WT</t>
    <phoneticPr fontId="1"/>
  </si>
  <si>
    <t>N/A</t>
    <phoneticPr fontId="1"/>
  </si>
  <si>
    <t>average</t>
    <phoneticPr fontId="1"/>
  </si>
  <si>
    <t>S.E.M.</t>
    <phoneticPr fontId="1"/>
  </si>
  <si>
    <t>Concenteration (M)</t>
    <phoneticPr fontId="1"/>
  </si>
  <si>
    <r>
      <t>R110</t>
    </r>
    <r>
      <rPr>
        <vertAlign val="superscript"/>
        <sz val="12"/>
        <color theme="1"/>
        <rFont val="游ゴシック"/>
        <family val="3"/>
        <charset val="128"/>
      </rPr>
      <t>2.60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</si>
  <si>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K128</t>
    </r>
    <r>
      <rPr>
        <vertAlign val="superscript"/>
        <sz val="12"/>
        <color theme="1"/>
        <rFont val="游ゴシック"/>
        <family val="3"/>
        <charset val="128"/>
      </rPr>
      <t>3.26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</si>
  <si>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Y135</t>
    </r>
    <r>
      <rPr>
        <vertAlign val="superscript"/>
        <sz val="12"/>
        <color theme="1"/>
        <rFont val="游ゴシック"/>
        <family val="3"/>
        <charset val="128"/>
      </rPr>
      <t>3.33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</si>
  <si>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Y135</t>
    </r>
    <r>
      <rPr>
        <vertAlign val="superscript"/>
        <sz val="12"/>
        <color theme="1"/>
        <rFont val="游ゴシック"/>
        <family val="3"/>
        <charset val="128"/>
      </rPr>
      <t>3.33</t>
    </r>
    <r>
      <rPr>
        <sz val="12"/>
        <color theme="1"/>
        <rFont val="游ゴシック"/>
        <family val="2"/>
        <charset val="128"/>
        <scheme val="minor"/>
      </rPr>
      <t>F</t>
    </r>
    <phoneticPr fontId="1"/>
  </si>
  <si>
    <r>
      <t>R208</t>
    </r>
    <r>
      <rPr>
        <vertAlign val="superscript"/>
        <sz val="12"/>
        <color theme="1"/>
        <rFont val="游ゴシック"/>
        <family val="3"/>
        <charset val="128"/>
      </rPr>
      <t>ECL2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</si>
  <si>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F205</t>
    </r>
    <r>
      <rPr>
        <vertAlign val="superscript"/>
        <sz val="12"/>
        <color theme="1"/>
        <rFont val="游ゴシック"/>
        <family val="3"/>
        <charset val="128"/>
      </rPr>
      <t>ECL2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</si>
  <si>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K210</t>
    </r>
    <r>
      <rPr>
        <vertAlign val="superscript"/>
        <sz val="12"/>
        <color theme="1"/>
        <rFont val="游ゴシック"/>
        <family val="3"/>
        <charset val="128"/>
      </rPr>
      <t>ECL2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</si>
  <si>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N220</t>
    </r>
    <r>
      <rPr>
        <vertAlign val="superscript"/>
        <sz val="12"/>
        <color theme="1"/>
        <rFont val="游ゴシック"/>
        <family val="3"/>
        <charset val="128"/>
      </rPr>
      <t>5.40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</si>
  <si>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R286</t>
    </r>
    <r>
      <rPr>
        <vertAlign val="superscript"/>
        <sz val="12"/>
        <color theme="1"/>
        <rFont val="游ゴシック"/>
        <family val="3"/>
        <charset val="128"/>
      </rPr>
      <t>6.55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</si>
  <si>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Y289</t>
    </r>
    <r>
      <rPr>
        <vertAlign val="superscript"/>
        <sz val="12"/>
        <color theme="1"/>
        <rFont val="游ゴシック"/>
        <family val="3"/>
        <charset val="128"/>
      </rPr>
      <t>6.58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</si>
  <si>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N309</t>
    </r>
    <r>
      <rPr>
        <vertAlign val="superscript"/>
        <sz val="12"/>
        <color theme="1"/>
        <rFont val="游ゴシック"/>
        <family val="3"/>
        <charset val="128"/>
      </rPr>
      <t>7.35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</si>
  <si>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F219</t>
    </r>
    <r>
      <rPr>
        <vertAlign val="superscript"/>
        <sz val="12"/>
        <color theme="1"/>
        <rFont val="游ゴシック"/>
        <family val="3"/>
        <charset val="128"/>
      </rPr>
      <t>5.39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</si>
  <si>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M136</t>
    </r>
    <r>
      <rPr>
        <vertAlign val="superscript"/>
        <sz val="12"/>
        <color theme="1"/>
        <rFont val="游ゴシック"/>
        <family val="3"/>
        <charset val="128"/>
      </rPr>
      <t>3.34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</si>
  <si>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M189</t>
    </r>
    <r>
      <rPr>
        <vertAlign val="superscript"/>
        <sz val="12"/>
        <color theme="1"/>
        <rFont val="游ゴシック"/>
        <family val="3"/>
        <charset val="128"/>
      </rPr>
      <t>4.60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</si>
  <si>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H206</t>
    </r>
    <r>
      <rPr>
        <vertAlign val="superscript"/>
        <sz val="12"/>
        <color theme="1"/>
        <rFont val="游ゴシック"/>
        <family val="3"/>
        <charset val="128"/>
      </rPr>
      <t>ECL2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</si>
  <si>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Y207</t>
    </r>
    <r>
      <rPr>
        <vertAlign val="superscript"/>
        <sz val="12"/>
        <color theme="1"/>
        <rFont val="游ゴシック"/>
        <family val="3"/>
        <charset val="128"/>
      </rPr>
      <t>ECL2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</si>
  <si>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E310</t>
    </r>
    <r>
      <rPr>
        <vertAlign val="superscript"/>
        <sz val="12"/>
        <color theme="1"/>
        <rFont val="游ゴシック"/>
        <family val="3"/>
        <charset val="128"/>
      </rPr>
      <t>7.36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</si>
  <si>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r>
      <t>L223</t>
    </r>
    <r>
      <rPr>
        <vertAlign val="superscript"/>
        <sz val="12"/>
        <color theme="1"/>
        <rFont val="游ゴシック"/>
        <family val="3"/>
        <charset val="128"/>
      </rPr>
      <t>5.43</t>
    </r>
    <r>
      <rPr>
        <sz val="12"/>
        <color theme="1"/>
        <rFont val="游ゴシック"/>
        <family val="2"/>
        <charset val="128"/>
        <scheme val="minor"/>
      </rPr>
      <t>A</t>
    </r>
    <phoneticPr fontId="1"/>
  </si>
  <si>
    <t>N/A</t>
  </si>
  <si>
    <r>
      <rPr>
        <i/>
        <sz val="12"/>
        <color theme="1"/>
        <rFont val="游ゴシック"/>
        <family val="3"/>
        <charset val="128"/>
        <scheme val="minor"/>
      </rPr>
      <t>sn</t>
    </r>
    <r>
      <rPr>
        <sz val="12"/>
        <color theme="1"/>
        <rFont val="游ゴシック"/>
        <family val="2"/>
        <charset val="128"/>
        <scheme val="minor"/>
      </rPr>
      <t>-1 LysoPS (18:1)</t>
    </r>
    <phoneticPr fontId="1"/>
  </si>
  <si>
    <r>
      <rPr>
        <i/>
        <sz val="12"/>
        <color theme="1"/>
        <rFont val="游ゴシック"/>
        <family val="3"/>
        <charset val="128"/>
        <scheme val="minor"/>
      </rPr>
      <t>sn</t>
    </r>
    <r>
      <rPr>
        <sz val="12"/>
        <color theme="1"/>
        <rFont val="游ゴシック"/>
        <family val="2"/>
        <charset val="128"/>
        <scheme val="minor"/>
      </rPr>
      <t>-2 LysoPS (18:1)</t>
    </r>
    <phoneticPr fontId="1"/>
  </si>
  <si>
    <t>S3E-LyspPS</t>
    <phoneticPr fontId="1"/>
  </si>
  <si>
    <t>M1</t>
    <phoneticPr fontId="1"/>
  </si>
  <si>
    <t>BSA-free</t>
    <phoneticPr fontId="1"/>
  </si>
  <si>
    <t>0.001% BSA</t>
    <phoneticPr fontId="1"/>
  </si>
  <si>
    <t>0.01% BSA</t>
    <phoneticPr fontId="1"/>
  </si>
  <si>
    <t>0.1% BSA</t>
    <phoneticPr fontId="1"/>
  </si>
  <si>
    <t>WT</t>
  </si>
  <si>
    <r>
      <t>PS-PLA</t>
    </r>
    <r>
      <rPr>
        <vertAlign val="subscript"/>
        <sz val="12"/>
        <color theme="1"/>
        <rFont val="游ゴシック"/>
        <family val="3"/>
        <charset val="128"/>
      </rPr>
      <t>1</t>
    </r>
    <r>
      <rPr>
        <sz val="12"/>
        <color theme="1"/>
        <rFont val="游ゴシック"/>
        <family val="2"/>
        <charset val="128"/>
        <scheme val="minor"/>
      </rPr>
      <t xml:space="preserve"> (WT)</t>
    </r>
    <phoneticPr fontId="1"/>
  </si>
  <si>
    <r>
      <t>PS-PLA</t>
    </r>
    <r>
      <rPr>
        <vertAlign val="subscript"/>
        <sz val="12"/>
        <color theme="1"/>
        <rFont val="游ゴシック"/>
        <family val="3"/>
        <charset val="128"/>
      </rPr>
      <t>1</t>
    </r>
    <r>
      <rPr>
        <sz val="12"/>
        <color theme="1"/>
        <rFont val="游ゴシック"/>
        <family val="2"/>
        <charset val="128"/>
        <scheme val="minor"/>
      </rPr>
      <t xml:space="preserve"> (S166A)</t>
    </r>
    <phoneticPr fontId="1"/>
  </si>
  <si>
    <t>S166A</t>
  </si>
  <si>
    <t>S166A</t>
    <phoneticPr fontId="1"/>
  </si>
  <si>
    <t>BSA</t>
  </si>
  <si>
    <t>-</t>
    <phoneticPr fontId="1"/>
  </si>
  <si>
    <t>+</t>
    <phoneticPr fontId="1"/>
  </si>
  <si>
    <t>0.001%</t>
    <phoneticPr fontId="1"/>
  </si>
  <si>
    <t>1% BSA</t>
    <phoneticPr fontId="1"/>
  </si>
  <si>
    <t>vehicle</t>
    <phoneticPr fontId="1"/>
  </si>
  <si>
    <t>0.1 μM M1</t>
    <phoneticPr fontId="1"/>
  </si>
  <si>
    <t>1 μM M1</t>
    <phoneticPr fontId="1"/>
  </si>
  <si>
    <t>G185F</t>
    <phoneticPr fontId="1"/>
  </si>
  <si>
    <t>G185W</t>
    <phoneticPr fontId="1"/>
  </si>
  <si>
    <t>A182W</t>
    <phoneticPr fontId="1"/>
  </si>
  <si>
    <t>S3E-LysoPS</t>
    <phoneticPr fontId="1"/>
  </si>
  <si>
    <r>
      <t>PS-PLA</t>
    </r>
    <r>
      <rPr>
        <vertAlign val="subscript"/>
        <sz val="12"/>
        <color theme="1"/>
        <rFont val="游ゴシック"/>
        <family val="3"/>
        <charset val="128"/>
      </rPr>
      <t>1</t>
    </r>
    <phoneticPr fontId="1"/>
  </si>
  <si>
    <t>Log [M]</t>
  </si>
  <si>
    <t>Vehicle</t>
    <phoneticPr fontId="1"/>
  </si>
  <si>
    <r>
      <t>M</t>
    </r>
    <r>
      <rPr>
        <sz val="10"/>
        <color theme="1"/>
        <rFont val="微软雅黑"/>
        <family val="2"/>
        <charset val="134"/>
      </rPr>
      <t>1</t>
    </r>
    <phoneticPr fontId="1"/>
  </si>
  <si>
    <t>n =</t>
  </si>
  <si>
    <t>SEM</t>
  </si>
  <si>
    <t>Mean</t>
  </si>
  <si>
    <r>
      <t>Sn-</t>
    </r>
    <r>
      <rPr>
        <sz val="10"/>
        <color theme="1"/>
        <rFont val="微软雅黑"/>
        <family val="2"/>
        <charset val="134"/>
      </rPr>
      <t>2</t>
    </r>
    <phoneticPr fontId="1"/>
  </si>
  <si>
    <t>Sn-1</t>
    <phoneticPr fontId="1"/>
  </si>
  <si>
    <r>
      <t>Y207</t>
    </r>
    <r>
      <rPr>
        <sz val="6"/>
        <color theme="1"/>
        <rFont val="微软雅黑"/>
        <family val="2"/>
        <charset val="134"/>
      </rPr>
      <t>ECL2</t>
    </r>
    <r>
      <rPr>
        <sz val="10"/>
        <color theme="1"/>
        <rFont val="微软雅黑"/>
        <family val="2"/>
        <charset val="134"/>
      </rPr>
      <t>A</t>
    </r>
    <phoneticPr fontId="1"/>
  </si>
  <si>
    <r>
      <t>H206</t>
    </r>
    <r>
      <rPr>
        <sz val="6"/>
        <color theme="1"/>
        <rFont val="微软雅黑"/>
        <family val="2"/>
        <charset val="134"/>
      </rPr>
      <t>ECL2</t>
    </r>
    <r>
      <rPr>
        <sz val="10"/>
        <color theme="1"/>
        <rFont val="微软雅黑"/>
        <family val="2"/>
        <charset val="134"/>
      </rPr>
      <t>A</t>
    </r>
    <phoneticPr fontId="1"/>
  </si>
  <si>
    <r>
      <t>M189</t>
    </r>
    <r>
      <rPr>
        <sz val="6"/>
        <color theme="1"/>
        <rFont val="微软雅黑"/>
        <family val="2"/>
        <charset val="134"/>
      </rPr>
      <t>4.60</t>
    </r>
    <r>
      <rPr>
        <sz val="10"/>
        <color theme="1"/>
        <rFont val="微软雅黑"/>
        <family val="2"/>
        <charset val="134"/>
      </rPr>
      <t>A</t>
    </r>
    <phoneticPr fontId="1"/>
  </si>
  <si>
    <r>
      <t>M136</t>
    </r>
    <r>
      <rPr>
        <sz val="6"/>
        <color theme="1"/>
        <rFont val="微软雅黑"/>
        <family val="2"/>
        <charset val="134"/>
      </rPr>
      <t>3.34</t>
    </r>
    <r>
      <rPr>
        <sz val="10"/>
        <color theme="1"/>
        <rFont val="微软雅黑"/>
        <family val="2"/>
        <charset val="134"/>
      </rPr>
      <t>A</t>
    </r>
    <phoneticPr fontId="1"/>
  </si>
  <si>
    <r>
      <t>L223</t>
    </r>
    <r>
      <rPr>
        <sz val="6"/>
        <color theme="1"/>
        <rFont val="微软雅黑"/>
        <family val="2"/>
        <charset val="134"/>
      </rPr>
      <t>5.43</t>
    </r>
    <r>
      <rPr>
        <sz val="10"/>
        <color theme="1"/>
        <rFont val="微软雅黑"/>
        <family val="2"/>
        <charset val="134"/>
      </rPr>
      <t>A</t>
    </r>
    <phoneticPr fontId="1"/>
  </si>
  <si>
    <r>
      <t>F219</t>
    </r>
    <r>
      <rPr>
        <sz val="6"/>
        <color theme="1"/>
        <rFont val="微软雅黑"/>
        <family val="2"/>
        <charset val="134"/>
      </rPr>
      <t>5.39</t>
    </r>
    <r>
      <rPr>
        <sz val="10"/>
        <color theme="1"/>
        <rFont val="微软雅黑"/>
        <family val="2"/>
        <charset val="134"/>
      </rPr>
      <t>A</t>
    </r>
    <phoneticPr fontId="1"/>
  </si>
  <si>
    <r>
      <t>E310</t>
    </r>
    <r>
      <rPr>
        <sz val="6"/>
        <color theme="1"/>
        <rFont val="微软雅黑"/>
        <family val="2"/>
        <charset val="134"/>
      </rPr>
      <t>7.36</t>
    </r>
    <r>
      <rPr>
        <sz val="10"/>
        <color theme="1"/>
        <rFont val="微软雅黑"/>
        <family val="2"/>
        <charset val="134"/>
      </rPr>
      <t>A</t>
    </r>
    <phoneticPr fontId="1"/>
  </si>
  <si>
    <r>
      <t>N309</t>
    </r>
    <r>
      <rPr>
        <sz val="6"/>
        <color theme="1"/>
        <rFont val="微软雅黑"/>
        <family val="2"/>
        <charset val="134"/>
      </rPr>
      <t>7.35</t>
    </r>
    <r>
      <rPr>
        <sz val="10"/>
        <color theme="1"/>
        <rFont val="微软雅黑"/>
        <family val="2"/>
        <charset val="134"/>
      </rPr>
      <t>A</t>
    </r>
    <phoneticPr fontId="1"/>
  </si>
  <si>
    <r>
      <t>Y289</t>
    </r>
    <r>
      <rPr>
        <sz val="6"/>
        <color theme="1"/>
        <rFont val="微软雅黑"/>
        <family val="2"/>
        <charset val="134"/>
      </rPr>
      <t>6.58</t>
    </r>
    <r>
      <rPr>
        <sz val="10"/>
        <color theme="1"/>
        <rFont val="微软雅黑"/>
        <family val="2"/>
        <charset val="134"/>
      </rPr>
      <t>A</t>
    </r>
    <phoneticPr fontId="1"/>
  </si>
  <si>
    <r>
      <t>R286</t>
    </r>
    <r>
      <rPr>
        <sz val="6"/>
        <color theme="1"/>
        <rFont val="微软雅黑"/>
        <family val="2"/>
        <charset val="134"/>
      </rPr>
      <t>6.55</t>
    </r>
    <r>
      <rPr>
        <sz val="10"/>
        <color theme="1"/>
        <rFont val="微软雅黑"/>
        <family val="2"/>
        <charset val="134"/>
      </rPr>
      <t>A</t>
    </r>
    <phoneticPr fontId="1"/>
  </si>
  <si>
    <r>
      <t>N220</t>
    </r>
    <r>
      <rPr>
        <sz val="6"/>
        <color theme="1"/>
        <rFont val="微软雅黑"/>
        <family val="2"/>
        <charset val="134"/>
      </rPr>
      <t>5.40</t>
    </r>
    <r>
      <rPr>
        <sz val="10"/>
        <color theme="1"/>
        <rFont val="微软雅黑"/>
        <family val="2"/>
        <charset val="134"/>
      </rPr>
      <t>A</t>
    </r>
    <phoneticPr fontId="1"/>
  </si>
  <si>
    <r>
      <t>K</t>
    </r>
    <r>
      <rPr>
        <sz val="10"/>
        <color theme="1"/>
        <rFont val="微软雅黑"/>
        <family val="2"/>
        <charset val="134"/>
      </rPr>
      <t>210</t>
    </r>
    <r>
      <rPr>
        <sz val="6"/>
        <color theme="1"/>
        <rFont val="微软雅黑"/>
        <family val="2"/>
        <charset val="134"/>
      </rPr>
      <t>ECL2</t>
    </r>
    <r>
      <rPr>
        <sz val="10"/>
        <color theme="1"/>
        <rFont val="ArialMT"/>
        <family val="2"/>
        <charset val="128"/>
      </rPr>
      <t>A</t>
    </r>
    <phoneticPr fontId="1"/>
  </si>
  <si>
    <r>
      <t>R208</t>
    </r>
    <r>
      <rPr>
        <sz val="6"/>
        <color theme="1"/>
        <rFont val="微软雅黑"/>
        <family val="2"/>
        <charset val="134"/>
      </rPr>
      <t>ECL2</t>
    </r>
    <r>
      <rPr>
        <sz val="10"/>
        <color theme="1"/>
        <rFont val="微软雅黑"/>
        <family val="2"/>
        <charset val="134"/>
      </rPr>
      <t>A</t>
    </r>
    <phoneticPr fontId="1"/>
  </si>
  <si>
    <r>
      <t>F205</t>
    </r>
    <r>
      <rPr>
        <sz val="6"/>
        <color theme="1"/>
        <rFont val="微软雅黑"/>
        <family val="2"/>
        <charset val="134"/>
      </rPr>
      <t>ECL2</t>
    </r>
    <r>
      <rPr>
        <sz val="10"/>
        <color theme="1"/>
        <rFont val="微软雅黑"/>
        <family val="2"/>
        <charset val="134"/>
      </rPr>
      <t>A</t>
    </r>
    <phoneticPr fontId="1"/>
  </si>
  <si>
    <r>
      <t>Y135</t>
    </r>
    <r>
      <rPr>
        <sz val="6"/>
        <color theme="1"/>
        <rFont val="微软雅黑"/>
        <family val="2"/>
        <charset val="134"/>
      </rPr>
      <t>3.33</t>
    </r>
    <r>
      <rPr>
        <sz val="10"/>
        <color theme="1"/>
        <rFont val="微软雅黑"/>
        <family val="2"/>
        <charset val="134"/>
      </rPr>
      <t>F</t>
    </r>
    <phoneticPr fontId="1"/>
  </si>
  <si>
    <r>
      <t>Y135</t>
    </r>
    <r>
      <rPr>
        <sz val="6"/>
        <color theme="1"/>
        <rFont val="微软雅黑"/>
        <family val="2"/>
        <charset val="134"/>
      </rPr>
      <t>3.33</t>
    </r>
    <r>
      <rPr>
        <sz val="10"/>
        <color theme="1"/>
        <rFont val="微软雅黑"/>
        <family val="2"/>
        <charset val="134"/>
      </rPr>
      <t>A</t>
    </r>
    <phoneticPr fontId="1"/>
  </si>
  <si>
    <r>
      <t>K128</t>
    </r>
    <r>
      <rPr>
        <sz val="6"/>
        <color theme="1"/>
        <rFont val="微软雅黑"/>
        <family val="2"/>
        <charset val="134"/>
      </rPr>
      <t>3.26</t>
    </r>
    <r>
      <rPr>
        <sz val="10"/>
        <color theme="1"/>
        <rFont val="微软雅黑"/>
        <family val="2"/>
        <charset val="134"/>
      </rPr>
      <t>A</t>
    </r>
    <phoneticPr fontId="1"/>
  </si>
  <si>
    <r>
      <t>R110</t>
    </r>
    <r>
      <rPr>
        <sz val="6"/>
        <color theme="1"/>
        <rFont val="微软雅黑"/>
        <family val="2"/>
        <charset val="134"/>
      </rPr>
      <t>2.60</t>
    </r>
    <r>
      <rPr>
        <sz val="10"/>
        <color theme="1"/>
        <rFont val="微软雅黑"/>
        <family val="2"/>
        <charset val="134"/>
      </rPr>
      <t>A</t>
    </r>
    <phoneticPr fontId="11"/>
  </si>
  <si>
    <t>average</t>
  </si>
  <si>
    <t>S.E.M.</t>
  </si>
  <si>
    <t>R110A</t>
  </si>
  <si>
    <t>K128A</t>
  </si>
  <si>
    <t>Y135F</t>
  </si>
  <si>
    <t>M136A</t>
  </si>
  <si>
    <t>M189A</t>
  </si>
  <si>
    <t>H206A</t>
  </si>
  <si>
    <t>Y207A</t>
  </si>
  <si>
    <t>R208A</t>
  </si>
  <si>
    <t>K210A</t>
  </si>
  <si>
    <t>F219A</t>
  </si>
  <si>
    <t>N220A</t>
  </si>
  <si>
    <t>L223A</t>
  </si>
  <si>
    <t>N309A</t>
  </si>
  <si>
    <t>E310A</t>
  </si>
  <si>
    <t>N</t>
    <phoneticPr fontId="1"/>
  </si>
  <si>
    <t>Fig. 2g</t>
    <phoneticPr fontId="1"/>
  </si>
  <si>
    <t>Fig. 3e</t>
    <phoneticPr fontId="1"/>
  </si>
  <si>
    <t>Supplementary Fig. 6a</t>
    <phoneticPr fontId="1"/>
  </si>
  <si>
    <t>Supplementary Fig.8b</t>
    <phoneticPr fontId="1"/>
  </si>
  <si>
    <t>Supplementary Fig.8a</t>
    <phoneticPr fontId="1"/>
  </si>
  <si>
    <t>Supplementary Fig.6i</t>
    <phoneticPr fontId="1"/>
  </si>
  <si>
    <t>Supplementary Fig. 6b</t>
    <phoneticPr fontId="1"/>
  </si>
  <si>
    <t>Supplementary Fig. 6f</t>
    <phoneticPr fontId="1"/>
  </si>
  <si>
    <t>Supplementary Fig. 6h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</si>
</sst>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E+00"/>
    <numFmt numFmtId="177" formatCode="0.000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2"/>
      <color theme="1"/>
      <name val="游ゴシック"/>
      <family val="3"/>
      <charset val="128"/>
    </font>
    <font>
      <i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vertAlign val="subscript"/>
      <sz val="12"/>
      <color theme="1"/>
      <name val="游ゴシック"/>
      <family val="3"/>
      <charset val="128"/>
    </font>
    <font>
      <sz val="10"/>
      <color theme="1"/>
      <name val="ArialMT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0"/>
      <color theme="1"/>
      <name val="微软雅黑"/>
      <family val="2"/>
      <charset val="134"/>
    </font>
    <font>
      <sz val="6"/>
      <color theme="1"/>
      <name val="微软雅黑"/>
      <family val="2"/>
      <charset val="134"/>
    </font>
    <font>
      <sz val="6"/>
      <name val="ArialMT"/>
      <family val="2"/>
      <charset val="128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15" xfId="0" applyNumberFormat="1" applyBorder="1">
      <alignment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0" xfId="1" applyAlignment="1">
      <alignment horizontal="center" vertical="center" wrapText="1"/>
    </xf>
    <xf numFmtId="177" fontId="8" fillId="0" borderId="22" xfId="2" applyNumberFormat="1" applyFont="1" applyBorder="1" applyAlignment="1"/>
    <xf numFmtId="177" fontId="8" fillId="0" borderId="26" xfId="2" applyNumberFormat="1" applyFont="1" applyBorder="1" applyAlignment="1"/>
    <xf numFmtId="0" fontId="6" fillId="0" borderId="6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177" fontId="8" fillId="0" borderId="27" xfId="2" applyNumberFormat="1" applyFont="1" applyBorder="1" applyAlignment="1"/>
    <xf numFmtId="177" fontId="8" fillId="0" borderId="0" xfId="2" applyNumberFormat="1" applyFont="1" applyAlignment="1"/>
    <xf numFmtId="0" fontId="6" fillId="0" borderId="28" xfId="1" applyBorder="1" applyAlignment="1">
      <alignment horizontal="center" vertical="center" wrapText="1"/>
    </xf>
    <xf numFmtId="0" fontId="6" fillId="0" borderId="29" xfId="1" applyBorder="1" applyAlignment="1">
      <alignment horizontal="center" vertical="center" wrapText="1"/>
    </xf>
    <xf numFmtId="0" fontId="6" fillId="0" borderId="10" xfId="1" applyBorder="1" applyAlignment="1">
      <alignment horizontal="center" vertical="center" wrapText="1"/>
    </xf>
    <xf numFmtId="0" fontId="6" fillId="0" borderId="7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6" fillId="0" borderId="8" xfId="1" applyBorder="1" applyAlignment="1">
      <alignment horizontal="center" vertical="center" wrapText="1"/>
    </xf>
    <xf numFmtId="0" fontId="6" fillId="0" borderId="22" xfId="1" applyBorder="1" applyAlignment="1">
      <alignment horizontal="center" vertical="center" wrapText="1"/>
    </xf>
    <xf numFmtId="0" fontId="6" fillId="0" borderId="26" xfId="1" applyBorder="1" applyAlignment="1">
      <alignment horizontal="center" vertical="center" wrapText="1"/>
    </xf>
    <xf numFmtId="0" fontId="6" fillId="0" borderId="23" xfId="1" applyBorder="1" applyAlignment="1">
      <alignment horizontal="center" vertical="center" wrapText="1"/>
    </xf>
    <xf numFmtId="177" fontId="8" fillId="0" borderId="4" xfId="2" applyNumberFormat="1" applyFont="1" applyBorder="1" applyAlignment="1"/>
    <xf numFmtId="177" fontId="8" fillId="0" borderId="30" xfId="2" applyNumberFormat="1" applyFont="1" applyBorder="1" applyAlignment="1"/>
    <xf numFmtId="0" fontId="6" fillId="0" borderId="19" xfId="1" applyBorder="1" applyAlignment="1">
      <alignment horizontal="center" vertical="center" wrapText="1"/>
    </xf>
    <xf numFmtId="177" fontId="8" fillId="0" borderId="31" xfId="2" applyNumberFormat="1" applyFont="1" applyBorder="1" applyAlignment="1"/>
    <xf numFmtId="0" fontId="6" fillId="0" borderId="32" xfId="1" applyBorder="1" applyAlignment="1">
      <alignment horizontal="center" vertical="center" wrapText="1"/>
    </xf>
    <xf numFmtId="0" fontId="6" fillId="0" borderId="34" xfId="1" applyBorder="1" applyAlignment="1">
      <alignment horizontal="center" vertical="center" wrapText="1"/>
    </xf>
    <xf numFmtId="0" fontId="12" fillId="0" borderId="0" xfId="1" applyFont="1" applyAlignment="1"/>
    <xf numFmtId="0" fontId="13" fillId="0" borderId="0" xfId="1" applyFont="1" applyAlignment="1"/>
    <xf numFmtId="0" fontId="12" fillId="0" borderId="36" xfId="1" applyFont="1" applyBorder="1" applyAlignment="1"/>
    <xf numFmtId="0" fontId="12" fillId="0" borderId="37" xfId="1" applyFont="1" applyBorder="1" applyAlignment="1"/>
    <xf numFmtId="0" fontId="12" fillId="0" borderId="38" xfId="1" applyFont="1" applyBorder="1" applyAlignment="1"/>
    <xf numFmtId="0" fontId="12" fillId="0" borderId="39" xfId="1" applyFont="1" applyBorder="1" applyAlignment="1"/>
    <xf numFmtId="0" fontId="12" fillId="0" borderId="40" xfId="1" applyFont="1" applyBorder="1" applyAlignment="1"/>
    <xf numFmtId="0" fontId="12" fillId="0" borderId="41" xfId="1" applyFont="1" applyBorder="1" applyAlignment="1"/>
    <xf numFmtId="0" fontId="12" fillId="0" borderId="42" xfId="1" applyFont="1" applyBorder="1" applyAlignment="1"/>
    <xf numFmtId="0" fontId="12" fillId="0" borderId="43" xfId="1" applyFont="1" applyBorder="1" applyAlignment="1"/>
    <xf numFmtId="0" fontId="12" fillId="0" borderId="35" xfId="1" applyFont="1" applyBorder="1" applyAlignment="1">
      <alignment horizontal="center"/>
    </xf>
    <xf numFmtId="0" fontId="12" fillId="0" borderId="34" xfId="1" applyFont="1" applyBorder="1" applyAlignment="1">
      <alignment horizontal="center"/>
    </xf>
    <xf numFmtId="0" fontId="12" fillId="0" borderId="33" xfId="1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 wrapText="1"/>
    </xf>
    <xf numFmtId="0" fontId="6" fillId="0" borderId="32" xfId="1" applyBorder="1" applyAlignment="1">
      <alignment horizontal="center" vertical="center" wrapText="1"/>
    </xf>
    <xf numFmtId="0" fontId="6" fillId="0" borderId="33" xfId="1" applyBorder="1" applyAlignment="1">
      <alignment horizontal="center" vertical="center" wrapText="1"/>
    </xf>
    <xf numFmtId="0" fontId="12" fillId="0" borderId="0" xfId="1" applyFont="1" applyFill="1" applyBorder="1" applyAlignment="1"/>
  </cellXfs>
  <cellStyles count="3">
    <cellStyle name="標準" xfId="0" builtinId="0"/>
    <cellStyle name="標準 2" xfId="1" xr:uid="{22B8ADC9-2F5B-7B47-A5F9-EF37CE3AAD7B}"/>
    <cellStyle name="標準 3" xfId="2" xr:uid="{FCC15AFD-09F5-C648-A0A5-19B1AA6D57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EA08F-AC61-9447-9A0B-4E9973181A5E}">
  <dimension ref="B1:L18"/>
  <sheetViews>
    <sheetView zoomScale="97" workbookViewId="0">
      <selection activeCell="B2" sqref="B2:L18"/>
    </sheetView>
  </sheetViews>
  <sheetFormatPr defaultColWidth="10.69140625" defaultRowHeight="20"/>
  <sheetData>
    <row r="1" spans="2:12" ht="20.5" thickBot="1">
      <c r="B1" t="s">
        <v>93</v>
      </c>
    </row>
    <row r="2" spans="2:12">
      <c r="B2" s="75"/>
      <c r="C2" s="80" t="s">
        <v>92</v>
      </c>
      <c r="D2" s="80"/>
      <c r="E2" s="80"/>
      <c r="F2" s="80"/>
      <c r="G2" s="80"/>
      <c r="H2" s="80"/>
      <c r="I2" s="80"/>
      <c r="J2" s="80"/>
      <c r="K2" s="79"/>
      <c r="L2" s="78"/>
    </row>
    <row r="3" spans="2:12" ht="20.5" thickBot="1">
      <c r="B3" s="77"/>
      <c r="C3" s="73">
        <v>1</v>
      </c>
      <c r="D3" s="73">
        <v>2</v>
      </c>
      <c r="E3" s="73">
        <v>3</v>
      </c>
      <c r="F3" s="73">
        <v>4</v>
      </c>
      <c r="G3" s="73">
        <v>5</v>
      </c>
      <c r="H3" s="73">
        <v>6</v>
      </c>
      <c r="I3" s="73">
        <v>7</v>
      </c>
      <c r="J3" s="73">
        <v>8</v>
      </c>
      <c r="K3" s="72" t="s">
        <v>76</v>
      </c>
      <c r="L3" s="74" t="s">
        <v>77</v>
      </c>
    </row>
    <row r="4" spans="2:12">
      <c r="B4" s="76" t="s">
        <v>32</v>
      </c>
      <c r="C4" s="68">
        <v>7.9829999999999997</v>
      </c>
      <c r="D4" s="68">
        <v>7.95</v>
      </c>
      <c r="E4" s="68">
        <v>8.0640000000000001</v>
      </c>
      <c r="F4" s="68">
        <v>7.94</v>
      </c>
      <c r="G4" s="68">
        <v>8.2509999999999994</v>
      </c>
      <c r="H4" s="68">
        <v>7.8689999999999998</v>
      </c>
      <c r="I4" s="68">
        <v>8.0370000000000008</v>
      </c>
      <c r="J4" s="68">
        <v>8.0310000000000006</v>
      </c>
      <c r="K4" s="70">
        <f t="shared" ref="K4:K18" si="0">AVERAGE(C4:J4)</f>
        <v>8.015625</v>
      </c>
      <c r="L4" s="71">
        <f t="shared" ref="L4:L18" si="1">STDEV(C4:J4)/SQRT(COUNT(C4:J4))</f>
        <v>4.0316576482703863E-2</v>
      </c>
    </row>
    <row r="5" spans="2:12">
      <c r="B5" s="76" t="s">
        <v>78</v>
      </c>
      <c r="C5" s="68">
        <v>8.08</v>
      </c>
      <c r="D5" s="68">
        <v>7.431</v>
      </c>
      <c r="E5" s="68">
        <v>7.984</v>
      </c>
      <c r="F5" s="68"/>
      <c r="G5" s="68">
        <v>7.9130000000000003</v>
      </c>
      <c r="H5" s="68"/>
      <c r="I5" s="68">
        <v>8.0120000000000005</v>
      </c>
      <c r="J5" s="68"/>
      <c r="K5" s="70">
        <f t="shared" si="0"/>
        <v>7.8840000000000003</v>
      </c>
      <c r="L5" s="71">
        <f t="shared" si="1"/>
        <v>0.11637224755069397</v>
      </c>
    </row>
    <row r="6" spans="2:12">
      <c r="B6" s="76" t="s">
        <v>79</v>
      </c>
      <c r="C6" s="68">
        <v>8.0790000000000006</v>
      </c>
      <c r="D6" s="68">
        <v>7.7889999999999997</v>
      </c>
      <c r="E6" s="68">
        <v>8.2430000000000003</v>
      </c>
      <c r="F6" s="68"/>
      <c r="G6" s="68">
        <v>7.8289999999999997</v>
      </c>
      <c r="H6" s="68"/>
      <c r="I6" s="68">
        <v>8.0749999999999993</v>
      </c>
      <c r="J6" s="68"/>
      <c r="K6" s="70">
        <f t="shared" si="0"/>
        <v>8.0030000000000001</v>
      </c>
      <c r="L6" s="71">
        <f t="shared" si="1"/>
        <v>8.5038814667186061E-2</v>
      </c>
    </row>
    <row r="7" spans="2:12">
      <c r="B7" s="76" t="s">
        <v>80</v>
      </c>
      <c r="C7" s="68">
        <v>7.8079999999999998</v>
      </c>
      <c r="D7" s="68">
        <v>7.5949999999999998</v>
      </c>
      <c r="E7" s="68">
        <v>7.7560000000000002</v>
      </c>
      <c r="F7" s="68"/>
      <c r="G7" s="68">
        <v>7.7450000000000001</v>
      </c>
      <c r="H7" s="68"/>
      <c r="I7" s="68">
        <v>7.7789999999999999</v>
      </c>
      <c r="J7" s="68"/>
      <c r="K7" s="70">
        <f t="shared" si="0"/>
        <v>7.7366000000000001</v>
      </c>
      <c r="L7" s="71">
        <f t="shared" si="1"/>
        <v>3.7008917844216983E-2</v>
      </c>
    </row>
    <row r="8" spans="2:12">
      <c r="B8" s="76" t="s">
        <v>81</v>
      </c>
      <c r="C8" s="68">
        <v>8.0470000000000006</v>
      </c>
      <c r="D8" s="68">
        <v>8.15</v>
      </c>
      <c r="E8" s="68">
        <v>8.2710000000000008</v>
      </c>
      <c r="F8" s="68"/>
      <c r="G8" s="68">
        <v>7.8159999999999998</v>
      </c>
      <c r="H8" s="68"/>
      <c r="I8" s="68">
        <v>8.1389999999999993</v>
      </c>
      <c r="J8" s="68"/>
      <c r="K8" s="70">
        <f t="shared" si="0"/>
        <v>8.0846</v>
      </c>
      <c r="L8" s="71">
        <f t="shared" si="1"/>
        <v>7.6006973364290825E-2</v>
      </c>
    </row>
    <row r="9" spans="2:12">
      <c r="B9" s="76" t="s">
        <v>82</v>
      </c>
      <c r="C9" s="68">
        <v>7.6379999999999999</v>
      </c>
      <c r="D9" s="68">
        <v>7.524</v>
      </c>
      <c r="E9" s="68">
        <v>7.9429999999999996</v>
      </c>
      <c r="F9" s="68"/>
      <c r="G9" s="68">
        <v>7.476</v>
      </c>
      <c r="H9" s="68"/>
      <c r="I9" s="68">
        <v>7.6849999999999996</v>
      </c>
      <c r="J9" s="68"/>
      <c r="K9" s="70">
        <f t="shared" si="0"/>
        <v>7.6532</v>
      </c>
      <c r="L9" s="71">
        <f t="shared" si="1"/>
        <v>8.1645208065139904E-2</v>
      </c>
    </row>
    <row r="10" spans="2:12">
      <c r="B10" s="76" t="s">
        <v>83</v>
      </c>
      <c r="C10" s="68">
        <v>7.7229999999999999</v>
      </c>
      <c r="D10" s="68">
        <v>7.202</v>
      </c>
      <c r="E10" s="68">
        <v>7.7430000000000003</v>
      </c>
      <c r="F10" s="68"/>
      <c r="G10" s="68">
        <v>7.4870000000000001</v>
      </c>
      <c r="H10" s="68"/>
      <c r="I10" s="68">
        <v>7.173</v>
      </c>
      <c r="J10" s="68"/>
      <c r="K10" s="70">
        <f t="shared" si="0"/>
        <v>7.4656000000000002</v>
      </c>
      <c r="L10" s="71">
        <f t="shared" si="1"/>
        <v>0.1222217656557129</v>
      </c>
    </row>
    <row r="11" spans="2:12">
      <c r="B11" s="76" t="s">
        <v>84</v>
      </c>
      <c r="C11" s="68">
        <v>6.0869999999999997</v>
      </c>
      <c r="D11" s="68">
        <v>6.0670000000000002</v>
      </c>
      <c r="E11" s="68">
        <v>6.2119999999999997</v>
      </c>
      <c r="F11" s="68"/>
      <c r="G11" s="68">
        <v>6</v>
      </c>
      <c r="H11" s="68"/>
      <c r="I11" s="68">
        <v>5.9880000000000004</v>
      </c>
      <c r="J11" s="68"/>
      <c r="K11" s="70">
        <f t="shared" si="0"/>
        <v>6.0708000000000002</v>
      </c>
      <c r="L11" s="71">
        <f t="shared" si="1"/>
        <v>4.0051716567458026E-2</v>
      </c>
    </row>
    <row r="12" spans="2:12">
      <c r="B12" s="76" t="s">
        <v>85</v>
      </c>
      <c r="C12" s="68">
        <v>6.0869999999999997</v>
      </c>
      <c r="D12" s="68">
        <v>6.5869999999999997</v>
      </c>
      <c r="E12" s="68">
        <v>6.734</v>
      </c>
      <c r="F12" s="68"/>
      <c r="G12" s="68">
        <v>6.3719999999999999</v>
      </c>
      <c r="H12" s="68"/>
      <c r="I12" s="68">
        <v>7.6440000000000001</v>
      </c>
      <c r="J12" s="68"/>
      <c r="K12" s="70">
        <f t="shared" si="0"/>
        <v>6.6848000000000001</v>
      </c>
      <c r="L12" s="71">
        <f t="shared" si="1"/>
        <v>0.26336844913542706</v>
      </c>
    </row>
    <row r="13" spans="2:12">
      <c r="B13" s="76" t="s">
        <v>86</v>
      </c>
      <c r="C13" s="68">
        <v>8.6449999999999996</v>
      </c>
      <c r="D13" s="68">
        <v>8.0549999999999997</v>
      </c>
      <c r="E13" s="68">
        <v>8.3490000000000002</v>
      </c>
      <c r="F13" s="68"/>
      <c r="G13" s="68">
        <v>8.0500000000000007</v>
      </c>
      <c r="H13" s="68"/>
      <c r="I13" s="68">
        <v>8.3879999999999999</v>
      </c>
      <c r="J13" s="68"/>
      <c r="K13" s="70">
        <f t="shared" si="0"/>
        <v>8.2973999999999997</v>
      </c>
      <c r="L13" s="71">
        <f t="shared" si="1"/>
        <v>0.1121742394670005</v>
      </c>
    </row>
    <row r="14" spans="2:12">
      <c r="B14" s="76" t="s">
        <v>87</v>
      </c>
      <c r="C14" s="68">
        <v>7.3940000000000001</v>
      </c>
      <c r="D14" s="68">
        <v>7.7290000000000001</v>
      </c>
      <c r="E14" s="68">
        <v>7.4880000000000004</v>
      </c>
      <c r="F14" s="68"/>
      <c r="G14" s="68">
        <v>7.6790000000000003</v>
      </c>
      <c r="H14" s="68"/>
      <c r="I14" s="68">
        <v>7.3259999999999996</v>
      </c>
      <c r="J14" s="68"/>
      <c r="K14" s="70">
        <f t="shared" si="0"/>
        <v>7.5232000000000001</v>
      </c>
      <c r="L14" s="71">
        <f t="shared" si="1"/>
        <v>7.8564241229709661E-2</v>
      </c>
    </row>
    <row r="15" spans="2:12">
      <c r="B15" s="76" t="s">
        <v>88</v>
      </c>
      <c r="C15" s="68">
        <v>7.9880000000000004</v>
      </c>
      <c r="D15" s="68">
        <v>7.5339999999999998</v>
      </c>
      <c r="E15" s="68">
        <v>7.8339999999999996</v>
      </c>
      <c r="F15" s="68"/>
      <c r="G15" s="68">
        <v>7.4580000000000002</v>
      </c>
      <c r="H15" s="68"/>
      <c r="I15" s="68">
        <v>7.742</v>
      </c>
      <c r="J15" s="68"/>
      <c r="K15" s="70">
        <f t="shared" si="0"/>
        <v>7.7111999999999998</v>
      </c>
      <c r="L15" s="71">
        <f t="shared" si="1"/>
        <v>9.6994020434251538E-2</v>
      </c>
    </row>
    <row r="16" spans="2:12">
      <c r="B16" s="76" t="s">
        <v>89</v>
      </c>
      <c r="C16" s="68">
        <v>7.5350000000000001</v>
      </c>
      <c r="D16" s="68">
        <v>6.5140000000000002</v>
      </c>
      <c r="E16" s="68">
        <v>7.6440000000000001</v>
      </c>
      <c r="F16" s="68"/>
      <c r="G16" s="68">
        <v>7.2229999999999999</v>
      </c>
      <c r="H16" s="68"/>
      <c r="I16" s="68">
        <v>8.125</v>
      </c>
      <c r="J16" s="68"/>
      <c r="K16" s="70">
        <f t="shared" si="0"/>
        <v>7.408199999999999</v>
      </c>
      <c r="L16" s="71">
        <f t="shared" si="1"/>
        <v>0.26639958708676703</v>
      </c>
    </row>
    <row r="17" spans="2:12">
      <c r="B17" s="76" t="s">
        <v>90</v>
      </c>
      <c r="C17" s="68">
        <v>7.008</v>
      </c>
      <c r="D17" s="68">
        <v>6.6950000000000003</v>
      </c>
      <c r="E17" s="68">
        <v>6.9770000000000003</v>
      </c>
      <c r="F17" s="68"/>
      <c r="G17" s="68">
        <v>6.6139999999999999</v>
      </c>
      <c r="H17" s="68"/>
      <c r="I17" s="68">
        <v>7.06</v>
      </c>
      <c r="J17" s="68"/>
      <c r="K17" s="70">
        <f t="shared" si="0"/>
        <v>6.8708</v>
      </c>
      <c r="L17" s="71">
        <f t="shared" si="1"/>
        <v>9.0208314472669276E-2</v>
      </c>
    </row>
    <row r="18" spans="2:12" ht="20.5" thickBot="1">
      <c r="B18" s="77" t="s">
        <v>91</v>
      </c>
      <c r="C18" s="73">
        <v>6.5839999999999996</v>
      </c>
      <c r="D18" s="73">
        <v>6.5460000000000003</v>
      </c>
      <c r="E18" s="73">
        <v>6.7549999999999999</v>
      </c>
      <c r="F18" s="73"/>
      <c r="G18" s="73">
        <v>6.1159999999999997</v>
      </c>
      <c r="H18" s="73"/>
      <c r="I18" s="73">
        <v>6.4980000000000002</v>
      </c>
      <c r="J18" s="73"/>
      <c r="K18" s="72">
        <f t="shared" si="0"/>
        <v>6.4997999999999987</v>
      </c>
      <c r="L18" s="74">
        <f t="shared" si="1"/>
        <v>0.10527506827354711</v>
      </c>
    </row>
  </sheetData>
  <mergeCells count="1">
    <mergeCell ref="C2:J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06D0-403E-CC43-864E-237A21C409C0}">
  <dimension ref="B1:L179"/>
  <sheetViews>
    <sheetView workbookViewId="0">
      <selection activeCell="B2" sqref="B2:L18"/>
    </sheetView>
  </sheetViews>
  <sheetFormatPr defaultColWidth="10.69140625" defaultRowHeight="20"/>
  <cols>
    <col min="3" max="12" width="7.3046875" style="68" customWidth="1"/>
  </cols>
  <sheetData>
    <row r="1" spans="2:12" ht="20.5" thickBot="1">
      <c r="B1" t="s">
        <v>94</v>
      </c>
    </row>
    <row r="2" spans="2:12">
      <c r="B2" s="75"/>
      <c r="C2" s="80" t="s">
        <v>92</v>
      </c>
      <c r="D2" s="80"/>
      <c r="E2" s="80"/>
      <c r="F2" s="80"/>
      <c r="G2" s="80"/>
      <c r="H2" s="80"/>
      <c r="I2" s="80"/>
      <c r="J2" s="80"/>
      <c r="K2" s="79"/>
      <c r="L2" s="78"/>
    </row>
    <row r="3" spans="2:12" ht="20.5" thickBot="1">
      <c r="B3" s="77"/>
      <c r="C3" s="73">
        <v>1</v>
      </c>
      <c r="D3" s="73">
        <v>2</v>
      </c>
      <c r="E3" s="73">
        <v>3</v>
      </c>
      <c r="F3" s="73">
        <v>4</v>
      </c>
      <c r="G3" s="73">
        <v>5</v>
      </c>
      <c r="H3" s="73">
        <v>6</v>
      </c>
      <c r="I3" s="73">
        <v>7</v>
      </c>
      <c r="J3" s="73">
        <v>8</v>
      </c>
      <c r="K3" s="72" t="s">
        <v>76</v>
      </c>
      <c r="L3" s="74" t="s">
        <v>77</v>
      </c>
    </row>
    <row r="4" spans="2:12">
      <c r="B4" s="76" t="s">
        <v>32</v>
      </c>
      <c r="C4" s="68">
        <v>7.9089999999999998</v>
      </c>
      <c r="D4" s="68">
        <v>7.8479999999999999</v>
      </c>
      <c r="E4" s="68">
        <v>7.84</v>
      </c>
      <c r="F4" s="68">
        <v>7.8780000000000001</v>
      </c>
      <c r="G4" s="68">
        <v>7.8840000000000003</v>
      </c>
      <c r="H4" s="68">
        <v>7.8789999999999996</v>
      </c>
      <c r="I4" s="68">
        <v>7.8140000000000001</v>
      </c>
      <c r="J4" s="68">
        <v>7.84</v>
      </c>
      <c r="K4" s="70">
        <f t="shared" ref="K4:K18" si="0">AVERAGE(C4:J4)</f>
        <v>7.8614999999999995</v>
      </c>
      <c r="L4" s="71">
        <f t="shared" ref="L4:L18" si="1">STDEV(C4:J4)/SQRT(COUNT(C4:J4))</f>
        <v>1.0941402365066629E-2</v>
      </c>
    </row>
    <row r="5" spans="2:12">
      <c r="B5" s="76" t="s">
        <v>78</v>
      </c>
      <c r="C5" s="68">
        <v>7.9219999999999997</v>
      </c>
      <c r="D5" s="68">
        <v>7.3810000000000002</v>
      </c>
      <c r="E5" s="68">
        <v>7.8049999999999997</v>
      </c>
      <c r="G5" s="68">
        <v>7.3529999999999998</v>
      </c>
      <c r="I5" s="68">
        <v>7.9279999999999999</v>
      </c>
      <c r="K5" s="70">
        <f t="shared" si="0"/>
        <v>7.6777999999999995</v>
      </c>
      <c r="L5" s="71">
        <f t="shared" si="1"/>
        <v>0.12884075442188309</v>
      </c>
    </row>
    <row r="6" spans="2:12">
      <c r="B6" s="76" t="s">
        <v>79</v>
      </c>
      <c r="C6" s="68">
        <v>6.7709999999999999</v>
      </c>
      <c r="D6" s="68">
        <v>6.4870000000000001</v>
      </c>
      <c r="E6" s="68">
        <v>6.4960000000000004</v>
      </c>
      <c r="G6" s="68">
        <v>6.3209999999999997</v>
      </c>
      <c r="I6" s="68">
        <v>5.665</v>
      </c>
      <c r="K6" s="70">
        <f t="shared" si="0"/>
        <v>6.347999999999999</v>
      </c>
      <c r="L6" s="71">
        <f t="shared" si="1"/>
        <v>0.18538770185748565</v>
      </c>
    </row>
    <row r="7" spans="2:12">
      <c r="B7" s="76" t="s">
        <v>80</v>
      </c>
      <c r="C7" s="68">
        <v>7.4039999999999999</v>
      </c>
      <c r="D7" s="68">
        <v>7.3419999999999996</v>
      </c>
      <c r="E7" s="68">
        <v>7.4009999999999998</v>
      </c>
      <c r="G7" s="68">
        <v>7.4889999999999999</v>
      </c>
      <c r="I7" s="68">
        <v>7.1740000000000004</v>
      </c>
      <c r="K7" s="70">
        <f t="shared" si="0"/>
        <v>7.3620000000000001</v>
      </c>
      <c r="L7" s="71">
        <f t="shared" si="1"/>
        <v>5.2515711934620006E-2</v>
      </c>
    </row>
    <row r="8" spans="2:12">
      <c r="B8" s="76" t="s">
        <v>81</v>
      </c>
      <c r="C8" s="68">
        <v>7.7130000000000001</v>
      </c>
      <c r="D8" s="68">
        <v>7.7469999999999999</v>
      </c>
      <c r="E8" s="68">
        <v>7.7750000000000004</v>
      </c>
      <c r="G8" s="68">
        <v>7.6580000000000004</v>
      </c>
      <c r="I8" s="68">
        <v>7.641</v>
      </c>
      <c r="K8" s="70">
        <f t="shared" si="0"/>
        <v>7.7067999999999994</v>
      </c>
      <c r="L8" s="71">
        <f t="shared" si="1"/>
        <v>2.5511566004461587E-2</v>
      </c>
    </row>
    <row r="9" spans="2:12">
      <c r="B9" s="76" t="s">
        <v>82</v>
      </c>
      <c r="C9" s="68">
        <v>8.3320000000000007</v>
      </c>
      <c r="D9" s="68">
        <v>8.2050000000000001</v>
      </c>
      <c r="E9" s="68">
        <v>8.1340000000000003</v>
      </c>
      <c r="G9" s="68">
        <v>8.1530000000000005</v>
      </c>
      <c r="I9" s="68">
        <v>8.3369999999999997</v>
      </c>
      <c r="K9" s="70">
        <f t="shared" si="0"/>
        <v>8.2322000000000006</v>
      </c>
      <c r="L9" s="71">
        <f t="shared" si="1"/>
        <v>4.3358274873430989E-2</v>
      </c>
    </row>
    <row r="10" spans="2:12">
      <c r="B10" s="76" t="s">
        <v>83</v>
      </c>
      <c r="C10" s="68">
        <v>7.149</v>
      </c>
      <c r="D10" s="68">
        <v>6.8579999999999997</v>
      </c>
      <c r="E10" s="68">
        <v>6.7089999999999996</v>
      </c>
      <c r="G10" s="68">
        <v>6.62</v>
      </c>
      <c r="I10" s="68">
        <v>6.8029999999999999</v>
      </c>
      <c r="K10" s="70">
        <f t="shared" si="0"/>
        <v>6.8278000000000008</v>
      </c>
      <c r="L10" s="71">
        <f t="shared" si="1"/>
        <v>8.9997444408160834E-2</v>
      </c>
    </row>
    <row r="11" spans="2:12">
      <c r="B11" s="76" t="s">
        <v>84</v>
      </c>
      <c r="C11" s="68">
        <v>6.3129999999999997</v>
      </c>
      <c r="D11" s="68">
        <v>6.1879999999999997</v>
      </c>
      <c r="E11" s="68">
        <v>6.1820000000000004</v>
      </c>
      <c r="G11" s="68">
        <v>6.2169999999999996</v>
      </c>
      <c r="I11" s="68">
        <v>6.1580000000000004</v>
      </c>
      <c r="K11" s="70">
        <f t="shared" si="0"/>
        <v>6.2115999999999998</v>
      </c>
      <c r="L11" s="71">
        <f t="shared" si="1"/>
        <v>2.7034422501692072E-2</v>
      </c>
    </row>
    <row r="12" spans="2:12">
      <c r="B12" s="76" t="s">
        <v>85</v>
      </c>
      <c r="C12" s="68">
        <v>6.9429999999999996</v>
      </c>
      <c r="D12" s="68">
        <v>6.77</v>
      </c>
      <c r="E12" s="68">
        <v>6.8559999999999999</v>
      </c>
      <c r="G12" s="68">
        <v>6.4009999999999998</v>
      </c>
      <c r="I12" s="68">
        <v>6.5830000000000002</v>
      </c>
      <c r="K12" s="70">
        <f t="shared" si="0"/>
        <v>6.7105999999999995</v>
      </c>
      <c r="L12" s="71">
        <f t="shared" si="1"/>
        <v>9.7676302141307486E-2</v>
      </c>
    </row>
    <row r="13" spans="2:12">
      <c r="B13" s="76" t="s">
        <v>86</v>
      </c>
      <c r="C13" s="68">
        <v>7.1950000000000003</v>
      </c>
      <c r="D13" s="68">
        <v>7.33</v>
      </c>
      <c r="E13" s="68">
        <v>7.1509999999999998</v>
      </c>
      <c r="G13" s="68">
        <v>7.2619999999999996</v>
      </c>
      <c r="I13" s="68">
        <v>7.52</v>
      </c>
      <c r="K13" s="70">
        <f t="shared" si="0"/>
        <v>7.2915999999999999</v>
      </c>
      <c r="L13" s="71">
        <f t="shared" si="1"/>
        <v>6.4659570057339466E-2</v>
      </c>
    </row>
    <row r="14" spans="2:12">
      <c r="B14" s="76" t="s">
        <v>87</v>
      </c>
      <c r="C14" s="68">
        <v>8.3559999999999999</v>
      </c>
      <c r="D14" s="68">
        <v>8.3740000000000006</v>
      </c>
      <c r="E14" s="68">
        <v>8.2319999999999993</v>
      </c>
      <c r="G14" s="68">
        <v>8.4749999999999996</v>
      </c>
      <c r="I14" s="68">
        <v>8.3810000000000002</v>
      </c>
      <c r="K14" s="70">
        <f t="shared" si="0"/>
        <v>8.3635999999999999</v>
      </c>
      <c r="L14" s="71">
        <f t="shared" si="1"/>
        <v>3.8856917016150495E-2</v>
      </c>
    </row>
    <row r="15" spans="2:12">
      <c r="B15" s="76" t="s">
        <v>88</v>
      </c>
      <c r="C15" s="68">
        <v>6.5720000000000001</v>
      </c>
      <c r="D15" s="68">
        <v>6.9260000000000002</v>
      </c>
      <c r="E15" s="68">
        <v>6.7270000000000003</v>
      </c>
      <c r="G15" s="68">
        <v>7.0650000000000004</v>
      </c>
      <c r="I15" s="68">
        <v>7.04</v>
      </c>
      <c r="K15" s="70">
        <f t="shared" si="0"/>
        <v>6.8660000000000014</v>
      </c>
      <c r="L15" s="71">
        <f t="shared" si="1"/>
        <v>9.4666255867653301E-2</v>
      </c>
    </row>
    <row r="16" spans="2:12">
      <c r="B16" s="76" t="s">
        <v>89</v>
      </c>
      <c r="C16" s="68">
        <v>6.9640000000000004</v>
      </c>
      <c r="D16" s="68">
        <v>6.8689999999999998</v>
      </c>
      <c r="E16" s="68">
        <v>6.6609999999999996</v>
      </c>
      <c r="G16" s="68">
        <v>6.7489999999999997</v>
      </c>
      <c r="I16" s="68">
        <v>6.9580000000000002</v>
      </c>
      <c r="K16" s="70">
        <f t="shared" si="0"/>
        <v>6.8402000000000003</v>
      </c>
      <c r="L16" s="71">
        <f t="shared" si="1"/>
        <v>5.9356044342594262E-2</v>
      </c>
    </row>
    <row r="17" spans="2:12">
      <c r="B17" s="76" t="s">
        <v>90</v>
      </c>
      <c r="C17" s="68">
        <v>7.2480000000000002</v>
      </c>
      <c r="D17" s="68">
        <v>6.976</v>
      </c>
      <c r="E17" s="68">
        <v>6.9720000000000004</v>
      </c>
      <c r="G17" s="68">
        <v>7.048</v>
      </c>
      <c r="I17" s="68">
        <v>7.0549999999999997</v>
      </c>
      <c r="K17" s="70">
        <f t="shared" si="0"/>
        <v>7.0598000000000001</v>
      </c>
      <c r="L17" s="71">
        <f t="shared" si="1"/>
        <v>5.015615615256018E-2</v>
      </c>
    </row>
    <row r="18" spans="2:12" ht="20.5" thickBot="1">
      <c r="B18" s="77" t="s">
        <v>91</v>
      </c>
      <c r="C18" s="73">
        <v>6.944</v>
      </c>
      <c r="D18" s="73">
        <v>6.665</v>
      </c>
      <c r="E18" s="73">
        <v>6.5590000000000002</v>
      </c>
      <c r="F18" s="73"/>
      <c r="G18" s="73">
        <v>6.7389999999999999</v>
      </c>
      <c r="H18" s="73"/>
      <c r="I18" s="73">
        <v>6.5720000000000001</v>
      </c>
      <c r="J18" s="73"/>
      <c r="K18" s="72">
        <f t="shared" si="0"/>
        <v>6.6958000000000002</v>
      </c>
      <c r="L18" s="74">
        <f t="shared" si="1"/>
        <v>7.0163665810731371E-2</v>
      </c>
    </row>
    <row r="19" spans="2:12">
      <c r="K19" s="69"/>
    </row>
    <row r="24" spans="2:12">
      <c r="K24" s="69"/>
    </row>
    <row r="29" spans="2:12">
      <c r="K29" s="69"/>
    </row>
    <row r="34" spans="11:11">
      <c r="K34" s="69"/>
    </row>
    <row r="39" spans="11:11">
      <c r="K39" s="69"/>
    </row>
    <row r="44" spans="11:11">
      <c r="K44" s="69"/>
    </row>
    <row r="49" spans="11:11">
      <c r="K49" s="69"/>
    </row>
    <row r="54" spans="11:11">
      <c r="K54" s="69"/>
    </row>
    <row r="59" spans="11:11">
      <c r="K59" s="69"/>
    </row>
    <row r="64" spans="11:11">
      <c r="K64" s="69"/>
    </row>
    <row r="69" spans="11:11">
      <c r="K69" s="69"/>
    </row>
    <row r="74" spans="11:11">
      <c r="K74" s="69"/>
    </row>
    <row r="79" spans="11:11">
      <c r="K79" s="69"/>
    </row>
    <row r="84" spans="11:11">
      <c r="K84" s="69"/>
    </row>
    <row r="89" spans="11:11">
      <c r="K89" s="69"/>
    </row>
    <row r="94" spans="11:11">
      <c r="K94" s="69"/>
    </row>
    <row r="99" spans="11:11">
      <c r="K99" s="69"/>
    </row>
    <row r="104" spans="11:11">
      <c r="K104" s="69"/>
    </row>
    <row r="109" spans="11:11">
      <c r="K109" s="69"/>
    </row>
    <row r="114" spans="11:11">
      <c r="K114" s="69"/>
    </row>
    <row r="119" spans="11:11">
      <c r="K119" s="69"/>
    </row>
    <row r="124" spans="11:11">
      <c r="K124" s="69"/>
    </row>
    <row r="129" spans="11:11">
      <c r="K129" s="69"/>
    </row>
    <row r="134" spans="11:11">
      <c r="K134" s="69"/>
    </row>
    <row r="139" spans="11:11">
      <c r="K139" s="69"/>
    </row>
    <row r="144" spans="11:11">
      <c r="K144" s="69"/>
    </row>
    <row r="149" spans="11:11">
      <c r="K149" s="69"/>
    </row>
    <row r="154" spans="11:11">
      <c r="K154" s="69"/>
    </row>
    <row r="159" spans="11:11">
      <c r="K159" s="69"/>
    </row>
    <row r="164" spans="11:11">
      <c r="K164" s="69"/>
    </row>
    <row r="169" spans="11:11">
      <c r="K169" s="69"/>
    </row>
    <row r="174" spans="11:11">
      <c r="K174" s="69"/>
    </row>
    <row r="179" spans="11:11">
      <c r="K179" s="69"/>
    </row>
  </sheetData>
  <mergeCells count="1">
    <mergeCell ref="C2:J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8AF7-1848-44F7-B42A-7A0BE6D751CE}">
  <dimension ref="B2:L38"/>
  <sheetViews>
    <sheetView tabSelected="1" workbookViewId="0">
      <selection activeCell="B22" sqref="B22:L38"/>
    </sheetView>
  </sheetViews>
  <sheetFormatPr defaultRowHeight="20"/>
  <cols>
    <col min="2" max="2" width="12.3046875" customWidth="1"/>
  </cols>
  <sheetData>
    <row r="2" spans="2:12" ht="20.5" thickBot="1">
      <c r="B2" t="s">
        <v>48</v>
      </c>
    </row>
    <row r="3" spans="2:12">
      <c r="B3" s="75"/>
      <c r="C3" s="80" t="s">
        <v>92</v>
      </c>
      <c r="D3" s="80"/>
      <c r="E3" s="80"/>
      <c r="F3" s="80"/>
      <c r="G3" s="80"/>
      <c r="H3" s="80"/>
      <c r="I3" s="80"/>
      <c r="J3" s="80"/>
      <c r="K3" s="79"/>
      <c r="L3" s="78"/>
    </row>
    <row r="4" spans="2:12" ht="20.5" thickBot="1">
      <c r="B4" s="77"/>
      <c r="C4" s="73">
        <v>1</v>
      </c>
      <c r="D4" s="73">
        <v>2</v>
      </c>
      <c r="E4" s="73">
        <v>3</v>
      </c>
      <c r="F4" s="73">
        <v>4</v>
      </c>
      <c r="G4" s="73">
        <v>5</v>
      </c>
      <c r="H4" s="73">
        <v>6</v>
      </c>
      <c r="I4" s="73">
        <v>7</v>
      </c>
      <c r="J4" s="73">
        <v>8</v>
      </c>
      <c r="K4" s="72" t="s">
        <v>76</v>
      </c>
      <c r="L4" s="74" t="s">
        <v>77</v>
      </c>
    </row>
    <row r="5" spans="2:12">
      <c r="B5" s="76" t="s">
        <v>32</v>
      </c>
      <c r="C5" s="68">
        <v>7.9829999999999997</v>
      </c>
      <c r="D5" s="68">
        <v>7.95</v>
      </c>
      <c r="E5" s="68">
        <v>8.0640000000000001</v>
      </c>
      <c r="F5" s="68">
        <v>7.94</v>
      </c>
      <c r="G5" s="68">
        <v>8.2509999999999994</v>
      </c>
      <c r="H5" s="68">
        <v>7.8689999999999998</v>
      </c>
      <c r="I5" s="68">
        <v>8.0370000000000008</v>
      </c>
      <c r="J5" s="68">
        <v>8.0310000000000006</v>
      </c>
      <c r="K5" s="70">
        <f t="shared" ref="K5:K19" si="0">AVERAGE(C5:J5)</f>
        <v>8.015625</v>
      </c>
      <c r="L5" s="71">
        <f t="shared" ref="L5:L19" si="1">STDEV(C5:J5)/SQRT(COUNT(C5:J5))</f>
        <v>4.0316576482703863E-2</v>
      </c>
    </row>
    <row r="6" spans="2:12">
      <c r="B6" s="76" t="s">
        <v>78</v>
      </c>
      <c r="C6" s="68">
        <v>8.08</v>
      </c>
      <c r="D6" s="68">
        <v>7.431</v>
      </c>
      <c r="E6" s="68">
        <v>7.984</v>
      </c>
      <c r="F6" s="68"/>
      <c r="G6" s="68">
        <v>7.9130000000000003</v>
      </c>
      <c r="H6" s="68"/>
      <c r="I6" s="68">
        <v>8.0120000000000005</v>
      </c>
      <c r="J6" s="68"/>
      <c r="K6" s="70">
        <f t="shared" si="0"/>
        <v>7.8840000000000003</v>
      </c>
      <c r="L6" s="71">
        <f t="shared" si="1"/>
        <v>0.11637224755069397</v>
      </c>
    </row>
    <row r="7" spans="2:12">
      <c r="B7" s="76" t="s">
        <v>79</v>
      </c>
      <c r="C7" s="68">
        <v>8.0790000000000006</v>
      </c>
      <c r="D7" s="68">
        <v>7.7889999999999997</v>
      </c>
      <c r="E7" s="68">
        <v>8.2430000000000003</v>
      </c>
      <c r="F7" s="68"/>
      <c r="G7" s="68">
        <v>7.8289999999999997</v>
      </c>
      <c r="H7" s="68"/>
      <c r="I7" s="68">
        <v>8.0749999999999993</v>
      </c>
      <c r="J7" s="68"/>
      <c r="K7" s="70">
        <f t="shared" si="0"/>
        <v>8.0030000000000001</v>
      </c>
      <c r="L7" s="71">
        <f t="shared" si="1"/>
        <v>8.5038814667186061E-2</v>
      </c>
    </row>
    <row r="8" spans="2:12">
      <c r="B8" s="76" t="s">
        <v>80</v>
      </c>
      <c r="C8" s="68">
        <v>7.8079999999999998</v>
      </c>
      <c r="D8" s="68">
        <v>7.5949999999999998</v>
      </c>
      <c r="E8" s="68">
        <v>7.7560000000000002</v>
      </c>
      <c r="F8" s="68"/>
      <c r="G8" s="68">
        <v>7.7450000000000001</v>
      </c>
      <c r="H8" s="68"/>
      <c r="I8" s="68">
        <v>7.7789999999999999</v>
      </c>
      <c r="J8" s="68"/>
      <c r="K8" s="70">
        <f t="shared" si="0"/>
        <v>7.7366000000000001</v>
      </c>
      <c r="L8" s="71">
        <f t="shared" si="1"/>
        <v>3.7008917844216983E-2</v>
      </c>
    </row>
    <row r="9" spans="2:12">
      <c r="B9" s="76" t="s">
        <v>81</v>
      </c>
      <c r="C9" s="68">
        <v>8.0470000000000006</v>
      </c>
      <c r="D9" s="68">
        <v>8.15</v>
      </c>
      <c r="E9" s="68">
        <v>8.2710000000000008</v>
      </c>
      <c r="F9" s="68"/>
      <c r="G9" s="68">
        <v>7.8159999999999998</v>
      </c>
      <c r="H9" s="68"/>
      <c r="I9" s="68">
        <v>8.1389999999999993</v>
      </c>
      <c r="J9" s="68"/>
      <c r="K9" s="70">
        <f t="shared" si="0"/>
        <v>8.0846</v>
      </c>
      <c r="L9" s="71">
        <f t="shared" si="1"/>
        <v>7.6006973364290825E-2</v>
      </c>
    </row>
    <row r="10" spans="2:12">
      <c r="B10" s="76" t="s">
        <v>82</v>
      </c>
      <c r="C10" s="68">
        <v>7.6379999999999999</v>
      </c>
      <c r="D10" s="68">
        <v>7.524</v>
      </c>
      <c r="E10" s="68">
        <v>7.9429999999999996</v>
      </c>
      <c r="F10" s="68"/>
      <c r="G10" s="68">
        <v>7.476</v>
      </c>
      <c r="H10" s="68"/>
      <c r="I10" s="68">
        <v>7.6849999999999996</v>
      </c>
      <c r="J10" s="68"/>
      <c r="K10" s="70">
        <f t="shared" si="0"/>
        <v>7.6532</v>
      </c>
      <c r="L10" s="71">
        <f t="shared" si="1"/>
        <v>8.1645208065139904E-2</v>
      </c>
    </row>
    <row r="11" spans="2:12">
      <c r="B11" s="76" t="s">
        <v>83</v>
      </c>
      <c r="C11" s="68">
        <v>7.7229999999999999</v>
      </c>
      <c r="D11" s="68">
        <v>7.202</v>
      </c>
      <c r="E11" s="68">
        <v>7.7430000000000003</v>
      </c>
      <c r="F11" s="68"/>
      <c r="G11" s="68">
        <v>7.4870000000000001</v>
      </c>
      <c r="H11" s="68"/>
      <c r="I11" s="68">
        <v>7.173</v>
      </c>
      <c r="J11" s="68"/>
      <c r="K11" s="70">
        <f t="shared" si="0"/>
        <v>7.4656000000000002</v>
      </c>
      <c r="L11" s="71">
        <f t="shared" si="1"/>
        <v>0.1222217656557129</v>
      </c>
    </row>
    <row r="12" spans="2:12">
      <c r="B12" s="76" t="s">
        <v>84</v>
      </c>
      <c r="C12" s="68">
        <v>6.0869999999999997</v>
      </c>
      <c r="D12" s="68">
        <v>6.0670000000000002</v>
      </c>
      <c r="E12" s="68">
        <v>6.2119999999999997</v>
      </c>
      <c r="F12" s="68"/>
      <c r="G12" s="68">
        <v>6</v>
      </c>
      <c r="H12" s="68"/>
      <c r="I12" s="68">
        <v>5.9880000000000004</v>
      </c>
      <c r="J12" s="68"/>
      <c r="K12" s="70">
        <f t="shared" si="0"/>
        <v>6.0708000000000002</v>
      </c>
      <c r="L12" s="71">
        <f t="shared" si="1"/>
        <v>4.0051716567458026E-2</v>
      </c>
    </row>
    <row r="13" spans="2:12">
      <c r="B13" s="76" t="s">
        <v>85</v>
      </c>
      <c r="C13" s="68">
        <v>6.0869999999999997</v>
      </c>
      <c r="D13" s="68">
        <v>6.5869999999999997</v>
      </c>
      <c r="E13" s="68">
        <v>6.734</v>
      </c>
      <c r="F13" s="68"/>
      <c r="G13" s="68">
        <v>6.3719999999999999</v>
      </c>
      <c r="H13" s="68"/>
      <c r="I13" s="68">
        <v>7.6440000000000001</v>
      </c>
      <c r="J13" s="68"/>
      <c r="K13" s="70">
        <f t="shared" si="0"/>
        <v>6.6848000000000001</v>
      </c>
      <c r="L13" s="71">
        <f t="shared" si="1"/>
        <v>0.26336844913542706</v>
      </c>
    </row>
    <row r="14" spans="2:12">
      <c r="B14" s="76" t="s">
        <v>86</v>
      </c>
      <c r="C14" s="68">
        <v>8.6449999999999996</v>
      </c>
      <c r="D14" s="68">
        <v>8.0549999999999997</v>
      </c>
      <c r="E14" s="68">
        <v>8.3490000000000002</v>
      </c>
      <c r="F14" s="68"/>
      <c r="G14" s="68">
        <v>8.0500000000000007</v>
      </c>
      <c r="H14" s="68"/>
      <c r="I14" s="68">
        <v>8.3879999999999999</v>
      </c>
      <c r="J14" s="68"/>
      <c r="K14" s="70">
        <f t="shared" si="0"/>
        <v>8.2973999999999997</v>
      </c>
      <c r="L14" s="71">
        <f t="shared" si="1"/>
        <v>0.1121742394670005</v>
      </c>
    </row>
    <row r="15" spans="2:12">
      <c r="B15" s="76" t="s">
        <v>87</v>
      </c>
      <c r="C15" s="68">
        <v>7.3940000000000001</v>
      </c>
      <c r="D15" s="68">
        <v>7.7290000000000001</v>
      </c>
      <c r="E15" s="68">
        <v>7.4880000000000004</v>
      </c>
      <c r="F15" s="68"/>
      <c r="G15" s="68">
        <v>7.6790000000000003</v>
      </c>
      <c r="H15" s="68"/>
      <c r="I15" s="68">
        <v>7.3259999999999996</v>
      </c>
      <c r="J15" s="68"/>
      <c r="K15" s="70">
        <f t="shared" si="0"/>
        <v>7.5232000000000001</v>
      </c>
      <c r="L15" s="71">
        <f t="shared" si="1"/>
        <v>7.8564241229709661E-2</v>
      </c>
    </row>
    <row r="16" spans="2:12">
      <c r="B16" s="76" t="s">
        <v>88</v>
      </c>
      <c r="C16" s="68">
        <v>7.9880000000000004</v>
      </c>
      <c r="D16" s="68">
        <v>7.5339999999999998</v>
      </c>
      <c r="E16" s="68">
        <v>7.8339999999999996</v>
      </c>
      <c r="F16" s="68"/>
      <c r="G16" s="68">
        <v>7.4580000000000002</v>
      </c>
      <c r="H16" s="68"/>
      <c r="I16" s="68">
        <v>7.742</v>
      </c>
      <c r="J16" s="68"/>
      <c r="K16" s="70">
        <f t="shared" si="0"/>
        <v>7.7111999999999998</v>
      </c>
      <c r="L16" s="71">
        <f t="shared" si="1"/>
        <v>9.6994020434251538E-2</v>
      </c>
    </row>
    <row r="17" spans="2:12">
      <c r="B17" s="76" t="s">
        <v>89</v>
      </c>
      <c r="C17" s="68">
        <v>7.5350000000000001</v>
      </c>
      <c r="D17" s="68">
        <v>6.5140000000000002</v>
      </c>
      <c r="E17" s="68">
        <v>7.6440000000000001</v>
      </c>
      <c r="F17" s="68"/>
      <c r="G17" s="68">
        <v>7.2229999999999999</v>
      </c>
      <c r="H17" s="68"/>
      <c r="I17" s="68">
        <v>8.125</v>
      </c>
      <c r="J17" s="68"/>
      <c r="K17" s="70">
        <f t="shared" si="0"/>
        <v>7.408199999999999</v>
      </c>
      <c r="L17" s="71">
        <f t="shared" si="1"/>
        <v>0.26639958708676703</v>
      </c>
    </row>
    <row r="18" spans="2:12">
      <c r="B18" s="76" t="s">
        <v>90</v>
      </c>
      <c r="C18" s="68">
        <v>7.008</v>
      </c>
      <c r="D18" s="68">
        <v>6.6950000000000003</v>
      </c>
      <c r="E18" s="68">
        <v>6.9770000000000003</v>
      </c>
      <c r="F18" s="68"/>
      <c r="G18" s="68">
        <v>6.6139999999999999</v>
      </c>
      <c r="H18" s="68"/>
      <c r="I18" s="68">
        <v>7.06</v>
      </c>
      <c r="J18" s="68"/>
      <c r="K18" s="70">
        <f t="shared" si="0"/>
        <v>6.8708</v>
      </c>
      <c r="L18" s="71">
        <f t="shared" si="1"/>
        <v>9.0208314472669276E-2</v>
      </c>
    </row>
    <row r="19" spans="2:12" ht="20.5" thickBot="1">
      <c r="B19" s="77" t="s">
        <v>91</v>
      </c>
      <c r="C19" s="73">
        <v>6.5839999999999996</v>
      </c>
      <c r="D19" s="73">
        <v>6.5460000000000003</v>
      </c>
      <c r="E19" s="73">
        <v>6.7549999999999999</v>
      </c>
      <c r="F19" s="73"/>
      <c r="G19" s="73">
        <v>6.1159999999999997</v>
      </c>
      <c r="H19" s="73"/>
      <c r="I19" s="73">
        <v>6.4980000000000002</v>
      </c>
      <c r="J19" s="73"/>
      <c r="K19" s="72">
        <f t="shared" si="0"/>
        <v>6.4997999999999987</v>
      </c>
      <c r="L19" s="74">
        <f t="shared" si="1"/>
        <v>0.10527506827354711</v>
      </c>
    </row>
    <row r="21" spans="2:12" ht="20.5" thickBot="1">
      <c r="B21" s="95" t="s">
        <v>27</v>
      </c>
    </row>
    <row r="22" spans="2:12">
      <c r="B22" s="75"/>
      <c r="C22" s="80" t="s">
        <v>92</v>
      </c>
      <c r="D22" s="80"/>
      <c r="E22" s="80"/>
      <c r="F22" s="80"/>
      <c r="G22" s="80"/>
      <c r="H22" s="80"/>
      <c r="I22" s="80"/>
      <c r="J22" s="80"/>
      <c r="K22" s="79"/>
      <c r="L22" s="78"/>
    </row>
    <row r="23" spans="2:12" ht="20.5" thickBot="1">
      <c r="B23" s="77"/>
      <c r="C23" s="73">
        <v>1</v>
      </c>
      <c r="D23" s="73">
        <v>2</v>
      </c>
      <c r="E23" s="73">
        <v>3</v>
      </c>
      <c r="F23" s="73">
        <v>4</v>
      </c>
      <c r="G23" s="73">
        <v>5</v>
      </c>
      <c r="H23" s="73">
        <v>6</v>
      </c>
      <c r="I23" s="73">
        <v>7</v>
      </c>
      <c r="J23" s="73">
        <v>8</v>
      </c>
      <c r="K23" s="72" t="s">
        <v>76</v>
      </c>
      <c r="L23" s="74" t="s">
        <v>77</v>
      </c>
    </row>
    <row r="24" spans="2:12">
      <c r="B24" s="76" t="s">
        <v>32</v>
      </c>
      <c r="C24" s="68">
        <v>7.9089999999999998</v>
      </c>
      <c r="D24" s="68">
        <v>7.8479999999999999</v>
      </c>
      <c r="E24" s="68">
        <v>7.84</v>
      </c>
      <c r="F24" s="68">
        <v>7.8780000000000001</v>
      </c>
      <c r="G24" s="68">
        <v>7.8840000000000003</v>
      </c>
      <c r="H24" s="68">
        <v>7.8789999999999996</v>
      </c>
      <c r="I24" s="68">
        <v>7.8140000000000001</v>
      </c>
      <c r="J24" s="68">
        <v>7.84</v>
      </c>
      <c r="K24" s="70">
        <f t="shared" ref="K24:K38" si="2">AVERAGE(C24:J24)</f>
        <v>7.8614999999999995</v>
      </c>
      <c r="L24" s="71">
        <f t="shared" ref="L24:L38" si="3">STDEV(C24:J24)/SQRT(COUNT(C24:J24))</f>
        <v>1.0941402365066629E-2</v>
      </c>
    </row>
    <row r="25" spans="2:12">
      <c r="B25" s="76" t="s">
        <v>78</v>
      </c>
      <c r="C25" s="68">
        <v>7.9219999999999997</v>
      </c>
      <c r="D25" s="68">
        <v>7.3810000000000002</v>
      </c>
      <c r="E25" s="68">
        <v>7.8049999999999997</v>
      </c>
      <c r="F25" s="68"/>
      <c r="G25" s="68">
        <v>7.3529999999999998</v>
      </c>
      <c r="H25" s="68"/>
      <c r="I25" s="68">
        <v>7.9279999999999999</v>
      </c>
      <c r="J25" s="68"/>
      <c r="K25" s="70">
        <f t="shared" si="2"/>
        <v>7.6777999999999995</v>
      </c>
      <c r="L25" s="71">
        <f t="shared" si="3"/>
        <v>0.12884075442188309</v>
      </c>
    </row>
    <row r="26" spans="2:12">
      <c r="B26" s="76" t="s">
        <v>79</v>
      </c>
      <c r="C26" s="68">
        <v>6.7709999999999999</v>
      </c>
      <c r="D26" s="68">
        <v>6.4870000000000001</v>
      </c>
      <c r="E26" s="68">
        <v>6.4960000000000004</v>
      </c>
      <c r="F26" s="68"/>
      <c r="G26" s="68">
        <v>6.3209999999999997</v>
      </c>
      <c r="H26" s="68"/>
      <c r="I26" s="68">
        <v>5.665</v>
      </c>
      <c r="J26" s="68"/>
      <c r="K26" s="70">
        <f t="shared" si="2"/>
        <v>6.347999999999999</v>
      </c>
      <c r="L26" s="71">
        <f t="shared" si="3"/>
        <v>0.18538770185748565</v>
      </c>
    </row>
    <row r="27" spans="2:12">
      <c r="B27" s="76" t="s">
        <v>80</v>
      </c>
      <c r="C27" s="68">
        <v>7.4039999999999999</v>
      </c>
      <c r="D27" s="68">
        <v>7.3419999999999996</v>
      </c>
      <c r="E27" s="68">
        <v>7.4009999999999998</v>
      </c>
      <c r="F27" s="68"/>
      <c r="G27" s="68">
        <v>7.4889999999999999</v>
      </c>
      <c r="H27" s="68"/>
      <c r="I27" s="68">
        <v>7.1740000000000004</v>
      </c>
      <c r="J27" s="68"/>
      <c r="K27" s="70">
        <f t="shared" si="2"/>
        <v>7.3620000000000001</v>
      </c>
      <c r="L27" s="71">
        <f t="shared" si="3"/>
        <v>5.2515711934620006E-2</v>
      </c>
    </row>
    <row r="28" spans="2:12">
      <c r="B28" s="76" t="s">
        <v>81</v>
      </c>
      <c r="C28" s="68">
        <v>7.7130000000000001</v>
      </c>
      <c r="D28" s="68">
        <v>7.7469999999999999</v>
      </c>
      <c r="E28" s="68">
        <v>7.7750000000000004</v>
      </c>
      <c r="F28" s="68"/>
      <c r="G28" s="68">
        <v>7.6580000000000004</v>
      </c>
      <c r="H28" s="68"/>
      <c r="I28" s="68">
        <v>7.641</v>
      </c>
      <c r="J28" s="68"/>
      <c r="K28" s="70">
        <f t="shared" si="2"/>
        <v>7.7067999999999994</v>
      </c>
      <c r="L28" s="71">
        <f t="shared" si="3"/>
        <v>2.5511566004461587E-2</v>
      </c>
    </row>
    <row r="29" spans="2:12">
      <c r="B29" s="76" t="s">
        <v>82</v>
      </c>
      <c r="C29" s="68">
        <v>8.3320000000000007</v>
      </c>
      <c r="D29" s="68">
        <v>8.2050000000000001</v>
      </c>
      <c r="E29" s="68">
        <v>8.1340000000000003</v>
      </c>
      <c r="F29" s="68"/>
      <c r="G29" s="68">
        <v>8.1530000000000005</v>
      </c>
      <c r="H29" s="68"/>
      <c r="I29" s="68">
        <v>8.3369999999999997</v>
      </c>
      <c r="J29" s="68"/>
      <c r="K29" s="70">
        <f t="shared" si="2"/>
        <v>8.2322000000000006</v>
      </c>
      <c r="L29" s="71">
        <f t="shared" si="3"/>
        <v>4.3358274873430989E-2</v>
      </c>
    </row>
    <row r="30" spans="2:12">
      <c r="B30" s="76" t="s">
        <v>83</v>
      </c>
      <c r="C30" s="68">
        <v>7.149</v>
      </c>
      <c r="D30" s="68">
        <v>6.8579999999999997</v>
      </c>
      <c r="E30" s="68">
        <v>6.7089999999999996</v>
      </c>
      <c r="F30" s="68"/>
      <c r="G30" s="68">
        <v>6.62</v>
      </c>
      <c r="H30" s="68"/>
      <c r="I30" s="68">
        <v>6.8029999999999999</v>
      </c>
      <c r="J30" s="68"/>
      <c r="K30" s="70">
        <f t="shared" si="2"/>
        <v>6.8278000000000008</v>
      </c>
      <c r="L30" s="71">
        <f t="shared" si="3"/>
        <v>8.9997444408160834E-2</v>
      </c>
    </row>
    <row r="31" spans="2:12">
      <c r="B31" s="76" t="s">
        <v>84</v>
      </c>
      <c r="C31" s="68">
        <v>6.3129999999999997</v>
      </c>
      <c r="D31" s="68">
        <v>6.1879999999999997</v>
      </c>
      <c r="E31" s="68">
        <v>6.1820000000000004</v>
      </c>
      <c r="F31" s="68"/>
      <c r="G31" s="68">
        <v>6.2169999999999996</v>
      </c>
      <c r="H31" s="68"/>
      <c r="I31" s="68">
        <v>6.1580000000000004</v>
      </c>
      <c r="J31" s="68"/>
      <c r="K31" s="70">
        <f t="shared" si="2"/>
        <v>6.2115999999999998</v>
      </c>
      <c r="L31" s="71">
        <f t="shared" si="3"/>
        <v>2.7034422501692072E-2</v>
      </c>
    </row>
    <row r="32" spans="2:12">
      <c r="B32" s="76" t="s">
        <v>85</v>
      </c>
      <c r="C32" s="68">
        <v>6.9429999999999996</v>
      </c>
      <c r="D32" s="68">
        <v>6.77</v>
      </c>
      <c r="E32" s="68">
        <v>6.8559999999999999</v>
      </c>
      <c r="F32" s="68"/>
      <c r="G32" s="68">
        <v>6.4009999999999998</v>
      </c>
      <c r="H32" s="68"/>
      <c r="I32" s="68">
        <v>6.5830000000000002</v>
      </c>
      <c r="J32" s="68"/>
      <c r="K32" s="70">
        <f t="shared" si="2"/>
        <v>6.7105999999999995</v>
      </c>
      <c r="L32" s="71">
        <f t="shared" si="3"/>
        <v>9.7676302141307486E-2</v>
      </c>
    </row>
    <row r="33" spans="2:12">
      <c r="B33" s="76" t="s">
        <v>86</v>
      </c>
      <c r="C33" s="68">
        <v>7.1950000000000003</v>
      </c>
      <c r="D33" s="68">
        <v>7.33</v>
      </c>
      <c r="E33" s="68">
        <v>7.1509999999999998</v>
      </c>
      <c r="F33" s="68"/>
      <c r="G33" s="68">
        <v>7.2619999999999996</v>
      </c>
      <c r="H33" s="68"/>
      <c r="I33" s="68">
        <v>7.52</v>
      </c>
      <c r="J33" s="68"/>
      <c r="K33" s="70">
        <f t="shared" si="2"/>
        <v>7.2915999999999999</v>
      </c>
      <c r="L33" s="71">
        <f t="shared" si="3"/>
        <v>6.4659570057339466E-2</v>
      </c>
    </row>
    <row r="34" spans="2:12">
      <c r="B34" s="76" t="s">
        <v>87</v>
      </c>
      <c r="C34" s="68">
        <v>8.3559999999999999</v>
      </c>
      <c r="D34" s="68">
        <v>8.3740000000000006</v>
      </c>
      <c r="E34" s="68">
        <v>8.2319999999999993</v>
      </c>
      <c r="F34" s="68"/>
      <c r="G34" s="68">
        <v>8.4749999999999996</v>
      </c>
      <c r="H34" s="68"/>
      <c r="I34" s="68">
        <v>8.3810000000000002</v>
      </c>
      <c r="J34" s="68"/>
      <c r="K34" s="70">
        <f t="shared" si="2"/>
        <v>8.3635999999999999</v>
      </c>
      <c r="L34" s="71">
        <f t="shared" si="3"/>
        <v>3.8856917016150495E-2</v>
      </c>
    </row>
    <row r="35" spans="2:12">
      <c r="B35" s="76" t="s">
        <v>88</v>
      </c>
      <c r="C35" s="68">
        <v>6.5720000000000001</v>
      </c>
      <c r="D35" s="68">
        <v>6.9260000000000002</v>
      </c>
      <c r="E35" s="68">
        <v>6.7270000000000003</v>
      </c>
      <c r="F35" s="68"/>
      <c r="G35" s="68">
        <v>7.0650000000000004</v>
      </c>
      <c r="H35" s="68"/>
      <c r="I35" s="68">
        <v>7.04</v>
      </c>
      <c r="J35" s="68"/>
      <c r="K35" s="70">
        <f t="shared" si="2"/>
        <v>6.8660000000000014</v>
      </c>
      <c r="L35" s="71">
        <f t="shared" si="3"/>
        <v>9.4666255867653301E-2</v>
      </c>
    </row>
    <row r="36" spans="2:12">
      <c r="B36" s="76" t="s">
        <v>89</v>
      </c>
      <c r="C36" s="68">
        <v>6.9640000000000004</v>
      </c>
      <c r="D36" s="68">
        <v>6.8689999999999998</v>
      </c>
      <c r="E36" s="68">
        <v>6.6609999999999996</v>
      </c>
      <c r="F36" s="68"/>
      <c r="G36" s="68">
        <v>6.7489999999999997</v>
      </c>
      <c r="H36" s="68"/>
      <c r="I36" s="68">
        <v>6.9580000000000002</v>
      </c>
      <c r="J36" s="68"/>
      <c r="K36" s="70">
        <f t="shared" si="2"/>
        <v>6.8402000000000003</v>
      </c>
      <c r="L36" s="71">
        <f t="shared" si="3"/>
        <v>5.9356044342594262E-2</v>
      </c>
    </row>
    <row r="37" spans="2:12">
      <c r="B37" s="76" t="s">
        <v>90</v>
      </c>
      <c r="C37" s="68">
        <v>7.2480000000000002</v>
      </c>
      <c r="D37" s="68">
        <v>6.976</v>
      </c>
      <c r="E37" s="68">
        <v>6.9720000000000004</v>
      </c>
      <c r="F37" s="68"/>
      <c r="G37" s="68">
        <v>7.048</v>
      </c>
      <c r="H37" s="68"/>
      <c r="I37" s="68">
        <v>7.0549999999999997</v>
      </c>
      <c r="J37" s="68"/>
      <c r="K37" s="70">
        <f t="shared" si="2"/>
        <v>7.0598000000000001</v>
      </c>
      <c r="L37" s="71">
        <f t="shared" si="3"/>
        <v>5.015615615256018E-2</v>
      </c>
    </row>
    <row r="38" spans="2:12" ht="20.5" thickBot="1">
      <c r="B38" s="77" t="s">
        <v>91</v>
      </c>
      <c r="C38" s="73">
        <v>6.944</v>
      </c>
      <c r="D38" s="73">
        <v>6.665</v>
      </c>
      <c r="E38" s="73">
        <v>6.5590000000000002</v>
      </c>
      <c r="F38" s="73"/>
      <c r="G38" s="73">
        <v>6.7389999999999999</v>
      </c>
      <c r="H38" s="73"/>
      <c r="I38" s="73">
        <v>6.5720000000000001</v>
      </c>
      <c r="J38" s="73"/>
      <c r="K38" s="72">
        <f t="shared" si="2"/>
        <v>6.6958000000000002</v>
      </c>
      <c r="L38" s="74">
        <f t="shared" si="3"/>
        <v>7.0163665810731371E-2</v>
      </c>
    </row>
  </sheetData>
  <mergeCells count="2">
    <mergeCell ref="C3:J3"/>
    <mergeCell ref="C22:J2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FC77-58D3-9145-A2F7-B18BDD4B6923}">
  <dimension ref="B1:AR40"/>
  <sheetViews>
    <sheetView workbookViewId="0">
      <selection activeCell="B2" sqref="B2"/>
    </sheetView>
  </sheetViews>
  <sheetFormatPr defaultColWidth="7" defaultRowHeight="20"/>
  <cols>
    <col min="1" max="1" width="7" style="4"/>
    <col min="2" max="2" width="17.69140625" style="4" bestFit="1" customWidth="1"/>
    <col min="3" max="7" width="7" style="4"/>
    <col min="8" max="9" width="7" style="4" customWidth="1"/>
    <col min="10" max="16384" width="7" style="4"/>
  </cols>
  <sheetData>
    <row r="1" spans="2:44" ht="20.5" thickBot="1"/>
    <row r="2" spans="2:44" ht="20" customHeight="1">
      <c r="B2" s="8"/>
      <c r="C2" s="81" t="s">
        <v>0</v>
      </c>
      <c r="D2" s="82"/>
      <c r="E2" s="82"/>
      <c r="F2" s="82"/>
      <c r="G2" s="82"/>
      <c r="H2" s="82"/>
      <c r="I2" s="82"/>
      <c r="J2" s="82"/>
      <c r="K2" s="82"/>
      <c r="L2" s="83"/>
    </row>
    <row r="3" spans="2:44">
      <c r="B3" s="3" t="s">
        <v>4</v>
      </c>
      <c r="C3" s="9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 t="s">
        <v>2</v>
      </c>
      <c r="L3" s="11" t="s">
        <v>3</v>
      </c>
    </row>
    <row r="4" spans="2:44">
      <c r="B4" s="7">
        <v>0</v>
      </c>
      <c r="C4" s="12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f>AVERAGE(C4:J4)</f>
        <v>0</v>
      </c>
      <c r="L4" s="14">
        <f>_xlfn.STDEV.P(C4:J4)/SQRT(COUNT(C4:J4))</f>
        <v>0</v>
      </c>
    </row>
    <row r="5" spans="2:44">
      <c r="B5" s="7">
        <v>1E-10</v>
      </c>
      <c r="C5" s="12">
        <v>0.69499999999999995</v>
      </c>
      <c r="D5" s="13">
        <v>0.19600000000000001</v>
      </c>
      <c r="E5" s="13">
        <v>8.0000000000000002E-3</v>
      </c>
      <c r="F5" s="13">
        <v>-0.06</v>
      </c>
      <c r="G5" s="13">
        <v>0.20699999999999999</v>
      </c>
      <c r="H5" s="13">
        <v>-0.89</v>
      </c>
      <c r="I5" s="13">
        <v>-0.47</v>
      </c>
      <c r="J5" s="13">
        <v>-0.63</v>
      </c>
      <c r="K5" s="13">
        <f t="shared" ref="K5:K10" si="0">AVERAGE(C5:J5)</f>
        <v>-0.11799999999999999</v>
      </c>
      <c r="L5" s="14">
        <f t="shared" ref="L5:L10" si="1">_xlfn.STDEV.P(C5:J5)/SQRT(COUNT(C5:J5))</f>
        <v>0.17077314996802043</v>
      </c>
    </row>
    <row r="6" spans="2:44">
      <c r="B6" s="7">
        <v>1.0000000000000001E-9</v>
      </c>
      <c r="C6" s="12">
        <v>1.948</v>
      </c>
      <c r="D6" s="13">
        <v>0.78800000000000003</v>
      </c>
      <c r="E6" s="13">
        <v>1.3540000000000001</v>
      </c>
      <c r="F6" s="13">
        <v>1.171</v>
      </c>
      <c r="G6" s="13">
        <v>1.4</v>
      </c>
      <c r="H6" s="13">
        <v>-0.01</v>
      </c>
      <c r="I6" s="13">
        <v>0.68700000000000006</v>
      </c>
      <c r="J6" s="13">
        <v>0.59299999999999997</v>
      </c>
      <c r="K6" s="13">
        <f t="shared" si="0"/>
        <v>0.99137500000000001</v>
      </c>
      <c r="L6" s="14">
        <f t="shared" si="1"/>
        <v>0.19926928525709869</v>
      </c>
    </row>
    <row r="7" spans="2:44">
      <c r="B7" s="7">
        <v>1E-8</v>
      </c>
      <c r="C7" s="12">
        <v>7.6340000000000003</v>
      </c>
      <c r="D7" s="13">
        <v>3.4689999999999999</v>
      </c>
      <c r="E7" s="13">
        <v>5.4059999999999997</v>
      </c>
      <c r="F7" s="13">
        <v>5.2290000000000001</v>
      </c>
      <c r="G7" s="13">
        <v>5.0519999999999996</v>
      </c>
      <c r="H7" s="13">
        <v>4.2610000000000001</v>
      </c>
      <c r="I7" s="13">
        <v>3.4060000000000001</v>
      </c>
      <c r="J7" s="13">
        <v>4.3330000000000002</v>
      </c>
      <c r="K7" s="13">
        <f t="shared" si="0"/>
        <v>4.8487499999999999</v>
      </c>
      <c r="L7" s="14">
        <f t="shared" si="1"/>
        <v>0.44809896193530768</v>
      </c>
    </row>
    <row r="8" spans="2:44">
      <c r="B8" s="7">
        <v>9.9999999999999995E-8</v>
      </c>
      <c r="C8" s="12">
        <v>14.12</v>
      </c>
      <c r="D8" s="13">
        <v>6.7809999999999997</v>
      </c>
      <c r="E8" s="13">
        <v>9.3520000000000003</v>
      </c>
      <c r="F8" s="13">
        <v>11.55</v>
      </c>
      <c r="G8" s="13">
        <v>7.5129999999999999</v>
      </c>
      <c r="H8" s="13">
        <v>8.9499999999999993</v>
      </c>
      <c r="I8" s="13">
        <v>6.4119999999999999</v>
      </c>
      <c r="J8" s="13">
        <v>7.8170000000000002</v>
      </c>
      <c r="K8" s="13">
        <f t="shared" si="0"/>
        <v>9.0618750000000006</v>
      </c>
      <c r="L8" s="14">
        <f t="shared" si="1"/>
        <v>0.86643160862348045</v>
      </c>
    </row>
    <row r="9" spans="2:44">
      <c r="B9" s="7">
        <v>9.9999999999999995E-7</v>
      </c>
      <c r="C9" s="12">
        <v>15.42</v>
      </c>
      <c r="D9" s="13">
        <v>7.327</v>
      </c>
      <c r="E9" s="13">
        <v>10.29</v>
      </c>
      <c r="F9" s="13">
        <v>11.9</v>
      </c>
      <c r="G9" s="13">
        <v>8.3089999999999993</v>
      </c>
      <c r="H9" s="13">
        <v>10.73</v>
      </c>
      <c r="I9" s="13">
        <v>6.8979999999999997</v>
      </c>
      <c r="J9" s="13">
        <v>8.42</v>
      </c>
      <c r="K9" s="13">
        <f t="shared" si="0"/>
        <v>9.9117499999999996</v>
      </c>
      <c r="L9" s="14">
        <f t="shared" si="1"/>
        <v>0.93260647431673938</v>
      </c>
    </row>
    <row r="10" spans="2:44" ht="20.5" thickBot="1">
      <c r="B10" s="7">
        <v>3.1600000000000002E-5</v>
      </c>
      <c r="C10" s="15">
        <v>14.86</v>
      </c>
      <c r="D10" s="16">
        <v>7.2539999999999996</v>
      </c>
      <c r="E10" s="16">
        <v>9.9019999999999992</v>
      </c>
      <c r="F10" s="16">
        <v>11.54</v>
      </c>
      <c r="G10" s="16">
        <v>8.0139999999999993</v>
      </c>
      <c r="H10" s="16">
        <v>10.84</v>
      </c>
      <c r="I10" s="16">
        <v>6.4690000000000003</v>
      </c>
      <c r="J10" s="16">
        <v>8.2810000000000006</v>
      </c>
      <c r="K10" s="16">
        <f t="shared" si="0"/>
        <v>9.6449999999999996</v>
      </c>
      <c r="L10" s="17">
        <f t="shared" si="1"/>
        <v>0.90662352647060784</v>
      </c>
    </row>
    <row r="11" spans="2:44" ht="20.5" thickBot="1"/>
    <row r="12" spans="2:44" ht="20" customHeight="1">
      <c r="B12" s="8"/>
      <c r="C12" s="81" t="s">
        <v>5</v>
      </c>
      <c r="D12" s="82"/>
      <c r="E12" s="82"/>
      <c r="F12" s="82"/>
      <c r="G12" s="82"/>
      <c r="H12" s="82"/>
      <c r="I12" s="83"/>
      <c r="J12" s="81" t="s">
        <v>6</v>
      </c>
      <c r="K12" s="82"/>
      <c r="L12" s="82"/>
      <c r="M12" s="82"/>
      <c r="N12" s="82"/>
      <c r="O12" s="82"/>
      <c r="P12" s="83"/>
      <c r="Q12" s="81" t="s">
        <v>7</v>
      </c>
      <c r="R12" s="82"/>
      <c r="S12" s="82"/>
      <c r="T12" s="82"/>
      <c r="U12" s="82"/>
      <c r="V12" s="82"/>
      <c r="W12" s="83"/>
      <c r="X12" s="81" t="s">
        <v>8</v>
      </c>
      <c r="Y12" s="82"/>
      <c r="Z12" s="82"/>
      <c r="AA12" s="82"/>
      <c r="AB12" s="82"/>
      <c r="AC12" s="82"/>
      <c r="AD12" s="83"/>
      <c r="AE12" s="81" t="s">
        <v>10</v>
      </c>
      <c r="AF12" s="82"/>
      <c r="AG12" s="82"/>
      <c r="AH12" s="82"/>
      <c r="AI12" s="82"/>
      <c r="AJ12" s="82"/>
      <c r="AK12" s="83"/>
      <c r="AL12" s="81" t="s">
        <v>9</v>
      </c>
      <c r="AM12" s="82"/>
      <c r="AN12" s="82"/>
      <c r="AO12" s="82"/>
      <c r="AP12" s="82"/>
      <c r="AQ12" s="82"/>
      <c r="AR12" s="83"/>
    </row>
    <row r="13" spans="2:44">
      <c r="B13" s="3" t="s">
        <v>4</v>
      </c>
      <c r="C13" s="9">
        <v>1</v>
      </c>
      <c r="D13" s="10">
        <v>2</v>
      </c>
      <c r="E13" s="10">
        <v>3</v>
      </c>
      <c r="F13" s="10">
        <v>4</v>
      </c>
      <c r="G13" s="10">
        <v>5</v>
      </c>
      <c r="H13" s="10" t="s">
        <v>2</v>
      </c>
      <c r="I13" s="11" t="s">
        <v>3</v>
      </c>
      <c r="J13" s="9">
        <v>1</v>
      </c>
      <c r="K13" s="10">
        <v>2</v>
      </c>
      <c r="L13" s="10">
        <v>3</v>
      </c>
      <c r="M13" s="10">
        <v>4</v>
      </c>
      <c r="N13" s="10">
        <v>5</v>
      </c>
      <c r="O13" s="10" t="s">
        <v>2</v>
      </c>
      <c r="P13" s="11" t="s">
        <v>3</v>
      </c>
      <c r="Q13" s="9">
        <v>1</v>
      </c>
      <c r="R13" s="10">
        <v>2</v>
      </c>
      <c r="S13" s="10">
        <v>3</v>
      </c>
      <c r="T13" s="10">
        <v>4</v>
      </c>
      <c r="U13" s="10">
        <v>5</v>
      </c>
      <c r="V13" s="10" t="s">
        <v>2</v>
      </c>
      <c r="W13" s="11" t="s">
        <v>3</v>
      </c>
      <c r="X13" s="9">
        <v>1</v>
      </c>
      <c r="Y13" s="10">
        <v>2</v>
      </c>
      <c r="Z13" s="10">
        <v>3</v>
      </c>
      <c r="AA13" s="10">
        <v>4</v>
      </c>
      <c r="AB13" s="10">
        <v>5</v>
      </c>
      <c r="AC13" s="10" t="s">
        <v>2</v>
      </c>
      <c r="AD13" s="11" t="s">
        <v>3</v>
      </c>
      <c r="AE13" s="9">
        <v>1</v>
      </c>
      <c r="AF13" s="10">
        <v>2</v>
      </c>
      <c r="AG13" s="10">
        <v>3</v>
      </c>
      <c r="AH13" s="10">
        <v>4</v>
      </c>
      <c r="AI13" s="10">
        <v>5</v>
      </c>
      <c r="AJ13" s="10" t="s">
        <v>2</v>
      </c>
      <c r="AK13" s="11" t="s">
        <v>3</v>
      </c>
      <c r="AL13" s="9">
        <v>1</v>
      </c>
      <c r="AM13" s="10">
        <v>2</v>
      </c>
      <c r="AN13" s="10">
        <v>3</v>
      </c>
      <c r="AO13" s="10">
        <v>4</v>
      </c>
      <c r="AP13" s="10">
        <v>5</v>
      </c>
      <c r="AQ13" s="10" t="s">
        <v>2</v>
      </c>
      <c r="AR13" s="11" t="s">
        <v>3</v>
      </c>
    </row>
    <row r="14" spans="2:44">
      <c r="B14" s="7">
        <v>0</v>
      </c>
      <c r="C14" s="12">
        <v>0</v>
      </c>
      <c r="D14" s="13">
        <v>0</v>
      </c>
      <c r="E14" s="13">
        <v>0</v>
      </c>
      <c r="F14" s="13">
        <v>0</v>
      </c>
      <c r="G14" s="13">
        <v>0</v>
      </c>
      <c r="H14" s="13">
        <f>AVERAGE(C14:G14)</f>
        <v>0</v>
      </c>
      <c r="I14" s="14">
        <f>_xlfn.STDEV.P(C14:G14)/SQRT(COUNT(C14:G14))</f>
        <v>0</v>
      </c>
      <c r="J14" s="12">
        <v>0</v>
      </c>
      <c r="K14" s="13">
        <v>0</v>
      </c>
      <c r="L14" s="13">
        <v>0</v>
      </c>
      <c r="M14" s="13">
        <v>0</v>
      </c>
      <c r="N14" s="13">
        <v>0</v>
      </c>
      <c r="O14" s="13">
        <f>AVERAGE(J14:N14)</f>
        <v>0</v>
      </c>
      <c r="P14" s="14">
        <f>_xlfn.STDEV.P(J14:N14)/SQRT(COUNT(J14:N14))</f>
        <v>0</v>
      </c>
      <c r="Q14" s="12">
        <v>0</v>
      </c>
      <c r="R14" s="13">
        <v>0</v>
      </c>
      <c r="S14" s="13">
        <v>0</v>
      </c>
      <c r="T14" s="13">
        <v>0</v>
      </c>
      <c r="U14" s="13">
        <v>0</v>
      </c>
      <c r="V14" s="13">
        <f>AVERAGE(Q14:U14)</f>
        <v>0</v>
      </c>
      <c r="W14" s="14">
        <f>_xlfn.STDEV.P(Q14:U14)/SQRT(COUNT(Q14:U14))</f>
        <v>0</v>
      </c>
      <c r="X14" s="12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f>AVERAGE(X14:AB14)</f>
        <v>0</v>
      </c>
      <c r="AD14" s="14">
        <f>_xlfn.STDEV.P(X14:AB14)/SQRT(COUNT(X14:AB14))</f>
        <v>0</v>
      </c>
      <c r="AE14" s="12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f>AVERAGE(AE14:AI14)</f>
        <v>0</v>
      </c>
      <c r="AK14" s="14">
        <f>_xlfn.STDEV.P(AE14:AI14)/SQRT(COUNT(AE14:AI14))</f>
        <v>0</v>
      </c>
      <c r="AL14" s="12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f>AVERAGE(AL14:AP14)</f>
        <v>0</v>
      </c>
      <c r="AR14" s="14">
        <f>_xlfn.STDEV.P(AL14:AP14)/SQRT(COUNT(AL14:AP14))</f>
        <v>0</v>
      </c>
    </row>
    <row r="15" spans="2:44">
      <c r="B15" s="7">
        <v>1E-10</v>
      </c>
      <c r="C15" s="12">
        <v>1.0640000000000001</v>
      </c>
      <c r="D15" s="13">
        <v>0.14099999999999999</v>
      </c>
      <c r="E15" s="13">
        <v>0.71399999999999997</v>
      </c>
      <c r="F15" s="13">
        <v>0.52400000000000002</v>
      </c>
      <c r="G15" s="13">
        <v>0.16700000000000001</v>
      </c>
      <c r="H15" s="13">
        <f t="shared" ref="H15:H20" si="2">AVERAGE(C15:G15)</f>
        <v>0.52200000000000002</v>
      </c>
      <c r="I15" s="14">
        <f t="shared" ref="I15:I20" si="3">_xlfn.STDEV.P(C15:G15)/SQRT(COUNT(C15:G15))</f>
        <v>0.15515385912055174</v>
      </c>
      <c r="J15" s="12">
        <v>0.95699999999999996</v>
      </c>
      <c r="K15" s="13">
        <v>0.252</v>
      </c>
      <c r="L15" s="13">
        <v>0.3</v>
      </c>
      <c r="M15" s="13">
        <v>0.30599999999999999</v>
      </c>
      <c r="N15" s="13">
        <v>-0.13</v>
      </c>
      <c r="O15" s="13">
        <f t="shared" ref="O15:O20" si="4">AVERAGE(J15:N15)</f>
        <v>0.33700000000000002</v>
      </c>
      <c r="P15" s="14">
        <f t="shared" ref="P15:P20" si="5">_xlfn.STDEV.P(J15:N15)/SQRT(COUNT(J15:N15))</f>
        <v>0.15646648203369304</v>
      </c>
      <c r="Q15" s="12">
        <v>0.71299999999999997</v>
      </c>
      <c r="R15" s="13">
        <v>0.28799999999999998</v>
      </c>
      <c r="S15" s="13">
        <v>0.26200000000000001</v>
      </c>
      <c r="T15" s="13">
        <v>0.47599999999999998</v>
      </c>
      <c r="U15" s="13">
        <v>-0.12</v>
      </c>
      <c r="V15" s="13">
        <f t="shared" ref="V15:V20" si="6">AVERAGE(Q15:U15)</f>
        <v>0.32379999999999998</v>
      </c>
      <c r="W15" s="14">
        <f t="shared" ref="W15:W20" si="7">_xlfn.STDEV.P(Q15:U15)/SQRT(COUNT(Q15:U15))</f>
        <v>0.12275191240872789</v>
      </c>
      <c r="X15" s="12">
        <v>0.88900000000000001</v>
      </c>
      <c r="Y15" s="13">
        <v>-0.17</v>
      </c>
      <c r="Z15" s="13">
        <v>0.22700000000000001</v>
      </c>
      <c r="AA15" s="13">
        <v>0.248</v>
      </c>
      <c r="AB15" s="13">
        <v>-0.3</v>
      </c>
      <c r="AC15" s="13">
        <f t="shared" ref="AC15:AC20" si="8">AVERAGE(X15:AB15)</f>
        <v>0.17879999999999999</v>
      </c>
      <c r="AD15" s="14">
        <f t="shared" ref="AD15:AD20" si="9">_xlfn.STDEV.P(X15:AB15)/SQRT(COUNT(X15:AB15))</f>
        <v>0.18573172050029582</v>
      </c>
      <c r="AE15" s="12">
        <v>0.93899999999999995</v>
      </c>
      <c r="AF15" s="13">
        <v>0.107</v>
      </c>
      <c r="AG15" s="13">
        <v>0.28100000000000003</v>
      </c>
      <c r="AH15" s="13">
        <v>0.33900000000000002</v>
      </c>
      <c r="AI15" s="13">
        <v>-0.03</v>
      </c>
      <c r="AJ15" s="13">
        <f t="shared" ref="AJ15:AJ20" si="10">AVERAGE(AE15:AI15)</f>
        <v>0.32719999999999999</v>
      </c>
      <c r="AK15" s="14">
        <f t="shared" ref="AK15:AK20" si="11">_xlfn.STDEV.P(AE15:AI15)/SQRT(COUNT(AE15:AI15))</f>
        <v>0.14868124293265775</v>
      </c>
      <c r="AL15" s="12">
        <v>0.67900000000000005</v>
      </c>
      <c r="AM15" s="13">
        <v>0.17299999999999999</v>
      </c>
      <c r="AN15" s="13">
        <v>0.35099999999999998</v>
      </c>
      <c r="AO15" s="13">
        <v>0.29799999999999999</v>
      </c>
      <c r="AP15" s="13">
        <v>-0.25</v>
      </c>
      <c r="AQ15" s="13">
        <f t="shared" ref="AQ15:AQ20" si="12">AVERAGE(AL15:AP15)</f>
        <v>0.25020000000000003</v>
      </c>
      <c r="AR15" s="14">
        <f t="shared" ref="AR15:AR20" si="13">_xlfn.STDEV.P(AL15:AP15)/SQRT(COUNT(AL15:AP15))</f>
        <v>0.13453249421608146</v>
      </c>
    </row>
    <row r="16" spans="2:44">
      <c r="B16" s="7">
        <v>1.0000000000000001E-9</v>
      </c>
      <c r="C16" s="12">
        <v>2.681</v>
      </c>
      <c r="D16" s="13">
        <v>0.98699999999999999</v>
      </c>
      <c r="E16" s="13">
        <v>1.002</v>
      </c>
      <c r="F16" s="13">
        <v>1.2490000000000001</v>
      </c>
      <c r="G16" s="13">
        <v>0.73099999999999998</v>
      </c>
      <c r="H16" s="13">
        <f t="shared" si="2"/>
        <v>1.33</v>
      </c>
      <c r="I16" s="14">
        <f t="shared" si="3"/>
        <v>0.31085662289872473</v>
      </c>
      <c r="J16" s="12">
        <v>3.7229999999999999</v>
      </c>
      <c r="K16" s="13">
        <v>0.78</v>
      </c>
      <c r="L16" s="13">
        <v>1.82</v>
      </c>
      <c r="M16" s="13">
        <v>1.1739999999999999</v>
      </c>
      <c r="N16" s="13">
        <v>0.96</v>
      </c>
      <c r="O16" s="13">
        <f t="shared" si="4"/>
        <v>1.6914000000000002</v>
      </c>
      <c r="P16" s="14">
        <f t="shared" si="5"/>
        <v>0.48071759693192001</v>
      </c>
      <c r="Q16" s="12">
        <v>0.60799999999999998</v>
      </c>
      <c r="R16" s="13">
        <v>-0.08</v>
      </c>
      <c r="S16" s="13">
        <v>0.51200000000000001</v>
      </c>
      <c r="T16" s="13">
        <v>0.10199999999999999</v>
      </c>
      <c r="U16" s="13">
        <v>4.9000000000000002E-2</v>
      </c>
      <c r="V16" s="13">
        <f t="shared" si="6"/>
        <v>0.23820000000000002</v>
      </c>
      <c r="W16" s="14">
        <f t="shared" si="7"/>
        <v>0.12121333260000731</v>
      </c>
      <c r="X16" s="12">
        <v>2.96</v>
      </c>
      <c r="Y16" s="13">
        <v>0.29499999999999998</v>
      </c>
      <c r="Z16" s="13">
        <v>1.123</v>
      </c>
      <c r="AA16" s="13">
        <v>0.89300000000000002</v>
      </c>
      <c r="AB16" s="13">
        <v>0.47699999999999998</v>
      </c>
      <c r="AC16" s="13">
        <f t="shared" si="8"/>
        <v>1.1496</v>
      </c>
      <c r="AD16" s="14">
        <f t="shared" si="9"/>
        <v>0.4255270238186995</v>
      </c>
      <c r="AE16" s="12">
        <v>1.2929999999999999</v>
      </c>
      <c r="AF16" s="13">
        <v>-0.14000000000000001</v>
      </c>
      <c r="AG16" s="13">
        <v>0.307</v>
      </c>
      <c r="AH16" s="13">
        <v>0.375</v>
      </c>
      <c r="AI16" s="13">
        <v>-0.16</v>
      </c>
      <c r="AJ16" s="13">
        <f t="shared" si="10"/>
        <v>0.33500000000000002</v>
      </c>
      <c r="AK16" s="14">
        <f t="shared" si="11"/>
        <v>0.23586419821583773</v>
      </c>
      <c r="AL16" s="12">
        <v>3.4710000000000001</v>
      </c>
      <c r="AM16" s="13">
        <v>0.76200000000000001</v>
      </c>
      <c r="AN16" s="13">
        <v>1.3919999999999999</v>
      </c>
      <c r="AO16" s="13">
        <v>0.96</v>
      </c>
      <c r="AP16" s="13">
        <v>0.4</v>
      </c>
      <c r="AQ16" s="13">
        <f t="shared" si="12"/>
        <v>1.397</v>
      </c>
      <c r="AR16" s="14">
        <f t="shared" si="13"/>
        <v>0.48537424735970475</v>
      </c>
    </row>
    <row r="17" spans="2:44">
      <c r="B17" s="7">
        <v>1E-8</v>
      </c>
      <c r="C17" s="12">
        <v>8.1590000000000007</v>
      </c>
      <c r="D17" s="13">
        <v>1.946</v>
      </c>
      <c r="E17" s="13">
        <v>3.4169999999999998</v>
      </c>
      <c r="F17" s="13">
        <v>3.0459999999999998</v>
      </c>
      <c r="G17" s="13">
        <v>2.548</v>
      </c>
      <c r="H17" s="13">
        <f t="shared" si="2"/>
        <v>3.8231999999999999</v>
      </c>
      <c r="I17" s="14">
        <f t="shared" si="3"/>
        <v>0.99434832528646666</v>
      </c>
      <c r="J17" s="12">
        <v>7.883</v>
      </c>
      <c r="K17" s="13">
        <v>1.897</v>
      </c>
      <c r="L17" s="13">
        <v>3.8159999999999998</v>
      </c>
      <c r="M17" s="13">
        <v>3.113</v>
      </c>
      <c r="N17" s="13">
        <v>2.4990000000000001</v>
      </c>
      <c r="O17" s="13">
        <f t="shared" si="4"/>
        <v>3.8415999999999997</v>
      </c>
      <c r="P17" s="14">
        <f t="shared" si="5"/>
        <v>0.94759635288449706</v>
      </c>
      <c r="Q17" s="12">
        <v>0.73399999999999999</v>
      </c>
      <c r="R17" s="13">
        <v>-0.14000000000000001</v>
      </c>
      <c r="S17" s="13">
        <v>0.373</v>
      </c>
      <c r="T17" s="13">
        <v>0.24199999999999999</v>
      </c>
      <c r="U17" s="13">
        <v>0.26200000000000001</v>
      </c>
      <c r="V17" s="13">
        <f t="shared" si="6"/>
        <v>0.29420000000000002</v>
      </c>
      <c r="W17" s="14">
        <f t="shared" si="7"/>
        <v>0.12520779528447898</v>
      </c>
      <c r="X17" s="12">
        <v>8.02</v>
      </c>
      <c r="Y17" s="13">
        <v>1.909</v>
      </c>
      <c r="Z17" s="13">
        <v>3.38</v>
      </c>
      <c r="AA17" s="13">
        <v>3.6520000000000001</v>
      </c>
      <c r="AB17" s="13">
        <v>2.7570000000000001</v>
      </c>
      <c r="AC17" s="13">
        <f t="shared" si="8"/>
        <v>3.9436000000000009</v>
      </c>
      <c r="AD17" s="14">
        <f t="shared" si="9"/>
        <v>0.95010166192886891</v>
      </c>
      <c r="AE17" s="12">
        <v>1.1120000000000001</v>
      </c>
      <c r="AF17" s="13">
        <v>8.8999999999999996E-2</v>
      </c>
      <c r="AG17" s="13">
        <v>0.14799999999999999</v>
      </c>
      <c r="AH17" s="13">
        <v>0.35399999999999998</v>
      </c>
      <c r="AI17" s="13">
        <v>0.18099999999999999</v>
      </c>
      <c r="AJ17" s="13">
        <f t="shared" si="10"/>
        <v>0.37679999999999997</v>
      </c>
      <c r="AK17" s="14">
        <f t="shared" si="11"/>
        <v>0.16906268659878801</v>
      </c>
      <c r="AL17" s="12">
        <v>5.056</v>
      </c>
      <c r="AM17" s="13">
        <v>1.696</v>
      </c>
      <c r="AN17" s="13">
        <v>2.7480000000000002</v>
      </c>
      <c r="AO17" s="13">
        <v>2.153</v>
      </c>
      <c r="AP17" s="13">
        <v>1.863</v>
      </c>
      <c r="AQ17" s="13">
        <f t="shared" si="12"/>
        <v>2.7031999999999998</v>
      </c>
      <c r="AR17" s="14">
        <f t="shared" si="13"/>
        <v>0.54993755281849965</v>
      </c>
    </row>
    <row r="18" spans="2:44">
      <c r="B18" s="7">
        <v>9.9999999999999995E-8</v>
      </c>
      <c r="C18" s="12">
        <v>11.48</v>
      </c>
      <c r="D18" s="13">
        <v>3.3889999999999998</v>
      </c>
      <c r="E18" s="13">
        <v>6.0720000000000001</v>
      </c>
      <c r="F18" s="13">
        <v>5.117</v>
      </c>
      <c r="G18" s="13">
        <v>3.8860000000000001</v>
      </c>
      <c r="H18" s="13">
        <f t="shared" si="2"/>
        <v>5.9887999999999995</v>
      </c>
      <c r="I18" s="14">
        <f t="shared" si="3"/>
        <v>1.2977050943877815</v>
      </c>
      <c r="J18" s="12">
        <v>9.2810000000000006</v>
      </c>
      <c r="K18" s="13">
        <v>3.0350000000000001</v>
      </c>
      <c r="L18" s="13">
        <v>5.3339999999999996</v>
      </c>
      <c r="M18" s="13">
        <v>4.2009999999999996</v>
      </c>
      <c r="N18" s="13">
        <v>3.6</v>
      </c>
      <c r="O18" s="13">
        <f t="shared" si="4"/>
        <v>5.0902000000000003</v>
      </c>
      <c r="P18" s="14">
        <f t="shared" si="5"/>
        <v>0.99714518100425087</v>
      </c>
      <c r="Q18" s="12">
        <v>1.3959999999999999</v>
      </c>
      <c r="R18" s="13">
        <v>0.498</v>
      </c>
      <c r="S18" s="13">
        <v>0.95599999999999996</v>
      </c>
      <c r="T18" s="13">
        <v>0.34300000000000003</v>
      </c>
      <c r="U18" s="13">
        <v>0.29499999999999998</v>
      </c>
      <c r="V18" s="13">
        <f t="shared" si="6"/>
        <v>0.69759999999999989</v>
      </c>
      <c r="W18" s="14">
        <f t="shared" si="7"/>
        <v>0.1878511325491545</v>
      </c>
      <c r="X18" s="12">
        <v>11.2</v>
      </c>
      <c r="Y18" s="13">
        <v>3.5169999999999999</v>
      </c>
      <c r="Z18" s="13">
        <v>5.3520000000000003</v>
      </c>
      <c r="AA18" s="13">
        <v>4.9960000000000004</v>
      </c>
      <c r="AB18" s="13">
        <v>3.8650000000000002</v>
      </c>
      <c r="AC18" s="13">
        <f t="shared" si="8"/>
        <v>5.7859999999999996</v>
      </c>
      <c r="AD18" s="14">
        <f t="shared" si="9"/>
        <v>1.2483982377430685</v>
      </c>
      <c r="AE18" s="12">
        <v>1.425</v>
      </c>
      <c r="AF18" s="13">
        <v>0.16900000000000001</v>
      </c>
      <c r="AG18" s="13">
        <v>0.81100000000000005</v>
      </c>
      <c r="AH18" s="13">
        <v>0.45</v>
      </c>
      <c r="AI18" s="13">
        <v>0.14000000000000001</v>
      </c>
      <c r="AJ18" s="13">
        <f t="shared" si="10"/>
        <v>0.59900000000000009</v>
      </c>
      <c r="AK18" s="14">
        <f t="shared" si="11"/>
        <v>0.21400953249797072</v>
      </c>
      <c r="AL18" s="12">
        <v>7.9429999999999996</v>
      </c>
      <c r="AM18" s="13">
        <v>3.0760000000000001</v>
      </c>
      <c r="AN18" s="13">
        <v>4.7629999999999999</v>
      </c>
      <c r="AO18" s="13">
        <v>3.89</v>
      </c>
      <c r="AP18" s="13">
        <v>3.8690000000000002</v>
      </c>
      <c r="AQ18" s="13">
        <f t="shared" si="12"/>
        <v>4.7081999999999997</v>
      </c>
      <c r="AR18" s="14">
        <f t="shared" si="13"/>
        <v>0.76170122226500336</v>
      </c>
    </row>
    <row r="19" spans="2:44">
      <c r="B19" s="7">
        <v>9.9999999999999995E-7</v>
      </c>
      <c r="C19" s="12">
        <v>13.52</v>
      </c>
      <c r="D19" s="13">
        <v>4.4889999999999999</v>
      </c>
      <c r="E19" s="13">
        <v>6.7380000000000004</v>
      </c>
      <c r="F19" s="13">
        <v>5.968</v>
      </c>
      <c r="G19" s="13">
        <v>4.5880000000000001</v>
      </c>
      <c r="H19" s="13">
        <f t="shared" si="2"/>
        <v>7.0605999999999991</v>
      </c>
      <c r="I19" s="14">
        <f t="shared" si="3"/>
        <v>1.493299316279225</v>
      </c>
      <c r="J19" s="12">
        <v>11.57</v>
      </c>
      <c r="K19" s="13">
        <v>3.681</v>
      </c>
      <c r="L19" s="13">
        <v>6.1020000000000003</v>
      </c>
      <c r="M19" s="13">
        <v>5.1059999999999999</v>
      </c>
      <c r="N19" s="13">
        <v>4.1449999999999996</v>
      </c>
      <c r="O19" s="13">
        <f t="shared" si="4"/>
        <v>6.1208000000000009</v>
      </c>
      <c r="P19" s="14">
        <f t="shared" si="5"/>
        <v>1.2740543599077707</v>
      </c>
      <c r="Q19" s="12">
        <v>3.851</v>
      </c>
      <c r="R19" s="13">
        <v>1.089</v>
      </c>
      <c r="S19" s="13">
        <v>1.746</v>
      </c>
      <c r="T19" s="13">
        <v>1.5780000000000001</v>
      </c>
      <c r="U19" s="13">
        <v>1.0569999999999999</v>
      </c>
      <c r="V19" s="13">
        <f t="shared" si="6"/>
        <v>1.8641999999999999</v>
      </c>
      <c r="W19" s="14">
        <f t="shared" si="7"/>
        <v>0.46025048832130527</v>
      </c>
      <c r="X19" s="12">
        <v>13.76</v>
      </c>
      <c r="Y19" s="13">
        <v>4.6150000000000002</v>
      </c>
      <c r="Z19" s="13">
        <v>6.6989999999999998</v>
      </c>
      <c r="AA19" s="13">
        <v>6.2519999999999998</v>
      </c>
      <c r="AB19" s="13">
        <v>4.9850000000000003</v>
      </c>
      <c r="AC19" s="13">
        <f t="shared" si="8"/>
        <v>7.2622</v>
      </c>
      <c r="AD19" s="14">
        <f t="shared" si="9"/>
        <v>1.4933507397795067</v>
      </c>
      <c r="AE19" s="12">
        <v>5.3470000000000004</v>
      </c>
      <c r="AF19" s="13">
        <v>1.528</v>
      </c>
      <c r="AG19" s="13">
        <v>2.46</v>
      </c>
      <c r="AH19" s="13">
        <v>2.1309999999999998</v>
      </c>
      <c r="AI19" s="13">
        <v>1.25</v>
      </c>
      <c r="AJ19" s="13">
        <f t="shared" si="10"/>
        <v>2.5432000000000001</v>
      </c>
      <c r="AK19" s="14">
        <f t="shared" si="11"/>
        <v>0.6554730444495791</v>
      </c>
      <c r="AL19" s="12">
        <v>11.51</v>
      </c>
      <c r="AM19" s="13">
        <v>4.4820000000000002</v>
      </c>
      <c r="AN19" s="13">
        <v>6.7510000000000003</v>
      </c>
      <c r="AO19" s="13">
        <v>5.8710000000000004</v>
      </c>
      <c r="AP19" s="13">
        <v>4.67</v>
      </c>
      <c r="AQ19" s="13">
        <f t="shared" si="12"/>
        <v>6.6568000000000014</v>
      </c>
      <c r="AR19" s="14">
        <f t="shared" si="13"/>
        <v>1.1464211233224881</v>
      </c>
    </row>
    <row r="20" spans="2:44" ht="20.5" thickBot="1">
      <c r="B20" s="7">
        <v>3.1600000000000002E-5</v>
      </c>
      <c r="C20" s="15">
        <v>14.39</v>
      </c>
      <c r="D20" s="16">
        <v>4.8920000000000003</v>
      </c>
      <c r="E20" s="16">
        <v>6.9189999999999996</v>
      </c>
      <c r="F20" s="16">
        <v>6.3090000000000002</v>
      </c>
      <c r="G20" s="16">
        <v>4.8280000000000003</v>
      </c>
      <c r="H20" s="16">
        <f t="shared" si="2"/>
        <v>7.4676</v>
      </c>
      <c r="I20" s="17">
        <f t="shared" si="3"/>
        <v>1.5895174261391409</v>
      </c>
      <c r="J20" s="15">
        <v>13.07</v>
      </c>
      <c r="K20" s="16">
        <v>4.0620000000000003</v>
      </c>
      <c r="L20" s="16">
        <v>6.62</v>
      </c>
      <c r="M20" s="16">
        <v>6.0030000000000001</v>
      </c>
      <c r="N20" s="16">
        <v>4.8140000000000001</v>
      </c>
      <c r="O20" s="16">
        <f t="shared" si="4"/>
        <v>6.9138000000000002</v>
      </c>
      <c r="P20" s="17">
        <f t="shared" si="5"/>
        <v>1.4332703415615631</v>
      </c>
      <c r="Q20" s="15">
        <v>5.7350000000000003</v>
      </c>
      <c r="R20" s="16">
        <v>1.6319999999999999</v>
      </c>
      <c r="S20" s="16">
        <v>2.6040000000000001</v>
      </c>
      <c r="T20" s="16">
        <v>2.5619999999999998</v>
      </c>
      <c r="U20" s="16">
        <v>1.78</v>
      </c>
      <c r="V20" s="16">
        <f t="shared" si="6"/>
        <v>2.8625999999999996</v>
      </c>
      <c r="W20" s="17">
        <f t="shared" si="7"/>
        <v>0.66616259876999995</v>
      </c>
      <c r="X20" s="15">
        <v>14.77</v>
      </c>
      <c r="Y20" s="16">
        <v>5.0469999999999997</v>
      </c>
      <c r="Z20" s="16">
        <v>7.266</v>
      </c>
      <c r="AA20" s="16">
        <v>7.1790000000000003</v>
      </c>
      <c r="AB20" s="16">
        <v>5.6369999999999996</v>
      </c>
      <c r="AC20" s="16">
        <f t="shared" si="8"/>
        <v>7.9798</v>
      </c>
      <c r="AD20" s="17">
        <f t="shared" si="9"/>
        <v>1.5664946192055678</v>
      </c>
      <c r="AE20" s="15">
        <v>8.7889999999999997</v>
      </c>
      <c r="AF20" s="16">
        <v>2.25</v>
      </c>
      <c r="AG20" s="16">
        <v>3.5270000000000001</v>
      </c>
      <c r="AH20" s="16">
        <v>3.9329999999999998</v>
      </c>
      <c r="AI20" s="16">
        <v>2.2869999999999999</v>
      </c>
      <c r="AJ20" s="16">
        <f t="shared" si="10"/>
        <v>4.1571999999999996</v>
      </c>
      <c r="AK20" s="17">
        <f t="shared" si="11"/>
        <v>1.0777021629374233</v>
      </c>
      <c r="AL20" s="15">
        <v>14.87</v>
      </c>
      <c r="AM20" s="16">
        <v>5.4089999999999998</v>
      </c>
      <c r="AN20" s="16">
        <v>7.827</v>
      </c>
      <c r="AO20" s="16">
        <v>7.0670000000000002</v>
      </c>
      <c r="AP20" s="16">
        <v>5.327</v>
      </c>
      <c r="AQ20" s="16">
        <f t="shared" si="12"/>
        <v>8.1</v>
      </c>
      <c r="AR20" s="17">
        <f t="shared" si="13"/>
        <v>1.5736013218093077</v>
      </c>
    </row>
    <row r="21" spans="2:44" ht="20.5" thickBot="1"/>
    <row r="22" spans="2:44" ht="20" customHeight="1">
      <c r="B22" s="8"/>
      <c r="C22" s="81" t="s">
        <v>11</v>
      </c>
      <c r="D22" s="82"/>
      <c r="E22" s="82"/>
      <c r="F22" s="82"/>
      <c r="G22" s="82"/>
      <c r="H22" s="82"/>
      <c r="I22" s="83"/>
      <c r="J22" s="81" t="s">
        <v>12</v>
      </c>
      <c r="K22" s="82"/>
      <c r="L22" s="82"/>
      <c r="M22" s="82"/>
      <c r="N22" s="82"/>
      <c r="O22" s="82"/>
      <c r="P22" s="83"/>
      <c r="Q22" s="81" t="s">
        <v>13</v>
      </c>
      <c r="R22" s="82"/>
      <c r="S22" s="82"/>
      <c r="T22" s="82"/>
      <c r="U22" s="82"/>
      <c r="V22" s="82"/>
      <c r="W22" s="83"/>
      <c r="X22" s="81" t="s">
        <v>14</v>
      </c>
      <c r="Y22" s="82"/>
      <c r="Z22" s="82"/>
      <c r="AA22" s="82"/>
      <c r="AB22" s="82"/>
      <c r="AC22" s="82"/>
      <c r="AD22" s="83"/>
      <c r="AE22" s="81" t="s">
        <v>15</v>
      </c>
      <c r="AF22" s="82"/>
      <c r="AG22" s="82"/>
      <c r="AH22" s="82"/>
      <c r="AI22" s="82"/>
      <c r="AJ22" s="82"/>
      <c r="AK22" s="83"/>
      <c r="AL22" s="81" t="s">
        <v>21</v>
      </c>
      <c r="AM22" s="82"/>
      <c r="AN22" s="82"/>
      <c r="AO22" s="82"/>
      <c r="AP22" s="82"/>
      <c r="AQ22" s="82"/>
      <c r="AR22" s="83"/>
    </row>
    <row r="23" spans="2:44">
      <c r="B23" s="3" t="s">
        <v>4</v>
      </c>
      <c r="C23" s="9">
        <v>1</v>
      </c>
      <c r="D23" s="10">
        <v>2</v>
      </c>
      <c r="E23" s="10">
        <v>3</v>
      </c>
      <c r="F23" s="10">
        <v>4</v>
      </c>
      <c r="G23" s="10">
        <v>5</v>
      </c>
      <c r="H23" s="10" t="s">
        <v>2</v>
      </c>
      <c r="I23" s="11" t="s">
        <v>3</v>
      </c>
      <c r="J23" s="9">
        <v>1</v>
      </c>
      <c r="K23" s="10">
        <v>2</v>
      </c>
      <c r="L23" s="10">
        <v>3</v>
      </c>
      <c r="M23" s="10">
        <v>4</v>
      </c>
      <c r="N23" s="10">
        <v>5</v>
      </c>
      <c r="O23" s="10" t="s">
        <v>2</v>
      </c>
      <c r="P23" s="11" t="s">
        <v>3</v>
      </c>
      <c r="Q23" s="9">
        <v>1</v>
      </c>
      <c r="R23" s="10">
        <v>2</v>
      </c>
      <c r="S23" s="10">
        <v>3</v>
      </c>
      <c r="T23" s="10">
        <v>4</v>
      </c>
      <c r="U23" s="10">
        <v>5</v>
      </c>
      <c r="V23" s="10" t="s">
        <v>2</v>
      </c>
      <c r="W23" s="11" t="s">
        <v>3</v>
      </c>
      <c r="X23" s="9">
        <v>1</v>
      </c>
      <c r="Y23" s="10">
        <v>2</v>
      </c>
      <c r="Z23" s="10">
        <v>3</v>
      </c>
      <c r="AA23" s="10">
        <v>4</v>
      </c>
      <c r="AB23" s="10">
        <v>5</v>
      </c>
      <c r="AC23" s="10" t="s">
        <v>2</v>
      </c>
      <c r="AD23" s="11" t="s">
        <v>3</v>
      </c>
      <c r="AE23" s="9">
        <v>1</v>
      </c>
      <c r="AF23" s="10">
        <v>2</v>
      </c>
      <c r="AG23" s="10">
        <v>3</v>
      </c>
      <c r="AH23" s="10">
        <v>4</v>
      </c>
      <c r="AI23" s="10">
        <v>5</v>
      </c>
      <c r="AJ23" s="10" t="s">
        <v>2</v>
      </c>
      <c r="AK23" s="11" t="s">
        <v>3</v>
      </c>
      <c r="AL23" s="9">
        <v>1</v>
      </c>
      <c r="AM23" s="10">
        <v>2</v>
      </c>
      <c r="AN23" s="10">
        <v>3</v>
      </c>
      <c r="AO23" s="10">
        <v>4</v>
      </c>
      <c r="AP23" s="10">
        <v>5</v>
      </c>
      <c r="AQ23" s="10" t="s">
        <v>2</v>
      </c>
      <c r="AR23" s="11" t="s">
        <v>3</v>
      </c>
    </row>
    <row r="24" spans="2:44">
      <c r="B24" s="7">
        <v>0</v>
      </c>
      <c r="C24" s="12">
        <v>0</v>
      </c>
      <c r="D24" s="13">
        <v>0</v>
      </c>
      <c r="E24" s="13">
        <v>0</v>
      </c>
      <c r="F24" s="13">
        <v>0</v>
      </c>
      <c r="G24" s="13">
        <v>0</v>
      </c>
      <c r="H24" s="13">
        <f>AVERAGE(C24:G24)</f>
        <v>0</v>
      </c>
      <c r="I24" s="14">
        <f>_xlfn.STDEV.P(C24:G24)/SQRT(COUNT(C24:G24))</f>
        <v>0</v>
      </c>
      <c r="J24" s="12">
        <v>0</v>
      </c>
      <c r="K24" s="13">
        <v>0</v>
      </c>
      <c r="L24" s="13">
        <v>0</v>
      </c>
      <c r="M24" s="13">
        <v>0</v>
      </c>
      <c r="N24" s="13">
        <v>0</v>
      </c>
      <c r="O24" s="13">
        <f>AVERAGE(J24:N24)</f>
        <v>0</v>
      </c>
      <c r="P24" s="14">
        <f>_xlfn.STDEV.P(J24:N24)/SQRT(COUNT(J24:N24))</f>
        <v>0</v>
      </c>
      <c r="Q24" s="12">
        <v>0</v>
      </c>
      <c r="R24" s="13">
        <v>0</v>
      </c>
      <c r="S24" s="13">
        <v>0</v>
      </c>
      <c r="T24" s="13">
        <v>0</v>
      </c>
      <c r="U24" s="13">
        <v>0</v>
      </c>
      <c r="V24" s="13">
        <f>AVERAGE(Q24:U24)</f>
        <v>0</v>
      </c>
      <c r="W24" s="14">
        <f>_xlfn.STDEV.P(Q24:U24)/SQRT(COUNT(Q24:U24))</f>
        <v>0</v>
      </c>
      <c r="X24" s="12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f>AVERAGE(X24:AB24)</f>
        <v>0</v>
      </c>
      <c r="AD24" s="14">
        <f>_xlfn.STDEV.P(X24:AB24)/SQRT(COUNT(X24:AB24))</f>
        <v>0</v>
      </c>
      <c r="AE24" s="12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f>AVERAGE(AE24:AI24)</f>
        <v>0</v>
      </c>
      <c r="AK24" s="14">
        <f>_xlfn.STDEV.P(AE24:AI24)/SQRT(COUNT(AE24:AI24))</f>
        <v>0</v>
      </c>
      <c r="AL24" s="12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f>AVERAGE(AL24:AP24)</f>
        <v>0</v>
      </c>
      <c r="AR24" s="14">
        <f>_xlfn.STDEV.P(AL24:AP24)/SQRT(COUNT(AL24:AP24))</f>
        <v>0</v>
      </c>
    </row>
    <row r="25" spans="2:44">
      <c r="B25" s="7">
        <v>1E-10</v>
      </c>
      <c r="C25" s="12">
        <v>1.915</v>
      </c>
      <c r="D25" s="13">
        <v>0.45600000000000002</v>
      </c>
      <c r="E25" s="13">
        <v>0.96899999999999997</v>
      </c>
      <c r="F25" s="13">
        <v>0.68700000000000006</v>
      </c>
      <c r="G25" s="13">
        <v>0.314</v>
      </c>
      <c r="H25" s="13">
        <f t="shared" ref="H25:H30" si="14">AVERAGE(C25:G25)</f>
        <v>0.86820000000000008</v>
      </c>
      <c r="I25" s="14">
        <f t="shared" ref="I25:I30" si="15">_xlfn.STDEV.P(C25:G25)/SQRT(COUNT(C25:G25))</f>
        <v>0.25423066691491014</v>
      </c>
      <c r="J25" s="12">
        <v>0.62</v>
      </c>
      <c r="K25" s="13">
        <v>0.1</v>
      </c>
      <c r="L25" s="13">
        <v>0.57399999999999995</v>
      </c>
      <c r="M25" s="13">
        <v>0.52100000000000002</v>
      </c>
      <c r="N25" s="13">
        <v>-0.16</v>
      </c>
      <c r="O25" s="13">
        <f t="shared" ref="O25:O30" si="16">AVERAGE(J25:N25)</f>
        <v>0.33100000000000002</v>
      </c>
      <c r="P25" s="14">
        <f t="shared" ref="P25:P30" si="17">_xlfn.STDEV.P(J25:N25)/SQRT(COUNT(J25:N25))</f>
        <v>0.13756627493684634</v>
      </c>
      <c r="Q25" s="12">
        <v>0.30199999999999999</v>
      </c>
      <c r="R25" s="13">
        <v>0.05</v>
      </c>
      <c r="S25" s="13">
        <v>0.25600000000000001</v>
      </c>
      <c r="T25" s="13">
        <v>0.39100000000000001</v>
      </c>
      <c r="U25" s="13">
        <v>-0.19</v>
      </c>
      <c r="V25" s="13">
        <f t="shared" ref="V25:V30" si="18">AVERAGE(Q25:U25)</f>
        <v>0.1618</v>
      </c>
      <c r="W25" s="14">
        <f t="shared" ref="W25:W30" si="19">_xlfn.STDEV.P(Q25:U25)/SQRT(COUNT(Q25:U25))</f>
        <v>9.3236216139438013E-2</v>
      </c>
      <c r="X25" s="12">
        <v>0.20399999999999999</v>
      </c>
      <c r="Y25" s="13">
        <v>-7.0000000000000007E-2</v>
      </c>
      <c r="Z25" s="13">
        <v>-0.02</v>
      </c>
      <c r="AA25" s="13">
        <v>0.14599999999999999</v>
      </c>
      <c r="AB25" s="13">
        <v>-0.49</v>
      </c>
      <c r="AC25" s="13">
        <f t="shared" ref="AC25:AC30" si="20">AVERAGE(X25:AB25)</f>
        <v>-4.6000000000000006E-2</v>
      </c>
      <c r="AD25" s="14">
        <f t="shared" ref="AD25:AD30" si="21">_xlfn.STDEV.P(X25:AB25)/SQRT(COUNT(X25:AB25))</f>
        <v>0.10913331297087978</v>
      </c>
      <c r="AE25" s="12">
        <v>0.751</v>
      </c>
      <c r="AF25" s="13">
        <v>-0.17</v>
      </c>
      <c r="AG25" s="13">
        <v>0.20399999999999999</v>
      </c>
      <c r="AH25" s="13">
        <v>0.183</v>
      </c>
      <c r="AI25" s="13">
        <v>-0.25</v>
      </c>
      <c r="AJ25" s="13">
        <f t="shared" ref="AJ25:AJ30" si="22">AVERAGE(AE25:AI25)</f>
        <v>0.14360000000000001</v>
      </c>
      <c r="AK25" s="14">
        <f t="shared" ref="AK25:AK30" si="23">_xlfn.STDEV.P(AE25:AI25)/SQRT(COUNT(AE25:AI25))</f>
        <v>0.1584173222851592</v>
      </c>
      <c r="AL25" s="12">
        <v>0.501</v>
      </c>
      <c r="AM25" s="13">
        <v>-0.15</v>
      </c>
      <c r="AN25" s="13">
        <v>-0.15</v>
      </c>
      <c r="AO25" s="13">
        <v>-0.18</v>
      </c>
      <c r="AP25" s="13">
        <v>-0.82</v>
      </c>
      <c r="AQ25" s="13">
        <f t="shared" ref="AQ25:AQ30" si="24">AVERAGE(AL25:AP25)</f>
        <v>-0.1598</v>
      </c>
      <c r="AR25" s="14">
        <f t="shared" ref="AR25:AR30" si="25">_xlfn.STDEV.P(AL25:AP25)/SQRT(COUNT(AL25:AP25))</f>
        <v>0.18688186642903584</v>
      </c>
    </row>
    <row r="26" spans="2:44">
      <c r="B26" s="7">
        <v>1.0000000000000001E-9</v>
      </c>
      <c r="C26" s="12">
        <v>7.891</v>
      </c>
      <c r="D26" s="13">
        <v>2.2080000000000002</v>
      </c>
      <c r="E26" s="13">
        <v>4.3010000000000002</v>
      </c>
      <c r="F26" s="13">
        <v>3.806</v>
      </c>
      <c r="G26" s="13">
        <v>2.9449999999999998</v>
      </c>
      <c r="H26" s="13">
        <f t="shared" si="14"/>
        <v>4.2302</v>
      </c>
      <c r="I26" s="14">
        <f t="shared" si="15"/>
        <v>0.87925984327728723</v>
      </c>
      <c r="J26" s="12">
        <v>4.17</v>
      </c>
      <c r="K26" s="13">
        <v>1.069</v>
      </c>
      <c r="L26" s="13">
        <v>2.2370000000000001</v>
      </c>
      <c r="M26" s="13">
        <v>1.9790000000000001</v>
      </c>
      <c r="N26" s="13">
        <v>1.107</v>
      </c>
      <c r="O26" s="13">
        <f t="shared" si="16"/>
        <v>2.1124000000000001</v>
      </c>
      <c r="P26" s="14">
        <f t="shared" si="17"/>
        <v>0.50464051363321982</v>
      </c>
      <c r="Q26" s="12">
        <v>0.496</v>
      </c>
      <c r="R26" s="13">
        <v>-0.08</v>
      </c>
      <c r="S26" s="13">
        <v>0.159</v>
      </c>
      <c r="T26" s="13">
        <v>0.35799999999999998</v>
      </c>
      <c r="U26" s="13">
        <v>-0.09</v>
      </c>
      <c r="V26" s="13">
        <f t="shared" si="18"/>
        <v>0.1686</v>
      </c>
      <c r="W26" s="14">
        <f t="shared" si="19"/>
        <v>0.10427486753767656</v>
      </c>
      <c r="X26" s="12">
        <v>0.22800000000000001</v>
      </c>
      <c r="Y26" s="13">
        <v>-0.08</v>
      </c>
      <c r="Z26" s="13">
        <v>-0.18</v>
      </c>
      <c r="AA26" s="13">
        <v>0.13800000000000001</v>
      </c>
      <c r="AB26" s="13">
        <v>-0.3</v>
      </c>
      <c r="AC26" s="13">
        <f t="shared" si="20"/>
        <v>-3.8799999999999987E-2</v>
      </c>
      <c r="AD26" s="14">
        <f t="shared" si="21"/>
        <v>8.7704230228649746E-2</v>
      </c>
      <c r="AE26" s="12">
        <v>1.026</v>
      </c>
      <c r="AF26" s="13">
        <v>0.13300000000000001</v>
      </c>
      <c r="AG26" s="13">
        <v>0.11799999999999999</v>
      </c>
      <c r="AH26" s="13">
        <v>0.314</v>
      </c>
      <c r="AI26" s="13">
        <v>-0.08</v>
      </c>
      <c r="AJ26" s="13">
        <f t="shared" si="22"/>
        <v>0.30220000000000002</v>
      </c>
      <c r="AK26" s="14">
        <f t="shared" si="23"/>
        <v>0.17119121472785917</v>
      </c>
      <c r="AL26" s="12">
        <v>0.313</v>
      </c>
      <c r="AM26" s="13">
        <v>-0.45</v>
      </c>
      <c r="AN26" s="13">
        <v>-0.19</v>
      </c>
      <c r="AO26" s="13">
        <v>-0.27</v>
      </c>
      <c r="AP26" s="13">
        <v>-0.94</v>
      </c>
      <c r="AQ26" s="13">
        <f t="shared" si="24"/>
        <v>-0.30740000000000001</v>
      </c>
      <c r="AR26" s="14">
        <f t="shared" si="25"/>
        <v>0.18117341968401435</v>
      </c>
    </row>
    <row r="27" spans="2:44">
      <c r="B27" s="7">
        <v>1E-8</v>
      </c>
      <c r="C27" s="12">
        <v>15.54</v>
      </c>
      <c r="D27" s="13">
        <v>5.734</v>
      </c>
      <c r="E27" s="13">
        <v>8.1489999999999991</v>
      </c>
      <c r="F27" s="13">
        <v>7.9569999999999999</v>
      </c>
      <c r="G27" s="13">
        <v>6.8010000000000002</v>
      </c>
      <c r="H27" s="13">
        <f t="shared" si="14"/>
        <v>8.8362000000000016</v>
      </c>
      <c r="I27" s="14">
        <f t="shared" si="15"/>
        <v>1.5485716618871697</v>
      </c>
      <c r="J27" s="12">
        <v>11.37</v>
      </c>
      <c r="K27" s="13">
        <v>4.4050000000000002</v>
      </c>
      <c r="L27" s="13">
        <v>5.8769999999999998</v>
      </c>
      <c r="M27" s="13">
        <v>6.3520000000000003</v>
      </c>
      <c r="N27" s="13">
        <v>3.9870000000000001</v>
      </c>
      <c r="O27" s="13">
        <f t="shared" si="16"/>
        <v>6.3982000000000001</v>
      </c>
      <c r="P27" s="14">
        <f t="shared" si="17"/>
        <v>1.1794797293722339</v>
      </c>
      <c r="Q27" s="12">
        <v>0.69699999999999995</v>
      </c>
      <c r="R27" s="13">
        <v>-0.25</v>
      </c>
      <c r="S27" s="13">
        <v>0.28499999999999998</v>
      </c>
      <c r="T27" s="13">
        <v>0.29799999999999999</v>
      </c>
      <c r="U27" s="13">
        <v>-0.09</v>
      </c>
      <c r="V27" s="13">
        <f t="shared" si="18"/>
        <v>0.188</v>
      </c>
      <c r="W27" s="14">
        <f t="shared" si="19"/>
        <v>0.1482859399943231</v>
      </c>
      <c r="X27" s="12">
        <v>0.79600000000000004</v>
      </c>
      <c r="Y27" s="13">
        <v>-0.27</v>
      </c>
      <c r="Z27" s="13">
        <v>-0.05</v>
      </c>
      <c r="AA27" s="13">
        <v>-0.01</v>
      </c>
      <c r="AB27" s="13">
        <v>-0.18</v>
      </c>
      <c r="AC27" s="13">
        <f t="shared" si="20"/>
        <v>5.7200000000000008E-2</v>
      </c>
      <c r="AD27" s="14">
        <f t="shared" si="21"/>
        <v>0.17031227788976339</v>
      </c>
      <c r="AE27" s="12">
        <v>3.2360000000000002</v>
      </c>
      <c r="AF27" s="13">
        <v>0.47</v>
      </c>
      <c r="AG27" s="13">
        <v>0.88500000000000001</v>
      </c>
      <c r="AH27" s="13">
        <v>0.998</v>
      </c>
      <c r="AI27" s="13">
        <v>0.622</v>
      </c>
      <c r="AJ27" s="13">
        <f t="shared" si="22"/>
        <v>1.2422</v>
      </c>
      <c r="AK27" s="14">
        <f t="shared" si="23"/>
        <v>0.45358151637825811</v>
      </c>
      <c r="AL27" s="12">
        <v>1.288</v>
      </c>
      <c r="AM27" s="13">
        <v>-0.6</v>
      </c>
      <c r="AN27" s="13">
        <v>0.114</v>
      </c>
      <c r="AO27" s="13">
        <v>0.24</v>
      </c>
      <c r="AP27" s="13">
        <v>-0.18</v>
      </c>
      <c r="AQ27" s="13">
        <f t="shared" si="24"/>
        <v>0.17240000000000003</v>
      </c>
      <c r="AR27" s="14">
        <f t="shared" si="25"/>
        <v>0.28095061487741935</v>
      </c>
    </row>
    <row r="28" spans="2:44">
      <c r="B28" s="7">
        <v>9.9999999999999995E-8</v>
      </c>
      <c r="C28" s="12">
        <v>18.22</v>
      </c>
      <c r="D28" s="13">
        <v>8.16</v>
      </c>
      <c r="E28" s="13">
        <v>12.07</v>
      </c>
      <c r="F28" s="13">
        <v>9.4809999999999999</v>
      </c>
      <c r="G28" s="13">
        <v>9.0860000000000003</v>
      </c>
      <c r="H28" s="13">
        <f t="shared" si="14"/>
        <v>11.403400000000001</v>
      </c>
      <c r="I28" s="14">
        <f t="shared" si="15"/>
        <v>1.6309015813346912</v>
      </c>
      <c r="J28" s="12">
        <v>14.95</v>
      </c>
      <c r="K28" s="13">
        <v>6.8479999999999999</v>
      </c>
      <c r="L28" s="13">
        <v>9.0660000000000007</v>
      </c>
      <c r="M28" s="13">
        <v>9.234</v>
      </c>
      <c r="N28" s="13">
        <v>6.5129999999999999</v>
      </c>
      <c r="O28" s="13">
        <f t="shared" si="16"/>
        <v>9.3221999999999987</v>
      </c>
      <c r="P28" s="14">
        <f t="shared" si="17"/>
        <v>1.3529053300212843</v>
      </c>
      <c r="Q28" s="12">
        <v>0.28699999999999998</v>
      </c>
      <c r="R28" s="13">
        <v>0.11</v>
      </c>
      <c r="S28" s="13">
        <v>0.56799999999999995</v>
      </c>
      <c r="T28" s="13">
        <v>0.32</v>
      </c>
      <c r="U28" s="13">
        <v>0.37</v>
      </c>
      <c r="V28" s="13">
        <f t="shared" si="18"/>
        <v>0.33099999999999996</v>
      </c>
      <c r="W28" s="14">
        <f t="shared" si="19"/>
        <v>6.5905386729765911E-2</v>
      </c>
      <c r="X28" s="12">
        <v>1.2689999999999999</v>
      </c>
      <c r="Y28" s="13">
        <v>5.8999999999999997E-2</v>
      </c>
      <c r="Z28" s="13">
        <v>0.51600000000000001</v>
      </c>
      <c r="AA28" s="13">
        <v>0.44700000000000001</v>
      </c>
      <c r="AB28" s="13">
        <v>0.29199999999999998</v>
      </c>
      <c r="AC28" s="13">
        <f t="shared" si="20"/>
        <v>0.51659999999999995</v>
      </c>
      <c r="AD28" s="14">
        <f t="shared" si="21"/>
        <v>0.18229571580264856</v>
      </c>
      <c r="AE28" s="12">
        <v>12.24</v>
      </c>
      <c r="AF28" s="13">
        <v>3.3119999999999998</v>
      </c>
      <c r="AG28" s="13">
        <v>4.75</v>
      </c>
      <c r="AH28" s="13">
        <v>4.3890000000000002</v>
      </c>
      <c r="AI28" s="13">
        <v>3.391</v>
      </c>
      <c r="AJ28" s="13">
        <f t="shared" si="22"/>
        <v>5.6164000000000005</v>
      </c>
      <c r="AK28" s="14">
        <f t="shared" si="23"/>
        <v>1.5018908242612043</v>
      </c>
      <c r="AL28" s="12">
        <v>6.1420000000000003</v>
      </c>
      <c r="AM28" s="13">
        <v>1.2849999999999999</v>
      </c>
      <c r="AN28" s="13">
        <v>2.12</v>
      </c>
      <c r="AO28" s="13">
        <v>1.67</v>
      </c>
      <c r="AP28" s="13">
        <v>1.111</v>
      </c>
      <c r="AQ28" s="13">
        <f t="shared" si="24"/>
        <v>2.4656000000000002</v>
      </c>
      <c r="AR28" s="14">
        <f t="shared" si="25"/>
        <v>0.83659053783795556</v>
      </c>
    </row>
    <row r="29" spans="2:44">
      <c r="B29" s="7">
        <v>9.9999999999999995E-7</v>
      </c>
      <c r="C29" s="12">
        <v>21.08</v>
      </c>
      <c r="D29" s="13">
        <v>9.7729999999999997</v>
      </c>
      <c r="E29" s="13">
        <v>12.92</v>
      </c>
      <c r="F29" s="13">
        <v>12.17</v>
      </c>
      <c r="G29" s="13">
        <v>10.07</v>
      </c>
      <c r="H29" s="13">
        <f t="shared" si="14"/>
        <v>13.2026</v>
      </c>
      <c r="I29" s="14">
        <f t="shared" si="15"/>
        <v>1.8414656684282766</v>
      </c>
      <c r="J29" s="12">
        <v>18.8</v>
      </c>
      <c r="K29" s="13">
        <v>9.0129999999999999</v>
      </c>
      <c r="L29" s="13">
        <v>11.45</v>
      </c>
      <c r="M29" s="13">
        <v>12.26</v>
      </c>
      <c r="N29" s="13">
        <v>8.3650000000000002</v>
      </c>
      <c r="O29" s="13">
        <f t="shared" si="16"/>
        <v>11.977600000000001</v>
      </c>
      <c r="P29" s="14">
        <f t="shared" si="17"/>
        <v>1.658227791348341</v>
      </c>
      <c r="Q29" s="12">
        <v>0.47099999999999997</v>
      </c>
      <c r="R29" s="13">
        <v>0.34799999999999998</v>
      </c>
      <c r="S29" s="13">
        <v>0.29099999999999998</v>
      </c>
      <c r="T29" s="13">
        <v>0.438</v>
      </c>
      <c r="U29" s="13">
        <v>-0.04</v>
      </c>
      <c r="V29" s="13">
        <f t="shared" si="18"/>
        <v>0.30159999999999998</v>
      </c>
      <c r="W29" s="14">
        <f t="shared" si="19"/>
        <v>8.1549297973679727E-2</v>
      </c>
      <c r="X29" s="12">
        <v>7.0670000000000002</v>
      </c>
      <c r="Y29" s="13">
        <v>1.8049999999999999</v>
      </c>
      <c r="Z29" s="13">
        <v>2.6110000000000002</v>
      </c>
      <c r="AA29" s="13">
        <v>2.335</v>
      </c>
      <c r="AB29" s="13">
        <v>1.9039999999999999</v>
      </c>
      <c r="AC29" s="13">
        <f t="shared" si="20"/>
        <v>3.1444000000000001</v>
      </c>
      <c r="AD29" s="14">
        <f t="shared" si="21"/>
        <v>0.88676985063769487</v>
      </c>
      <c r="AE29" s="12">
        <v>19.37</v>
      </c>
      <c r="AF29" s="13">
        <v>6.3540000000000001</v>
      </c>
      <c r="AG29" s="13">
        <v>8.0739999999999998</v>
      </c>
      <c r="AH29" s="13">
        <v>7.9269999999999996</v>
      </c>
      <c r="AI29" s="13">
        <v>6.0119999999999996</v>
      </c>
      <c r="AJ29" s="13">
        <f t="shared" si="22"/>
        <v>9.5473999999999997</v>
      </c>
      <c r="AK29" s="14">
        <f t="shared" si="23"/>
        <v>2.226898571556414</v>
      </c>
      <c r="AL29" s="12">
        <v>14.12</v>
      </c>
      <c r="AM29" s="13">
        <v>3.4929999999999999</v>
      </c>
      <c r="AN29" s="13">
        <v>4.6239999999999997</v>
      </c>
      <c r="AO29" s="13">
        <v>4.8129999999999997</v>
      </c>
      <c r="AP29" s="13">
        <v>3.7789999999999999</v>
      </c>
      <c r="AQ29" s="13">
        <f t="shared" si="24"/>
        <v>6.1657999999999991</v>
      </c>
      <c r="AR29" s="14">
        <f t="shared" si="25"/>
        <v>1.7923971301025896</v>
      </c>
    </row>
    <row r="30" spans="2:44" ht="20.5" thickBot="1">
      <c r="B30" s="7">
        <v>3.1600000000000002E-5</v>
      </c>
      <c r="C30" s="15">
        <v>21.35</v>
      </c>
      <c r="D30" s="16">
        <v>10.54</v>
      </c>
      <c r="E30" s="16">
        <v>13.65</v>
      </c>
      <c r="F30" s="16">
        <v>13.61</v>
      </c>
      <c r="G30" s="16">
        <v>10.79</v>
      </c>
      <c r="H30" s="16">
        <f t="shared" si="14"/>
        <v>13.988</v>
      </c>
      <c r="I30" s="17">
        <f t="shared" si="15"/>
        <v>1.7501094822896091</v>
      </c>
      <c r="J30" s="15">
        <v>20.329999999999998</v>
      </c>
      <c r="K30" s="16">
        <v>10.119999999999999</v>
      </c>
      <c r="L30" s="16">
        <v>11.85</v>
      </c>
      <c r="M30" s="16">
        <v>13.45</v>
      </c>
      <c r="N30" s="16">
        <v>9.0050000000000008</v>
      </c>
      <c r="O30" s="16">
        <f t="shared" si="16"/>
        <v>12.950999999999999</v>
      </c>
      <c r="P30" s="17">
        <f t="shared" si="17"/>
        <v>1.783214176704526</v>
      </c>
      <c r="Q30" s="15">
        <v>0.92700000000000005</v>
      </c>
      <c r="R30" s="16">
        <v>2.1999999999999999E-2</v>
      </c>
      <c r="S30" s="16">
        <v>0.40899999999999997</v>
      </c>
      <c r="T30" s="16">
        <v>0.47699999999999998</v>
      </c>
      <c r="U30" s="16">
        <v>-0.28000000000000003</v>
      </c>
      <c r="V30" s="16">
        <f t="shared" si="18"/>
        <v>0.311</v>
      </c>
      <c r="W30" s="17">
        <f t="shared" si="19"/>
        <v>0.18432775157311498</v>
      </c>
      <c r="X30" s="15">
        <v>12.89</v>
      </c>
      <c r="Y30" s="16">
        <v>3.49</v>
      </c>
      <c r="Z30" s="16">
        <v>4.5369999999999999</v>
      </c>
      <c r="AA30" s="16">
        <v>4.7480000000000002</v>
      </c>
      <c r="AB30" s="16">
        <v>3.9729999999999999</v>
      </c>
      <c r="AC30" s="16">
        <f t="shared" si="20"/>
        <v>5.9276</v>
      </c>
      <c r="AD30" s="17">
        <f t="shared" si="21"/>
        <v>1.5692366704866421</v>
      </c>
      <c r="AE30" s="15">
        <v>22.33</v>
      </c>
      <c r="AF30" s="16">
        <v>7.6950000000000003</v>
      </c>
      <c r="AG30" s="16">
        <v>9.3859999999999992</v>
      </c>
      <c r="AH30" s="16">
        <v>9.7859999999999996</v>
      </c>
      <c r="AI30" s="16">
        <v>6.2839999999999998</v>
      </c>
      <c r="AJ30" s="16">
        <f t="shared" si="22"/>
        <v>11.0962</v>
      </c>
      <c r="AK30" s="17">
        <f t="shared" si="23"/>
        <v>2.5734420591884319</v>
      </c>
      <c r="AL30" s="15">
        <v>16.71</v>
      </c>
      <c r="AM30" s="16">
        <v>4.4139999999999997</v>
      </c>
      <c r="AN30" s="16">
        <v>5.4240000000000004</v>
      </c>
      <c r="AO30" s="16">
        <v>6.4690000000000003</v>
      </c>
      <c r="AP30" s="16">
        <v>4.68</v>
      </c>
      <c r="AQ30" s="16">
        <f t="shared" si="24"/>
        <v>7.5394000000000005</v>
      </c>
      <c r="AR30" s="17">
        <f t="shared" si="25"/>
        <v>2.0752336851545174</v>
      </c>
    </row>
    <row r="31" spans="2:44" ht="20.5" thickBot="1"/>
    <row r="32" spans="2:44" ht="20" customHeight="1">
      <c r="B32" s="8"/>
      <c r="C32" s="81" t="s">
        <v>16</v>
      </c>
      <c r="D32" s="82"/>
      <c r="E32" s="82"/>
      <c r="F32" s="82"/>
      <c r="G32" s="82"/>
      <c r="H32" s="82"/>
      <c r="I32" s="83"/>
      <c r="J32" s="81" t="s">
        <v>22</v>
      </c>
      <c r="K32" s="82"/>
      <c r="L32" s="82"/>
      <c r="M32" s="82"/>
      <c r="N32" s="82"/>
      <c r="O32" s="82"/>
      <c r="P32" s="83"/>
      <c r="Q32" s="81" t="s">
        <v>17</v>
      </c>
      <c r="R32" s="82"/>
      <c r="S32" s="82"/>
      <c r="T32" s="82"/>
      <c r="U32" s="82"/>
      <c r="V32" s="82"/>
      <c r="W32" s="83"/>
      <c r="X32" s="81" t="s">
        <v>18</v>
      </c>
      <c r="Y32" s="82"/>
      <c r="Z32" s="82"/>
      <c r="AA32" s="82"/>
      <c r="AB32" s="82"/>
      <c r="AC32" s="82"/>
      <c r="AD32" s="83"/>
      <c r="AE32" s="81" t="s">
        <v>19</v>
      </c>
      <c r="AF32" s="82"/>
      <c r="AG32" s="82"/>
      <c r="AH32" s="82"/>
      <c r="AI32" s="82"/>
      <c r="AJ32" s="82"/>
      <c r="AK32" s="83"/>
      <c r="AL32" s="81" t="s">
        <v>20</v>
      </c>
      <c r="AM32" s="82"/>
      <c r="AN32" s="82"/>
      <c r="AO32" s="82"/>
      <c r="AP32" s="82"/>
      <c r="AQ32" s="82"/>
      <c r="AR32" s="83"/>
    </row>
    <row r="33" spans="2:44">
      <c r="B33" s="3" t="s">
        <v>4</v>
      </c>
      <c r="C33" s="9">
        <v>1</v>
      </c>
      <c r="D33" s="10">
        <v>2</v>
      </c>
      <c r="E33" s="10">
        <v>3</v>
      </c>
      <c r="F33" s="10">
        <v>4</v>
      </c>
      <c r="G33" s="10">
        <v>5</v>
      </c>
      <c r="H33" s="10" t="s">
        <v>2</v>
      </c>
      <c r="I33" s="11" t="s">
        <v>3</v>
      </c>
      <c r="J33" s="9">
        <v>1</v>
      </c>
      <c r="K33" s="10">
        <v>2</v>
      </c>
      <c r="L33" s="10">
        <v>3</v>
      </c>
      <c r="M33" s="10">
        <v>4</v>
      </c>
      <c r="N33" s="10">
        <v>5</v>
      </c>
      <c r="O33" s="10" t="s">
        <v>2</v>
      </c>
      <c r="P33" s="11" t="s">
        <v>3</v>
      </c>
      <c r="Q33" s="9">
        <v>1</v>
      </c>
      <c r="R33" s="10">
        <v>2</v>
      </c>
      <c r="S33" s="10">
        <v>3</v>
      </c>
      <c r="T33" s="10">
        <v>4</v>
      </c>
      <c r="U33" s="10">
        <v>5</v>
      </c>
      <c r="V33" s="10" t="s">
        <v>2</v>
      </c>
      <c r="W33" s="11" t="s">
        <v>3</v>
      </c>
      <c r="X33" s="9">
        <v>1</v>
      </c>
      <c r="Y33" s="10">
        <v>2</v>
      </c>
      <c r="Z33" s="10">
        <v>3</v>
      </c>
      <c r="AA33" s="10">
        <v>4</v>
      </c>
      <c r="AB33" s="10">
        <v>5</v>
      </c>
      <c r="AC33" s="10" t="s">
        <v>2</v>
      </c>
      <c r="AD33" s="11" t="s">
        <v>3</v>
      </c>
      <c r="AE33" s="9">
        <v>1</v>
      </c>
      <c r="AF33" s="10">
        <v>2</v>
      </c>
      <c r="AG33" s="10">
        <v>3</v>
      </c>
      <c r="AH33" s="10">
        <v>4</v>
      </c>
      <c r="AI33" s="10">
        <v>5</v>
      </c>
      <c r="AJ33" s="10" t="s">
        <v>2</v>
      </c>
      <c r="AK33" s="11" t="s">
        <v>3</v>
      </c>
      <c r="AL33" s="9">
        <v>1</v>
      </c>
      <c r="AM33" s="10">
        <v>2</v>
      </c>
      <c r="AN33" s="10">
        <v>3</v>
      </c>
      <c r="AO33" s="10">
        <v>4</v>
      </c>
      <c r="AP33" s="10">
        <v>5</v>
      </c>
      <c r="AQ33" s="10" t="s">
        <v>2</v>
      </c>
      <c r="AR33" s="11" t="s">
        <v>3</v>
      </c>
    </row>
    <row r="34" spans="2:44">
      <c r="B34" s="7">
        <v>0</v>
      </c>
      <c r="C34" s="12">
        <v>0</v>
      </c>
      <c r="D34" s="13">
        <v>0</v>
      </c>
      <c r="E34" s="13">
        <v>0</v>
      </c>
      <c r="F34" s="13">
        <v>0</v>
      </c>
      <c r="G34" s="13">
        <v>0</v>
      </c>
      <c r="H34" s="13">
        <f>AVERAGE(C34:G34)</f>
        <v>0</v>
      </c>
      <c r="I34" s="14">
        <f>_xlfn.STDEV.P(C34:G34)/SQRT(COUNT(C34:G34))</f>
        <v>0</v>
      </c>
      <c r="J34" s="12">
        <v>0</v>
      </c>
      <c r="K34" s="13">
        <v>0</v>
      </c>
      <c r="L34" s="13">
        <v>0</v>
      </c>
      <c r="M34" s="13">
        <v>0</v>
      </c>
      <c r="N34" s="13">
        <v>0</v>
      </c>
      <c r="O34" s="13">
        <f>AVERAGE(J34:N34)</f>
        <v>0</v>
      </c>
      <c r="P34" s="14">
        <f>_xlfn.STDEV.P(J34:N34)/SQRT(COUNT(J34:N34))</f>
        <v>0</v>
      </c>
      <c r="Q34" s="12">
        <v>0</v>
      </c>
      <c r="R34" s="13">
        <v>0</v>
      </c>
      <c r="S34" s="13">
        <v>0</v>
      </c>
      <c r="T34" s="13">
        <v>0</v>
      </c>
      <c r="U34" s="13">
        <v>0</v>
      </c>
      <c r="V34" s="13">
        <f>AVERAGE(Q34:U34)</f>
        <v>0</v>
      </c>
      <c r="W34" s="14">
        <f>_xlfn.STDEV.P(Q34:U34)/SQRT(COUNT(Q34:U34))</f>
        <v>0</v>
      </c>
      <c r="X34" s="12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f>AVERAGE(X34:AB34)</f>
        <v>0</v>
      </c>
      <c r="AD34" s="14">
        <f>_xlfn.STDEV.P(X34:AB34)/SQRT(COUNT(X34:AB34))</f>
        <v>0</v>
      </c>
      <c r="AE34" s="12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f>AVERAGE(AE34:AI34)</f>
        <v>0</v>
      </c>
      <c r="AK34" s="14">
        <f>_xlfn.STDEV.P(AE34:AI34)/SQRT(COUNT(AE34:AI34))</f>
        <v>0</v>
      </c>
      <c r="AL34" s="12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f>AVERAGE(AL34:AP34)</f>
        <v>0</v>
      </c>
      <c r="AR34" s="14">
        <f>_xlfn.STDEV.P(AL34:AP34)/SQRT(COUNT(AL34:AP34))</f>
        <v>0</v>
      </c>
    </row>
    <row r="35" spans="2:44">
      <c r="B35" s="7">
        <v>1E-10</v>
      </c>
      <c r="C35" s="12">
        <v>0.99199999999999999</v>
      </c>
      <c r="D35" s="13">
        <v>0.23100000000000001</v>
      </c>
      <c r="E35" s="13">
        <v>0.88200000000000001</v>
      </c>
      <c r="F35" s="13">
        <v>0.63500000000000001</v>
      </c>
      <c r="G35" s="13">
        <v>0.38200000000000001</v>
      </c>
      <c r="H35" s="13">
        <f t="shared" ref="H35:H40" si="26">AVERAGE(C35:G35)</f>
        <v>0.62440000000000007</v>
      </c>
      <c r="I35" s="14">
        <f t="shared" ref="I35:I40" si="27">_xlfn.STDEV.P(C35:G35)/SQRT(COUNT(C35:G35))</f>
        <v>0.12885979978255438</v>
      </c>
      <c r="J35" s="12">
        <v>0.76200000000000001</v>
      </c>
      <c r="K35" s="13">
        <v>0.23200000000000001</v>
      </c>
      <c r="L35" s="13">
        <v>0.51400000000000001</v>
      </c>
      <c r="M35" s="13">
        <v>0.51600000000000001</v>
      </c>
      <c r="N35" s="13">
        <v>-0.19</v>
      </c>
      <c r="O35" s="13">
        <f t="shared" ref="O35:O40" si="28">AVERAGE(J35:N35)</f>
        <v>0.36680000000000001</v>
      </c>
      <c r="P35" s="14">
        <f t="shared" ref="P35:P40" si="29">_xlfn.STDEV.P(J35:N35)/SQRT(COUNT(J35:N35))</f>
        <v>0.14536970798622384</v>
      </c>
      <c r="Q35" s="12">
        <v>0.86199999999999999</v>
      </c>
      <c r="R35" s="13">
        <v>-0.26</v>
      </c>
      <c r="S35" s="13">
        <v>0.28999999999999998</v>
      </c>
      <c r="T35" s="13">
        <v>0.53900000000000003</v>
      </c>
      <c r="U35" s="13">
        <v>0.03</v>
      </c>
      <c r="V35" s="13">
        <f t="shared" ref="V35:V40" si="30">AVERAGE(Q35:U35)</f>
        <v>0.29220000000000002</v>
      </c>
      <c r="W35" s="14">
        <f t="shared" ref="W35:W40" si="31">_xlfn.STDEV.P(Q35:U35)/SQRT(COUNT(Q35:U35))</f>
        <v>0.17427114505849781</v>
      </c>
      <c r="X35" s="12">
        <v>0.91200000000000003</v>
      </c>
      <c r="Y35" s="13">
        <v>7.0000000000000001E-3</v>
      </c>
      <c r="Z35" s="13">
        <v>0.30399999999999999</v>
      </c>
      <c r="AA35" s="13">
        <v>0.11</v>
      </c>
      <c r="AB35" s="13">
        <v>-0.21</v>
      </c>
      <c r="AC35" s="13">
        <f t="shared" ref="AC35:AC40" si="32">AVERAGE(X35:AB35)</f>
        <v>0.22460000000000005</v>
      </c>
      <c r="AD35" s="14">
        <f t="shared" ref="AD35:AD40" si="33">_xlfn.STDEV.P(X35:AB35)/SQRT(COUNT(X35:AB35))</f>
        <v>0.17066730208215045</v>
      </c>
      <c r="AE35" s="12">
        <v>1.8660000000000001</v>
      </c>
      <c r="AF35" s="13">
        <v>0.189</v>
      </c>
      <c r="AG35" s="13">
        <v>0.96599999999999997</v>
      </c>
      <c r="AH35" s="13">
        <v>0.77900000000000003</v>
      </c>
      <c r="AI35" s="13">
        <v>0.49</v>
      </c>
      <c r="AJ35" s="13">
        <f t="shared" ref="AJ35:AJ39" si="34">AVERAGE(AE35:AI35)</f>
        <v>0.85799999999999998</v>
      </c>
      <c r="AK35" s="14">
        <f t="shared" ref="AK35:AK39" si="35">_xlfn.STDEV.P(AE35:AI35)/SQRT(COUNT(AE35:AI35))</f>
        <v>0.25431901226609077</v>
      </c>
      <c r="AL35" s="12">
        <v>0.626</v>
      </c>
      <c r="AM35" s="13">
        <v>0.26400000000000001</v>
      </c>
      <c r="AN35" s="13">
        <v>0.30599999999999999</v>
      </c>
      <c r="AO35" s="13">
        <v>0.432</v>
      </c>
      <c r="AP35" s="13">
        <v>-0.27</v>
      </c>
      <c r="AQ35" s="13">
        <f t="shared" ref="AQ35:AQ40" si="36">AVERAGE(AL35:AP35)</f>
        <v>0.27159999999999995</v>
      </c>
      <c r="AR35" s="14">
        <f t="shared" ref="AR35:AR40" si="37">_xlfn.STDEV.P(AL35:AP35)/SQRT(COUNT(AL35:AP35))</f>
        <v>0.13355136839433729</v>
      </c>
    </row>
    <row r="36" spans="2:44">
      <c r="B36" s="7">
        <v>1.0000000000000001E-9</v>
      </c>
      <c r="C36" s="12">
        <v>5.7190000000000003</v>
      </c>
      <c r="D36" s="13">
        <v>2.17</v>
      </c>
      <c r="E36" s="13">
        <v>2.806</v>
      </c>
      <c r="F36" s="13">
        <v>3.347</v>
      </c>
      <c r="G36" s="13">
        <v>2.7090000000000001</v>
      </c>
      <c r="H36" s="13">
        <f t="shared" si="26"/>
        <v>3.3502000000000001</v>
      </c>
      <c r="I36" s="14">
        <f t="shared" si="27"/>
        <v>0.55538767721295335</v>
      </c>
      <c r="J36" s="12">
        <v>5.3789999999999996</v>
      </c>
      <c r="K36" s="13">
        <v>1.47</v>
      </c>
      <c r="L36" s="13">
        <v>2.3519999999999999</v>
      </c>
      <c r="M36" s="13">
        <v>2.4790000000000001</v>
      </c>
      <c r="N36" s="13">
        <v>1.9990000000000001</v>
      </c>
      <c r="O36" s="13">
        <f t="shared" si="28"/>
        <v>2.7358000000000002</v>
      </c>
      <c r="P36" s="14">
        <f t="shared" si="29"/>
        <v>0.61138788996838922</v>
      </c>
      <c r="Q36" s="12">
        <v>2.1850000000000001</v>
      </c>
      <c r="R36" s="13">
        <v>0.85299999999999998</v>
      </c>
      <c r="S36" s="13">
        <v>1.4079999999999999</v>
      </c>
      <c r="T36" s="13">
        <v>0.76800000000000002</v>
      </c>
      <c r="U36" s="13">
        <v>0.58199999999999996</v>
      </c>
      <c r="V36" s="13">
        <f t="shared" si="30"/>
        <v>1.1591999999999998</v>
      </c>
      <c r="W36" s="14">
        <f t="shared" si="31"/>
        <v>0.26031694528017207</v>
      </c>
      <c r="X36" s="12">
        <v>2.714</v>
      </c>
      <c r="Y36" s="13">
        <v>0.76800000000000002</v>
      </c>
      <c r="Z36" s="13">
        <v>1.669</v>
      </c>
      <c r="AA36" s="13">
        <v>1.212</v>
      </c>
      <c r="AB36" s="13">
        <v>0.64700000000000002</v>
      </c>
      <c r="AC36" s="13">
        <f t="shared" si="32"/>
        <v>1.4019999999999999</v>
      </c>
      <c r="AD36" s="14">
        <f t="shared" si="33"/>
        <v>0.33470667755513933</v>
      </c>
      <c r="AE36" s="12">
        <v>7.5110000000000001</v>
      </c>
      <c r="AF36" s="13">
        <v>1.897</v>
      </c>
      <c r="AG36" s="13">
        <v>3.73</v>
      </c>
      <c r="AH36" s="13">
        <v>3.42</v>
      </c>
      <c r="AI36" s="13">
        <v>2.4950000000000001</v>
      </c>
      <c r="AJ36" s="13">
        <f t="shared" si="34"/>
        <v>3.8106</v>
      </c>
      <c r="AK36" s="14">
        <f t="shared" si="35"/>
        <v>0.87737547720460007</v>
      </c>
      <c r="AL36" s="12">
        <v>0.40100000000000002</v>
      </c>
      <c r="AM36" s="13">
        <v>0.307</v>
      </c>
      <c r="AN36" s="13">
        <v>0.23100000000000001</v>
      </c>
      <c r="AO36" s="13">
        <v>6.2E-2</v>
      </c>
      <c r="AP36" s="13">
        <v>-0.4</v>
      </c>
      <c r="AQ36" s="13">
        <f t="shared" si="36"/>
        <v>0.12019999999999997</v>
      </c>
      <c r="AR36" s="14">
        <f t="shared" si="37"/>
        <v>0.12649344647055832</v>
      </c>
    </row>
    <row r="37" spans="2:44">
      <c r="B37" s="7">
        <v>1E-8</v>
      </c>
      <c r="C37" s="12">
        <v>8.7940000000000005</v>
      </c>
      <c r="D37" s="13">
        <v>4.3159999999999998</v>
      </c>
      <c r="E37" s="13">
        <v>4.9000000000000004</v>
      </c>
      <c r="F37" s="13">
        <v>6.2119999999999997</v>
      </c>
      <c r="G37" s="13">
        <v>4.7709999999999999</v>
      </c>
      <c r="H37" s="13">
        <f t="shared" si="26"/>
        <v>5.7985999999999995</v>
      </c>
      <c r="I37" s="14">
        <f t="shared" si="27"/>
        <v>0.72677003790745276</v>
      </c>
      <c r="J37" s="12">
        <v>8.8330000000000002</v>
      </c>
      <c r="K37" s="13">
        <v>2.669</v>
      </c>
      <c r="L37" s="13">
        <v>4.5030000000000001</v>
      </c>
      <c r="M37" s="13">
        <v>4.9550000000000001</v>
      </c>
      <c r="N37" s="13">
        <v>4.3639999999999999</v>
      </c>
      <c r="O37" s="13">
        <f t="shared" si="28"/>
        <v>5.0648</v>
      </c>
      <c r="P37" s="14">
        <f t="shared" si="29"/>
        <v>0.91121863018707006</v>
      </c>
      <c r="Q37" s="12">
        <v>5.4660000000000002</v>
      </c>
      <c r="R37" s="13">
        <v>2.0640000000000001</v>
      </c>
      <c r="S37" s="13">
        <v>3.4460000000000002</v>
      </c>
      <c r="T37" s="13">
        <v>2.6360000000000001</v>
      </c>
      <c r="U37" s="13">
        <v>2.395</v>
      </c>
      <c r="V37" s="13">
        <f t="shared" si="30"/>
        <v>3.2014000000000005</v>
      </c>
      <c r="W37" s="14">
        <f t="shared" si="31"/>
        <v>0.54596260677815645</v>
      </c>
      <c r="X37" s="12">
        <v>5.0609999999999999</v>
      </c>
      <c r="Y37" s="13">
        <v>1.895</v>
      </c>
      <c r="Z37" s="13">
        <v>4.1379999999999999</v>
      </c>
      <c r="AA37" s="13">
        <v>2.4300000000000002</v>
      </c>
      <c r="AB37" s="13">
        <v>2.1989999999999998</v>
      </c>
      <c r="AC37" s="13">
        <f t="shared" si="32"/>
        <v>3.1445999999999996</v>
      </c>
      <c r="AD37" s="14">
        <f t="shared" si="33"/>
        <v>0.55229503709521066</v>
      </c>
      <c r="AE37" s="12">
        <v>12.46</v>
      </c>
      <c r="AF37" s="13">
        <v>3.3650000000000002</v>
      </c>
      <c r="AG37" s="13">
        <v>5.9829999999999997</v>
      </c>
      <c r="AH37" s="13">
        <v>5.8239999999999998</v>
      </c>
      <c r="AI37" s="13">
        <v>4.59</v>
      </c>
      <c r="AJ37" s="13">
        <f t="shared" si="34"/>
        <v>6.444399999999999</v>
      </c>
      <c r="AK37" s="14">
        <f t="shared" si="35"/>
        <v>1.4100600441115987</v>
      </c>
      <c r="AL37" s="12">
        <v>0.93500000000000005</v>
      </c>
      <c r="AM37" s="13">
        <v>0.20699999999999999</v>
      </c>
      <c r="AN37" s="13">
        <v>0.182</v>
      </c>
      <c r="AO37" s="13">
        <v>0.129</v>
      </c>
      <c r="AP37" s="13">
        <v>-0.15</v>
      </c>
      <c r="AQ37" s="13">
        <f t="shared" si="36"/>
        <v>0.26060000000000005</v>
      </c>
      <c r="AR37" s="14">
        <f t="shared" si="37"/>
        <v>0.1612175176585969</v>
      </c>
    </row>
    <row r="38" spans="2:44">
      <c r="B38" s="7">
        <v>9.9999999999999995E-8</v>
      </c>
      <c r="C38" s="12">
        <v>14.35</v>
      </c>
      <c r="D38" s="13">
        <v>7.3730000000000002</v>
      </c>
      <c r="E38" s="13">
        <v>9.0579999999999998</v>
      </c>
      <c r="F38" s="13">
        <v>9.6110000000000007</v>
      </c>
      <c r="G38" s="13">
        <v>7.5970000000000004</v>
      </c>
      <c r="H38" s="13">
        <f t="shared" si="26"/>
        <v>9.5977999999999994</v>
      </c>
      <c r="I38" s="14">
        <f t="shared" si="27"/>
        <v>1.128324400161588</v>
      </c>
      <c r="J38" s="12">
        <v>12.55</v>
      </c>
      <c r="K38" s="13">
        <v>4.3220000000000001</v>
      </c>
      <c r="L38" s="13">
        <v>6.4530000000000003</v>
      </c>
      <c r="M38" s="13">
        <v>6.6269999999999998</v>
      </c>
      <c r="N38" s="13">
        <v>5.9630000000000001</v>
      </c>
      <c r="O38" s="13">
        <f t="shared" si="28"/>
        <v>7.1829999999999998</v>
      </c>
      <c r="P38" s="14">
        <f t="shared" si="29"/>
        <v>1.2541203451024958</v>
      </c>
      <c r="Q38" s="12">
        <v>9.0250000000000004</v>
      </c>
      <c r="R38" s="13">
        <v>3.48</v>
      </c>
      <c r="S38" s="13">
        <v>5.3</v>
      </c>
      <c r="T38" s="13">
        <v>4.3869999999999996</v>
      </c>
      <c r="U38" s="13">
        <v>3.8809999999999998</v>
      </c>
      <c r="V38" s="13">
        <f t="shared" si="30"/>
        <v>5.2145999999999999</v>
      </c>
      <c r="W38" s="14">
        <f t="shared" si="31"/>
        <v>0.89439788014060073</v>
      </c>
      <c r="X38" s="12">
        <v>11.78</v>
      </c>
      <c r="Y38" s="13">
        <v>4.742</v>
      </c>
      <c r="Z38" s="13">
        <v>7.7119999999999997</v>
      </c>
      <c r="AA38" s="13">
        <v>5.9180000000000001</v>
      </c>
      <c r="AB38" s="13">
        <v>5.46</v>
      </c>
      <c r="AC38" s="13">
        <f t="shared" si="32"/>
        <v>7.122399999999999</v>
      </c>
      <c r="AD38" s="14">
        <f t="shared" si="33"/>
        <v>1.1299791714894571</v>
      </c>
      <c r="AE38" s="12">
        <v>15.67</v>
      </c>
      <c r="AF38" s="13">
        <v>4.8099999999999996</v>
      </c>
      <c r="AG38" s="13">
        <v>8.3030000000000008</v>
      </c>
      <c r="AH38" s="13">
        <v>7.194</v>
      </c>
      <c r="AI38" s="13">
        <v>5.93</v>
      </c>
      <c r="AJ38" s="13">
        <f t="shared" si="34"/>
        <v>8.3814000000000011</v>
      </c>
      <c r="AK38" s="14">
        <f t="shared" si="35"/>
        <v>1.7123552808923739</v>
      </c>
      <c r="AL38" s="12">
        <v>3.782</v>
      </c>
      <c r="AM38" s="13">
        <v>1.3580000000000001</v>
      </c>
      <c r="AN38" s="13">
        <v>1.887</v>
      </c>
      <c r="AO38" s="13">
        <v>1.6779999999999999</v>
      </c>
      <c r="AP38" s="13">
        <v>1.0609999999999999</v>
      </c>
      <c r="AQ38" s="13">
        <f t="shared" si="36"/>
        <v>1.9532000000000003</v>
      </c>
      <c r="AR38" s="14">
        <f t="shared" si="37"/>
        <v>0.4277808223845474</v>
      </c>
    </row>
    <row r="39" spans="2:44">
      <c r="B39" s="7">
        <v>9.9999999999999995E-7</v>
      </c>
      <c r="C39" s="12">
        <v>19.97</v>
      </c>
      <c r="D39" s="13">
        <v>9.1470000000000002</v>
      </c>
      <c r="E39" s="13">
        <v>12.19</v>
      </c>
      <c r="F39" s="13">
        <v>11.91</v>
      </c>
      <c r="G39" s="13">
        <v>10.57</v>
      </c>
      <c r="H39" s="13">
        <f t="shared" si="26"/>
        <v>12.757400000000001</v>
      </c>
      <c r="I39" s="14">
        <f t="shared" si="27"/>
        <v>1.6838210736298558</v>
      </c>
      <c r="J39" s="12">
        <v>16.12</v>
      </c>
      <c r="K39" s="13">
        <v>6.5670000000000002</v>
      </c>
      <c r="L39" s="13">
        <v>8.1760000000000002</v>
      </c>
      <c r="M39" s="13">
        <v>9.61</v>
      </c>
      <c r="N39" s="13">
        <v>7.6989999999999998</v>
      </c>
      <c r="O39" s="13">
        <f t="shared" si="28"/>
        <v>9.6343999999999994</v>
      </c>
      <c r="P39" s="14">
        <f t="shared" si="29"/>
        <v>1.5145329207382732</v>
      </c>
      <c r="Q39" s="12">
        <v>10.5</v>
      </c>
      <c r="R39" s="13">
        <v>4.0049999999999999</v>
      </c>
      <c r="S39" s="13">
        <v>6.4560000000000004</v>
      </c>
      <c r="T39" s="13">
        <v>5.258</v>
      </c>
      <c r="U39" s="13">
        <v>4.18</v>
      </c>
      <c r="V39" s="13">
        <f t="shared" si="30"/>
        <v>6.0797999999999996</v>
      </c>
      <c r="W39" s="14">
        <f t="shared" si="31"/>
        <v>1.0633735900425596</v>
      </c>
      <c r="X39" s="12">
        <v>14.27</v>
      </c>
      <c r="Y39" s="13">
        <v>6.1289999999999996</v>
      </c>
      <c r="Z39" s="13">
        <v>9.1150000000000002</v>
      </c>
      <c r="AA39" s="13">
        <v>8.0440000000000005</v>
      </c>
      <c r="AB39" s="13">
        <v>6.3410000000000002</v>
      </c>
      <c r="AC39" s="13">
        <f t="shared" si="32"/>
        <v>8.7798000000000016</v>
      </c>
      <c r="AD39" s="14">
        <f t="shared" si="33"/>
        <v>1.3231861970259482</v>
      </c>
      <c r="AE39" s="12">
        <v>20.100000000000001</v>
      </c>
      <c r="AF39" s="13">
        <v>6.7480000000000002</v>
      </c>
      <c r="AG39" s="13">
        <v>10.88</v>
      </c>
      <c r="AH39" s="13">
        <v>10.27</v>
      </c>
      <c r="AI39" s="13">
        <v>7.7489999999999997</v>
      </c>
      <c r="AJ39" s="13">
        <f t="shared" si="34"/>
        <v>11.149400000000002</v>
      </c>
      <c r="AK39" s="14">
        <f t="shared" si="35"/>
        <v>2.1156011268667814</v>
      </c>
      <c r="AL39" s="12">
        <v>15.8</v>
      </c>
      <c r="AM39" s="13">
        <v>5.4219999999999997</v>
      </c>
      <c r="AN39" s="13">
        <v>7.4969999999999999</v>
      </c>
      <c r="AO39" s="13">
        <v>7.335</v>
      </c>
      <c r="AP39" s="13">
        <v>5.4729999999999999</v>
      </c>
      <c r="AQ39" s="13">
        <f t="shared" si="36"/>
        <v>8.3054000000000006</v>
      </c>
      <c r="AR39" s="14">
        <f t="shared" si="37"/>
        <v>1.7216352830956974</v>
      </c>
    </row>
    <row r="40" spans="2:44" ht="20.5" thickBot="1">
      <c r="B40" s="7">
        <v>3.1600000000000002E-5</v>
      </c>
      <c r="C40" s="15">
        <v>21</v>
      </c>
      <c r="D40" s="16">
        <v>9.8109999999999999</v>
      </c>
      <c r="E40" s="16">
        <v>12.58</v>
      </c>
      <c r="F40" s="16">
        <v>13.23</v>
      </c>
      <c r="G40" s="16">
        <v>11.31</v>
      </c>
      <c r="H40" s="16">
        <f t="shared" si="26"/>
        <v>13.5862</v>
      </c>
      <c r="I40" s="17">
        <f t="shared" si="27"/>
        <v>1.7382401307069197</v>
      </c>
      <c r="J40" s="15">
        <v>17.399999999999999</v>
      </c>
      <c r="K40" s="16">
        <v>7.6390000000000002</v>
      </c>
      <c r="L40" s="16">
        <v>9.1999999999999993</v>
      </c>
      <c r="M40" s="16">
        <v>10.48</v>
      </c>
      <c r="N40" s="16">
        <v>7.6580000000000004</v>
      </c>
      <c r="O40" s="16">
        <f t="shared" si="28"/>
        <v>10.475399999999999</v>
      </c>
      <c r="P40" s="17">
        <f t="shared" si="29"/>
        <v>1.61937838938279</v>
      </c>
      <c r="Q40" s="15">
        <v>10.14</v>
      </c>
      <c r="R40" s="16">
        <v>3.6949999999999998</v>
      </c>
      <c r="S40" s="16">
        <v>5.5259999999999998</v>
      </c>
      <c r="T40" s="16">
        <v>5.6749999999999998</v>
      </c>
      <c r="U40" s="16">
        <v>4.1559999999999997</v>
      </c>
      <c r="V40" s="16">
        <f t="shared" si="30"/>
        <v>5.8384</v>
      </c>
      <c r="W40" s="17">
        <f t="shared" si="31"/>
        <v>1.0208366999672374</v>
      </c>
      <c r="X40" s="15">
        <v>14.63</v>
      </c>
      <c r="Y40" s="16">
        <v>6.4050000000000002</v>
      </c>
      <c r="Z40" s="16">
        <v>8.5109999999999992</v>
      </c>
      <c r="AA40" s="16">
        <v>8.1509999999999998</v>
      </c>
      <c r="AB40" s="16">
        <v>6.7309999999999999</v>
      </c>
      <c r="AC40" s="16">
        <f t="shared" si="32"/>
        <v>8.8856000000000002</v>
      </c>
      <c r="AD40" s="17">
        <f t="shared" si="33"/>
        <v>1.3337731621231546</v>
      </c>
      <c r="AE40" s="15">
        <v>22.71</v>
      </c>
      <c r="AF40" s="16">
        <v>7.8330000000000002</v>
      </c>
      <c r="AG40" s="16">
        <v>12.37</v>
      </c>
      <c r="AH40" s="16">
        <v>12.23</v>
      </c>
      <c r="AI40" s="16">
        <v>8.952</v>
      </c>
      <c r="AJ40" s="16">
        <f t="shared" ref="AJ40" si="38">AVERAGE(AE40:AI40)</f>
        <v>12.818999999999999</v>
      </c>
      <c r="AK40" s="17">
        <f t="shared" ref="AK40" si="39">_xlfn.STDEV.P(AE40:AI40)/SQRT(COUNT(AE40:AI40))</f>
        <v>2.3511213324709552</v>
      </c>
      <c r="AL40" s="15">
        <v>22.37</v>
      </c>
      <c r="AM40" s="16">
        <v>7.7430000000000003</v>
      </c>
      <c r="AN40" s="16">
        <v>10.07</v>
      </c>
      <c r="AO40" s="16">
        <v>10.83</v>
      </c>
      <c r="AP40" s="16">
        <v>8.2119999999999997</v>
      </c>
      <c r="AQ40" s="16">
        <f t="shared" si="36"/>
        <v>11.844999999999999</v>
      </c>
      <c r="AR40" s="17">
        <f t="shared" si="37"/>
        <v>2.4081658414652454</v>
      </c>
    </row>
  </sheetData>
  <mergeCells count="19">
    <mergeCell ref="AL32:AR32"/>
    <mergeCell ref="X22:AD22"/>
    <mergeCell ref="AE22:AK22"/>
    <mergeCell ref="AL22:AR22"/>
    <mergeCell ref="C32:I32"/>
    <mergeCell ref="J32:P32"/>
    <mergeCell ref="Q32:W32"/>
    <mergeCell ref="X12:AD12"/>
    <mergeCell ref="AE12:AK12"/>
    <mergeCell ref="X32:AD32"/>
    <mergeCell ref="AE32:AK32"/>
    <mergeCell ref="AL12:AR12"/>
    <mergeCell ref="C22:I22"/>
    <mergeCell ref="J22:P22"/>
    <mergeCell ref="Q22:W22"/>
    <mergeCell ref="C2:L2"/>
    <mergeCell ref="C12:I12"/>
    <mergeCell ref="J12:P12"/>
    <mergeCell ref="Q12:W1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12A9-D478-0244-AF4E-73F4F3D193B8}">
  <dimension ref="B1:AR40"/>
  <sheetViews>
    <sheetView topLeftCell="A20" workbookViewId="0">
      <selection activeCell="K3" sqref="K3:L3"/>
    </sheetView>
  </sheetViews>
  <sheetFormatPr defaultColWidth="7" defaultRowHeight="20"/>
  <cols>
    <col min="2" max="2" width="17.69140625" bestFit="1" customWidth="1"/>
    <col min="8" max="9" width="7" customWidth="1"/>
  </cols>
  <sheetData>
    <row r="1" spans="2:44" ht="20.5" thickBot="1"/>
    <row r="2" spans="2:44" ht="20" customHeight="1">
      <c r="B2" s="5"/>
      <c r="C2" s="81" t="s">
        <v>0</v>
      </c>
      <c r="D2" s="82"/>
      <c r="E2" s="82"/>
      <c r="F2" s="82"/>
      <c r="G2" s="82"/>
      <c r="H2" s="82"/>
      <c r="I2" s="82"/>
      <c r="J2" s="82"/>
      <c r="K2" s="82"/>
      <c r="L2" s="83"/>
    </row>
    <row r="3" spans="2:44">
      <c r="B3" s="3" t="s">
        <v>4</v>
      </c>
      <c r="C3" s="9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0" t="s">
        <v>2</v>
      </c>
      <c r="L3" s="11" t="s">
        <v>3</v>
      </c>
    </row>
    <row r="4" spans="2:44">
      <c r="B4" s="6">
        <v>0</v>
      </c>
      <c r="C4" s="21">
        <v>0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f>AVERAGE(C4:J4)</f>
        <v>0</v>
      </c>
      <c r="L4" s="23">
        <f>_xlfn.STDEV.P(C4:J4)/SQRT(COUNT(C4:J4))</f>
        <v>0</v>
      </c>
    </row>
    <row r="5" spans="2:44">
      <c r="B5" s="6">
        <v>1E-10</v>
      </c>
      <c r="C5" s="21">
        <v>0.39200000000000002</v>
      </c>
      <c r="D5" s="22">
        <v>-0.49</v>
      </c>
      <c r="E5" s="22">
        <v>-7.0000000000000007E-2</v>
      </c>
      <c r="F5" s="22">
        <v>-0.56000000000000005</v>
      </c>
      <c r="G5" s="22">
        <v>-0.27</v>
      </c>
      <c r="H5" s="22">
        <v>-0.14000000000000001</v>
      </c>
      <c r="I5" s="22">
        <v>-0.03</v>
      </c>
      <c r="J5" s="22">
        <v>-0.32</v>
      </c>
      <c r="K5" s="22">
        <f t="shared" ref="K5:K10" si="0">AVERAGE(C5:J5)</f>
        <v>-0.186</v>
      </c>
      <c r="L5" s="23">
        <f t="shared" ref="L5:L10" si="1">_xlfn.STDEV.P(C5:J5)/SQRT(COUNT(C5:J5))</f>
        <v>9.931767214348107E-2</v>
      </c>
    </row>
    <row r="6" spans="2:44">
      <c r="B6" s="6">
        <v>1.0000000000000001E-9</v>
      </c>
      <c r="C6" s="21">
        <v>0.32100000000000001</v>
      </c>
      <c r="D6" s="22">
        <v>-0.8</v>
      </c>
      <c r="E6" s="22">
        <v>8.3000000000000004E-2</v>
      </c>
      <c r="F6" s="22">
        <v>0.16800000000000001</v>
      </c>
      <c r="G6" s="22">
        <v>-0.01</v>
      </c>
      <c r="H6" s="22">
        <v>-0.11</v>
      </c>
      <c r="I6" s="22">
        <v>0.30499999999999999</v>
      </c>
      <c r="J6" s="22">
        <v>0.39</v>
      </c>
      <c r="K6" s="22">
        <f t="shared" si="0"/>
        <v>4.3374999999999997E-2</v>
      </c>
      <c r="L6" s="23">
        <f t="shared" si="1"/>
        <v>0.12627028766449772</v>
      </c>
    </row>
    <row r="7" spans="2:44">
      <c r="B7" s="6">
        <v>1E-8</v>
      </c>
      <c r="C7" s="21">
        <v>7.8639999999999999</v>
      </c>
      <c r="D7" s="22">
        <v>3.3839999999999999</v>
      </c>
      <c r="E7" s="22">
        <v>4.37</v>
      </c>
      <c r="F7" s="22">
        <v>5.6820000000000004</v>
      </c>
      <c r="G7" s="22">
        <v>3.81</v>
      </c>
      <c r="H7" s="22">
        <v>6.3010000000000002</v>
      </c>
      <c r="I7" s="22">
        <v>3.3250000000000002</v>
      </c>
      <c r="J7" s="22">
        <v>4.63</v>
      </c>
      <c r="K7" s="22">
        <f t="shared" si="0"/>
        <v>4.92075</v>
      </c>
      <c r="L7" s="23">
        <f t="shared" si="1"/>
        <v>0.52554967504271199</v>
      </c>
    </row>
    <row r="8" spans="2:44">
      <c r="B8" s="6">
        <v>9.9999999999999995E-8</v>
      </c>
      <c r="C8" s="21">
        <v>19.5</v>
      </c>
      <c r="D8" s="22">
        <v>8.4589999999999996</v>
      </c>
      <c r="E8" s="22">
        <v>12.22</v>
      </c>
      <c r="F8" s="22">
        <v>15.39</v>
      </c>
      <c r="G8" s="22">
        <v>9.9359999999999999</v>
      </c>
      <c r="H8" s="22">
        <v>13.72</v>
      </c>
      <c r="I8" s="22">
        <v>8.3569999999999993</v>
      </c>
      <c r="J8" s="22">
        <v>11.18</v>
      </c>
      <c r="K8" s="22">
        <f t="shared" si="0"/>
        <v>12.34525</v>
      </c>
      <c r="L8" s="23">
        <f t="shared" si="1"/>
        <v>1.2533576498499952</v>
      </c>
    </row>
    <row r="9" spans="2:44">
      <c r="B9" s="6">
        <v>9.9999999999999995E-7</v>
      </c>
      <c r="C9" s="21">
        <v>19.489999999999998</v>
      </c>
      <c r="D9" s="22">
        <v>9.16</v>
      </c>
      <c r="E9" s="22">
        <v>12.65</v>
      </c>
      <c r="F9" s="22">
        <v>15.35</v>
      </c>
      <c r="G9" s="22">
        <v>10.130000000000001</v>
      </c>
      <c r="H9" s="22">
        <v>15</v>
      </c>
      <c r="I9" s="22">
        <v>8.6340000000000003</v>
      </c>
      <c r="J9" s="22">
        <v>12.29</v>
      </c>
      <c r="K9" s="22">
        <f t="shared" si="0"/>
        <v>12.838000000000001</v>
      </c>
      <c r="L9" s="23">
        <f t="shared" si="1"/>
        <v>1.2125882957541667</v>
      </c>
    </row>
    <row r="10" spans="2:44" ht="20.5" thickBot="1">
      <c r="B10" s="6">
        <v>3.1600000000000002E-5</v>
      </c>
      <c r="C10" s="24">
        <v>19.420000000000002</v>
      </c>
      <c r="D10" s="25">
        <v>9.4410000000000007</v>
      </c>
      <c r="E10" s="25">
        <v>12.75</v>
      </c>
      <c r="F10" s="25">
        <v>15.8</v>
      </c>
      <c r="G10" s="25">
        <v>11.31</v>
      </c>
      <c r="H10" s="25">
        <v>15.1</v>
      </c>
      <c r="I10" s="25">
        <v>9.0990000000000002</v>
      </c>
      <c r="J10" s="25">
        <v>12.01</v>
      </c>
      <c r="K10" s="25">
        <f t="shared" si="0"/>
        <v>13.116250000000001</v>
      </c>
      <c r="L10" s="26">
        <f t="shared" si="1"/>
        <v>1.1534003363695966</v>
      </c>
    </row>
    <row r="11" spans="2:44" ht="20.5" thickBot="1"/>
    <row r="12" spans="2:44" ht="20" customHeight="1">
      <c r="B12" s="5"/>
      <c r="C12" s="81" t="s">
        <v>5</v>
      </c>
      <c r="D12" s="82"/>
      <c r="E12" s="82"/>
      <c r="F12" s="82"/>
      <c r="G12" s="82"/>
      <c r="H12" s="82"/>
      <c r="I12" s="83"/>
      <c r="J12" s="81" t="s">
        <v>6</v>
      </c>
      <c r="K12" s="82"/>
      <c r="L12" s="82"/>
      <c r="M12" s="82"/>
      <c r="N12" s="82"/>
      <c r="O12" s="82"/>
      <c r="P12" s="83"/>
      <c r="Q12" s="81" t="s">
        <v>7</v>
      </c>
      <c r="R12" s="82"/>
      <c r="S12" s="82"/>
      <c r="T12" s="82"/>
      <c r="U12" s="82"/>
      <c r="V12" s="82"/>
      <c r="W12" s="83"/>
      <c r="X12" s="81" t="s">
        <v>8</v>
      </c>
      <c r="Y12" s="82"/>
      <c r="Z12" s="82"/>
      <c r="AA12" s="82"/>
      <c r="AB12" s="82"/>
      <c r="AC12" s="82"/>
      <c r="AD12" s="83"/>
      <c r="AE12" s="81" t="s">
        <v>10</v>
      </c>
      <c r="AF12" s="82"/>
      <c r="AG12" s="82"/>
      <c r="AH12" s="82"/>
      <c r="AI12" s="82"/>
      <c r="AJ12" s="82"/>
      <c r="AK12" s="83"/>
      <c r="AL12" s="81" t="s">
        <v>9</v>
      </c>
      <c r="AM12" s="82"/>
      <c r="AN12" s="82"/>
      <c r="AO12" s="82"/>
      <c r="AP12" s="82"/>
      <c r="AQ12" s="82"/>
      <c r="AR12" s="83"/>
    </row>
    <row r="13" spans="2:44">
      <c r="B13" s="3" t="s">
        <v>4</v>
      </c>
      <c r="C13" s="9">
        <v>1</v>
      </c>
      <c r="D13" s="10">
        <v>2</v>
      </c>
      <c r="E13" s="10">
        <v>3</v>
      </c>
      <c r="F13" s="10">
        <v>4</v>
      </c>
      <c r="G13" s="10">
        <v>5</v>
      </c>
      <c r="H13" s="10" t="s">
        <v>2</v>
      </c>
      <c r="I13" s="11" t="s">
        <v>3</v>
      </c>
      <c r="J13" s="9">
        <v>1</v>
      </c>
      <c r="K13" s="10">
        <v>2</v>
      </c>
      <c r="L13" s="10">
        <v>3</v>
      </c>
      <c r="M13" s="10">
        <v>4</v>
      </c>
      <c r="N13" s="10">
        <v>5</v>
      </c>
      <c r="O13" s="10" t="s">
        <v>2</v>
      </c>
      <c r="P13" s="11" t="s">
        <v>3</v>
      </c>
      <c r="Q13" s="9">
        <v>1</v>
      </c>
      <c r="R13" s="10">
        <v>2</v>
      </c>
      <c r="S13" s="10">
        <v>3</v>
      </c>
      <c r="T13" s="10">
        <v>4</v>
      </c>
      <c r="U13" s="10">
        <v>5</v>
      </c>
      <c r="V13" s="10" t="s">
        <v>2</v>
      </c>
      <c r="W13" s="11" t="s">
        <v>3</v>
      </c>
      <c r="X13" s="9">
        <v>1</v>
      </c>
      <c r="Y13" s="10">
        <v>2</v>
      </c>
      <c r="Z13" s="10">
        <v>3</v>
      </c>
      <c r="AA13" s="10">
        <v>4</v>
      </c>
      <c r="AB13" s="10">
        <v>5</v>
      </c>
      <c r="AC13" s="10" t="s">
        <v>2</v>
      </c>
      <c r="AD13" s="11" t="s">
        <v>3</v>
      </c>
      <c r="AE13" s="9">
        <v>1</v>
      </c>
      <c r="AF13" s="10">
        <v>2</v>
      </c>
      <c r="AG13" s="10">
        <v>3</v>
      </c>
      <c r="AH13" s="10">
        <v>4</v>
      </c>
      <c r="AI13" s="10">
        <v>5</v>
      </c>
      <c r="AJ13" s="10" t="s">
        <v>2</v>
      </c>
      <c r="AK13" s="11" t="s">
        <v>3</v>
      </c>
      <c r="AL13" s="9">
        <v>1</v>
      </c>
      <c r="AM13" s="10">
        <v>2</v>
      </c>
      <c r="AN13" s="10">
        <v>3</v>
      </c>
      <c r="AO13" s="10">
        <v>4</v>
      </c>
      <c r="AP13" s="10">
        <v>5</v>
      </c>
      <c r="AQ13" s="10" t="s">
        <v>2</v>
      </c>
      <c r="AR13" s="11" t="s">
        <v>3</v>
      </c>
    </row>
    <row r="14" spans="2:44">
      <c r="B14" s="6">
        <v>0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f>AVERAGE(C14:G14)</f>
        <v>0</v>
      </c>
      <c r="I14" s="23">
        <f>_xlfn.STDEV.P(C14:G14)/SQRT(COUNT(C14:G14))</f>
        <v>0</v>
      </c>
      <c r="J14" s="21">
        <v>0</v>
      </c>
      <c r="K14" s="22">
        <v>0</v>
      </c>
      <c r="L14" s="22">
        <v>0</v>
      </c>
      <c r="M14" s="22">
        <v>0</v>
      </c>
      <c r="N14" s="22">
        <v>0</v>
      </c>
      <c r="O14" s="22">
        <f>AVERAGE(J14:N14)</f>
        <v>0</v>
      </c>
      <c r="P14" s="23">
        <f>_xlfn.STDEV.P(J14:N14)/SQRT(COUNT(J14:N14))</f>
        <v>0</v>
      </c>
      <c r="Q14" s="21">
        <v>0</v>
      </c>
      <c r="R14" s="22">
        <v>0</v>
      </c>
      <c r="S14" s="22">
        <v>0</v>
      </c>
      <c r="T14" s="22">
        <v>0</v>
      </c>
      <c r="U14" s="22">
        <v>0</v>
      </c>
      <c r="V14" s="22">
        <f>AVERAGE(Q14:U14)</f>
        <v>0</v>
      </c>
      <c r="W14" s="23">
        <f>_xlfn.STDEV.P(Q14:U14)/SQRT(COUNT(Q14:U14))</f>
        <v>0</v>
      </c>
      <c r="X14" s="21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f>AVERAGE(X14:AB14)</f>
        <v>0</v>
      </c>
      <c r="AD14" s="23">
        <f>_xlfn.STDEV.P(X14:AB14)/SQRT(COUNT(X14:AB14))</f>
        <v>0</v>
      </c>
      <c r="AE14" s="21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f>AVERAGE(AE14:AI14)</f>
        <v>0</v>
      </c>
      <c r="AK14" s="23">
        <f>_xlfn.STDEV.P(AE14:AI14)/SQRT(COUNT(AE14:AI14))</f>
        <v>0</v>
      </c>
      <c r="AL14" s="21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f>AVERAGE(AL14:AP14)</f>
        <v>0</v>
      </c>
      <c r="AR14" s="23">
        <f>_xlfn.STDEV.P(AL14:AP14)/SQRT(COUNT(AL14:AP14))</f>
        <v>0</v>
      </c>
    </row>
    <row r="15" spans="2:44">
      <c r="B15" s="6">
        <v>1E-10</v>
      </c>
      <c r="C15" s="21">
        <v>0.371</v>
      </c>
      <c r="D15" s="22">
        <v>-0.08</v>
      </c>
      <c r="E15" s="22">
        <v>7.3999999999999996E-2</v>
      </c>
      <c r="F15" s="22">
        <v>3.7999999999999999E-2</v>
      </c>
      <c r="G15" s="22">
        <v>-0.12</v>
      </c>
      <c r="H15" s="22">
        <f t="shared" ref="H15:H20" si="2">AVERAGE(C15:G15)</f>
        <v>5.6599999999999998E-2</v>
      </c>
      <c r="I15" s="23">
        <f t="shared" ref="I15:I20" si="3">_xlfn.STDEV.P(C15:G15)/SQRT(COUNT(C15:G15))</f>
        <v>7.7289895846740522E-2</v>
      </c>
      <c r="J15" s="21">
        <v>0.16900000000000001</v>
      </c>
      <c r="K15" s="22">
        <v>-0.37</v>
      </c>
      <c r="L15" s="22">
        <v>-0.04</v>
      </c>
      <c r="M15" s="22">
        <v>-0.14000000000000001</v>
      </c>
      <c r="N15" s="22">
        <v>-0.28000000000000003</v>
      </c>
      <c r="O15" s="22">
        <f t="shared" ref="O15:O20" si="4">AVERAGE(J15:N15)</f>
        <v>-0.13220000000000001</v>
      </c>
      <c r="P15" s="23">
        <f t="shared" ref="P15:P20" si="5">_xlfn.STDEV.P(J15:N15)/SQRT(COUNT(J15:N15))</f>
        <v>8.4303451886622041E-2</v>
      </c>
      <c r="Q15" s="21">
        <v>0.153</v>
      </c>
      <c r="R15" s="22">
        <v>-0.32</v>
      </c>
      <c r="S15" s="22">
        <v>0.16200000000000001</v>
      </c>
      <c r="T15" s="22">
        <v>0.13300000000000001</v>
      </c>
      <c r="U15" s="22">
        <v>-0.24</v>
      </c>
      <c r="V15" s="22">
        <f t="shared" ref="V15:V20" si="6">AVERAGE(Q15:U15)</f>
        <v>-2.2399999999999996E-2</v>
      </c>
      <c r="W15" s="23">
        <f t="shared" ref="W15:W20" si="7">_xlfn.STDEV.P(Q15:U15)/SQRT(COUNT(Q15:U15))</f>
        <v>9.4833158757894373E-2</v>
      </c>
      <c r="X15" s="21">
        <v>0.27100000000000002</v>
      </c>
      <c r="Y15" s="22">
        <v>-0.33</v>
      </c>
      <c r="Z15" s="22">
        <v>-7.0000000000000007E-2</v>
      </c>
      <c r="AA15" s="22">
        <v>0.16600000000000001</v>
      </c>
      <c r="AB15" s="22">
        <v>-0.32</v>
      </c>
      <c r="AC15" s="22">
        <f t="shared" ref="AC15:AC20" si="8">AVERAGE(X15:AB15)</f>
        <v>-5.6600000000000004E-2</v>
      </c>
      <c r="AD15" s="23">
        <f t="shared" ref="AD15:AD20" si="9">_xlfn.STDEV.P(X15:AB15)/SQRT(COUNT(X15:AB15))</f>
        <v>0.10975959183597576</v>
      </c>
      <c r="AE15" s="21">
        <v>0.19500000000000001</v>
      </c>
      <c r="AF15" s="22">
        <v>-0.26</v>
      </c>
      <c r="AG15" s="22">
        <v>-0.09</v>
      </c>
      <c r="AH15" s="22">
        <v>0.127</v>
      </c>
      <c r="AI15" s="22">
        <v>-0.3</v>
      </c>
      <c r="AJ15" s="22">
        <f t="shared" ref="AJ15:AJ20" si="10">AVERAGE(AE15:AI15)</f>
        <v>-6.5599999999999992E-2</v>
      </c>
      <c r="AK15" s="23">
        <f t="shared" ref="AK15:AK20" si="11">_xlfn.STDEV.P(AE15:AI15)/SQRT(COUNT(AE15:AI15))</f>
        <v>8.9070129673196274E-2</v>
      </c>
      <c r="AL15" s="21">
        <v>-0.46</v>
      </c>
      <c r="AM15" s="22">
        <v>-0.11</v>
      </c>
      <c r="AN15" s="22">
        <v>-0.23</v>
      </c>
      <c r="AO15" s="22">
        <v>-0.27</v>
      </c>
      <c r="AP15" s="22">
        <v>-0.33</v>
      </c>
      <c r="AQ15" s="22">
        <f t="shared" ref="AQ15:AQ20" si="12">AVERAGE(AL15:AP15)</f>
        <v>-0.28000000000000003</v>
      </c>
      <c r="AR15" s="23">
        <f t="shared" ref="AR15:AR20" si="13">_xlfn.STDEV.P(AL15:AP15)/SQRT(COUNT(AL15:AP15))</f>
        <v>5.1536394906900491E-2</v>
      </c>
    </row>
    <row r="16" spans="2:44">
      <c r="B16" s="6">
        <v>1.0000000000000001E-9</v>
      </c>
      <c r="C16" s="21">
        <v>1.0720000000000001</v>
      </c>
      <c r="D16" s="22">
        <v>0.29899999999999999</v>
      </c>
      <c r="E16" s="22">
        <v>0.45</v>
      </c>
      <c r="F16" s="22">
        <v>0.52700000000000002</v>
      </c>
      <c r="G16" s="22">
        <v>0.54100000000000004</v>
      </c>
      <c r="H16" s="22">
        <f t="shared" si="2"/>
        <v>0.57779999999999998</v>
      </c>
      <c r="I16" s="23">
        <f t="shared" si="3"/>
        <v>0.11700099144879073</v>
      </c>
      <c r="J16" s="21">
        <v>1.091</v>
      </c>
      <c r="K16" s="22">
        <v>-0.08</v>
      </c>
      <c r="L16" s="22">
        <v>0.23899999999999999</v>
      </c>
      <c r="M16" s="22">
        <v>0.39200000000000002</v>
      </c>
      <c r="N16" s="22">
        <v>0.45500000000000002</v>
      </c>
      <c r="O16" s="22">
        <f t="shared" si="4"/>
        <v>0.4194</v>
      </c>
      <c r="P16" s="23">
        <f t="shared" si="5"/>
        <v>0.17146535510125652</v>
      </c>
      <c r="Q16" s="21">
        <v>0.247</v>
      </c>
      <c r="R16" s="22">
        <v>-0.36</v>
      </c>
      <c r="S16" s="22">
        <v>2.5000000000000001E-2</v>
      </c>
      <c r="T16" s="22">
        <v>8.8999999999999996E-2</v>
      </c>
      <c r="U16" s="22">
        <v>-0.17</v>
      </c>
      <c r="V16" s="22">
        <f t="shared" si="6"/>
        <v>-3.3800000000000004E-2</v>
      </c>
      <c r="W16" s="23">
        <f t="shared" si="7"/>
        <v>9.4306479098734255E-2</v>
      </c>
      <c r="X16" s="21">
        <v>0.32</v>
      </c>
      <c r="Y16" s="22">
        <v>-0.31</v>
      </c>
      <c r="Z16" s="22">
        <v>-0.13</v>
      </c>
      <c r="AA16" s="22">
        <v>0.105</v>
      </c>
      <c r="AB16" s="22">
        <v>-0.08</v>
      </c>
      <c r="AC16" s="22">
        <f t="shared" si="8"/>
        <v>-1.9E-2</v>
      </c>
      <c r="AD16" s="23">
        <f t="shared" si="9"/>
        <v>9.6129079887409707E-2</v>
      </c>
      <c r="AE16" s="21">
        <v>-0.04</v>
      </c>
      <c r="AF16" s="22">
        <v>-0.22</v>
      </c>
      <c r="AG16" s="22">
        <v>5.0000000000000001E-3</v>
      </c>
      <c r="AH16" s="22">
        <v>2.7E-2</v>
      </c>
      <c r="AI16" s="22">
        <v>3.7999999999999999E-2</v>
      </c>
      <c r="AJ16" s="22">
        <f t="shared" si="10"/>
        <v>-3.7999999999999999E-2</v>
      </c>
      <c r="AK16" s="23">
        <f t="shared" si="11"/>
        <v>4.2416034703871119E-2</v>
      </c>
      <c r="AL16" s="21">
        <v>-0.03</v>
      </c>
      <c r="AM16" s="22">
        <v>0.191</v>
      </c>
      <c r="AN16" s="22">
        <v>-0.08</v>
      </c>
      <c r="AO16" s="22">
        <v>-0.15</v>
      </c>
      <c r="AP16" s="22">
        <v>9.7000000000000003E-2</v>
      </c>
      <c r="AQ16" s="22">
        <f t="shared" si="12"/>
        <v>5.6000000000000025E-3</v>
      </c>
      <c r="AR16" s="23">
        <f t="shared" si="13"/>
        <v>5.4966608045248715E-2</v>
      </c>
    </row>
    <row r="17" spans="2:44">
      <c r="B17" s="6">
        <v>1E-8</v>
      </c>
      <c r="C17" s="21">
        <v>6.4279999999999999</v>
      </c>
      <c r="D17" s="22">
        <v>1.601</v>
      </c>
      <c r="E17" s="22">
        <v>2.621</v>
      </c>
      <c r="F17" s="22">
        <v>2.5840000000000001</v>
      </c>
      <c r="G17" s="22">
        <v>2.0840000000000001</v>
      </c>
      <c r="H17" s="22">
        <f t="shared" si="2"/>
        <v>3.0636000000000001</v>
      </c>
      <c r="I17" s="23">
        <f t="shared" si="3"/>
        <v>0.77055598628522759</v>
      </c>
      <c r="J17" s="21">
        <v>5.9569999999999999</v>
      </c>
      <c r="K17" s="22">
        <v>1.4330000000000001</v>
      </c>
      <c r="L17" s="22">
        <v>2.2559999999999998</v>
      </c>
      <c r="M17" s="22">
        <v>2.5209999999999999</v>
      </c>
      <c r="N17" s="22">
        <v>1.8320000000000001</v>
      </c>
      <c r="O17" s="22">
        <f t="shared" si="4"/>
        <v>2.7997999999999998</v>
      </c>
      <c r="P17" s="23">
        <f t="shared" si="5"/>
        <v>0.72515208887515437</v>
      </c>
      <c r="Q17" s="21">
        <v>0.27100000000000002</v>
      </c>
      <c r="R17" s="22">
        <v>-0.4</v>
      </c>
      <c r="S17" s="22">
        <v>0.19500000000000001</v>
      </c>
      <c r="T17" s="22">
        <v>7.4999999999999997E-2</v>
      </c>
      <c r="U17" s="22">
        <v>3.5000000000000003E-2</v>
      </c>
      <c r="V17" s="22">
        <f t="shared" si="6"/>
        <v>3.5200000000000002E-2</v>
      </c>
      <c r="W17" s="23">
        <f t="shared" si="7"/>
        <v>0.10433039825477521</v>
      </c>
      <c r="X17" s="21">
        <v>3.47</v>
      </c>
      <c r="Y17" s="22">
        <v>0.878</v>
      </c>
      <c r="Z17" s="22">
        <v>1.3109999999999999</v>
      </c>
      <c r="AA17" s="22">
        <v>1.7549999999999999</v>
      </c>
      <c r="AB17" s="22">
        <v>1.022</v>
      </c>
      <c r="AC17" s="22">
        <f t="shared" si="8"/>
        <v>1.6872</v>
      </c>
      <c r="AD17" s="23">
        <f t="shared" si="9"/>
        <v>0.42056128209810278</v>
      </c>
      <c r="AE17" s="21">
        <v>0.18099999999999999</v>
      </c>
      <c r="AF17" s="22">
        <v>-0.26</v>
      </c>
      <c r="AG17" s="22">
        <v>7.8E-2</v>
      </c>
      <c r="AH17" s="22">
        <v>0.159</v>
      </c>
      <c r="AI17" s="22">
        <v>0.05</v>
      </c>
      <c r="AJ17" s="22">
        <f t="shared" si="10"/>
        <v>4.1599999999999991E-2</v>
      </c>
      <c r="AK17" s="23">
        <f t="shared" si="11"/>
        <v>7.0872618125761372E-2</v>
      </c>
      <c r="AL17" s="21">
        <v>3.55</v>
      </c>
      <c r="AM17" s="22">
        <v>1.2749999999999999</v>
      </c>
      <c r="AN17" s="22">
        <v>1.3919999999999999</v>
      </c>
      <c r="AO17" s="22">
        <v>1.66</v>
      </c>
      <c r="AP17" s="22">
        <v>2.0710000000000002</v>
      </c>
      <c r="AQ17" s="22">
        <f t="shared" si="12"/>
        <v>1.9895999999999998</v>
      </c>
      <c r="AR17" s="23">
        <f t="shared" si="13"/>
        <v>0.36975068356934809</v>
      </c>
    </row>
    <row r="18" spans="2:44">
      <c r="B18" s="6">
        <v>9.9999999999999995E-8</v>
      </c>
      <c r="C18" s="21">
        <v>9.6219999999999999</v>
      </c>
      <c r="D18" s="22">
        <v>2.73</v>
      </c>
      <c r="E18" s="22">
        <v>4.6840000000000002</v>
      </c>
      <c r="F18" s="22">
        <v>3.9220000000000002</v>
      </c>
      <c r="G18" s="22">
        <v>3.323</v>
      </c>
      <c r="H18" s="22">
        <f t="shared" si="2"/>
        <v>4.8562000000000003</v>
      </c>
      <c r="I18" s="23">
        <f t="shared" si="3"/>
        <v>1.1042945404193567</v>
      </c>
      <c r="J18" s="21">
        <v>8.3829999999999991</v>
      </c>
      <c r="K18" s="22">
        <v>2.35</v>
      </c>
      <c r="L18" s="22">
        <v>4.0039999999999996</v>
      </c>
      <c r="M18" s="22">
        <v>3.7679999999999998</v>
      </c>
      <c r="N18" s="22">
        <v>2.6880000000000002</v>
      </c>
      <c r="O18" s="22">
        <f t="shared" si="4"/>
        <v>4.2385999999999999</v>
      </c>
      <c r="P18" s="23">
        <f t="shared" si="5"/>
        <v>0.96796122236378879</v>
      </c>
      <c r="Q18" s="21">
        <v>0.38900000000000001</v>
      </c>
      <c r="R18" s="22">
        <v>-0.21</v>
      </c>
      <c r="S18" s="22">
        <v>5.8999999999999997E-2</v>
      </c>
      <c r="T18" s="22">
        <v>6.7000000000000004E-2</v>
      </c>
      <c r="U18" s="22">
        <v>-0.02</v>
      </c>
      <c r="V18" s="22">
        <f t="shared" si="6"/>
        <v>5.7000000000000009E-2</v>
      </c>
      <c r="W18" s="23">
        <f t="shared" si="7"/>
        <v>8.6613162971917831E-2</v>
      </c>
      <c r="X18" s="21">
        <v>9.1890000000000001</v>
      </c>
      <c r="Y18" s="22">
        <v>2.8170000000000002</v>
      </c>
      <c r="Z18" s="22">
        <v>4.0460000000000003</v>
      </c>
      <c r="AA18" s="22">
        <v>4.367</v>
      </c>
      <c r="AB18" s="22">
        <v>3.0840000000000001</v>
      </c>
      <c r="AC18" s="22">
        <f t="shared" si="8"/>
        <v>4.7005999999999997</v>
      </c>
      <c r="AD18" s="23">
        <f t="shared" si="9"/>
        <v>1.0362792905389935</v>
      </c>
      <c r="AE18" s="21">
        <v>1.3340000000000001</v>
      </c>
      <c r="AF18" s="22">
        <v>0.219</v>
      </c>
      <c r="AG18" s="22">
        <v>0.65200000000000002</v>
      </c>
      <c r="AH18" s="22">
        <v>0.68899999999999995</v>
      </c>
      <c r="AI18" s="22">
        <v>0.25700000000000001</v>
      </c>
      <c r="AJ18" s="22">
        <f t="shared" si="10"/>
        <v>0.63020000000000009</v>
      </c>
      <c r="AK18" s="23">
        <f t="shared" si="11"/>
        <v>0.17973656278008654</v>
      </c>
      <c r="AL18" s="21">
        <v>9.8460000000000001</v>
      </c>
      <c r="AM18" s="22">
        <v>3.7069999999999999</v>
      </c>
      <c r="AN18" s="22">
        <v>4.7380000000000004</v>
      </c>
      <c r="AO18" s="22">
        <v>4.7850000000000001</v>
      </c>
      <c r="AP18" s="22">
        <v>3.9489999999999998</v>
      </c>
      <c r="AQ18" s="22">
        <f t="shared" si="12"/>
        <v>5.4049999999999994</v>
      </c>
      <c r="AR18" s="23">
        <f t="shared" si="13"/>
        <v>1.0110372891243931</v>
      </c>
    </row>
    <row r="19" spans="2:44">
      <c r="B19" s="6">
        <v>9.9999999999999995E-7</v>
      </c>
      <c r="C19" s="21">
        <v>12.21</v>
      </c>
      <c r="D19" s="22">
        <v>3.6259999999999999</v>
      </c>
      <c r="E19" s="22">
        <v>5.4710000000000001</v>
      </c>
      <c r="F19" s="22">
        <v>5.3730000000000002</v>
      </c>
      <c r="G19" s="22">
        <v>3.8639999999999999</v>
      </c>
      <c r="H19" s="13">
        <f t="shared" si="2"/>
        <v>6.1088000000000005</v>
      </c>
      <c r="I19" s="23">
        <f t="shared" si="3"/>
        <v>1.4053647896542731</v>
      </c>
      <c r="J19" s="21">
        <v>14.95</v>
      </c>
      <c r="K19" s="22">
        <v>4.5019999999999998</v>
      </c>
      <c r="L19" s="22">
        <v>7.274</v>
      </c>
      <c r="M19" s="22">
        <v>6.5359999999999996</v>
      </c>
      <c r="N19" s="22">
        <v>5.4509999999999996</v>
      </c>
      <c r="O19" s="13">
        <f t="shared" si="4"/>
        <v>7.7426000000000004</v>
      </c>
      <c r="P19" s="23">
        <f t="shared" si="5"/>
        <v>1.6658331633149808</v>
      </c>
      <c r="Q19" s="21">
        <v>2.2719999999999998</v>
      </c>
      <c r="R19" s="22">
        <v>0.45800000000000002</v>
      </c>
      <c r="S19" s="22">
        <v>0.67600000000000005</v>
      </c>
      <c r="T19" s="22">
        <v>0.98899999999999999</v>
      </c>
      <c r="U19" s="22">
        <v>0.34300000000000003</v>
      </c>
      <c r="V19" s="13">
        <f t="shared" si="6"/>
        <v>0.94760000000000011</v>
      </c>
      <c r="W19" s="23">
        <f t="shared" si="7"/>
        <v>0.31207468336922156</v>
      </c>
      <c r="X19" s="21">
        <v>11.54</v>
      </c>
      <c r="Y19" s="22">
        <v>3.8519999999999999</v>
      </c>
      <c r="Z19" s="22">
        <v>5.0229999999999997</v>
      </c>
      <c r="AA19" s="22">
        <v>5.2779999999999996</v>
      </c>
      <c r="AB19" s="22">
        <v>4.093</v>
      </c>
      <c r="AC19" s="13">
        <f t="shared" si="8"/>
        <v>5.9571999999999994</v>
      </c>
      <c r="AD19" s="23">
        <f t="shared" si="9"/>
        <v>1.271358435689951</v>
      </c>
      <c r="AE19" s="21">
        <v>6.7169999999999996</v>
      </c>
      <c r="AF19" s="22">
        <v>1.7350000000000001</v>
      </c>
      <c r="AG19" s="22">
        <v>2.742</v>
      </c>
      <c r="AH19" s="22">
        <v>3.5310000000000001</v>
      </c>
      <c r="AI19" s="22">
        <v>1.8979999999999999</v>
      </c>
      <c r="AJ19" s="13">
        <f t="shared" si="10"/>
        <v>3.3246000000000002</v>
      </c>
      <c r="AK19" s="23">
        <f t="shared" si="11"/>
        <v>0.81123158715621968</v>
      </c>
      <c r="AL19" s="21">
        <v>16.63</v>
      </c>
      <c r="AM19" s="22">
        <v>6.8739999999999997</v>
      </c>
      <c r="AN19" s="22">
        <v>9.4149999999999991</v>
      </c>
      <c r="AO19" s="22">
        <v>8.1319999999999997</v>
      </c>
      <c r="AP19" s="22">
        <v>7.3289999999999997</v>
      </c>
      <c r="AQ19" s="13">
        <f t="shared" si="12"/>
        <v>9.6759999999999984</v>
      </c>
      <c r="AR19" s="23">
        <f t="shared" si="13"/>
        <v>1.6021209192816879</v>
      </c>
    </row>
    <row r="20" spans="2:44" ht="20.5" thickBot="1">
      <c r="B20" s="6">
        <v>3.1600000000000002E-5</v>
      </c>
      <c r="C20" s="24">
        <v>12.38</v>
      </c>
      <c r="D20" s="25">
        <v>4.3079999999999998</v>
      </c>
      <c r="E20" s="25">
        <v>6.157</v>
      </c>
      <c r="F20" s="25">
        <v>6.101</v>
      </c>
      <c r="G20" s="25">
        <v>4.4390000000000001</v>
      </c>
      <c r="H20" s="25">
        <f t="shared" si="2"/>
        <v>6.6770000000000014</v>
      </c>
      <c r="I20" s="26">
        <f t="shared" si="3"/>
        <v>1.3228331716433468</v>
      </c>
      <c r="J20" s="24">
        <v>16.829999999999998</v>
      </c>
      <c r="K20" s="25">
        <v>5.383</v>
      </c>
      <c r="L20" s="25">
        <v>8.7040000000000006</v>
      </c>
      <c r="M20" s="25">
        <v>7.9950000000000001</v>
      </c>
      <c r="N20" s="25">
        <v>6.6760000000000002</v>
      </c>
      <c r="O20" s="25">
        <f t="shared" si="4"/>
        <v>9.1175999999999995</v>
      </c>
      <c r="P20" s="26">
        <f t="shared" si="5"/>
        <v>1.7980106473544577</v>
      </c>
      <c r="Q20" s="24">
        <v>2.9540000000000002</v>
      </c>
      <c r="R20" s="25">
        <v>0.8</v>
      </c>
      <c r="S20" s="25">
        <v>1.2629999999999999</v>
      </c>
      <c r="T20" s="25">
        <v>1.669</v>
      </c>
      <c r="U20" s="25">
        <v>1.0089999999999999</v>
      </c>
      <c r="V20" s="25">
        <f t="shared" si="6"/>
        <v>1.5390000000000001</v>
      </c>
      <c r="W20" s="26">
        <f t="shared" si="7"/>
        <v>0.34189600758125283</v>
      </c>
      <c r="X20" s="24">
        <v>13.51</v>
      </c>
      <c r="Y20" s="25">
        <v>4.4589999999999996</v>
      </c>
      <c r="Z20" s="25">
        <v>6.0289999999999999</v>
      </c>
      <c r="AA20" s="25">
        <v>6.2320000000000002</v>
      </c>
      <c r="AB20" s="25">
        <v>5.2919999999999998</v>
      </c>
      <c r="AC20" s="25">
        <f t="shared" si="8"/>
        <v>7.1044</v>
      </c>
      <c r="AD20" s="26">
        <f t="shared" si="9"/>
        <v>1.4592081852840599</v>
      </c>
      <c r="AE20" s="24">
        <v>9.8879999999999999</v>
      </c>
      <c r="AF20" s="25">
        <v>2.9969999999999999</v>
      </c>
      <c r="AG20" s="25">
        <v>4.5049999999999999</v>
      </c>
      <c r="AH20" s="25">
        <v>5.093</v>
      </c>
      <c r="AI20" s="25">
        <v>3.0609999999999999</v>
      </c>
      <c r="AJ20" s="25">
        <f t="shared" si="10"/>
        <v>5.1088000000000005</v>
      </c>
      <c r="AK20" s="26">
        <f t="shared" si="11"/>
        <v>1.1288713088744877</v>
      </c>
      <c r="AL20" s="24">
        <v>18.84</v>
      </c>
      <c r="AM20" s="25">
        <v>7.8479999999999999</v>
      </c>
      <c r="AN20" s="25">
        <v>10.28</v>
      </c>
      <c r="AO20" s="25">
        <v>10.62</v>
      </c>
      <c r="AP20" s="25">
        <v>8.6080000000000005</v>
      </c>
      <c r="AQ20" s="25">
        <f t="shared" si="12"/>
        <v>11.2392</v>
      </c>
      <c r="AR20" s="26">
        <f t="shared" si="13"/>
        <v>1.7606712901617965</v>
      </c>
    </row>
    <row r="21" spans="2:44" ht="20.5" thickBot="1"/>
    <row r="22" spans="2:44" ht="20" customHeight="1">
      <c r="B22" s="5"/>
      <c r="C22" s="81" t="s">
        <v>11</v>
      </c>
      <c r="D22" s="82"/>
      <c r="E22" s="82"/>
      <c r="F22" s="82"/>
      <c r="G22" s="82"/>
      <c r="H22" s="82"/>
      <c r="I22" s="83"/>
      <c r="J22" s="81" t="s">
        <v>12</v>
      </c>
      <c r="K22" s="82"/>
      <c r="L22" s="82"/>
      <c r="M22" s="82"/>
      <c r="N22" s="82"/>
      <c r="O22" s="82"/>
      <c r="P22" s="83"/>
      <c r="Q22" s="81" t="s">
        <v>13</v>
      </c>
      <c r="R22" s="82"/>
      <c r="S22" s="82"/>
      <c r="T22" s="82"/>
      <c r="U22" s="82"/>
      <c r="V22" s="82"/>
      <c r="W22" s="83"/>
      <c r="X22" s="81" t="s">
        <v>14</v>
      </c>
      <c r="Y22" s="82"/>
      <c r="Z22" s="82"/>
      <c r="AA22" s="82"/>
      <c r="AB22" s="82"/>
      <c r="AC22" s="82"/>
      <c r="AD22" s="83"/>
      <c r="AE22" s="81" t="s">
        <v>15</v>
      </c>
      <c r="AF22" s="82"/>
      <c r="AG22" s="82"/>
      <c r="AH22" s="82"/>
      <c r="AI22" s="82"/>
      <c r="AJ22" s="82"/>
      <c r="AK22" s="83"/>
      <c r="AL22" s="81" t="s">
        <v>21</v>
      </c>
      <c r="AM22" s="82"/>
      <c r="AN22" s="82"/>
      <c r="AO22" s="82"/>
      <c r="AP22" s="82"/>
      <c r="AQ22" s="82"/>
      <c r="AR22" s="83"/>
    </row>
    <row r="23" spans="2:44">
      <c r="B23" s="3" t="s">
        <v>4</v>
      </c>
      <c r="C23" s="9">
        <v>1</v>
      </c>
      <c r="D23" s="10">
        <v>2</v>
      </c>
      <c r="E23" s="10">
        <v>3</v>
      </c>
      <c r="F23" s="10">
        <v>4</v>
      </c>
      <c r="G23" s="10">
        <v>5</v>
      </c>
      <c r="H23" s="10" t="s">
        <v>2</v>
      </c>
      <c r="I23" s="11" t="s">
        <v>3</v>
      </c>
      <c r="J23" s="9">
        <v>1</v>
      </c>
      <c r="K23" s="10">
        <v>2</v>
      </c>
      <c r="L23" s="10">
        <v>3</v>
      </c>
      <c r="M23" s="10">
        <v>4</v>
      </c>
      <c r="N23" s="10">
        <v>5</v>
      </c>
      <c r="O23" s="10" t="s">
        <v>2</v>
      </c>
      <c r="P23" s="11" t="s">
        <v>3</v>
      </c>
      <c r="Q23" s="9">
        <v>1</v>
      </c>
      <c r="R23" s="10">
        <v>2</v>
      </c>
      <c r="S23" s="10">
        <v>3</v>
      </c>
      <c r="T23" s="10">
        <v>4</v>
      </c>
      <c r="U23" s="10">
        <v>5</v>
      </c>
      <c r="V23" s="10" t="s">
        <v>2</v>
      </c>
      <c r="W23" s="11" t="s">
        <v>3</v>
      </c>
      <c r="X23" s="9">
        <v>1</v>
      </c>
      <c r="Y23" s="10">
        <v>2</v>
      </c>
      <c r="Z23" s="10">
        <v>3</v>
      </c>
      <c r="AA23" s="10">
        <v>4</v>
      </c>
      <c r="AB23" s="10">
        <v>5</v>
      </c>
      <c r="AC23" s="10" t="s">
        <v>2</v>
      </c>
      <c r="AD23" s="11" t="s">
        <v>3</v>
      </c>
      <c r="AE23" s="9">
        <v>1</v>
      </c>
      <c r="AF23" s="10">
        <v>2</v>
      </c>
      <c r="AG23" s="10">
        <v>3</v>
      </c>
      <c r="AH23" s="10">
        <v>4</v>
      </c>
      <c r="AI23" s="10">
        <v>5</v>
      </c>
      <c r="AJ23" s="10" t="s">
        <v>2</v>
      </c>
      <c r="AK23" s="11" t="s">
        <v>3</v>
      </c>
      <c r="AL23" s="9">
        <v>1</v>
      </c>
      <c r="AM23" s="10">
        <v>2</v>
      </c>
      <c r="AN23" s="10">
        <v>3</v>
      </c>
      <c r="AO23" s="10">
        <v>4</v>
      </c>
      <c r="AP23" s="10">
        <v>5</v>
      </c>
      <c r="AQ23" s="10" t="s">
        <v>2</v>
      </c>
      <c r="AR23" s="11" t="s">
        <v>3</v>
      </c>
    </row>
    <row r="24" spans="2:44">
      <c r="B24" s="6">
        <v>0</v>
      </c>
      <c r="C24" s="21">
        <v>0</v>
      </c>
      <c r="D24" s="22">
        <v>0</v>
      </c>
      <c r="E24" s="22">
        <v>0</v>
      </c>
      <c r="F24" s="22">
        <v>0</v>
      </c>
      <c r="G24" s="22">
        <v>0</v>
      </c>
      <c r="H24" s="22">
        <f>AVERAGE(C24:G24)</f>
        <v>0</v>
      </c>
      <c r="I24" s="23">
        <f>_xlfn.STDEV.P(C24:G24)/SQRT(COUNT(C24:G24))</f>
        <v>0</v>
      </c>
      <c r="J24" s="21">
        <v>0</v>
      </c>
      <c r="K24" s="22">
        <v>0</v>
      </c>
      <c r="L24" s="22">
        <v>0</v>
      </c>
      <c r="M24" s="22">
        <v>0</v>
      </c>
      <c r="N24" s="22">
        <v>0</v>
      </c>
      <c r="O24" s="22">
        <f>AVERAGE(J24:N24)</f>
        <v>0</v>
      </c>
      <c r="P24" s="23">
        <f>_xlfn.STDEV.P(J24:N24)/SQRT(COUNT(J24:N24))</f>
        <v>0</v>
      </c>
      <c r="Q24" s="21">
        <v>0</v>
      </c>
      <c r="R24" s="22">
        <v>0</v>
      </c>
      <c r="S24" s="22">
        <v>0</v>
      </c>
      <c r="T24" s="22">
        <v>0</v>
      </c>
      <c r="U24" s="22">
        <v>0</v>
      </c>
      <c r="V24" s="22">
        <f>AVERAGE(Q24:U24)</f>
        <v>0</v>
      </c>
      <c r="W24" s="23">
        <f>_xlfn.STDEV.P(Q24:U24)/SQRT(COUNT(Q24:U24))</f>
        <v>0</v>
      </c>
      <c r="X24" s="21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f>AVERAGE(X24:AB24)</f>
        <v>0</v>
      </c>
      <c r="AD24" s="23">
        <f>_xlfn.STDEV.P(X24:AB24)/SQRT(COUNT(X24:AB24))</f>
        <v>0</v>
      </c>
      <c r="AE24" s="21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f>AVERAGE(AE24:AI24)</f>
        <v>0</v>
      </c>
      <c r="AK24" s="23">
        <f>_xlfn.STDEV.P(AE24:AI24)/SQRT(COUNT(AE24:AI24))</f>
        <v>0</v>
      </c>
      <c r="AL24" s="21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f>AVERAGE(AL24:AP24)</f>
        <v>0</v>
      </c>
      <c r="AR24" s="23">
        <f>_xlfn.STDEV.P(AL24:AP24)/SQRT(COUNT(AL24:AP24))</f>
        <v>0</v>
      </c>
    </row>
    <row r="25" spans="2:44">
      <c r="B25" s="6">
        <v>1E-10</v>
      </c>
      <c r="C25" s="21">
        <v>0.53400000000000003</v>
      </c>
      <c r="D25" s="22">
        <v>7.2999999999999995E-2</v>
      </c>
      <c r="E25" s="22">
        <v>0.112</v>
      </c>
      <c r="F25" s="22">
        <v>0.76</v>
      </c>
      <c r="G25" s="22">
        <v>0.19400000000000001</v>
      </c>
      <c r="H25" s="22">
        <f t="shared" ref="H25:H30" si="14">AVERAGE(C25:G25)</f>
        <v>0.33460000000000001</v>
      </c>
      <c r="I25" s="23">
        <f t="shared" ref="I25:I30" si="15">_xlfn.STDEV.P(C25:G25)/SQRT(COUNT(C25:G25))</f>
        <v>0.11974626507745451</v>
      </c>
      <c r="J25" s="21">
        <v>0.31900000000000001</v>
      </c>
      <c r="K25" s="22">
        <v>-0.26</v>
      </c>
      <c r="L25" s="22">
        <v>0.115</v>
      </c>
      <c r="M25" s="22">
        <v>1E-3</v>
      </c>
      <c r="N25" s="22">
        <v>-0.28000000000000003</v>
      </c>
      <c r="O25" s="22">
        <f t="shared" ref="O25:O30" si="16">AVERAGE(J25:N25)</f>
        <v>-2.1000000000000008E-2</v>
      </c>
      <c r="P25" s="23">
        <f t="shared" ref="P25:P30" si="17">_xlfn.STDEV.P(J25:N25)/SQRT(COUNT(J25:N25))</f>
        <v>0.10174124040918707</v>
      </c>
      <c r="Q25" s="21">
        <v>-0.27</v>
      </c>
      <c r="R25" s="22">
        <v>-0.11</v>
      </c>
      <c r="S25" s="22">
        <v>-0.11</v>
      </c>
      <c r="T25" s="22">
        <v>-0.08</v>
      </c>
      <c r="U25" s="22">
        <v>-0.38</v>
      </c>
      <c r="V25" s="22">
        <f t="shared" ref="V25:V30" si="18">AVERAGE(Q25:U25)</f>
        <v>-0.19</v>
      </c>
      <c r="W25" s="23">
        <f t="shared" ref="W25:W30" si="19">_xlfn.STDEV.P(Q25:U25)/SQRT(COUNT(Q25:U25))</f>
        <v>5.1923019942988681E-2</v>
      </c>
      <c r="X25" s="21">
        <v>-7.0000000000000007E-2</v>
      </c>
      <c r="Y25" s="22">
        <v>-0.31</v>
      </c>
      <c r="Z25" s="22">
        <v>-0.16</v>
      </c>
      <c r="AA25" s="22">
        <v>0.125</v>
      </c>
      <c r="AB25" s="22">
        <v>-0.31</v>
      </c>
      <c r="AC25" s="22">
        <f t="shared" ref="AC25:AC30" si="20">AVERAGE(X25:AB25)</f>
        <v>-0.14500000000000002</v>
      </c>
      <c r="AD25" s="23">
        <f t="shared" ref="AD25:AD30" si="21">_xlfn.STDEV.P(X25:AB25)/SQRT(COUNT(X25:AB25))</f>
        <v>7.2993150363578632E-2</v>
      </c>
      <c r="AE25" s="21">
        <v>0.28100000000000003</v>
      </c>
      <c r="AF25" s="22">
        <v>-0.39</v>
      </c>
      <c r="AG25" s="22">
        <v>-0.04</v>
      </c>
      <c r="AH25" s="22">
        <v>3.5999999999999997E-2</v>
      </c>
      <c r="AI25" s="22">
        <v>-0.22</v>
      </c>
      <c r="AJ25" s="22">
        <f t="shared" ref="AJ25:AJ30" si="22">AVERAGE(AE25:AI25)</f>
        <v>-6.6599999999999993E-2</v>
      </c>
      <c r="AK25" s="23">
        <f t="shared" ref="AK25:AK30" si="23">_xlfn.STDEV.P(AE25:AI25)/SQRT(COUNT(AE25:AI25))</f>
        <v>0.1020155282297749</v>
      </c>
      <c r="AL25" s="21">
        <v>-0.22</v>
      </c>
      <c r="AM25" s="22">
        <v>-0.68</v>
      </c>
      <c r="AN25" s="22">
        <v>-0.25</v>
      </c>
      <c r="AO25" s="22">
        <v>-0.09</v>
      </c>
      <c r="AP25" s="22">
        <v>-0.39</v>
      </c>
      <c r="AQ25" s="22">
        <f t="shared" ref="AQ25:AQ30" si="24">AVERAGE(AL25:AP25)</f>
        <v>-0.32599999999999996</v>
      </c>
      <c r="AR25" s="23">
        <f t="shared" ref="AR25:AR30" si="25">_xlfn.STDEV.P(AL25:AP25)/SQRT(COUNT(AL25:AP25))</f>
        <v>8.9915515902429258E-2</v>
      </c>
    </row>
    <row r="26" spans="2:44">
      <c r="B26" s="6">
        <v>1.0000000000000001E-9</v>
      </c>
      <c r="C26" s="21">
        <v>2.145</v>
      </c>
      <c r="D26" s="22">
        <v>0.89600000000000002</v>
      </c>
      <c r="E26" s="22">
        <v>0.90100000000000002</v>
      </c>
      <c r="F26" s="22">
        <v>1.768</v>
      </c>
      <c r="G26" s="22">
        <v>1.1679999999999999</v>
      </c>
      <c r="H26" s="22">
        <f t="shared" si="14"/>
        <v>1.3755999999999999</v>
      </c>
      <c r="I26" s="23">
        <f t="shared" si="15"/>
        <v>0.22309757506526157</v>
      </c>
      <c r="J26" s="21">
        <v>0.496</v>
      </c>
      <c r="K26" s="22">
        <v>-7.0000000000000007E-2</v>
      </c>
      <c r="L26" s="22">
        <v>0.41699999999999998</v>
      </c>
      <c r="M26" s="22">
        <v>0.51700000000000002</v>
      </c>
      <c r="N26" s="22">
        <v>0.24</v>
      </c>
      <c r="O26" s="22">
        <f t="shared" si="16"/>
        <v>0.31999999999999995</v>
      </c>
      <c r="P26" s="23">
        <f t="shared" si="17"/>
        <v>9.7507743282264511E-2</v>
      </c>
      <c r="Q26" s="21">
        <v>-0.45</v>
      </c>
      <c r="R26" s="22">
        <v>-0.36</v>
      </c>
      <c r="S26" s="22">
        <v>-0.01</v>
      </c>
      <c r="T26" s="22">
        <v>-0.04</v>
      </c>
      <c r="U26" s="22">
        <v>-7.0000000000000007E-2</v>
      </c>
      <c r="V26" s="22">
        <f t="shared" si="18"/>
        <v>-0.18600000000000003</v>
      </c>
      <c r="W26" s="23">
        <f t="shared" si="19"/>
        <v>8.1417442848568986E-2</v>
      </c>
      <c r="X26" s="21">
        <v>-0.3</v>
      </c>
      <c r="Y26" s="22">
        <v>-0.34</v>
      </c>
      <c r="Z26" s="22">
        <v>-0.16</v>
      </c>
      <c r="AA26" s="22">
        <v>0.17199999999999999</v>
      </c>
      <c r="AB26" s="22">
        <v>-0.03</v>
      </c>
      <c r="AC26" s="22">
        <f t="shared" si="20"/>
        <v>-0.13160000000000002</v>
      </c>
      <c r="AD26" s="23">
        <f t="shared" si="21"/>
        <v>8.3687800783626753E-2</v>
      </c>
      <c r="AE26" s="21">
        <v>-0.02</v>
      </c>
      <c r="AF26" s="22">
        <v>-0.36</v>
      </c>
      <c r="AG26" s="22">
        <v>-0.15</v>
      </c>
      <c r="AH26" s="22">
        <v>0</v>
      </c>
      <c r="AI26" s="22">
        <v>-0.28000000000000003</v>
      </c>
      <c r="AJ26" s="22">
        <f t="shared" si="22"/>
        <v>-0.16200000000000001</v>
      </c>
      <c r="AK26" s="23">
        <f t="shared" si="23"/>
        <v>6.314427923414756E-2</v>
      </c>
      <c r="AL26" s="21">
        <v>-0.68</v>
      </c>
      <c r="AM26" s="22">
        <v>-0.97</v>
      </c>
      <c r="AN26" s="22">
        <v>-0.28999999999999998</v>
      </c>
      <c r="AO26" s="22">
        <v>7.0000000000000001E-3</v>
      </c>
      <c r="AP26" s="22">
        <v>-0.27</v>
      </c>
      <c r="AQ26" s="22">
        <f t="shared" si="24"/>
        <v>-0.44060000000000005</v>
      </c>
      <c r="AR26" s="23">
        <f t="shared" si="25"/>
        <v>0.15358479091368385</v>
      </c>
    </row>
    <row r="27" spans="2:44">
      <c r="B27" s="6">
        <v>1E-8</v>
      </c>
      <c r="C27" s="21">
        <v>10.47</v>
      </c>
      <c r="D27" s="22">
        <v>4.6280000000000001</v>
      </c>
      <c r="E27" s="22">
        <v>5.0119999999999996</v>
      </c>
      <c r="F27" s="22">
        <v>6.82</v>
      </c>
      <c r="G27" s="22">
        <v>5.2229999999999999</v>
      </c>
      <c r="H27" s="22">
        <f t="shared" si="14"/>
        <v>6.4306000000000001</v>
      </c>
      <c r="I27" s="23">
        <f t="shared" si="15"/>
        <v>0.96308826594450914</v>
      </c>
      <c r="J27" s="21">
        <v>7.4320000000000004</v>
      </c>
      <c r="K27" s="22">
        <v>2.6869999999999998</v>
      </c>
      <c r="L27" s="22">
        <v>3.4239999999999999</v>
      </c>
      <c r="M27" s="22">
        <v>5.0410000000000004</v>
      </c>
      <c r="N27" s="22">
        <v>2.95</v>
      </c>
      <c r="O27" s="22">
        <f t="shared" si="16"/>
        <v>4.3068</v>
      </c>
      <c r="P27" s="23">
        <f t="shared" si="17"/>
        <v>0.78866770695902111</v>
      </c>
      <c r="Q27" s="21">
        <v>-0.28000000000000003</v>
      </c>
      <c r="R27" s="22">
        <v>-0.3</v>
      </c>
      <c r="S27" s="22">
        <v>6.5000000000000002E-2</v>
      </c>
      <c r="T27" s="22">
        <v>0.22</v>
      </c>
      <c r="U27" s="22">
        <v>-0.33</v>
      </c>
      <c r="V27" s="22">
        <f t="shared" si="18"/>
        <v>-0.12500000000000006</v>
      </c>
      <c r="W27" s="23">
        <f t="shared" si="19"/>
        <v>0.10035935432235502</v>
      </c>
      <c r="X27" s="21">
        <v>0.186</v>
      </c>
      <c r="Y27" s="22">
        <v>-0.16</v>
      </c>
      <c r="Z27" s="22">
        <v>-0.02</v>
      </c>
      <c r="AA27" s="22">
        <v>0.29199999999999998</v>
      </c>
      <c r="AB27" s="22">
        <v>1.2999999999999999E-2</v>
      </c>
      <c r="AC27" s="22">
        <f t="shared" si="20"/>
        <v>6.2199999999999998E-2</v>
      </c>
      <c r="AD27" s="23">
        <f t="shared" si="21"/>
        <v>7.1185616524688466E-2</v>
      </c>
      <c r="AE27" s="21">
        <v>2.5619999999999998</v>
      </c>
      <c r="AF27" s="22">
        <v>0.23400000000000001</v>
      </c>
      <c r="AG27" s="22">
        <v>0.69699999999999995</v>
      </c>
      <c r="AH27" s="22">
        <v>0.96699999999999997</v>
      </c>
      <c r="AI27" s="22">
        <v>0.35399999999999998</v>
      </c>
      <c r="AJ27" s="22">
        <f t="shared" si="22"/>
        <v>0.96279999999999999</v>
      </c>
      <c r="AK27" s="23">
        <f t="shared" si="23"/>
        <v>0.37576028528837369</v>
      </c>
      <c r="AL27" s="21">
        <v>0.50900000000000001</v>
      </c>
      <c r="AM27" s="22">
        <v>-0.44</v>
      </c>
      <c r="AN27" s="22">
        <v>0.158</v>
      </c>
      <c r="AO27" s="22">
        <v>0.437</v>
      </c>
      <c r="AP27" s="22">
        <v>0.39700000000000002</v>
      </c>
      <c r="AQ27" s="22">
        <f t="shared" si="24"/>
        <v>0.2122</v>
      </c>
      <c r="AR27" s="23">
        <f t="shared" si="25"/>
        <v>0.15505854378266293</v>
      </c>
    </row>
    <row r="28" spans="2:44">
      <c r="B28" s="6">
        <v>9.9999999999999995E-8</v>
      </c>
      <c r="C28" s="21">
        <v>15.69</v>
      </c>
      <c r="D28" s="22">
        <v>7.28</v>
      </c>
      <c r="E28" s="22">
        <v>9.0190000000000001</v>
      </c>
      <c r="F28" s="22">
        <v>9.6270000000000007</v>
      </c>
      <c r="G28" s="22">
        <v>8.1890000000000001</v>
      </c>
      <c r="H28" s="22">
        <f t="shared" si="14"/>
        <v>9.9610000000000003</v>
      </c>
      <c r="I28" s="23">
        <f t="shared" si="15"/>
        <v>1.3288808223463819</v>
      </c>
      <c r="J28" s="21">
        <v>12.77</v>
      </c>
      <c r="K28" s="22">
        <v>5.4820000000000002</v>
      </c>
      <c r="L28" s="22">
        <v>6.7560000000000002</v>
      </c>
      <c r="M28" s="22">
        <v>8.1270000000000007</v>
      </c>
      <c r="N28" s="22">
        <v>5.6829999999999998</v>
      </c>
      <c r="O28" s="22">
        <f t="shared" si="16"/>
        <v>7.7635999999999994</v>
      </c>
      <c r="P28" s="23">
        <f t="shared" si="17"/>
        <v>1.1957583903113542</v>
      </c>
      <c r="Q28" s="21">
        <v>0</v>
      </c>
      <c r="R28" s="22">
        <v>-0.1</v>
      </c>
      <c r="S28" s="22">
        <v>0.109</v>
      </c>
      <c r="T28" s="22">
        <v>0.157</v>
      </c>
      <c r="U28" s="22">
        <v>-0.12</v>
      </c>
      <c r="V28" s="22">
        <f t="shared" si="18"/>
        <v>9.1999999999999964E-3</v>
      </c>
      <c r="W28" s="23">
        <f t="shared" si="19"/>
        <v>4.919626002045277E-2</v>
      </c>
      <c r="X28" s="21">
        <v>1.002</v>
      </c>
      <c r="Y28" s="22">
        <v>0.156</v>
      </c>
      <c r="Z28" s="22">
        <v>0.27600000000000002</v>
      </c>
      <c r="AA28" s="22">
        <v>0.42299999999999999</v>
      </c>
      <c r="AB28" s="22">
        <v>0.25700000000000001</v>
      </c>
      <c r="AC28" s="22">
        <f t="shared" si="20"/>
        <v>0.42279999999999995</v>
      </c>
      <c r="AD28" s="23">
        <f t="shared" si="21"/>
        <v>0.13501034034473061</v>
      </c>
      <c r="AE28" s="21">
        <v>13.28</v>
      </c>
      <c r="AF28" s="22">
        <v>3.597</v>
      </c>
      <c r="AG28" s="22">
        <v>4.4290000000000003</v>
      </c>
      <c r="AH28" s="22">
        <v>5.0990000000000002</v>
      </c>
      <c r="AI28" s="22">
        <v>3.7109999999999999</v>
      </c>
      <c r="AJ28" s="22">
        <f t="shared" si="22"/>
        <v>6.0231999999999992</v>
      </c>
      <c r="AK28" s="23">
        <f t="shared" si="23"/>
        <v>1.6406033134185734</v>
      </c>
      <c r="AL28" s="21">
        <v>6.7690000000000001</v>
      </c>
      <c r="AM28" s="22">
        <v>1.0720000000000001</v>
      </c>
      <c r="AN28" s="22">
        <v>1.92</v>
      </c>
      <c r="AO28" s="22">
        <v>2.347</v>
      </c>
      <c r="AP28" s="22">
        <v>1.8260000000000001</v>
      </c>
      <c r="AQ28" s="22">
        <f t="shared" si="24"/>
        <v>2.7867999999999999</v>
      </c>
      <c r="AR28" s="23">
        <f t="shared" si="25"/>
        <v>0.90920534094339767</v>
      </c>
    </row>
    <row r="29" spans="2:44">
      <c r="B29" s="6">
        <v>9.9999999999999995E-7</v>
      </c>
      <c r="C29" s="21">
        <v>20.96</v>
      </c>
      <c r="D29" s="22">
        <v>10.06</v>
      </c>
      <c r="E29" s="22">
        <v>12.81</v>
      </c>
      <c r="F29" s="22">
        <v>13.04</v>
      </c>
      <c r="G29" s="22">
        <v>10.78</v>
      </c>
      <c r="H29" s="13">
        <f t="shared" si="14"/>
        <v>13.530000000000001</v>
      </c>
      <c r="I29" s="23">
        <f t="shared" si="15"/>
        <v>1.7385833313361747</v>
      </c>
      <c r="J29" s="21">
        <v>18.170000000000002</v>
      </c>
      <c r="K29" s="22">
        <v>8.2949999999999999</v>
      </c>
      <c r="L29" s="22">
        <v>9.9550000000000001</v>
      </c>
      <c r="M29" s="22">
        <v>11.72</v>
      </c>
      <c r="N29" s="22">
        <v>7.7640000000000002</v>
      </c>
      <c r="O29" s="13">
        <f t="shared" si="16"/>
        <v>11.180800000000001</v>
      </c>
      <c r="P29" s="23">
        <f t="shared" si="17"/>
        <v>1.6810068744654212</v>
      </c>
      <c r="Q29" s="21">
        <v>-0.14000000000000001</v>
      </c>
      <c r="R29" s="22">
        <v>0.16300000000000001</v>
      </c>
      <c r="S29" s="22">
        <v>-0.08</v>
      </c>
      <c r="T29" s="22">
        <v>0.10299999999999999</v>
      </c>
      <c r="U29" s="22">
        <v>-0.38</v>
      </c>
      <c r="V29" s="13">
        <f t="shared" si="18"/>
        <v>-6.6799999999999998E-2</v>
      </c>
      <c r="W29" s="23">
        <f t="shared" si="19"/>
        <v>8.6085260062335869E-2</v>
      </c>
      <c r="X29" s="21">
        <v>9.3529999999999998</v>
      </c>
      <c r="Y29" s="22">
        <v>2.7669999999999999</v>
      </c>
      <c r="Z29" s="22">
        <v>3.157</v>
      </c>
      <c r="AA29" s="22">
        <v>4.0419999999999998</v>
      </c>
      <c r="AB29" s="22">
        <v>3.1659999999999999</v>
      </c>
      <c r="AC29" s="13">
        <f t="shared" si="20"/>
        <v>4.4969999999999999</v>
      </c>
      <c r="AD29" s="23">
        <f t="shared" si="21"/>
        <v>1.1017771462505475</v>
      </c>
      <c r="AE29" s="21">
        <v>17.489999999999998</v>
      </c>
      <c r="AF29" s="22">
        <v>6.44</v>
      </c>
      <c r="AG29" s="22">
        <v>6.4509999999999996</v>
      </c>
      <c r="AH29" s="22">
        <v>8.6199999999999992</v>
      </c>
      <c r="AI29" s="22">
        <v>5.5449999999999999</v>
      </c>
      <c r="AJ29" s="13">
        <f t="shared" si="22"/>
        <v>8.9092000000000002</v>
      </c>
      <c r="AK29" s="23">
        <f t="shared" si="23"/>
        <v>1.9715101095353276</v>
      </c>
      <c r="AL29" s="21">
        <v>12.42</v>
      </c>
      <c r="AM29" s="22">
        <v>2.7829999999999999</v>
      </c>
      <c r="AN29" s="22">
        <v>3.903</v>
      </c>
      <c r="AO29" s="22">
        <v>4.8040000000000003</v>
      </c>
      <c r="AP29" s="22">
        <v>3.649</v>
      </c>
      <c r="AQ29" s="13">
        <f t="shared" si="24"/>
        <v>5.5117999999999991</v>
      </c>
      <c r="AR29" s="23">
        <f t="shared" si="25"/>
        <v>1.571353795935212</v>
      </c>
    </row>
    <row r="30" spans="2:44" ht="20.5" thickBot="1">
      <c r="B30" s="6">
        <v>3.1600000000000002E-5</v>
      </c>
      <c r="C30" s="24">
        <v>25.8</v>
      </c>
      <c r="D30" s="25">
        <v>11.31</v>
      </c>
      <c r="E30" s="25">
        <v>15.05</v>
      </c>
      <c r="F30" s="25">
        <v>15.24</v>
      </c>
      <c r="G30" s="25">
        <v>12.02</v>
      </c>
      <c r="H30" s="25">
        <f t="shared" si="14"/>
        <v>15.883999999999997</v>
      </c>
      <c r="I30" s="26">
        <f t="shared" si="15"/>
        <v>2.326278745120629</v>
      </c>
      <c r="J30" s="24">
        <v>23.82</v>
      </c>
      <c r="K30" s="25">
        <v>10.08</v>
      </c>
      <c r="L30" s="25">
        <v>12.46</v>
      </c>
      <c r="M30" s="25">
        <v>13.98</v>
      </c>
      <c r="N30" s="25">
        <v>9.9649999999999999</v>
      </c>
      <c r="O30" s="25">
        <f t="shared" si="16"/>
        <v>14.061000000000002</v>
      </c>
      <c r="P30" s="26">
        <f t="shared" si="17"/>
        <v>2.2841490319153848</v>
      </c>
      <c r="Q30" s="24">
        <v>-0.15</v>
      </c>
      <c r="R30" s="25">
        <v>9.0999999999999998E-2</v>
      </c>
      <c r="S30" s="25">
        <v>-0.13</v>
      </c>
      <c r="T30" s="25">
        <v>0.35799999999999998</v>
      </c>
      <c r="U30" s="25">
        <v>-0.33</v>
      </c>
      <c r="V30" s="25">
        <f t="shared" si="18"/>
        <v>-3.2200000000000006E-2</v>
      </c>
      <c r="W30" s="26">
        <f t="shared" si="19"/>
        <v>0.10574701887051001</v>
      </c>
      <c r="X30" s="24">
        <v>15.17</v>
      </c>
      <c r="Y30" s="25">
        <v>4.9390000000000001</v>
      </c>
      <c r="Z30" s="25">
        <v>5.8259999999999996</v>
      </c>
      <c r="AA30" s="25">
        <v>6.593</v>
      </c>
      <c r="AB30" s="25">
        <v>5.8250000000000002</v>
      </c>
      <c r="AC30" s="25">
        <f t="shared" si="20"/>
        <v>7.6706000000000021</v>
      </c>
      <c r="AD30" s="26">
        <f t="shared" si="21"/>
        <v>1.693194013691282</v>
      </c>
      <c r="AE30" s="24">
        <v>20.190000000000001</v>
      </c>
      <c r="AF30" s="25">
        <v>7.4749999999999996</v>
      </c>
      <c r="AG30" s="25">
        <v>8.9600000000000009</v>
      </c>
      <c r="AH30" s="25">
        <v>9.4329999999999998</v>
      </c>
      <c r="AI30" s="25">
        <v>6.9960000000000004</v>
      </c>
      <c r="AJ30" s="25">
        <f t="shared" si="22"/>
        <v>10.610800000000001</v>
      </c>
      <c r="AK30" s="26">
        <f t="shared" si="23"/>
        <v>2.1796646237437551</v>
      </c>
      <c r="AL30" s="24">
        <v>14.38</v>
      </c>
      <c r="AM30" s="25">
        <v>3.613</v>
      </c>
      <c r="AN30" s="25">
        <v>4.9980000000000002</v>
      </c>
      <c r="AO30" s="25">
        <v>5.5949999999999998</v>
      </c>
      <c r="AP30" s="25">
        <v>4.4660000000000002</v>
      </c>
      <c r="AQ30" s="25">
        <f t="shared" si="24"/>
        <v>6.6104000000000003</v>
      </c>
      <c r="AR30" s="26">
        <f t="shared" si="25"/>
        <v>1.7615948819180876</v>
      </c>
    </row>
    <row r="31" spans="2:44" ht="20.5" thickBot="1"/>
    <row r="32" spans="2:44" ht="20" customHeight="1">
      <c r="B32" s="5"/>
      <c r="C32" s="81" t="s">
        <v>16</v>
      </c>
      <c r="D32" s="82"/>
      <c r="E32" s="82"/>
      <c r="F32" s="82"/>
      <c r="G32" s="82"/>
      <c r="H32" s="82"/>
      <c r="I32" s="83"/>
      <c r="J32" s="84" t="s">
        <v>22</v>
      </c>
      <c r="K32" s="85"/>
      <c r="L32" s="85"/>
      <c r="M32" s="85"/>
      <c r="N32" s="85"/>
      <c r="O32" s="85"/>
      <c r="P32" s="86"/>
      <c r="Q32" s="81" t="s">
        <v>17</v>
      </c>
      <c r="R32" s="82"/>
      <c r="S32" s="82"/>
      <c r="T32" s="82"/>
      <c r="U32" s="82"/>
      <c r="V32" s="82"/>
      <c r="W32" s="83"/>
      <c r="X32" s="81" t="s">
        <v>18</v>
      </c>
      <c r="Y32" s="82"/>
      <c r="Z32" s="82"/>
      <c r="AA32" s="82"/>
      <c r="AB32" s="82"/>
      <c r="AC32" s="82"/>
      <c r="AD32" s="83"/>
      <c r="AE32" s="81" t="s">
        <v>19</v>
      </c>
      <c r="AF32" s="82"/>
      <c r="AG32" s="82"/>
      <c r="AH32" s="82"/>
      <c r="AI32" s="82"/>
      <c r="AJ32" s="82"/>
      <c r="AK32" s="83"/>
      <c r="AL32" s="81" t="s">
        <v>20</v>
      </c>
      <c r="AM32" s="82"/>
      <c r="AN32" s="82"/>
      <c r="AO32" s="82"/>
      <c r="AP32" s="82"/>
      <c r="AQ32" s="82"/>
      <c r="AR32" s="83"/>
    </row>
    <row r="33" spans="2:44">
      <c r="B33" s="3" t="s">
        <v>4</v>
      </c>
      <c r="C33" s="9">
        <v>1</v>
      </c>
      <c r="D33" s="10">
        <v>2</v>
      </c>
      <c r="E33" s="10">
        <v>3</v>
      </c>
      <c r="F33" s="10">
        <v>4</v>
      </c>
      <c r="G33" s="10">
        <v>5</v>
      </c>
      <c r="H33" s="10" t="s">
        <v>2</v>
      </c>
      <c r="I33" s="11" t="s">
        <v>3</v>
      </c>
      <c r="J33" s="9">
        <v>1</v>
      </c>
      <c r="K33" s="10">
        <v>2</v>
      </c>
      <c r="L33" s="10">
        <v>3</v>
      </c>
      <c r="M33" s="10">
        <v>4</v>
      </c>
      <c r="N33" s="10">
        <v>5</v>
      </c>
      <c r="O33" s="10" t="s">
        <v>2</v>
      </c>
      <c r="P33" s="11" t="s">
        <v>3</v>
      </c>
      <c r="Q33" s="9">
        <v>1</v>
      </c>
      <c r="R33" s="10">
        <v>2</v>
      </c>
      <c r="S33" s="10">
        <v>3</v>
      </c>
      <c r="T33" s="10">
        <v>4</v>
      </c>
      <c r="U33" s="10">
        <v>5</v>
      </c>
      <c r="V33" s="10" t="s">
        <v>2</v>
      </c>
      <c r="W33" s="11" t="s">
        <v>3</v>
      </c>
      <c r="X33" s="9">
        <v>1</v>
      </c>
      <c r="Y33" s="10">
        <v>2</v>
      </c>
      <c r="Z33" s="10">
        <v>3</v>
      </c>
      <c r="AA33" s="10">
        <v>4</v>
      </c>
      <c r="AB33" s="10">
        <v>5</v>
      </c>
      <c r="AC33" s="10" t="s">
        <v>2</v>
      </c>
      <c r="AD33" s="11" t="s">
        <v>3</v>
      </c>
      <c r="AE33" s="9">
        <v>1</v>
      </c>
      <c r="AF33" s="10">
        <v>2</v>
      </c>
      <c r="AG33" s="10">
        <v>3</v>
      </c>
      <c r="AH33" s="10">
        <v>4</v>
      </c>
      <c r="AI33" s="10">
        <v>5</v>
      </c>
      <c r="AJ33" s="10" t="s">
        <v>2</v>
      </c>
      <c r="AK33" s="11" t="s">
        <v>3</v>
      </c>
      <c r="AL33" s="9">
        <v>1</v>
      </c>
      <c r="AM33" s="10">
        <v>2</v>
      </c>
      <c r="AN33" s="10">
        <v>3</v>
      </c>
      <c r="AO33" s="10">
        <v>4</v>
      </c>
      <c r="AP33" s="10">
        <v>5</v>
      </c>
      <c r="AQ33" s="10" t="s">
        <v>2</v>
      </c>
      <c r="AR33" s="11" t="s">
        <v>3</v>
      </c>
    </row>
    <row r="34" spans="2:44">
      <c r="B34" s="6">
        <v>0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2">
        <f>AVERAGE(C34:G34)</f>
        <v>0</v>
      </c>
      <c r="I34" s="23">
        <f>_xlfn.STDEV.P(C34:G34)/SQRT(COUNT(C34:G34))</f>
        <v>0</v>
      </c>
      <c r="J34" s="21">
        <v>0</v>
      </c>
      <c r="K34" s="22">
        <v>0</v>
      </c>
      <c r="L34" s="22">
        <v>0</v>
      </c>
      <c r="M34" s="22">
        <v>0</v>
      </c>
      <c r="N34" s="22">
        <v>0</v>
      </c>
      <c r="O34" s="22">
        <f>AVERAGE(J34:N34)</f>
        <v>0</v>
      </c>
      <c r="P34" s="23">
        <f>_xlfn.STDEV.P(J34:N34)/SQRT(COUNT(J34:N34))</f>
        <v>0</v>
      </c>
      <c r="Q34" s="21">
        <v>0</v>
      </c>
      <c r="R34" s="22">
        <v>0</v>
      </c>
      <c r="S34" s="22">
        <v>0</v>
      </c>
      <c r="T34" s="22">
        <v>0</v>
      </c>
      <c r="U34" s="22">
        <v>0</v>
      </c>
      <c r="V34" s="22">
        <f>AVERAGE(Q34:U34)</f>
        <v>0</v>
      </c>
      <c r="W34" s="23">
        <f>_xlfn.STDEV.P(Q34:U34)/SQRT(COUNT(Q34:U34))</f>
        <v>0</v>
      </c>
      <c r="X34" s="21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f>AVERAGE(X34:AB34)</f>
        <v>0</v>
      </c>
      <c r="AD34" s="23">
        <f>_xlfn.STDEV.P(X34:AB34)/SQRT(COUNT(X34:AB34))</f>
        <v>0</v>
      </c>
      <c r="AE34" s="21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f>AVERAGE(AE34:AI34)</f>
        <v>0</v>
      </c>
      <c r="AK34" s="23">
        <f>_xlfn.STDEV.P(AE34:AI34)/SQRT(COUNT(AE34:AI34))</f>
        <v>0</v>
      </c>
      <c r="AL34" s="21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f>AVERAGE(AL34:AP34)</f>
        <v>0</v>
      </c>
      <c r="AR34" s="23">
        <f>_xlfn.STDEV.P(AL34:AP34)/SQRT(COUNT(AL34:AP34))</f>
        <v>0</v>
      </c>
    </row>
    <row r="35" spans="2:44">
      <c r="B35" s="6">
        <v>1E-10</v>
      </c>
      <c r="C35" s="21">
        <v>1.881</v>
      </c>
      <c r="D35" s="22">
        <v>0.69</v>
      </c>
      <c r="E35" s="22">
        <v>0.55900000000000005</v>
      </c>
      <c r="F35" s="22">
        <v>1.0740000000000001</v>
      </c>
      <c r="G35" s="22">
        <v>0.35899999999999999</v>
      </c>
      <c r="H35" s="22">
        <f t="shared" ref="H35:H40" si="26">AVERAGE(C35:G35)</f>
        <v>0.91259999999999997</v>
      </c>
      <c r="I35" s="23">
        <f t="shared" ref="I35:I40" si="27">_xlfn.STDEV.P(C35:G35)/SQRT(COUNT(C35:G35))</f>
        <v>0.24040841915373937</v>
      </c>
      <c r="J35" s="21">
        <v>0.34799999999999998</v>
      </c>
      <c r="K35" s="22">
        <v>-0.38</v>
      </c>
      <c r="L35" s="22">
        <v>-0.11</v>
      </c>
      <c r="M35" s="22">
        <v>-0.11</v>
      </c>
      <c r="N35" s="22">
        <v>-0.32</v>
      </c>
      <c r="O35" s="22">
        <f t="shared" ref="O35:O40" si="28">AVERAGE(J35:N35)</f>
        <v>-0.11440000000000002</v>
      </c>
      <c r="P35" s="23">
        <f t="shared" ref="P35:P40" si="29">_xlfn.STDEV.P(J35:N35)/SQRT(COUNT(J35:N35))</f>
        <v>0.1143096146437385</v>
      </c>
      <c r="Q35" s="21">
        <v>-0.2</v>
      </c>
      <c r="R35" s="22">
        <v>-0.45</v>
      </c>
      <c r="S35" s="22">
        <v>-0.28000000000000003</v>
      </c>
      <c r="T35" s="22">
        <v>-0.08</v>
      </c>
      <c r="U35" s="22">
        <v>-0.21</v>
      </c>
      <c r="V35" s="22">
        <f t="shared" ref="V35:V40" si="30">AVERAGE(Q35:U35)</f>
        <v>-0.24399999999999999</v>
      </c>
      <c r="W35" s="23">
        <f t="shared" ref="W35:W40" si="31">_xlfn.STDEV.P(Q35:U35)/SQRT(COUNT(Q35:U35))</f>
        <v>5.4302854436944659E-2</v>
      </c>
      <c r="X35" s="21">
        <v>0.79600000000000004</v>
      </c>
      <c r="Y35" s="22">
        <v>-0.28000000000000003</v>
      </c>
      <c r="Z35" s="22">
        <v>2.1000000000000001E-2</v>
      </c>
      <c r="AA35" s="22">
        <v>0.09</v>
      </c>
      <c r="AB35" s="22">
        <v>2.7E-2</v>
      </c>
      <c r="AC35" s="22">
        <f t="shared" ref="AC35:AC40" si="32">AVERAGE(X35:AB35)</f>
        <v>0.1308</v>
      </c>
      <c r="AD35" s="23">
        <f t="shared" ref="AD35:AD40" si="33">_xlfn.STDEV.P(X35:AB35)/SQRT(COUNT(X35:AB35))</f>
        <v>0.15946696209560149</v>
      </c>
      <c r="AE35" s="21">
        <v>0.41399999999999998</v>
      </c>
      <c r="AF35" s="22">
        <v>0.31</v>
      </c>
      <c r="AG35" s="22">
        <v>0.36199999999999999</v>
      </c>
      <c r="AH35" s="22">
        <v>0.495</v>
      </c>
      <c r="AI35" s="22">
        <v>-0.1</v>
      </c>
      <c r="AJ35" s="22">
        <f t="shared" ref="AJ35:AJ40" si="34">AVERAGE(AE35:AI35)</f>
        <v>0.29619999999999996</v>
      </c>
      <c r="AK35" s="23">
        <f t="shared" ref="AK35:AK40" si="35">_xlfn.STDEV.P(AE35:AI35)/SQRT(COUNT(AE35:AI35))</f>
        <v>9.2713062725810119E-2</v>
      </c>
      <c r="AL35" s="21">
        <v>-0.17</v>
      </c>
      <c r="AM35" s="22">
        <v>-0.06</v>
      </c>
      <c r="AN35" s="22">
        <v>-0.26</v>
      </c>
      <c r="AO35" s="22">
        <v>-0.1</v>
      </c>
      <c r="AP35" s="22">
        <v>-0.41</v>
      </c>
      <c r="AQ35" s="22">
        <f t="shared" ref="AQ35:AQ40" si="36">AVERAGE(AL35:AP35)</f>
        <v>-0.2</v>
      </c>
      <c r="AR35" s="23">
        <f t="shared" ref="AR35:AR40" si="37">_xlfn.STDEV.P(AL35:AP35)/SQRT(COUNT(AL35:AP35))</f>
        <v>5.5928525816438257E-2</v>
      </c>
    </row>
    <row r="36" spans="2:44">
      <c r="B36" s="6">
        <v>1.0000000000000001E-9</v>
      </c>
      <c r="C36" s="21">
        <v>7.0359999999999996</v>
      </c>
      <c r="D36" s="22">
        <v>3.234</v>
      </c>
      <c r="E36" s="22">
        <v>3.048</v>
      </c>
      <c r="F36" s="22">
        <v>4.7889999999999997</v>
      </c>
      <c r="G36" s="22">
        <v>3.883</v>
      </c>
      <c r="H36" s="22">
        <f t="shared" si="26"/>
        <v>4.3979999999999997</v>
      </c>
      <c r="I36" s="23">
        <f t="shared" si="27"/>
        <v>0.64975521544655579</v>
      </c>
      <c r="J36" s="21">
        <v>1.6659999999999999</v>
      </c>
      <c r="K36" s="22">
        <v>-0.02</v>
      </c>
      <c r="L36" s="22">
        <v>0.42</v>
      </c>
      <c r="M36" s="22">
        <v>0.61099999999999999</v>
      </c>
      <c r="N36" s="22">
        <v>0.66900000000000004</v>
      </c>
      <c r="O36" s="22">
        <f t="shared" si="28"/>
        <v>0.66919999999999991</v>
      </c>
      <c r="P36" s="23">
        <f t="shared" si="29"/>
        <v>0.24771716129489293</v>
      </c>
      <c r="Q36" s="21">
        <v>-0.42</v>
      </c>
      <c r="R36" s="22">
        <v>-0.2</v>
      </c>
      <c r="S36" s="22">
        <v>-0.03</v>
      </c>
      <c r="T36" s="22">
        <v>-0.42</v>
      </c>
      <c r="U36" s="22">
        <v>7.2999999999999995E-2</v>
      </c>
      <c r="V36" s="22">
        <f t="shared" si="30"/>
        <v>-0.19940000000000002</v>
      </c>
      <c r="W36" s="23">
        <f t="shared" si="31"/>
        <v>8.949350814444583E-2</v>
      </c>
      <c r="X36" s="21">
        <v>2.3540000000000001</v>
      </c>
      <c r="Y36" s="22">
        <v>0.997</v>
      </c>
      <c r="Z36" s="22">
        <v>0.93600000000000005</v>
      </c>
      <c r="AA36" s="22">
        <v>1.33</v>
      </c>
      <c r="AB36" s="22">
        <v>1.454</v>
      </c>
      <c r="AC36" s="22">
        <f t="shared" si="32"/>
        <v>1.4141999999999999</v>
      </c>
      <c r="AD36" s="23">
        <f t="shared" si="33"/>
        <v>0.22756351201367947</v>
      </c>
      <c r="AE36" s="21">
        <v>3.3929999999999998</v>
      </c>
      <c r="AF36" s="22">
        <v>1.3420000000000001</v>
      </c>
      <c r="AG36" s="22">
        <v>2.153</v>
      </c>
      <c r="AH36" s="22">
        <v>2.133</v>
      </c>
      <c r="AI36" s="22">
        <v>1.865</v>
      </c>
      <c r="AJ36" s="22">
        <f t="shared" si="34"/>
        <v>2.1772</v>
      </c>
      <c r="AK36" s="23">
        <f t="shared" si="35"/>
        <v>0.30171090798975109</v>
      </c>
      <c r="AL36" s="21">
        <v>-0.37</v>
      </c>
      <c r="AM36" s="22">
        <v>-0.04</v>
      </c>
      <c r="AN36" s="22">
        <v>-0.28000000000000003</v>
      </c>
      <c r="AO36" s="22">
        <v>-0.47</v>
      </c>
      <c r="AP36" s="22">
        <v>-0.35</v>
      </c>
      <c r="AQ36" s="22">
        <f t="shared" si="36"/>
        <v>-0.30199999999999994</v>
      </c>
      <c r="AR36" s="23">
        <f t="shared" si="37"/>
        <v>6.458482793969493E-2</v>
      </c>
    </row>
    <row r="37" spans="2:44">
      <c r="B37" s="6">
        <v>1E-8</v>
      </c>
      <c r="C37" s="21">
        <v>22.31</v>
      </c>
      <c r="D37" s="22">
        <v>12.46</v>
      </c>
      <c r="E37" s="22">
        <v>13.01</v>
      </c>
      <c r="F37" s="22">
        <v>16.05</v>
      </c>
      <c r="G37" s="22">
        <v>12.1</v>
      </c>
      <c r="H37" s="22">
        <f t="shared" si="26"/>
        <v>15.185999999999998</v>
      </c>
      <c r="I37" s="23">
        <f t="shared" si="27"/>
        <v>1.7109917591853019</v>
      </c>
      <c r="J37" s="21">
        <v>7.9260000000000002</v>
      </c>
      <c r="K37" s="22">
        <v>1.9770000000000001</v>
      </c>
      <c r="L37" s="22">
        <v>2.782</v>
      </c>
      <c r="M37" s="22">
        <v>3.5110000000000001</v>
      </c>
      <c r="N37" s="22">
        <v>3.3759999999999999</v>
      </c>
      <c r="O37" s="22">
        <f t="shared" si="28"/>
        <v>3.9144000000000005</v>
      </c>
      <c r="P37" s="23">
        <f t="shared" si="29"/>
        <v>0.92911547613846135</v>
      </c>
      <c r="Q37" s="21">
        <v>4.181</v>
      </c>
      <c r="R37" s="22">
        <v>2.0640000000000001</v>
      </c>
      <c r="S37" s="22">
        <v>2.6419999999999999</v>
      </c>
      <c r="T37" s="22">
        <v>2.153</v>
      </c>
      <c r="U37" s="22">
        <v>2.3780000000000001</v>
      </c>
      <c r="V37" s="22">
        <f t="shared" si="30"/>
        <v>2.6836000000000002</v>
      </c>
      <c r="W37" s="23">
        <f t="shared" si="31"/>
        <v>0.34657000447240088</v>
      </c>
      <c r="X37" s="21">
        <v>15.89</v>
      </c>
      <c r="Y37" s="22">
        <v>7.423</v>
      </c>
      <c r="Z37" s="22">
        <v>8.5139999999999993</v>
      </c>
      <c r="AA37" s="22">
        <v>8.5020000000000007</v>
      </c>
      <c r="AB37" s="22">
        <v>8.1809999999999992</v>
      </c>
      <c r="AC37" s="22">
        <f t="shared" si="32"/>
        <v>9.702</v>
      </c>
      <c r="AD37" s="23">
        <f t="shared" si="33"/>
        <v>1.3949906092873892</v>
      </c>
      <c r="AE37" s="21">
        <v>10.54</v>
      </c>
      <c r="AF37" s="22">
        <v>3.2949999999999999</v>
      </c>
      <c r="AG37" s="22">
        <v>5.09</v>
      </c>
      <c r="AH37" s="22">
        <v>5.2709999999999999</v>
      </c>
      <c r="AI37" s="22">
        <v>3.9540000000000002</v>
      </c>
      <c r="AJ37" s="22">
        <f t="shared" si="34"/>
        <v>5.63</v>
      </c>
      <c r="AK37" s="23">
        <f t="shared" si="35"/>
        <v>1.1452472571458097</v>
      </c>
      <c r="AL37" s="21">
        <v>-0.15</v>
      </c>
      <c r="AM37" s="22">
        <v>-0.24</v>
      </c>
      <c r="AN37" s="22">
        <v>-0.12</v>
      </c>
      <c r="AO37" s="22">
        <v>0.17799999999999999</v>
      </c>
      <c r="AP37" s="22">
        <v>0.113</v>
      </c>
      <c r="AQ37" s="22">
        <f t="shared" si="36"/>
        <v>-4.3800000000000006E-2</v>
      </c>
      <c r="AR37" s="23">
        <f t="shared" si="37"/>
        <v>7.1933524868450588E-2</v>
      </c>
    </row>
    <row r="38" spans="2:44">
      <c r="B38" s="6">
        <v>9.9999999999999995E-8</v>
      </c>
      <c r="C38" s="21">
        <v>30.49</v>
      </c>
      <c r="D38" s="22">
        <v>18.02</v>
      </c>
      <c r="E38" s="22">
        <v>21.16</v>
      </c>
      <c r="F38" s="22">
        <v>21.07</v>
      </c>
      <c r="G38" s="22">
        <v>17.68</v>
      </c>
      <c r="H38" s="22">
        <f t="shared" si="26"/>
        <v>21.684000000000005</v>
      </c>
      <c r="I38" s="23">
        <f t="shared" si="27"/>
        <v>2.0751300682125819</v>
      </c>
      <c r="J38" s="21">
        <v>11.81</v>
      </c>
      <c r="K38" s="22">
        <v>4.49</v>
      </c>
      <c r="L38" s="22">
        <v>5.5940000000000003</v>
      </c>
      <c r="M38" s="22">
        <v>6.1139999999999999</v>
      </c>
      <c r="N38" s="22">
        <v>5.258</v>
      </c>
      <c r="O38" s="22">
        <f t="shared" si="28"/>
        <v>6.6532000000000009</v>
      </c>
      <c r="P38" s="23">
        <f t="shared" si="29"/>
        <v>1.1769663512607302</v>
      </c>
      <c r="Q38" s="21">
        <v>14.7</v>
      </c>
      <c r="R38" s="22">
        <v>6.3529999999999998</v>
      </c>
      <c r="S38" s="22">
        <v>9.5779999999999994</v>
      </c>
      <c r="T38" s="22">
        <v>8.3520000000000003</v>
      </c>
      <c r="U38" s="22">
        <v>6.827</v>
      </c>
      <c r="V38" s="22">
        <f t="shared" si="30"/>
        <v>9.161999999999999</v>
      </c>
      <c r="W38" s="23">
        <f t="shared" si="31"/>
        <v>1.3392730266827608</v>
      </c>
      <c r="X38" s="21">
        <v>21.45</v>
      </c>
      <c r="Y38" s="22">
        <v>12.51</v>
      </c>
      <c r="Z38" s="22">
        <v>15.6</v>
      </c>
      <c r="AA38" s="22">
        <v>14.87</v>
      </c>
      <c r="AB38" s="22">
        <v>12.03</v>
      </c>
      <c r="AC38" s="22">
        <f t="shared" si="32"/>
        <v>15.292000000000002</v>
      </c>
      <c r="AD38" s="23">
        <f t="shared" si="33"/>
        <v>1.5043148606591585</v>
      </c>
      <c r="AE38" s="21">
        <v>18.989999999999998</v>
      </c>
      <c r="AF38" s="22">
        <v>5.8460000000000001</v>
      </c>
      <c r="AG38" s="22">
        <v>10.199999999999999</v>
      </c>
      <c r="AH38" s="22">
        <v>9.7569999999999997</v>
      </c>
      <c r="AI38" s="22">
        <v>8.2759999999999998</v>
      </c>
      <c r="AJ38" s="22">
        <f t="shared" si="34"/>
        <v>10.613800000000001</v>
      </c>
      <c r="AK38" s="23">
        <f t="shared" si="35"/>
        <v>1.9926192692032236</v>
      </c>
      <c r="AL38" s="21">
        <v>3.641</v>
      </c>
      <c r="AM38" s="22">
        <v>1.0249999999999999</v>
      </c>
      <c r="AN38" s="22">
        <v>1.321</v>
      </c>
      <c r="AO38" s="22">
        <v>1.65</v>
      </c>
      <c r="AP38" s="22">
        <v>1.0009999999999999</v>
      </c>
      <c r="AQ38" s="22">
        <f t="shared" si="36"/>
        <v>1.7276</v>
      </c>
      <c r="AR38" s="23">
        <f t="shared" si="37"/>
        <v>0.44063768336355447</v>
      </c>
    </row>
    <row r="39" spans="2:44">
      <c r="B39" s="6">
        <v>9.9999999999999995E-7</v>
      </c>
      <c r="C39" s="21">
        <v>29.92</v>
      </c>
      <c r="D39" s="22">
        <v>17.53</v>
      </c>
      <c r="E39" s="22">
        <v>20.59</v>
      </c>
      <c r="F39" s="22">
        <v>20.89</v>
      </c>
      <c r="G39" s="22">
        <v>17.41</v>
      </c>
      <c r="H39" s="13">
        <f t="shared" si="26"/>
        <v>21.268000000000001</v>
      </c>
      <c r="I39" s="23">
        <f t="shared" si="27"/>
        <v>2.0427087898180711</v>
      </c>
      <c r="J39" s="21">
        <v>18.84</v>
      </c>
      <c r="K39" s="22">
        <v>8.0589999999999993</v>
      </c>
      <c r="L39" s="22">
        <v>9.3699999999999992</v>
      </c>
      <c r="M39" s="22">
        <v>10.85</v>
      </c>
      <c r="N39" s="22">
        <v>8.7349999999999994</v>
      </c>
      <c r="O39" s="13">
        <f t="shared" si="28"/>
        <v>11.1708</v>
      </c>
      <c r="P39" s="23">
        <f t="shared" si="29"/>
        <v>1.7638462835519413</v>
      </c>
      <c r="Q39" s="21">
        <v>16</v>
      </c>
      <c r="R39" s="22">
        <v>7.0990000000000002</v>
      </c>
      <c r="S39" s="22">
        <v>10.01</v>
      </c>
      <c r="T39" s="22">
        <v>9.1229999999999993</v>
      </c>
      <c r="U39" s="22">
        <v>7.0119999999999996</v>
      </c>
      <c r="V39" s="13">
        <f t="shared" si="30"/>
        <v>9.8488000000000007</v>
      </c>
      <c r="W39" s="23">
        <f t="shared" si="31"/>
        <v>1.4696784246902461</v>
      </c>
      <c r="X39" s="21">
        <v>20.79</v>
      </c>
      <c r="Y39" s="22">
        <v>11.75</v>
      </c>
      <c r="Z39" s="22">
        <v>14.21</v>
      </c>
      <c r="AA39" s="22">
        <v>14.2</v>
      </c>
      <c r="AB39" s="22">
        <v>11.34</v>
      </c>
      <c r="AC39" s="13">
        <f t="shared" si="32"/>
        <v>14.458000000000002</v>
      </c>
      <c r="AD39" s="23">
        <f t="shared" si="33"/>
        <v>1.5136377373731105</v>
      </c>
      <c r="AE39" s="21">
        <v>30.07</v>
      </c>
      <c r="AF39" s="22">
        <v>11.09</v>
      </c>
      <c r="AG39" s="22">
        <v>17.48</v>
      </c>
      <c r="AH39" s="22">
        <v>16.98</v>
      </c>
      <c r="AI39" s="22">
        <v>13.53</v>
      </c>
      <c r="AJ39" s="13">
        <f t="shared" si="34"/>
        <v>17.830000000000002</v>
      </c>
      <c r="AK39" s="23">
        <f t="shared" si="35"/>
        <v>2.9297112485704102</v>
      </c>
      <c r="AL39" s="21">
        <v>17.260000000000002</v>
      </c>
      <c r="AM39" s="22">
        <v>5.2560000000000002</v>
      </c>
      <c r="AN39" s="22">
        <v>7.1139999999999999</v>
      </c>
      <c r="AO39" s="22">
        <v>8.3379999999999992</v>
      </c>
      <c r="AP39" s="22">
        <v>6.1950000000000003</v>
      </c>
      <c r="AQ39" s="13">
        <f t="shared" si="36"/>
        <v>8.8326000000000011</v>
      </c>
      <c r="AR39" s="23">
        <f t="shared" si="37"/>
        <v>1.9387448228170718</v>
      </c>
    </row>
    <row r="40" spans="2:44" ht="20.5" thickBot="1">
      <c r="B40" s="6">
        <v>3.1600000000000002E-5</v>
      </c>
      <c r="C40" s="24">
        <v>34.17</v>
      </c>
      <c r="D40" s="25">
        <v>16.61</v>
      </c>
      <c r="E40" s="25">
        <v>20.23</v>
      </c>
      <c r="F40" s="25">
        <v>20.93</v>
      </c>
      <c r="G40" s="25">
        <v>17.79</v>
      </c>
      <c r="H40" s="25">
        <f t="shared" si="26"/>
        <v>21.945999999999998</v>
      </c>
      <c r="I40" s="26">
        <f t="shared" si="27"/>
        <v>2.8223984126979702</v>
      </c>
      <c r="J40" s="24">
        <v>24.17</v>
      </c>
      <c r="K40" s="25">
        <v>9.0440000000000005</v>
      </c>
      <c r="L40" s="25">
        <v>11.06</v>
      </c>
      <c r="M40" s="25">
        <v>12.53</v>
      </c>
      <c r="N40" s="25">
        <v>9.65</v>
      </c>
      <c r="O40" s="25">
        <f t="shared" si="28"/>
        <v>13.290800000000001</v>
      </c>
      <c r="P40" s="26">
        <f t="shared" si="29"/>
        <v>2.4916100240607482</v>
      </c>
      <c r="Q40" s="24">
        <v>15.88</v>
      </c>
      <c r="R40" s="25">
        <v>7.1710000000000003</v>
      </c>
      <c r="S40" s="25">
        <v>9.8160000000000007</v>
      </c>
      <c r="T40" s="25">
        <v>9.3960000000000008</v>
      </c>
      <c r="U40" s="25">
        <v>8.3460000000000001</v>
      </c>
      <c r="V40" s="25">
        <f t="shared" si="30"/>
        <v>10.121800000000002</v>
      </c>
      <c r="W40" s="26">
        <f t="shared" si="31"/>
        <v>1.3511158765997819</v>
      </c>
      <c r="X40" s="24">
        <v>20.84</v>
      </c>
      <c r="Y40" s="25">
        <v>11.03</v>
      </c>
      <c r="Z40" s="25">
        <v>14.14</v>
      </c>
      <c r="AA40" s="25">
        <v>13.74</v>
      </c>
      <c r="AB40" s="25">
        <v>11.27</v>
      </c>
      <c r="AC40" s="25">
        <f t="shared" si="32"/>
        <v>14.203999999999999</v>
      </c>
      <c r="AD40" s="26">
        <f t="shared" si="33"/>
        <v>1.5866760223813814</v>
      </c>
      <c r="AE40" s="24">
        <v>31.71</v>
      </c>
      <c r="AF40" s="25">
        <v>12.53</v>
      </c>
      <c r="AG40" s="25">
        <v>19.28</v>
      </c>
      <c r="AH40" s="25">
        <v>18.88</v>
      </c>
      <c r="AI40" s="25">
        <v>15.06</v>
      </c>
      <c r="AJ40" s="25">
        <f t="shared" si="34"/>
        <v>19.492000000000001</v>
      </c>
      <c r="AK40" s="26">
        <f t="shared" si="35"/>
        <v>2.9516848070212367</v>
      </c>
      <c r="AL40" s="24">
        <v>22.44</v>
      </c>
      <c r="AM40" s="25">
        <v>7.2510000000000003</v>
      </c>
      <c r="AN40" s="25">
        <v>9.8729999999999993</v>
      </c>
      <c r="AO40" s="25">
        <v>11.32</v>
      </c>
      <c r="AP40" s="25">
        <v>8.7249999999999996</v>
      </c>
      <c r="AQ40" s="25">
        <f t="shared" si="36"/>
        <v>11.921800000000001</v>
      </c>
      <c r="AR40" s="26">
        <f t="shared" si="37"/>
        <v>2.426752387863254</v>
      </c>
    </row>
  </sheetData>
  <mergeCells count="19">
    <mergeCell ref="AL32:AR32"/>
    <mergeCell ref="AL12:AR12"/>
    <mergeCell ref="C22:I22"/>
    <mergeCell ref="J22:P22"/>
    <mergeCell ref="Q22:W22"/>
    <mergeCell ref="X22:AD22"/>
    <mergeCell ref="AE22:AK22"/>
    <mergeCell ref="AL22:AR22"/>
    <mergeCell ref="AE12:AK12"/>
    <mergeCell ref="C32:I32"/>
    <mergeCell ref="J32:P32"/>
    <mergeCell ref="Q32:W32"/>
    <mergeCell ref="X32:AD32"/>
    <mergeCell ref="AE32:AK32"/>
    <mergeCell ref="C2:L2"/>
    <mergeCell ref="C12:I12"/>
    <mergeCell ref="J12:P12"/>
    <mergeCell ref="Q12:W12"/>
    <mergeCell ref="X12:AD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CBA1C-4610-014E-8D53-5EFFECC992D6}">
  <dimension ref="B1:K43"/>
  <sheetViews>
    <sheetView topLeftCell="A30" workbookViewId="0">
      <selection activeCell="E20" sqref="E20"/>
    </sheetView>
  </sheetViews>
  <sheetFormatPr defaultColWidth="7" defaultRowHeight="20"/>
  <cols>
    <col min="2" max="2" width="20.61328125" customWidth="1"/>
    <col min="3" max="11" width="11.3828125" customWidth="1"/>
  </cols>
  <sheetData>
    <row r="1" spans="2:10">
      <c r="B1" t="s">
        <v>95</v>
      </c>
    </row>
    <row r="2" spans="2:10">
      <c r="B2" s="8"/>
      <c r="C2" s="87" t="s">
        <v>28</v>
      </c>
      <c r="D2" s="88"/>
      <c r="E2" s="87" t="s">
        <v>29</v>
      </c>
      <c r="F2" s="88"/>
      <c r="G2" s="87" t="s">
        <v>30</v>
      </c>
      <c r="H2" s="88"/>
      <c r="I2" s="89" t="s">
        <v>31</v>
      </c>
      <c r="J2" s="90"/>
    </row>
    <row r="3" spans="2:10" ht="20.5" thickBot="1">
      <c r="B3" s="31"/>
      <c r="C3" s="1" t="s">
        <v>0</v>
      </c>
      <c r="D3" s="31" t="s">
        <v>36</v>
      </c>
      <c r="E3" s="1" t="s">
        <v>32</v>
      </c>
      <c r="F3" s="31" t="s">
        <v>35</v>
      </c>
      <c r="G3" s="1" t="s">
        <v>32</v>
      </c>
      <c r="H3" s="31" t="s">
        <v>35</v>
      </c>
      <c r="I3" s="45" t="s">
        <v>32</v>
      </c>
      <c r="J3" s="2" t="s">
        <v>35</v>
      </c>
    </row>
    <row r="4" spans="2:10">
      <c r="B4" s="39">
        <v>1</v>
      </c>
      <c r="C4" s="42">
        <v>7.67</v>
      </c>
      <c r="D4" s="44">
        <v>1.52</v>
      </c>
      <c r="E4" s="27">
        <v>6.35</v>
      </c>
      <c r="F4" s="44">
        <v>1.05</v>
      </c>
      <c r="G4" s="27">
        <v>3.45</v>
      </c>
      <c r="H4" s="44">
        <v>1.19</v>
      </c>
      <c r="I4" s="40">
        <v>0.74</v>
      </c>
      <c r="J4" s="28">
        <v>-0.09</v>
      </c>
    </row>
    <row r="5" spans="2:10">
      <c r="B5" s="8">
        <v>2</v>
      </c>
      <c r="C5" s="43">
        <v>3.94</v>
      </c>
      <c r="D5" s="20">
        <v>0.95</v>
      </c>
      <c r="E5" s="18">
        <v>6.58</v>
      </c>
      <c r="F5" s="20">
        <v>1.4</v>
      </c>
      <c r="G5" s="18">
        <v>3.88</v>
      </c>
      <c r="H5" s="20">
        <v>1.81</v>
      </c>
      <c r="I5" s="41">
        <v>0.99</v>
      </c>
      <c r="J5" s="19">
        <v>-0.28999999999999998</v>
      </c>
    </row>
    <row r="6" spans="2:10">
      <c r="B6" s="8">
        <v>3</v>
      </c>
      <c r="C6" s="43">
        <v>5.04</v>
      </c>
      <c r="D6" s="20">
        <v>0.79</v>
      </c>
      <c r="E6" s="18">
        <v>7.59</v>
      </c>
      <c r="F6" s="20">
        <v>1.1000000000000001</v>
      </c>
      <c r="G6" s="18">
        <v>2.89</v>
      </c>
      <c r="H6" s="20">
        <v>1.88</v>
      </c>
      <c r="I6" s="41">
        <v>1.02</v>
      </c>
      <c r="J6" s="19">
        <v>0.59</v>
      </c>
    </row>
    <row r="7" spans="2:10">
      <c r="B7" s="39" t="s">
        <v>2</v>
      </c>
      <c r="C7" s="42">
        <f t="shared" ref="C7:J7" si="0">AVERAGE(C4:C6)</f>
        <v>5.55</v>
      </c>
      <c r="D7" s="20">
        <f t="shared" si="0"/>
        <v>1.0866666666666667</v>
      </c>
      <c r="E7" s="27">
        <f t="shared" si="0"/>
        <v>6.84</v>
      </c>
      <c r="F7" s="44">
        <f t="shared" si="0"/>
        <v>1.1833333333333333</v>
      </c>
      <c r="G7" s="27">
        <f t="shared" si="0"/>
        <v>3.4066666666666667</v>
      </c>
      <c r="H7" s="44">
        <f t="shared" si="0"/>
        <v>1.6266666666666667</v>
      </c>
      <c r="I7" s="40">
        <f t="shared" si="0"/>
        <v>0.91666666666666663</v>
      </c>
      <c r="J7" s="28">
        <f t="shared" si="0"/>
        <v>6.9999999999999993E-2</v>
      </c>
    </row>
    <row r="8" spans="2:10">
      <c r="B8" s="8" t="s">
        <v>3</v>
      </c>
      <c r="C8" s="43">
        <f t="shared" ref="C8:J8" si="1">_xlfn.STDEV.P(C4:C6)/SQRT(COUNT(C4:C6))</f>
        <v>0.90348707178846199</v>
      </c>
      <c r="D8" s="20">
        <f t="shared" si="1"/>
        <v>0.18088260977362783</v>
      </c>
      <c r="E8" s="18">
        <f t="shared" si="1"/>
        <v>0.31094837013383575</v>
      </c>
      <c r="F8" s="20">
        <f t="shared" si="1"/>
        <v>8.9235435578938177E-2</v>
      </c>
      <c r="G8" s="18">
        <f t="shared" si="1"/>
        <v>0.23401487765302967</v>
      </c>
      <c r="H8" s="20">
        <f t="shared" si="1"/>
        <v>0.17903030986917243</v>
      </c>
      <c r="I8" s="41">
        <f t="shared" si="1"/>
        <v>7.2469661596090335E-2</v>
      </c>
      <c r="J8" s="19">
        <f t="shared" si="1"/>
        <v>0.21746008573733455</v>
      </c>
    </row>
    <row r="9" spans="2:10">
      <c r="B9" s="4"/>
    </row>
    <row r="10" spans="2:10">
      <c r="B10" s="4" t="s">
        <v>99</v>
      </c>
    </row>
    <row r="11" spans="2:10" ht="20" customHeight="1">
      <c r="B11" s="8" t="s">
        <v>33</v>
      </c>
      <c r="C11" s="9" t="s">
        <v>38</v>
      </c>
      <c r="D11" s="10" t="s">
        <v>38</v>
      </c>
      <c r="E11" s="10" t="s">
        <v>39</v>
      </c>
      <c r="F11" s="10" t="s">
        <v>39</v>
      </c>
      <c r="G11" s="10" t="s">
        <v>39</v>
      </c>
      <c r="H11" s="10" t="s">
        <v>39</v>
      </c>
    </row>
    <row r="12" spans="2:10" ht="20" customHeight="1">
      <c r="B12" s="8" t="s">
        <v>34</v>
      </c>
      <c r="C12" s="9" t="s">
        <v>38</v>
      </c>
      <c r="D12" s="10" t="s">
        <v>39</v>
      </c>
      <c r="E12" s="10" t="s">
        <v>38</v>
      </c>
      <c r="F12" s="10" t="s">
        <v>38</v>
      </c>
      <c r="G12" s="10" t="s">
        <v>38</v>
      </c>
      <c r="H12" s="10" t="s">
        <v>38</v>
      </c>
    </row>
    <row r="13" spans="2:10" ht="20.5" thickBot="1">
      <c r="B13" s="32" t="s">
        <v>37</v>
      </c>
      <c r="C13" s="1" t="s">
        <v>38</v>
      </c>
      <c r="D13" s="2" t="s">
        <v>38</v>
      </c>
      <c r="E13" s="2" t="s">
        <v>38</v>
      </c>
      <c r="F13" s="29" t="s">
        <v>40</v>
      </c>
      <c r="G13" s="30">
        <v>1E-4</v>
      </c>
      <c r="H13" s="30">
        <v>1E-3</v>
      </c>
    </row>
    <row r="14" spans="2:10">
      <c r="B14" s="39">
        <v>1</v>
      </c>
      <c r="C14" s="27">
        <v>10.64</v>
      </c>
      <c r="D14" s="28">
        <v>12.263</v>
      </c>
      <c r="E14" s="28">
        <v>24.928999999999998</v>
      </c>
      <c r="F14" s="28">
        <v>21.937000000000001</v>
      </c>
      <c r="G14" s="28">
        <v>15.762</v>
      </c>
      <c r="H14" s="28">
        <v>13.151999999999999</v>
      </c>
    </row>
    <row r="15" spans="2:10">
      <c r="B15" s="8">
        <v>2</v>
      </c>
      <c r="C15" s="18">
        <v>11.247999999999999</v>
      </c>
      <c r="D15" s="19">
        <v>10.991</v>
      </c>
      <c r="E15" s="19">
        <v>24.544</v>
      </c>
      <c r="F15" s="19">
        <v>23.201000000000001</v>
      </c>
      <c r="G15" s="19">
        <v>15.858000000000001</v>
      </c>
      <c r="H15" s="19">
        <v>10.106</v>
      </c>
    </row>
    <row r="16" spans="2:10">
      <c r="B16" s="8">
        <v>3</v>
      </c>
      <c r="C16" s="18">
        <v>11.664</v>
      </c>
      <c r="D16" s="19">
        <v>11.541</v>
      </c>
      <c r="E16" s="19">
        <v>24.588999999999999</v>
      </c>
      <c r="F16" s="19">
        <v>22.364000000000001</v>
      </c>
      <c r="G16" s="19">
        <v>17.393000000000001</v>
      </c>
      <c r="H16" s="19">
        <v>12.718</v>
      </c>
    </row>
    <row r="17" spans="2:11">
      <c r="B17" s="39" t="s">
        <v>2</v>
      </c>
      <c r="C17" s="27">
        <f>AVERAGE(C14:C16)</f>
        <v>11.183999999999999</v>
      </c>
      <c r="D17" s="28">
        <f>AVERAGE(D14:D16)</f>
        <v>11.598333333333334</v>
      </c>
      <c r="E17" s="28">
        <f>AVERAGE(E14:E16)</f>
        <v>24.687333333333331</v>
      </c>
      <c r="F17" s="19">
        <f>AVERAGE(F14:F16)</f>
        <v>22.500666666666671</v>
      </c>
      <c r="G17" s="19">
        <f>AVERAGE(G14:G16)</f>
        <v>16.337666666666667</v>
      </c>
      <c r="H17" s="28">
        <f>AVERAGE(H14:H16)</f>
        <v>11.991999999999999</v>
      </c>
    </row>
    <row r="18" spans="2:11">
      <c r="B18" s="8" t="s">
        <v>3</v>
      </c>
      <c r="C18" s="18">
        <f>_xlfn.STDEV.P(C14:C16)/SQRT(COUNT(C14:C16))</f>
        <v>0.24276920910380867</v>
      </c>
      <c r="D18" s="19">
        <f>_xlfn.STDEV.P(D14:D16)/SQRT(COUNT(D14:D16))</f>
        <v>0.30072554240012922</v>
      </c>
      <c r="E18" s="19">
        <f>_xlfn.STDEV.P(E14:E16)/SQRT(COUNT(E14:E16))</f>
        <v>9.9228505462373218E-2</v>
      </c>
      <c r="F18" s="19">
        <f>_xlfn.STDEV.P(F14:F16)/SQRT(COUNT(F14:F16))</f>
        <v>0.30310699736537228</v>
      </c>
      <c r="G18" s="19">
        <f>_xlfn.STDEV.P(G14:G16)/SQRT(COUNT(G14:G16))</f>
        <v>0.43143181084315918</v>
      </c>
      <c r="H18" s="19">
        <f>_xlfn.STDEV.P(H14:H16)/SQRT(COUNT(H14:H16))</f>
        <v>0.77672188644900142</v>
      </c>
    </row>
    <row r="20" spans="2:11">
      <c r="B20" s="4" t="s">
        <v>100</v>
      </c>
    </row>
    <row r="21" spans="2:11">
      <c r="B21" s="8"/>
      <c r="C21" s="87" t="s">
        <v>28</v>
      </c>
      <c r="D21" s="89"/>
      <c r="E21" s="88"/>
      <c r="F21" s="89" t="s">
        <v>31</v>
      </c>
      <c r="G21" s="89"/>
      <c r="H21" s="89"/>
      <c r="I21" s="87" t="s">
        <v>41</v>
      </c>
      <c r="J21" s="89"/>
      <c r="K21" s="90"/>
    </row>
    <row r="22" spans="2:11" ht="20.5" thickBot="1">
      <c r="B22" s="32"/>
      <c r="C22" s="1" t="s">
        <v>42</v>
      </c>
      <c r="D22" s="2" t="s">
        <v>43</v>
      </c>
      <c r="E22" s="2" t="s">
        <v>44</v>
      </c>
      <c r="F22" s="1" t="s">
        <v>42</v>
      </c>
      <c r="G22" s="2" t="s">
        <v>43</v>
      </c>
      <c r="H22" s="2" t="s">
        <v>44</v>
      </c>
      <c r="I22" s="1" t="s">
        <v>42</v>
      </c>
      <c r="J22" s="2" t="s">
        <v>43</v>
      </c>
      <c r="K22" s="2" t="s">
        <v>44</v>
      </c>
    </row>
    <row r="23" spans="2:11">
      <c r="B23" s="39">
        <v>1</v>
      </c>
      <c r="C23" s="27">
        <v>101.3175403</v>
      </c>
      <c r="D23" s="28">
        <v>77.780037870000001</v>
      </c>
      <c r="E23" s="28">
        <v>68.368967080000004</v>
      </c>
      <c r="F23" s="27">
        <v>101.26546500000001</v>
      </c>
      <c r="G23" s="28">
        <v>94.655228449999996</v>
      </c>
      <c r="H23" s="28">
        <v>99.403107739999996</v>
      </c>
      <c r="I23" s="27">
        <v>102.44596559999999</v>
      </c>
      <c r="J23" s="28">
        <v>102.42747129999999</v>
      </c>
      <c r="K23" s="28">
        <v>109.7023475</v>
      </c>
    </row>
    <row r="24" spans="2:11">
      <c r="B24" s="8">
        <v>2</v>
      </c>
      <c r="C24" s="18">
        <v>98.682459699999995</v>
      </c>
      <c r="D24" s="19">
        <v>81.942875659999999</v>
      </c>
      <c r="E24" s="19">
        <v>53.717691799999997</v>
      </c>
      <c r="F24" s="18">
        <v>98.734534969999999</v>
      </c>
      <c r="G24" s="19">
        <v>92.540881260000006</v>
      </c>
      <c r="H24" s="19">
        <v>104.1139932</v>
      </c>
      <c r="I24" s="18">
        <v>97.554034450000003</v>
      </c>
      <c r="J24" s="19">
        <v>116.5081848</v>
      </c>
      <c r="K24" s="19">
        <v>100.6191188</v>
      </c>
    </row>
    <row r="25" spans="2:11">
      <c r="B25" s="39" t="s">
        <v>2</v>
      </c>
      <c r="C25" s="27">
        <f>AVERAGE(C23:C24)</f>
        <v>100</v>
      </c>
      <c r="D25" s="28">
        <f>AVERAGE(D23:D24)</f>
        <v>79.861456765</v>
      </c>
      <c r="E25" s="28">
        <f>AVERAGE(E23:E24)</f>
        <v>61.043329440000001</v>
      </c>
      <c r="F25" s="27">
        <f>AVERAGE(F23:F24)</f>
        <v>99.999999985000002</v>
      </c>
      <c r="G25" s="28">
        <f>AVERAGE(G23:G24)</f>
        <v>93.598054855000001</v>
      </c>
      <c r="H25" s="28">
        <f>AVERAGE(H23:H24)</f>
        <v>101.75855046999999</v>
      </c>
      <c r="I25" s="27">
        <f>AVERAGE(I23:I24)</f>
        <v>100.00000002499999</v>
      </c>
      <c r="J25" s="28">
        <f>AVERAGE(J23:J24)</f>
        <v>109.46782804999999</v>
      </c>
      <c r="K25" s="28">
        <f>AVERAGE(K23:K24)</f>
        <v>105.16073315</v>
      </c>
    </row>
    <row r="26" spans="2:11">
      <c r="B26" s="8" t="s">
        <v>3</v>
      </c>
      <c r="C26" s="18">
        <f>_xlfn.STDEV.P(C23:C24)/SQRT(COUNT(C23:C24))</f>
        <v>0.93164168061656139</v>
      </c>
      <c r="D26" s="19">
        <f>_xlfn.STDEV.P(D23:D24)/SQRT(COUNT(D23:D24))</f>
        <v>1.4717854151443095</v>
      </c>
      <c r="E26" s="19">
        <f>_xlfn.STDEV.P(E23:E24)/SQRT(COUNT(E23:E24))</f>
        <v>5.1800080517594234</v>
      </c>
      <c r="F26" s="18">
        <f>_xlfn.STDEV.P(F23:F24)/SQRT(COUNT(F23:F24))</f>
        <v>0.89481889346083865</v>
      </c>
      <c r="G26" s="19">
        <f>_xlfn.STDEV.P(G23:G24)/SQRT(COUNT(G23:G24))</f>
        <v>0.74753461791585707</v>
      </c>
      <c r="H26" s="19">
        <f>_xlfn.STDEV.P(H23:H24)/SQRT(COUNT(H23:H24))</f>
        <v>1.6655495270795539</v>
      </c>
      <c r="I26" s="18">
        <f>_xlfn.STDEV.P(I23:I24)/SQRT(COUNT(I23:I24))</f>
        <v>1.7295588446313495</v>
      </c>
      <c r="J26" s="19">
        <f>_xlfn.STDEV.P(J23:J24)/SQRT(COUNT(J23:J24))</f>
        <v>4.9782839998974833</v>
      </c>
      <c r="K26" s="19">
        <f>_xlfn.STDEV.P(K23:K24)/SQRT(COUNT(K23:K24))</f>
        <v>3.2114063044191363</v>
      </c>
    </row>
    <row r="28" spans="2:11">
      <c r="B28" s="4" t="s">
        <v>101</v>
      </c>
    </row>
    <row r="29" spans="2:11" ht="20.5" thickBot="1">
      <c r="B29" s="32"/>
      <c r="C29" s="1" t="s">
        <v>0</v>
      </c>
      <c r="D29" s="2" t="s">
        <v>45</v>
      </c>
      <c r="E29" s="32" t="s">
        <v>46</v>
      </c>
      <c r="F29" s="2" t="s">
        <v>47</v>
      </c>
    </row>
    <row r="30" spans="2:11">
      <c r="B30" s="39">
        <v>1</v>
      </c>
      <c r="C30" s="33">
        <v>617</v>
      </c>
      <c r="D30" s="34">
        <v>545</v>
      </c>
      <c r="E30" s="35">
        <v>495</v>
      </c>
      <c r="F30" s="34">
        <v>499</v>
      </c>
    </row>
    <row r="31" spans="2:11">
      <c r="B31" s="8">
        <v>2</v>
      </c>
      <c r="C31" s="36">
        <v>659</v>
      </c>
      <c r="D31" s="37">
        <v>495</v>
      </c>
      <c r="E31" s="38">
        <v>501</v>
      </c>
      <c r="F31" s="37">
        <v>471</v>
      </c>
    </row>
    <row r="32" spans="2:11">
      <c r="B32" s="39">
        <v>3</v>
      </c>
      <c r="C32" s="33">
        <v>715</v>
      </c>
      <c r="D32" s="34">
        <v>526</v>
      </c>
      <c r="E32" s="35">
        <v>504</v>
      </c>
      <c r="F32" s="34">
        <v>438</v>
      </c>
    </row>
    <row r="33" spans="2:10">
      <c r="B33" s="39" t="s">
        <v>2</v>
      </c>
      <c r="C33" s="33">
        <f>AVERAGE(C30:C32)</f>
        <v>663.66666666666663</v>
      </c>
      <c r="D33" s="34">
        <f>AVERAGE(D30:D32)</f>
        <v>522</v>
      </c>
      <c r="E33" s="35">
        <f>AVERAGE(E30:E32)</f>
        <v>500</v>
      </c>
      <c r="F33" s="34">
        <f>AVERAGE(F30:F32)</f>
        <v>469.33333333333331</v>
      </c>
    </row>
    <row r="34" spans="2:10">
      <c r="B34" s="8" t="s">
        <v>3</v>
      </c>
      <c r="C34" s="36">
        <f>_xlfn.STDEV.P(C30:C32)/SQRT(COUNT(C30:C32))</f>
        <v>23.177255773390975</v>
      </c>
      <c r="D34" s="37">
        <f>_xlfn.STDEV.P(D30:D32)/SQRT(COUNT(D30:D32))</f>
        <v>11.897712198383166</v>
      </c>
      <c r="E34" s="38">
        <f>_xlfn.STDEV.P(E30:E32)/SQRT(COUNT(E30:E32))</f>
        <v>2.1602468994692869</v>
      </c>
      <c r="F34" s="37">
        <f>_xlfn.STDEV.P(F30:F32)/SQRT(COUNT(F30:F32))</f>
        <v>14.393928761293257</v>
      </c>
    </row>
    <row r="36" spans="2:10">
      <c r="B36" t="s">
        <v>98</v>
      </c>
    </row>
    <row r="37" spans="2:10">
      <c r="B37" s="8"/>
      <c r="C37" s="87" t="s">
        <v>0</v>
      </c>
      <c r="D37" s="88"/>
      <c r="E37" s="87" t="s">
        <v>45</v>
      </c>
      <c r="F37" s="88"/>
      <c r="G37" s="87" t="s">
        <v>46</v>
      </c>
      <c r="H37" s="88"/>
      <c r="I37" s="89" t="s">
        <v>47</v>
      </c>
      <c r="J37" s="90"/>
    </row>
    <row r="38" spans="2:10" ht="20" customHeight="1" thickBot="1">
      <c r="B38" s="31"/>
      <c r="C38" s="1" t="s">
        <v>48</v>
      </c>
      <c r="D38" s="31" t="s">
        <v>49</v>
      </c>
      <c r="E38" s="1" t="s">
        <v>48</v>
      </c>
      <c r="F38" s="31" t="s">
        <v>49</v>
      </c>
      <c r="G38" s="1" t="s">
        <v>48</v>
      </c>
      <c r="H38" s="31" t="s">
        <v>49</v>
      </c>
      <c r="I38" s="1" t="s">
        <v>48</v>
      </c>
      <c r="J38" s="2" t="s">
        <v>49</v>
      </c>
    </row>
    <row r="39" spans="2:10">
      <c r="B39" s="39">
        <v>1</v>
      </c>
      <c r="C39" s="42">
        <v>17.100000000000001</v>
      </c>
      <c r="D39" s="44">
        <v>7.01</v>
      </c>
      <c r="E39" s="27">
        <v>18.8</v>
      </c>
      <c r="F39" s="44">
        <v>6.22</v>
      </c>
      <c r="G39" s="27">
        <v>23.1</v>
      </c>
      <c r="H39" s="44">
        <v>1.33</v>
      </c>
      <c r="I39" s="40">
        <v>19.399999999999999</v>
      </c>
      <c r="J39" s="28">
        <v>1.5</v>
      </c>
    </row>
    <row r="40" spans="2:10">
      <c r="B40" s="8">
        <v>2</v>
      </c>
      <c r="C40" s="43">
        <v>19.3</v>
      </c>
      <c r="D40" s="20">
        <v>5.88</v>
      </c>
      <c r="E40" s="18">
        <v>19.2</v>
      </c>
      <c r="F40" s="20">
        <v>6.25</v>
      </c>
      <c r="G40" s="18">
        <v>23.6</v>
      </c>
      <c r="H40" s="20">
        <v>0.72</v>
      </c>
      <c r="I40" s="41">
        <v>18</v>
      </c>
      <c r="J40" s="19">
        <v>0.56000000000000005</v>
      </c>
    </row>
    <row r="41" spans="2:10">
      <c r="B41" s="8">
        <v>3</v>
      </c>
      <c r="C41" s="43">
        <v>20.399999999999999</v>
      </c>
      <c r="D41" s="20">
        <v>5.94</v>
      </c>
      <c r="E41" s="18">
        <v>20.9</v>
      </c>
      <c r="F41" s="20">
        <v>6.46</v>
      </c>
      <c r="G41" s="18">
        <v>25.1</v>
      </c>
      <c r="H41" s="20">
        <v>-0.19</v>
      </c>
      <c r="I41" s="41">
        <v>20.2</v>
      </c>
      <c r="J41" s="19">
        <v>1.1200000000000001</v>
      </c>
    </row>
    <row r="42" spans="2:10">
      <c r="B42" s="39" t="s">
        <v>2</v>
      </c>
      <c r="C42" s="42">
        <f>AVERAGE(C39:C41)</f>
        <v>18.933333333333334</v>
      </c>
      <c r="D42" s="20">
        <f>AVERAGE(D39:D41)</f>
        <v>6.2766666666666673</v>
      </c>
      <c r="E42" s="27">
        <f>AVERAGE(E39:E41)</f>
        <v>19.633333333333333</v>
      </c>
      <c r="F42" s="44">
        <f>AVERAGE(F39:F41)</f>
        <v>6.31</v>
      </c>
      <c r="G42" s="27">
        <f>AVERAGE(G39:G41)</f>
        <v>23.933333333333337</v>
      </c>
      <c r="H42" s="44">
        <f>AVERAGE(H39:H41)</f>
        <v>0.62</v>
      </c>
      <c r="I42" s="40">
        <f>AVERAGE(I39:I41)</f>
        <v>19.2</v>
      </c>
      <c r="J42" s="28">
        <f>AVERAGE(J39:J41)</f>
        <v>1.06</v>
      </c>
    </row>
    <row r="43" spans="2:10">
      <c r="B43" s="8" t="s">
        <v>3</v>
      </c>
      <c r="C43" s="43">
        <f>_xlfn.STDEV.P(C39:C41)/SQRT(COUNT(C39:C41))</f>
        <v>0.79209052980540451</v>
      </c>
      <c r="D43" s="20">
        <f>_xlfn.STDEV.P(D39:D41)/SQRT(COUNT(D39:D41))</f>
        <v>0.29971591487545263</v>
      </c>
      <c r="E43" s="18">
        <f>_xlfn.STDEV.P(E39:E41)/SQRT(COUNT(E39:E41))</f>
        <v>0.52563894100066055</v>
      </c>
      <c r="F43" s="20">
        <f>_xlfn.STDEV.P(F39:F41)/SQRT(COUNT(F39:F41))</f>
        <v>6.1644140029689806E-2</v>
      </c>
      <c r="G43" s="18">
        <f>_xlfn.STDEV.P(G39:G41)/SQRT(COUNT(G39:G41))</f>
        <v>0.49065338146265819</v>
      </c>
      <c r="H43" s="20">
        <f>_xlfn.STDEV.P(H39:H41)/SQRT(COUNT(H39:H41))</f>
        <v>0.36058594290712753</v>
      </c>
      <c r="I43" s="41">
        <f>_xlfn.STDEV.P(I39:I41)/SQRT(COUNT(I39:I41))</f>
        <v>0.52493385826745387</v>
      </c>
      <c r="J43" s="19">
        <f>_xlfn.STDEV.P(J39:J41)/SQRT(COUNT(J39:J41))</f>
        <v>0.22291004663067315</v>
      </c>
    </row>
  </sheetData>
  <mergeCells count="11">
    <mergeCell ref="C37:D37"/>
    <mergeCell ref="E37:F37"/>
    <mergeCell ref="G37:H37"/>
    <mergeCell ref="I37:J37"/>
    <mergeCell ref="C2:D2"/>
    <mergeCell ref="E2:F2"/>
    <mergeCell ref="G2:H2"/>
    <mergeCell ref="I2:J2"/>
    <mergeCell ref="C21:E21"/>
    <mergeCell ref="F21:H21"/>
    <mergeCell ref="I21:K2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43B3-F753-4A4D-B959-F9D7C11E57D8}">
  <dimension ref="B1:V23"/>
  <sheetViews>
    <sheetView topLeftCell="B1" workbookViewId="0">
      <selection activeCell="B1" sqref="B1"/>
    </sheetView>
  </sheetViews>
  <sheetFormatPr defaultColWidth="7" defaultRowHeight="20"/>
  <cols>
    <col min="2" max="2" width="21.3046875" customWidth="1"/>
    <col min="3" max="22" width="7.3046875" customWidth="1"/>
  </cols>
  <sheetData>
    <row r="1" spans="2:22" ht="20.5" thickBot="1">
      <c r="B1" t="s">
        <v>97</v>
      </c>
    </row>
    <row r="2" spans="2:22">
      <c r="B2" s="5"/>
      <c r="C2" s="91" t="s">
        <v>24</v>
      </c>
      <c r="D2" s="82"/>
      <c r="E2" s="82"/>
      <c r="F2" s="82"/>
      <c r="G2" s="83"/>
      <c r="H2" s="91" t="s">
        <v>25</v>
      </c>
      <c r="I2" s="82"/>
      <c r="J2" s="82"/>
      <c r="K2" s="82"/>
      <c r="L2" s="83"/>
      <c r="M2" s="91" t="s">
        <v>26</v>
      </c>
      <c r="N2" s="82"/>
      <c r="O2" s="82"/>
      <c r="P2" s="82"/>
      <c r="Q2" s="83"/>
      <c r="R2" s="91" t="s">
        <v>27</v>
      </c>
      <c r="S2" s="82"/>
      <c r="T2" s="82"/>
      <c r="U2" s="82"/>
      <c r="V2" s="83"/>
    </row>
    <row r="3" spans="2:22">
      <c r="B3" s="3" t="s">
        <v>4</v>
      </c>
      <c r="C3" s="9">
        <v>1</v>
      </c>
      <c r="D3" s="10">
        <v>2</v>
      </c>
      <c r="E3" s="10">
        <v>3</v>
      </c>
      <c r="F3" s="10" t="s">
        <v>2</v>
      </c>
      <c r="G3" s="11" t="s">
        <v>3</v>
      </c>
      <c r="H3" s="9">
        <v>1</v>
      </c>
      <c r="I3" s="10">
        <v>2</v>
      </c>
      <c r="J3" s="10">
        <v>3</v>
      </c>
      <c r="K3" s="10" t="s">
        <v>2</v>
      </c>
      <c r="L3" s="11" t="s">
        <v>3</v>
      </c>
      <c r="M3" s="9">
        <v>1</v>
      </c>
      <c r="N3" s="10">
        <v>2</v>
      </c>
      <c r="O3" s="10">
        <v>3</v>
      </c>
      <c r="P3" s="10" t="s">
        <v>2</v>
      </c>
      <c r="Q3" s="11" t="s">
        <v>3</v>
      </c>
      <c r="R3" s="9">
        <v>1</v>
      </c>
      <c r="S3" s="10">
        <v>2</v>
      </c>
      <c r="T3" s="10">
        <v>3</v>
      </c>
      <c r="U3" s="10" t="s">
        <v>2</v>
      </c>
      <c r="V3" s="11" t="s">
        <v>3</v>
      </c>
    </row>
    <row r="4" spans="2:22">
      <c r="B4" s="6">
        <v>0</v>
      </c>
      <c r="C4" s="12">
        <v>0</v>
      </c>
      <c r="D4" s="13">
        <v>0</v>
      </c>
      <c r="E4" s="13">
        <v>0</v>
      </c>
      <c r="F4" s="13">
        <f t="shared" ref="F4:F10" si="0">AVERAGE(C4:E4)</f>
        <v>0</v>
      </c>
      <c r="G4" s="14">
        <f t="shared" ref="G4:G10" si="1">_xlfn.STDEV.P(C4:E4)/SQRT(COUNT(C4:E4))</f>
        <v>0</v>
      </c>
      <c r="H4" s="12">
        <v>0</v>
      </c>
      <c r="I4" s="13">
        <v>0</v>
      </c>
      <c r="J4" s="13">
        <v>0</v>
      </c>
      <c r="K4" s="13">
        <f t="shared" ref="K4:K10" si="2">AVERAGE(H4:J4)</f>
        <v>0</v>
      </c>
      <c r="L4" s="14">
        <f t="shared" ref="L4:L10" si="3">_xlfn.STDEV.P(H4:J4)/SQRT(COUNT(H4:J4))</f>
        <v>0</v>
      </c>
      <c r="M4" s="12">
        <v>0</v>
      </c>
      <c r="N4" s="13">
        <v>0</v>
      </c>
      <c r="O4" s="13">
        <v>0</v>
      </c>
      <c r="P4" s="13">
        <f t="shared" ref="P4:P11" si="4">AVERAGE(M4:O4)</f>
        <v>0</v>
      </c>
      <c r="Q4" s="14">
        <f t="shared" ref="Q4:Q11" si="5">_xlfn.STDEV.P(M4:O4)/SQRT(COUNT(M4:O4))</f>
        <v>0</v>
      </c>
      <c r="R4" s="12">
        <v>0</v>
      </c>
      <c r="S4" s="13">
        <v>0</v>
      </c>
      <c r="T4" s="13">
        <v>0</v>
      </c>
      <c r="U4" s="13">
        <f t="shared" ref="U4:U11" si="6">AVERAGE(R4:T4)</f>
        <v>0</v>
      </c>
      <c r="V4" s="14">
        <f t="shared" ref="V4:V11" si="7">_xlfn.STDEV.P(R4:T4)/SQRT(COUNT(R4:T4))</f>
        <v>0</v>
      </c>
    </row>
    <row r="5" spans="2:22">
      <c r="B5" s="6">
        <v>1E-10</v>
      </c>
      <c r="C5" s="12">
        <v>-0.64</v>
      </c>
      <c r="D5" s="13">
        <v>-0.12</v>
      </c>
      <c r="E5" s="13">
        <v>3.9E-2</v>
      </c>
      <c r="F5" s="13">
        <f t="shared" si="0"/>
        <v>-0.24033333333333332</v>
      </c>
      <c r="G5" s="14">
        <f t="shared" si="1"/>
        <v>0.16741188948441132</v>
      </c>
      <c r="H5" s="12">
        <v>2.8000000000000001E-2</v>
      </c>
      <c r="I5" s="13">
        <v>-0.19</v>
      </c>
      <c r="J5" s="13">
        <v>-0.17</v>
      </c>
      <c r="K5" s="13">
        <f t="shared" si="2"/>
        <v>-0.11066666666666668</v>
      </c>
      <c r="L5" s="14">
        <f t="shared" si="3"/>
        <v>5.6806363754098567E-2</v>
      </c>
      <c r="M5" s="12">
        <v>-0.06</v>
      </c>
      <c r="N5" s="13">
        <v>0.04</v>
      </c>
      <c r="O5" s="13">
        <v>0.28699999999999998</v>
      </c>
      <c r="P5" s="13">
        <f t="shared" si="4"/>
        <v>8.8999999999999982E-2</v>
      </c>
      <c r="Q5" s="14">
        <f t="shared" si="5"/>
        <v>8.4199498546936452E-2</v>
      </c>
      <c r="R5" s="12">
        <v>-0.68</v>
      </c>
      <c r="S5" s="13">
        <v>-0.6</v>
      </c>
      <c r="T5" s="13">
        <v>-0.45</v>
      </c>
      <c r="U5" s="13">
        <f t="shared" si="6"/>
        <v>-0.57666666666666666</v>
      </c>
      <c r="V5" s="14">
        <f t="shared" si="7"/>
        <v>5.5042071451114935E-2</v>
      </c>
    </row>
    <row r="6" spans="2:22">
      <c r="B6" s="6">
        <v>1.0000000000000001E-9</v>
      </c>
      <c r="C6" s="12">
        <v>0.437</v>
      </c>
      <c r="D6" s="13">
        <v>-0.24</v>
      </c>
      <c r="E6" s="13">
        <v>0.28299999999999997</v>
      </c>
      <c r="F6" s="13">
        <f t="shared" si="0"/>
        <v>0.16</v>
      </c>
      <c r="G6" s="14">
        <f t="shared" si="1"/>
        <v>0.16728485353498754</v>
      </c>
      <c r="H6" s="12">
        <v>0.46800000000000003</v>
      </c>
      <c r="I6" s="13">
        <v>-0.06</v>
      </c>
      <c r="J6" s="13">
        <v>0.08</v>
      </c>
      <c r="K6" s="13">
        <f t="shared" si="2"/>
        <v>0.16266666666666668</v>
      </c>
      <c r="L6" s="14">
        <f t="shared" si="3"/>
        <v>0.12894558140146936</v>
      </c>
      <c r="M6" s="12">
        <v>1.323</v>
      </c>
      <c r="N6" s="13">
        <v>1.462</v>
      </c>
      <c r="O6" s="13">
        <v>1.2649999999999999</v>
      </c>
      <c r="P6" s="13">
        <f t="shared" si="4"/>
        <v>1.3499999999999999</v>
      </c>
      <c r="Q6" s="14">
        <f t="shared" si="5"/>
        <v>4.7723742053149568E-2</v>
      </c>
      <c r="R6" s="12">
        <v>-0.32</v>
      </c>
      <c r="S6" s="13">
        <v>-0.28000000000000003</v>
      </c>
      <c r="T6" s="13">
        <v>8.2000000000000003E-2</v>
      </c>
      <c r="U6" s="13">
        <f t="shared" si="6"/>
        <v>-0.17266666666666672</v>
      </c>
      <c r="V6" s="14">
        <f t="shared" si="7"/>
        <v>0.10439384116926664</v>
      </c>
    </row>
    <row r="7" spans="2:22">
      <c r="B7" s="6">
        <v>1E-8</v>
      </c>
      <c r="C7" s="12">
        <v>0.88100000000000001</v>
      </c>
      <c r="D7" s="13">
        <v>0.34</v>
      </c>
      <c r="E7" s="13">
        <v>0.75600000000000001</v>
      </c>
      <c r="F7" s="13">
        <f t="shared" si="0"/>
        <v>0.65900000000000003</v>
      </c>
      <c r="G7" s="14">
        <f t="shared" si="1"/>
        <v>0.13352236599994113</v>
      </c>
      <c r="H7" s="12">
        <v>2.202</v>
      </c>
      <c r="I7" s="13">
        <v>0.80900000000000005</v>
      </c>
      <c r="J7" s="13">
        <v>1.4119999999999999</v>
      </c>
      <c r="K7" s="13">
        <f t="shared" si="2"/>
        <v>1.4743333333333333</v>
      </c>
      <c r="L7" s="14">
        <f t="shared" si="3"/>
        <v>0.32931792586541092</v>
      </c>
      <c r="M7" s="12">
        <v>6.0720000000000001</v>
      </c>
      <c r="N7" s="13">
        <v>5.2679999999999998</v>
      </c>
      <c r="O7" s="13">
        <v>5.2210000000000001</v>
      </c>
      <c r="P7" s="13">
        <f t="shared" si="4"/>
        <v>5.5203333333333333</v>
      </c>
      <c r="Q7" s="14">
        <f t="shared" si="5"/>
        <v>0.22548926228848998</v>
      </c>
      <c r="R7" s="12">
        <v>4.0279999999999996</v>
      </c>
      <c r="S7" s="13">
        <v>4.0019999999999998</v>
      </c>
      <c r="T7" s="13">
        <v>4.4480000000000004</v>
      </c>
      <c r="U7" s="13">
        <f t="shared" si="6"/>
        <v>4.1593333333333335</v>
      </c>
      <c r="V7" s="14">
        <f t="shared" si="7"/>
        <v>0.118006905008265</v>
      </c>
    </row>
    <row r="8" spans="2:22">
      <c r="B8" s="6">
        <v>9.9999999999999995E-8</v>
      </c>
      <c r="C8" s="12">
        <v>2.9159999999999999</v>
      </c>
      <c r="D8" s="13">
        <v>1.9850000000000001</v>
      </c>
      <c r="E8" s="13">
        <v>2.1280000000000001</v>
      </c>
      <c r="F8" s="13">
        <f t="shared" si="0"/>
        <v>2.343</v>
      </c>
      <c r="G8" s="14">
        <f t="shared" si="1"/>
        <v>0.23634203086957625</v>
      </c>
      <c r="H8" s="12">
        <v>5.39</v>
      </c>
      <c r="I8" s="13">
        <v>3.8010000000000002</v>
      </c>
      <c r="J8" s="13">
        <v>4.1909999999999998</v>
      </c>
      <c r="K8" s="13">
        <f t="shared" si="2"/>
        <v>4.4606666666666657</v>
      </c>
      <c r="L8" s="14">
        <f t="shared" si="3"/>
        <v>0.39037598210879776</v>
      </c>
      <c r="M8" s="12">
        <v>10.24</v>
      </c>
      <c r="N8" s="13">
        <v>9.5760000000000005</v>
      </c>
      <c r="O8" s="13">
        <v>8.5020000000000007</v>
      </c>
      <c r="P8" s="13">
        <f t="shared" si="4"/>
        <v>9.4393333333333356</v>
      </c>
      <c r="Q8" s="14">
        <f t="shared" si="5"/>
        <v>0.41343260456635306</v>
      </c>
      <c r="R8" s="12">
        <v>11.93</v>
      </c>
      <c r="S8" s="13">
        <v>11.33</v>
      </c>
      <c r="T8" s="13">
        <v>11.69</v>
      </c>
      <c r="U8" s="13">
        <f t="shared" si="6"/>
        <v>11.649999999999999</v>
      </c>
      <c r="V8" s="14">
        <f t="shared" si="7"/>
        <v>0.14236104336041738</v>
      </c>
    </row>
    <row r="9" spans="2:22">
      <c r="B9" s="6">
        <v>3.1599999999999998E-6</v>
      </c>
      <c r="C9" s="12">
        <v>3.92</v>
      </c>
      <c r="D9" s="13">
        <v>2.5569999999999999</v>
      </c>
      <c r="E9" s="13">
        <v>3.2730000000000001</v>
      </c>
      <c r="F9" s="13">
        <f t="shared" si="0"/>
        <v>3.25</v>
      </c>
      <c r="G9" s="14">
        <f t="shared" si="1"/>
        <v>0.32139937080765441</v>
      </c>
      <c r="H9" s="12">
        <v>7.8010000000000002</v>
      </c>
      <c r="I9" s="13">
        <v>6.077</v>
      </c>
      <c r="J9" s="13">
        <v>5.6539999999999999</v>
      </c>
      <c r="K9" s="13">
        <f t="shared" si="2"/>
        <v>6.5106666666666664</v>
      </c>
      <c r="L9" s="14">
        <f t="shared" si="3"/>
        <v>0.53612857772352518</v>
      </c>
      <c r="M9" s="12">
        <v>10.81</v>
      </c>
      <c r="N9" s="13">
        <v>10.46</v>
      </c>
      <c r="O9" s="13">
        <v>8.718</v>
      </c>
      <c r="P9" s="13">
        <f t="shared" si="4"/>
        <v>9.9960000000000004</v>
      </c>
      <c r="Q9" s="14">
        <f t="shared" si="5"/>
        <v>0.52822301687408113</v>
      </c>
      <c r="R9" s="12">
        <v>12.54</v>
      </c>
      <c r="S9" s="13">
        <v>13.21</v>
      </c>
      <c r="T9" s="13">
        <v>12.37</v>
      </c>
      <c r="U9" s="13">
        <f t="shared" si="6"/>
        <v>12.706666666666665</v>
      </c>
      <c r="V9" s="14">
        <f t="shared" si="7"/>
        <v>0.20935527132037973</v>
      </c>
    </row>
    <row r="10" spans="2:22">
      <c r="B10" s="6">
        <v>9.9999999999999995E-7</v>
      </c>
      <c r="C10" s="12">
        <v>4.8979999999999997</v>
      </c>
      <c r="D10" s="13">
        <v>4.7009999999999996</v>
      </c>
      <c r="E10" s="13">
        <v>4.0789999999999997</v>
      </c>
      <c r="F10" s="13">
        <f t="shared" si="0"/>
        <v>4.5593333333333339</v>
      </c>
      <c r="G10" s="14">
        <f t="shared" si="1"/>
        <v>0.20151775953351456</v>
      </c>
      <c r="H10" s="12">
        <v>9.4979999999999993</v>
      </c>
      <c r="I10" s="13">
        <v>7.1959999999999997</v>
      </c>
      <c r="J10" s="13">
        <v>7.4809999999999999</v>
      </c>
      <c r="K10" s="13">
        <f t="shared" si="2"/>
        <v>8.0583333333333318</v>
      </c>
      <c r="L10" s="14">
        <f t="shared" si="3"/>
        <v>0.5915678477727826</v>
      </c>
      <c r="M10" s="12">
        <v>11.61</v>
      </c>
      <c r="N10" s="13">
        <v>10.55</v>
      </c>
      <c r="O10" s="13">
        <v>9.0180000000000007</v>
      </c>
      <c r="P10" s="13">
        <f t="shared" si="4"/>
        <v>10.392666666666667</v>
      </c>
      <c r="Q10" s="14">
        <f t="shared" si="5"/>
        <v>0.61430743901537155</v>
      </c>
      <c r="R10" s="12">
        <v>13.12</v>
      </c>
      <c r="S10" s="13">
        <v>12.59</v>
      </c>
      <c r="T10" s="13">
        <v>12.02</v>
      </c>
      <c r="U10" s="13">
        <f t="shared" si="6"/>
        <v>12.576666666666668</v>
      </c>
      <c r="V10" s="14">
        <f t="shared" si="7"/>
        <v>0.25932962008195637</v>
      </c>
    </row>
    <row r="11" spans="2:22" ht="20.5" thickBot="1">
      <c r="B11" s="6">
        <v>3.1600000000000002E-5</v>
      </c>
      <c r="C11" s="15" t="s">
        <v>1</v>
      </c>
      <c r="D11" s="16" t="s">
        <v>23</v>
      </c>
      <c r="E11" s="16" t="s">
        <v>23</v>
      </c>
      <c r="F11" s="16" t="s">
        <v>23</v>
      </c>
      <c r="G11" s="17" t="s">
        <v>23</v>
      </c>
      <c r="H11" s="15" t="s">
        <v>23</v>
      </c>
      <c r="I11" s="16" t="s">
        <v>23</v>
      </c>
      <c r="J11" s="16" t="s">
        <v>23</v>
      </c>
      <c r="K11" s="16" t="s">
        <v>23</v>
      </c>
      <c r="L11" s="17" t="s">
        <v>23</v>
      </c>
      <c r="M11" s="15">
        <v>11.27</v>
      </c>
      <c r="N11" s="16">
        <v>10.58</v>
      </c>
      <c r="O11" s="16">
        <v>8.5969999999999995</v>
      </c>
      <c r="P11" s="16">
        <f t="shared" si="4"/>
        <v>10.149000000000001</v>
      </c>
      <c r="Q11" s="17">
        <f t="shared" si="5"/>
        <v>0.65414116723124993</v>
      </c>
      <c r="R11" s="15">
        <v>13.07</v>
      </c>
      <c r="S11" s="16">
        <v>12.85</v>
      </c>
      <c r="T11" s="16">
        <v>12.33</v>
      </c>
      <c r="U11" s="16">
        <f t="shared" si="6"/>
        <v>12.75</v>
      </c>
      <c r="V11" s="17">
        <f t="shared" si="7"/>
        <v>0.17913371790059207</v>
      </c>
    </row>
    <row r="13" spans="2:22" ht="20.5" thickBot="1">
      <c r="B13" t="s">
        <v>96</v>
      </c>
    </row>
    <row r="14" spans="2:22">
      <c r="B14" s="5"/>
      <c r="C14" s="91" t="s">
        <v>24</v>
      </c>
      <c r="D14" s="82"/>
      <c r="E14" s="82"/>
      <c r="F14" s="82"/>
      <c r="G14" s="83"/>
      <c r="H14" s="91" t="s">
        <v>25</v>
      </c>
      <c r="I14" s="82"/>
      <c r="J14" s="82"/>
      <c r="K14" s="82"/>
      <c r="L14" s="83"/>
      <c r="M14" s="91" t="s">
        <v>26</v>
      </c>
      <c r="N14" s="82"/>
      <c r="O14" s="82"/>
      <c r="P14" s="82"/>
      <c r="Q14" s="83"/>
      <c r="R14" s="91" t="s">
        <v>27</v>
      </c>
      <c r="S14" s="82"/>
      <c r="T14" s="82"/>
      <c r="U14" s="82"/>
      <c r="V14" s="83"/>
    </row>
    <row r="15" spans="2:22">
      <c r="B15" s="3" t="s">
        <v>4</v>
      </c>
      <c r="C15" s="9">
        <v>1</v>
      </c>
      <c r="D15" s="10">
        <v>2</v>
      </c>
      <c r="E15" s="10">
        <v>3</v>
      </c>
      <c r="F15" s="10" t="s">
        <v>2</v>
      </c>
      <c r="G15" s="11" t="s">
        <v>3</v>
      </c>
      <c r="H15" s="9">
        <v>1</v>
      </c>
      <c r="I15" s="10">
        <v>2</v>
      </c>
      <c r="J15" s="10">
        <v>3</v>
      </c>
      <c r="K15" s="10" t="s">
        <v>2</v>
      </c>
      <c r="L15" s="11" t="s">
        <v>3</v>
      </c>
      <c r="M15" s="9">
        <v>1</v>
      </c>
      <c r="N15" s="10">
        <v>2</v>
      </c>
      <c r="O15" s="10">
        <v>3</v>
      </c>
      <c r="P15" s="10" t="s">
        <v>2</v>
      </c>
      <c r="Q15" s="11" t="s">
        <v>3</v>
      </c>
      <c r="R15" s="9">
        <v>1</v>
      </c>
      <c r="S15" s="10">
        <v>2</v>
      </c>
      <c r="T15" s="10">
        <v>3</v>
      </c>
      <c r="U15" s="10" t="s">
        <v>2</v>
      </c>
      <c r="V15" s="11" t="s">
        <v>3</v>
      </c>
    </row>
    <row r="16" spans="2:22">
      <c r="B16" s="6">
        <v>0</v>
      </c>
      <c r="C16" s="12">
        <v>100</v>
      </c>
      <c r="D16" s="13">
        <v>100</v>
      </c>
      <c r="E16" s="13">
        <v>100</v>
      </c>
      <c r="F16" s="13">
        <f>AVERAGE(C16:E16)</f>
        <v>100</v>
      </c>
      <c r="G16" s="14">
        <f>_xlfn.STDEV.P(C16:E16)/SQRT(COUNT(C16:E16))</f>
        <v>0</v>
      </c>
      <c r="H16" s="12">
        <v>100</v>
      </c>
      <c r="I16" s="13">
        <v>100</v>
      </c>
      <c r="J16" s="13">
        <v>100</v>
      </c>
      <c r="K16" s="13">
        <f>AVERAGE(H16:J16)</f>
        <v>100</v>
      </c>
      <c r="L16" s="14">
        <f>_xlfn.STDEV.P(H16:J16)/SQRT(COUNT(H16:J16))</f>
        <v>0</v>
      </c>
      <c r="M16" s="12">
        <v>100</v>
      </c>
      <c r="N16" s="13">
        <v>100</v>
      </c>
      <c r="O16" s="13">
        <v>100</v>
      </c>
      <c r="P16" s="13">
        <f>AVERAGE(M16:O16)</f>
        <v>100</v>
      </c>
      <c r="Q16" s="14">
        <f>_xlfn.STDEV.P(M16:O16)/SQRT(COUNT(M16:O16))</f>
        <v>0</v>
      </c>
      <c r="R16" s="12">
        <v>100</v>
      </c>
      <c r="S16" s="13">
        <v>100</v>
      </c>
      <c r="T16" s="13">
        <v>100</v>
      </c>
      <c r="U16" s="13">
        <f>AVERAGE(R16:T16)</f>
        <v>100</v>
      </c>
      <c r="V16" s="14">
        <f>_xlfn.STDEV.P(R16:T16)/SQRT(COUNT(R16:T16))</f>
        <v>0</v>
      </c>
    </row>
    <row r="17" spans="2:22">
      <c r="B17" s="6">
        <v>1E-10</v>
      </c>
      <c r="C17" s="12">
        <v>98.21</v>
      </c>
      <c r="D17" s="13">
        <v>96.95</v>
      </c>
      <c r="E17" s="13">
        <v>85.01</v>
      </c>
      <c r="F17" s="13">
        <f>AVERAGE(C17:E17)</f>
        <v>93.39</v>
      </c>
      <c r="G17" s="14">
        <f>_xlfn.STDEV.P(C17:E17)/SQRT(COUNT(C17:E17))</f>
        <v>3.4339869927922924</v>
      </c>
      <c r="H17" s="12">
        <v>74.709999999999994</v>
      </c>
      <c r="I17" s="13">
        <v>98.13</v>
      </c>
      <c r="J17" s="13">
        <v>77.27</v>
      </c>
      <c r="K17" s="13">
        <f>AVERAGE(H17:J17)</f>
        <v>83.36999999999999</v>
      </c>
      <c r="L17" s="14">
        <f>_xlfn.STDEV.P(H17:J17)/SQRT(COUNT(H17:J17))</f>
        <v>6.0558805213519218</v>
      </c>
      <c r="M17" s="12">
        <v>102.4</v>
      </c>
      <c r="N17" s="13">
        <v>83.8</v>
      </c>
      <c r="O17" s="13">
        <v>86.94</v>
      </c>
      <c r="P17" s="13">
        <f>AVERAGE(M17:O17)</f>
        <v>91.046666666666667</v>
      </c>
      <c r="Q17" s="14">
        <f>_xlfn.STDEV.P(M17:O17)/SQRT(COUNT(M17:O17))</f>
        <v>4.6936963243466456</v>
      </c>
      <c r="R17" s="12">
        <v>100.7</v>
      </c>
      <c r="S17" s="13">
        <v>103.9</v>
      </c>
      <c r="T17" s="13">
        <v>100.2</v>
      </c>
      <c r="U17" s="13">
        <f>AVERAGE(R17:T17)</f>
        <v>101.60000000000001</v>
      </c>
      <c r="V17" s="14">
        <f>_xlfn.STDEV.P(R17:T17)/SQRT(COUNT(R17:T17))</f>
        <v>0.94633797110522677</v>
      </c>
    </row>
    <row r="18" spans="2:22">
      <c r="B18" s="6">
        <v>1.0000000000000001E-9</v>
      </c>
      <c r="C18" s="12">
        <v>99.89</v>
      </c>
      <c r="D18" s="13">
        <v>98.03</v>
      </c>
      <c r="E18" s="13">
        <v>96.82</v>
      </c>
      <c r="F18" s="13">
        <f>AVERAGE(C18:E18)</f>
        <v>98.24666666666667</v>
      </c>
      <c r="G18" s="14">
        <f>_xlfn.STDEV.P(C18:E18)/SQRT(COUNT(C18:E18))</f>
        <v>0.72899220135035181</v>
      </c>
      <c r="H18" s="12">
        <v>91.47</v>
      </c>
      <c r="I18" s="13">
        <v>94.25</v>
      </c>
      <c r="J18" s="13">
        <v>80.87</v>
      </c>
      <c r="K18" s="13">
        <f>AVERAGE(H18:J18)</f>
        <v>88.863333333333344</v>
      </c>
      <c r="L18" s="14">
        <f>_xlfn.STDEV.P(H18:J18)/SQRT(COUNT(H18:J18))</f>
        <v>3.3284007949542143</v>
      </c>
      <c r="M18" s="12">
        <v>85.43</v>
      </c>
      <c r="N18" s="13">
        <v>80.3</v>
      </c>
      <c r="O18" s="13">
        <v>80.53</v>
      </c>
      <c r="P18" s="13">
        <f>AVERAGE(M18:O18)</f>
        <v>82.086666666666673</v>
      </c>
      <c r="Q18" s="14">
        <f>_xlfn.STDEV.P(M18:O18)/SQRT(COUNT(M18:O18))</f>
        <v>1.3659862805015737</v>
      </c>
      <c r="R18" s="12">
        <v>81.27</v>
      </c>
      <c r="S18" s="13">
        <v>70.150000000000006</v>
      </c>
      <c r="T18" s="13">
        <v>85.49</v>
      </c>
      <c r="U18" s="13">
        <f>AVERAGE(R18:T18)</f>
        <v>78.970000000000013</v>
      </c>
      <c r="V18" s="14">
        <f>_xlfn.STDEV.P(R18:T18)/SQRT(COUNT(R18:T18))</f>
        <v>3.7356064508397475</v>
      </c>
    </row>
    <row r="19" spans="2:22">
      <c r="B19" s="6">
        <v>1E-8</v>
      </c>
      <c r="C19" s="12">
        <v>99.42</v>
      </c>
      <c r="D19" s="13">
        <v>97.19</v>
      </c>
      <c r="E19" s="13">
        <v>95.86</v>
      </c>
      <c r="F19" s="13">
        <f>AVERAGE(C19:E19)</f>
        <v>97.490000000000009</v>
      </c>
      <c r="G19" s="14">
        <f>_xlfn.STDEV.P(C19:E19)/SQRT(COUNT(C19:E19))</f>
        <v>0.84799109009994322</v>
      </c>
      <c r="H19" s="12">
        <v>77.08</v>
      </c>
      <c r="I19" s="13">
        <v>75.62</v>
      </c>
      <c r="J19" s="13">
        <v>86.94</v>
      </c>
      <c r="K19" s="13">
        <f>AVERAGE(H19:J19)</f>
        <v>79.88</v>
      </c>
      <c r="L19" s="14">
        <f>_xlfn.STDEV.P(H19:J19)/SQRT(COUNT(H19:J19))</f>
        <v>2.9027037204800772</v>
      </c>
      <c r="M19" s="12">
        <v>57.63</v>
      </c>
      <c r="N19" s="13">
        <v>50.84</v>
      </c>
      <c r="O19" s="13">
        <v>54.75</v>
      </c>
      <c r="P19" s="13">
        <f>AVERAGE(M19:O19)</f>
        <v>54.406666666666666</v>
      </c>
      <c r="Q19" s="14">
        <f>_xlfn.STDEV.P(M19:O19)/SQRT(COUNT(M19:O19))</f>
        <v>1.6065444859029534</v>
      </c>
      <c r="R19" s="12">
        <v>46.55</v>
      </c>
      <c r="S19" s="13">
        <v>53.71</v>
      </c>
      <c r="T19" s="13">
        <v>61.22</v>
      </c>
      <c r="U19" s="13">
        <f>AVERAGE(R19:T19)</f>
        <v>53.826666666666661</v>
      </c>
      <c r="V19" s="14">
        <f>_xlfn.STDEV.P(R19:T19)/SQRT(COUNT(R19:T19))</f>
        <v>3.458080178150678</v>
      </c>
    </row>
    <row r="20" spans="2:22">
      <c r="B20" s="6">
        <v>9.9999999999999995E-8</v>
      </c>
      <c r="C20" s="12">
        <v>86.08</v>
      </c>
      <c r="D20" s="13">
        <v>84.97</v>
      </c>
      <c r="E20" s="13">
        <v>86.62</v>
      </c>
      <c r="F20" s="13">
        <f>AVERAGE(C20:E20)</f>
        <v>85.89</v>
      </c>
      <c r="G20" s="14">
        <f>_xlfn.STDEV.P(C20:E20)/SQRT(COUNT(C20:E20))</f>
        <v>0.39656861533241328</v>
      </c>
      <c r="H20" s="12">
        <v>57.49</v>
      </c>
      <c r="I20" s="13">
        <v>71.17</v>
      </c>
      <c r="J20" s="13">
        <v>81.58</v>
      </c>
      <c r="K20" s="13">
        <f>AVERAGE(H20:J20)</f>
        <v>70.08</v>
      </c>
      <c r="L20" s="14">
        <f>_xlfn.STDEV.P(H20:J20)/SQRT(COUNT(H20:J20))</f>
        <v>5.6954777382293846</v>
      </c>
      <c r="M20" s="12">
        <v>48.14</v>
      </c>
      <c r="N20" s="13">
        <v>47.25</v>
      </c>
      <c r="O20" s="13">
        <v>51.66</v>
      </c>
      <c r="P20" s="13">
        <f>AVERAGE(M20:O20)</f>
        <v>49.016666666666673</v>
      </c>
      <c r="Q20" s="14">
        <f>_xlfn.STDEV.P(M20:O20)/SQRT(COUNT(M20:O20))</f>
        <v>1.0993365002312707</v>
      </c>
      <c r="R20" s="12">
        <v>42.64</v>
      </c>
      <c r="S20" s="13">
        <v>56.5</v>
      </c>
      <c r="T20" s="13">
        <v>49.14</v>
      </c>
      <c r="U20" s="13">
        <f>AVERAGE(R20:T20)</f>
        <v>49.426666666666669</v>
      </c>
      <c r="V20" s="14">
        <f>_xlfn.STDEV.P(R20:T20)/SQRT(COUNT(R20:T20))</f>
        <v>3.2689289218788855</v>
      </c>
    </row>
    <row r="21" spans="2:22">
      <c r="B21" s="6">
        <v>3.1599999999999998E-6</v>
      </c>
      <c r="C21" s="12">
        <v>76.36</v>
      </c>
      <c r="D21" s="13">
        <v>85.39</v>
      </c>
      <c r="E21" s="13">
        <v>74.53</v>
      </c>
      <c r="F21" s="13">
        <f>AVERAGE(C21:E21)</f>
        <v>78.760000000000005</v>
      </c>
      <c r="G21" s="14">
        <f>_xlfn.STDEV.P(C21:E21)/SQRT(COUNT(C21:E21))</f>
        <v>2.7408392875176029</v>
      </c>
      <c r="H21" s="12">
        <v>56.12</v>
      </c>
      <c r="I21" s="13">
        <v>60.28</v>
      </c>
      <c r="J21" s="13">
        <v>69.180000000000007</v>
      </c>
      <c r="K21" s="13">
        <f>AVERAGE(H21:J21)</f>
        <v>61.860000000000007</v>
      </c>
      <c r="L21" s="14">
        <f>_xlfn.STDEV.P(H21:J21)/SQRT(COUNT(H21:J21))</f>
        <v>3.1451267418376383</v>
      </c>
      <c r="M21" s="12">
        <v>49.81</v>
      </c>
      <c r="N21" s="13">
        <v>53.41</v>
      </c>
      <c r="O21" s="13">
        <v>50.68</v>
      </c>
      <c r="P21" s="13">
        <f>AVERAGE(M21:O21)</f>
        <v>51.300000000000004</v>
      </c>
      <c r="Q21" s="14">
        <f>_xlfn.STDEV.P(M21:O21)/SQRT(COUNT(M21:O21))</f>
        <v>0.88547539020949906</v>
      </c>
      <c r="R21" s="12">
        <v>44.31</v>
      </c>
      <c r="S21" s="13">
        <v>55.87</v>
      </c>
      <c r="T21" s="13">
        <v>57.27</v>
      </c>
      <c r="U21" s="13">
        <f>AVERAGE(R21:T21)</f>
        <v>52.483333333333341</v>
      </c>
      <c r="V21" s="14">
        <f>_xlfn.STDEV.P(R21:T21)/SQRT(COUNT(R21:T21))</f>
        <v>3.3530262726654869</v>
      </c>
    </row>
    <row r="22" spans="2:22">
      <c r="B22" s="6">
        <v>9.9999999999999995E-7</v>
      </c>
      <c r="C22" s="12">
        <v>67.2</v>
      </c>
      <c r="D22" s="13">
        <v>78.56</v>
      </c>
      <c r="E22" s="13">
        <v>59.73</v>
      </c>
      <c r="F22" s="13">
        <f>AVERAGE(C22:E22)</f>
        <v>68.496666666666655</v>
      </c>
      <c r="G22" s="14">
        <f>_xlfn.STDEV.P(C22:E22)/SQRT(COUNT(C22:E22))</f>
        <v>4.4697311212529103</v>
      </c>
      <c r="H22" s="12">
        <v>48.61</v>
      </c>
      <c r="I22" s="13">
        <v>62.19</v>
      </c>
      <c r="J22" s="13">
        <v>51.79</v>
      </c>
      <c r="K22" s="13">
        <f>AVERAGE(H22:J22)</f>
        <v>54.196666666666665</v>
      </c>
      <c r="L22" s="14">
        <f>_xlfn.STDEV.P(H22:J22)/SQRT(COUNT(H22:J22))</f>
        <v>3.3482377896882052</v>
      </c>
      <c r="M22" s="12">
        <v>46.01</v>
      </c>
      <c r="N22" s="13">
        <v>55.58</v>
      </c>
      <c r="O22" s="13">
        <v>48.56</v>
      </c>
      <c r="P22" s="13">
        <f>AVERAGE(M22:O22)</f>
        <v>50.050000000000004</v>
      </c>
      <c r="Q22" s="14">
        <f>_xlfn.STDEV.P(M22:O22)/SQRT(COUNT(M22:O22))</f>
        <v>2.3362505573389738</v>
      </c>
      <c r="R22" s="12">
        <v>33.54</v>
      </c>
      <c r="S22" s="13">
        <v>49.56</v>
      </c>
      <c r="T22" s="13">
        <v>49.33</v>
      </c>
      <c r="U22" s="13">
        <f>AVERAGE(R22:T22)</f>
        <v>44.143333333333338</v>
      </c>
      <c r="V22" s="14">
        <f>_xlfn.STDEV.P(R22:T22)/SQRT(COUNT(R22:T22))</f>
        <v>4.3291321515039494</v>
      </c>
    </row>
    <row r="23" spans="2:22" ht="20.5" thickBot="1">
      <c r="B23" s="6">
        <v>3.1600000000000002E-5</v>
      </c>
      <c r="C23" s="15">
        <v>55.09</v>
      </c>
      <c r="D23" s="16">
        <v>80.08</v>
      </c>
      <c r="E23" s="16">
        <v>63.11</v>
      </c>
      <c r="F23" s="16">
        <f>AVERAGE(C23:E23)</f>
        <v>66.093333333333348</v>
      </c>
      <c r="G23" s="17">
        <f>_xlfn.STDEV.P(C23:E23)/SQRT(COUNT(C23:E23))</f>
        <v>6.0148008802976376</v>
      </c>
      <c r="H23" s="15" t="s">
        <v>23</v>
      </c>
      <c r="I23" s="16" t="s">
        <v>23</v>
      </c>
      <c r="J23" s="16" t="s">
        <v>23</v>
      </c>
      <c r="K23" s="16" t="s">
        <v>23</v>
      </c>
      <c r="L23" s="17" t="s">
        <v>23</v>
      </c>
      <c r="M23" s="15">
        <v>38.92</v>
      </c>
      <c r="N23" s="16">
        <v>56.12</v>
      </c>
      <c r="O23" s="16">
        <v>61.17</v>
      </c>
      <c r="P23" s="16">
        <f>AVERAGE(M23:O23)</f>
        <v>52.069999999999993</v>
      </c>
      <c r="Q23" s="17">
        <f>_xlfn.STDEV.P(M23:O23)/SQRT(COUNT(M23:O23))</f>
        <v>5.4988382611441287</v>
      </c>
      <c r="R23" s="15">
        <v>35.22</v>
      </c>
      <c r="S23" s="16">
        <v>47.97</v>
      </c>
      <c r="T23" s="16">
        <v>51.46</v>
      </c>
      <c r="U23" s="16">
        <f>AVERAGE(R23:T23)</f>
        <v>44.883333333333333</v>
      </c>
      <c r="V23" s="17">
        <f>_xlfn.STDEV.P(R23:T23)/SQRT(COUNT(R23:T23))</f>
        <v>4.0298892549805059</v>
      </c>
    </row>
  </sheetData>
  <mergeCells count="8">
    <mergeCell ref="C2:G2"/>
    <mergeCell ref="H2:L2"/>
    <mergeCell ref="M2:Q2"/>
    <mergeCell ref="R2:V2"/>
    <mergeCell ref="C14:G14"/>
    <mergeCell ref="H14:L14"/>
    <mergeCell ref="M14:Q14"/>
    <mergeCell ref="R14:V1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2A73-DF6B-5D40-A154-B5CF3344C7D5}">
  <dimension ref="A1:AN27"/>
  <sheetViews>
    <sheetView zoomScale="93" zoomScaleNormal="130" workbookViewId="0">
      <selection activeCell="I23" sqref="I23"/>
    </sheetView>
  </sheetViews>
  <sheetFormatPr defaultColWidth="5.15234375" defaultRowHeight="12"/>
  <cols>
    <col min="1" max="1" width="9.53515625" style="46" customWidth="1"/>
    <col min="2" max="2" width="6" style="46" customWidth="1"/>
    <col min="3" max="3" width="6.84375" style="46" bestFit="1" customWidth="1"/>
    <col min="4" max="4" width="6.15234375" style="46" bestFit="1" customWidth="1"/>
    <col min="5" max="5" width="6.84375" style="46" bestFit="1" customWidth="1"/>
    <col min="6" max="6" width="6.15234375" style="46" bestFit="1" customWidth="1"/>
    <col min="7" max="8" width="6.84375" style="46" bestFit="1" customWidth="1"/>
    <col min="9" max="9" width="6.53515625" style="46" bestFit="1" customWidth="1"/>
    <col min="10" max="10" width="6.15234375" style="46" bestFit="1" customWidth="1"/>
    <col min="11" max="11" width="6.84375" style="46" bestFit="1" customWidth="1"/>
    <col min="12" max="12" width="6.15234375" style="46" bestFit="1" customWidth="1"/>
    <col min="13" max="13" width="6.53515625" style="46" bestFit="1" customWidth="1"/>
    <col min="14" max="16" width="6.15234375" style="46" bestFit="1" customWidth="1"/>
    <col min="17" max="17" width="6.84375" style="46" bestFit="1" customWidth="1"/>
    <col min="18" max="18" width="6.15234375" style="46" bestFit="1" customWidth="1"/>
    <col min="19" max="19" width="6.84375" style="46" bestFit="1" customWidth="1"/>
    <col min="20" max="20" width="6.15234375" style="46" bestFit="1" customWidth="1"/>
    <col min="21" max="21" width="6.53515625" style="46" bestFit="1" customWidth="1"/>
    <col min="22" max="22" width="6.15234375" style="46" bestFit="1" customWidth="1"/>
    <col min="23" max="23" width="6.53515625" style="46" bestFit="1" customWidth="1"/>
    <col min="24" max="24" width="6.15234375" style="46" bestFit="1" customWidth="1"/>
    <col min="25" max="25" width="6.53515625" style="46" bestFit="1" customWidth="1"/>
    <col min="26" max="26" width="6.15234375" style="46" bestFit="1" customWidth="1"/>
    <col min="27" max="27" width="6.53515625" style="46" bestFit="1" customWidth="1"/>
    <col min="28" max="28" width="6.15234375" style="46" bestFit="1" customWidth="1"/>
    <col min="29" max="29" width="6.84375" style="46" bestFit="1" customWidth="1"/>
    <col min="30" max="30" width="6.15234375" style="46" bestFit="1" customWidth="1"/>
    <col min="31" max="31" width="6.84375" style="46" bestFit="1" customWidth="1"/>
    <col min="32" max="34" width="6.15234375" style="46" bestFit="1" customWidth="1"/>
    <col min="35" max="35" width="6.53515625" style="46" bestFit="1" customWidth="1"/>
    <col min="36" max="36" width="6.15234375" style="46" bestFit="1" customWidth="1"/>
    <col min="37" max="37" width="6.84375" style="46" bestFit="1" customWidth="1"/>
    <col min="38" max="38" width="6.15234375" style="46" bestFit="1" customWidth="1"/>
    <col min="39" max="39" width="6.53515625" style="46" bestFit="1" customWidth="1"/>
    <col min="40" max="40" width="6.15234375" style="46" bestFit="1" customWidth="1"/>
    <col min="41" max="16384" width="5.15234375" style="46"/>
  </cols>
  <sheetData>
    <row r="1" spans="1:40" ht="25" customHeight="1">
      <c r="A1" s="67"/>
      <c r="B1" s="66"/>
      <c r="C1" s="94" t="s">
        <v>32</v>
      </c>
      <c r="D1" s="93"/>
      <c r="E1" s="92" t="s">
        <v>75</v>
      </c>
      <c r="F1" s="93"/>
      <c r="G1" s="92" t="s">
        <v>74</v>
      </c>
      <c r="H1" s="93"/>
      <c r="I1" s="92" t="s">
        <v>73</v>
      </c>
      <c r="J1" s="93"/>
      <c r="K1" s="92" t="s">
        <v>72</v>
      </c>
      <c r="L1" s="93"/>
      <c r="M1" s="92" t="s">
        <v>71</v>
      </c>
      <c r="N1" s="93"/>
      <c r="O1" s="92" t="s">
        <v>70</v>
      </c>
      <c r="P1" s="93"/>
      <c r="Q1" s="94" t="s">
        <v>69</v>
      </c>
      <c r="R1" s="93"/>
      <c r="S1" s="92" t="s">
        <v>68</v>
      </c>
      <c r="T1" s="93"/>
      <c r="U1" s="92" t="s">
        <v>67</v>
      </c>
      <c r="V1" s="93"/>
      <c r="W1" s="92" t="s">
        <v>66</v>
      </c>
      <c r="X1" s="93"/>
      <c r="Y1" s="92" t="s">
        <v>65</v>
      </c>
      <c r="Z1" s="93"/>
      <c r="AA1" s="92" t="s">
        <v>64</v>
      </c>
      <c r="AB1" s="93"/>
      <c r="AC1" s="92" t="s">
        <v>63</v>
      </c>
      <c r="AD1" s="93"/>
      <c r="AE1" s="92" t="s">
        <v>62</v>
      </c>
      <c r="AF1" s="93"/>
      <c r="AG1" s="92" t="s">
        <v>61</v>
      </c>
      <c r="AH1" s="93"/>
      <c r="AI1" s="92" t="s">
        <v>60</v>
      </c>
      <c r="AJ1" s="93"/>
      <c r="AK1" s="92" t="s">
        <v>59</v>
      </c>
      <c r="AL1" s="93"/>
      <c r="AM1" s="92" t="s">
        <v>58</v>
      </c>
      <c r="AN1" s="93"/>
    </row>
    <row r="2" spans="1:40">
      <c r="A2" s="61"/>
      <c r="B2" s="59"/>
      <c r="C2" s="60" t="s">
        <v>55</v>
      </c>
      <c r="D2" s="59" t="s">
        <v>54</v>
      </c>
      <c r="E2" s="60" t="s">
        <v>55</v>
      </c>
      <c r="F2" s="59" t="s">
        <v>54</v>
      </c>
      <c r="G2" s="60" t="s">
        <v>55</v>
      </c>
      <c r="H2" s="59" t="s">
        <v>54</v>
      </c>
      <c r="I2" s="60" t="s">
        <v>55</v>
      </c>
      <c r="J2" s="59" t="s">
        <v>54</v>
      </c>
      <c r="K2" s="60" t="s">
        <v>55</v>
      </c>
      <c r="L2" s="59" t="s">
        <v>54</v>
      </c>
      <c r="M2" s="60" t="s">
        <v>55</v>
      </c>
      <c r="N2" s="59" t="s">
        <v>54</v>
      </c>
      <c r="O2" s="60" t="s">
        <v>55</v>
      </c>
      <c r="P2" s="59" t="s">
        <v>54</v>
      </c>
      <c r="Q2" s="60" t="s">
        <v>55</v>
      </c>
      <c r="R2" s="59" t="s">
        <v>54</v>
      </c>
      <c r="S2" s="60" t="s">
        <v>55</v>
      </c>
      <c r="T2" s="59" t="s">
        <v>54</v>
      </c>
      <c r="U2" s="60" t="s">
        <v>55</v>
      </c>
      <c r="V2" s="59" t="s">
        <v>54</v>
      </c>
      <c r="W2" s="60" t="s">
        <v>55</v>
      </c>
      <c r="X2" s="59" t="s">
        <v>54</v>
      </c>
      <c r="Y2" s="60" t="s">
        <v>55</v>
      </c>
      <c r="Z2" s="59" t="s">
        <v>54</v>
      </c>
      <c r="AA2" s="60" t="s">
        <v>55</v>
      </c>
      <c r="AB2" s="59" t="s">
        <v>54</v>
      </c>
      <c r="AC2" s="60" t="s">
        <v>55</v>
      </c>
      <c r="AD2" s="59" t="s">
        <v>54</v>
      </c>
      <c r="AE2" s="60" t="s">
        <v>55</v>
      </c>
      <c r="AF2" s="59" t="s">
        <v>54</v>
      </c>
      <c r="AG2" s="60" t="s">
        <v>55</v>
      </c>
      <c r="AH2" s="59" t="s">
        <v>54</v>
      </c>
      <c r="AI2" s="60" t="s">
        <v>55</v>
      </c>
      <c r="AJ2" s="59" t="s">
        <v>54</v>
      </c>
      <c r="AK2" s="60" t="s">
        <v>55</v>
      </c>
      <c r="AL2" s="59" t="s">
        <v>54</v>
      </c>
      <c r="AM2" s="60" t="s">
        <v>55</v>
      </c>
      <c r="AN2" s="59" t="s">
        <v>54</v>
      </c>
    </row>
    <row r="3" spans="1:40">
      <c r="A3" s="58"/>
      <c r="B3" s="57" t="s">
        <v>53</v>
      </c>
      <c r="C3" s="56">
        <v>2</v>
      </c>
      <c r="D3" s="55"/>
      <c r="E3" s="56">
        <v>2</v>
      </c>
      <c r="F3" s="55"/>
      <c r="G3" s="64">
        <v>2</v>
      </c>
      <c r="H3" s="55"/>
      <c r="I3" s="64">
        <v>2</v>
      </c>
      <c r="J3" s="55"/>
      <c r="K3" s="64">
        <v>2</v>
      </c>
      <c r="L3" s="55"/>
      <c r="M3" s="64">
        <v>2</v>
      </c>
      <c r="N3" s="55"/>
      <c r="O3" s="64">
        <v>2</v>
      </c>
      <c r="P3" s="55"/>
      <c r="Q3" s="64">
        <v>2</v>
      </c>
      <c r="R3" s="55"/>
      <c r="S3" s="64">
        <v>2</v>
      </c>
      <c r="T3" s="55"/>
      <c r="U3" s="64">
        <v>2</v>
      </c>
      <c r="V3" s="55"/>
      <c r="W3" s="64">
        <v>2</v>
      </c>
      <c r="X3" s="55"/>
      <c r="Y3" s="64">
        <v>2</v>
      </c>
      <c r="Z3" s="55"/>
      <c r="AA3" s="64">
        <v>2</v>
      </c>
      <c r="AB3" s="55"/>
      <c r="AC3" s="64">
        <v>2</v>
      </c>
      <c r="AD3" s="55"/>
      <c r="AE3" s="64">
        <v>2</v>
      </c>
      <c r="AF3" s="55"/>
      <c r="AG3" s="64">
        <v>2</v>
      </c>
      <c r="AH3" s="55"/>
      <c r="AI3" s="64">
        <v>2</v>
      </c>
      <c r="AJ3" s="55"/>
      <c r="AK3" s="64">
        <v>2</v>
      </c>
      <c r="AL3" s="55"/>
      <c r="AM3" s="64">
        <v>2</v>
      </c>
      <c r="AN3" s="55"/>
    </row>
    <row r="4" spans="1:40" ht="12.5">
      <c r="A4" s="54" t="s">
        <v>57</v>
      </c>
      <c r="B4" s="53" t="s">
        <v>51</v>
      </c>
      <c r="C4" s="65">
        <v>2.3076850000000002</v>
      </c>
      <c r="D4" s="63">
        <v>1.3261229999999999</v>
      </c>
      <c r="E4" s="52">
        <v>2.3076850000000002</v>
      </c>
      <c r="F4" s="51">
        <v>1.570295</v>
      </c>
      <c r="G4" s="52">
        <v>2.3076850000000002</v>
      </c>
      <c r="H4" s="51">
        <v>1.3624670000000001</v>
      </c>
      <c r="I4" s="52">
        <v>0</v>
      </c>
      <c r="J4" s="51">
        <v>1.344598</v>
      </c>
      <c r="K4" s="52">
        <v>0</v>
      </c>
      <c r="L4" s="51">
        <v>0.80913000000000002</v>
      </c>
      <c r="M4" s="52">
        <v>0</v>
      </c>
      <c r="N4" s="51">
        <v>1.257315</v>
      </c>
      <c r="O4" s="52">
        <v>0</v>
      </c>
      <c r="P4" s="63">
        <v>0.77390999999999999</v>
      </c>
      <c r="Q4" s="52">
        <v>2.3076850000000002</v>
      </c>
      <c r="R4" s="63">
        <v>1.233185</v>
      </c>
      <c r="S4" s="52">
        <v>2.3076850000000002</v>
      </c>
      <c r="T4" s="63">
        <v>1.104465</v>
      </c>
      <c r="U4" s="52">
        <v>0</v>
      </c>
      <c r="V4" s="51">
        <v>0.66161300000000001</v>
      </c>
      <c r="W4" s="52">
        <v>0</v>
      </c>
      <c r="X4" s="51">
        <v>1.618603</v>
      </c>
      <c r="Y4" s="52">
        <v>0</v>
      </c>
      <c r="Z4" s="51">
        <v>0.53795800000000005</v>
      </c>
      <c r="AA4" s="52">
        <v>0</v>
      </c>
      <c r="AB4" s="51">
        <v>1.6976899999999999</v>
      </c>
      <c r="AC4" s="52">
        <v>2.3076850000000002</v>
      </c>
      <c r="AD4" s="51">
        <v>1.588457</v>
      </c>
      <c r="AE4" s="52">
        <v>2.3076850000000002</v>
      </c>
      <c r="AF4" s="51">
        <v>1.3941110000000001</v>
      </c>
      <c r="AG4" s="52">
        <v>0</v>
      </c>
      <c r="AH4" s="51">
        <v>1.0216130000000001</v>
      </c>
      <c r="AI4" s="52">
        <v>0</v>
      </c>
      <c r="AJ4" s="51">
        <v>2.4714659999999999</v>
      </c>
      <c r="AK4" s="52">
        <v>2.3076850000000002</v>
      </c>
      <c r="AL4" s="52">
        <v>0.95278099999999999</v>
      </c>
      <c r="AM4" s="52">
        <v>0</v>
      </c>
      <c r="AN4" s="51">
        <v>1.382504</v>
      </c>
    </row>
    <row r="5" spans="1:40" ht="12.5">
      <c r="A5" s="54" t="s">
        <v>50</v>
      </c>
      <c r="B5" s="53">
        <v>-8</v>
      </c>
      <c r="C5" s="65">
        <v>-0.20505999999999999</v>
      </c>
      <c r="D5" s="51">
        <v>1.3239019999999999</v>
      </c>
      <c r="E5" s="52">
        <v>2.3178299999999998</v>
      </c>
      <c r="F5" s="51">
        <v>0.93778399999999995</v>
      </c>
      <c r="G5" s="52">
        <v>4.9871869999999996</v>
      </c>
      <c r="H5" s="51">
        <v>0.93303899999999995</v>
      </c>
      <c r="I5" s="52">
        <v>-0.44817000000000001</v>
      </c>
      <c r="J5" s="51">
        <v>2.1579899999999999</v>
      </c>
      <c r="K5" s="52">
        <v>0.63416700000000004</v>
      </c>
      <c r="L5" s="51">
        <v>0.87216199999999999</v>
      </c>
      <c r="M5" s="52">
        <v>-3.3590200000000001</v>
      </c>
      <c r="N5" s="51">
        <v>0.98377999999999999</v>
      </c>
      <c r="O5" s="52">
        <v>3.6576149999999998</v>
      </c>
      <c r="P5" s="51">
        <v>0.85474499999999998</v>
      </c>
      <c r="Q5" s="52">
        <v>6.9601189999999997</v>
      </c>
      <c r="R5" s="51">
        <v>1.8020119999999999</v>
      </c>
      <c r="S5" s="52">
        <v>2.9336899999999999</v>
      </c>
      <c r="T5" s="51">
        <v>1.921152</v>
      </c>
      <c r="U5" s="52">
        <v>-2.3569499999999999</v>
      </c>
      <c r="V5" s="51">
        <v>3.3779999999999998E-2</v>
      </c>
      <c r="W5" s="52">
        <v>-1.2537499999999999</v>
      </c>
      <c r="X5" s="51">
        <v>1.960688</v>
      </c>
      <c r="Y5" s="52">
        <v>-2.0241899999999999</v>
      </c>
      <c r="Z5" s="51">
        <v>0.34522000000000003</v>
      </c>
      <c r="AA5" s="52">
        <v>-2.7135400000000001</v>
      </c>
      <c r="AB5" s="51">
        <v>4.3233000000000001E-2</v>
      </c>
      <c r="AC5" s="52">
        <v>5.136361</v>
      </c>
      <c r="AD5" s="51">
        <v>1.8406480000000001</v>
      </c>
      <c r="AE5" s="52">
        <v>4.4495490000000002</v>
      </c>
      <c r="AF5" s="51">
        <v>2.5304509999999998</v>
      </c>
      <c r="AG5" s="52">
        <v>0.32483099999999998</v>
      </c>
      <c r="AH5" s="51">
        <v>0.99194800000000005</v>
      </c>
      <c r="AI5" s="52">
        <v>0.63346000000000002</v>
      </c>
      <c r="AJ5" s="51">
        <v>2.7709730000000001</v>
      </c>
      <c r="AK5" s="52">
        <v>4.8852419999999999</v>
      </c>
      <c r="AL5" s="52">
        <v>0.67948799999999998</v>
      </c>
      <c r="AM5" s="52">
        <v>-2.9355500000000001</v>
      </c>
      <c r="AN5" s="51">
        <v>1.041544</v>
      </c>
    </row>
    <row r="6" spans="1:40" ht="12.5">
      <c r="A6" s="54"/>
      <c r="B6" s="53">
        <v>-7</v>
      </c>
      <c r="C6" s="65">
        <v>1.789936</v>
      </c>
      <c r="D6" s="51">
        <v>0.35942200000000002</v>
      </c>
      <c r="E6" s="52">
        <v>8.6182259999999999</v>
      </c>
      <c r="F6" s="51">
        <v>0.93778399999999995</v>
      </c>
      <c r="G6" s="52">
        <v>6.7914680000000001</v>
      </c>
      <c r="H6" s="51">
        <v>0.98133300000000001</v>
      </c>
      <c r="I6" s="52">
        <v>-0.45327000000000001</v>
      </c>
      <c r="J6" s="51">
        <v>1.9007499999999999</v>
      </c>
      <c r="K6" s="52">
        <v>6.2365630000000003</v>
      </c>
      <c r="L6" s="51">
        <v>0.66013100000000002</v>
      </c>
      <c r="M6" s="52">
        <v>-4.1245000000000003</v>
      </c>
      <c r="N6" s="51">
        <v>0.80957699999999999</v>
      </c>
      <c r="O6" s="52">
        <v>5.3046499999999996</v>
      </c>
      <c r="P6" s="51">
        <v>0.30259399999999997</v>
      </c>
      <c r="Q6" s="52">
        <v>13.91075</v>
      </c>
      <c r="R6" s="51">
        <v>0.46094299999999999</v>
      </c>
      <c r="S6" s="52">
        <v>10.37102</v>
      </c>
      <c r="T6" s="51">
        <v>1.392714</v>
      </c>
      <c r="U6" s="52">
        <v>-1.3397300000000001</v>
      </c>
      <c r="V6" s="51">
        <v>0.89516499999999999</v>
      </c>
      <c r="W6" s="52">
        <v>-0.76463999999999999</v>
      </c>
      <c r="X6" s="51">
        <v>0.64851899999999996</v>
      </c>
      <c r="Y6" s="52">
        <v>-2.3118500000000002</v>
      </c>
      <c r="Z6" s="51">
        <v>9.1615000000000002E-2</v>
      </c>
      <c r="AA6" s="52">
        <v>-1.74383</v>
      </c>
      <c r="AB6" s="51">
        <v>0.11301899999999999</v>
      </c>
      <c r="AC6" s="52">
        <v>7.094538</v>
      </c>
      <c r="AD6" s="51">
        <v>9.8062999999999997E-2</v>
      </c>
      <c r="AE6" s="52">
        <v>7.4592859999999996</v>
      </c>
      <c r="AF6" s="51">
        <v>1.3297399999999999</v>
      </c>
      <c r="AG6" s="52">
        <v>1.3937710000000001</v>
      </c>
      <c r="AH6" s="51">
        <v>0.95818099999999995</v>
      </c>
      <c r="AI6" s="52">
        <v>1.3418460000000001</v>
      </c>
      <c r="AJ6" s="51">
        <v>2.4913759999999998</v>
      </c>
      <c r="AK6" s="52">
        <v>11.02915</v>
      </c>
      <c r="AL6" s="52">
        <v>0.23319599999999999</v>
      </c>
      <c r="AM6" s="52">
        <v>-2.2425899999999999</v>
      </c>
      <c r="AN6" s="51">
        <v>0.93313699999999999</v>
      </c>
    </row>
    <row r="7" spans="1:40" ht="12.5">
      <c r="A7" s="54"/>
      <c r="B7" s="53">
        <v>-6.5</v>
      </c>
      <c r="C7" s="65">
        <v>1.7508699999999999</v>
      </c>
      <c r="D7" s="51">
        <v>1.0611900000000001</v>
      </c>
      <c r="E7" s="52">
        <v>11.729039999999999</v>
      </c>
      <c r="F7" s="51">
        <v>1.7752779999999999</v>
      </c>
      <c r="G7" s="52">
        <v>8.1616630000000008</v>
      </c>
      <c r="H7" s="51">
        <v>1.108643</v>
      </c>
      <c r="I7" s="52">
        <v>-0.41306999999999999</v>
      </c>
      <c r="J7" s="51">
        <v>1.0965849999999999</v>
      </c>
      <c r="K7" s="52">
        <v>9.4024850000000004</v>
      </c>
      <c r="L7" s="51">
        <v>0.27173599999999998</v>
      </c>
      <c r="M7" s="52">
        <v>-4.17624</v>
      </c>
      <c r="N7" s="51">
        <v>0.59683900000000001</v>
      </c>
      <c r="O7" s="52">
        <v>6.3531880000000003</v>
      </c>
      <c r="P7" s="51">
        <v>0.96121400000000001</v>
      </c>
      <c r="Q7" s="52">
        <v>14.44111</v>
      </c>
      <c r="R7" s="51">
        <v>1.182299</v>
      </c>
      <c r="S7" s="52">
        <v>11.603669999999999</v>
      </c>
      <c r="T7" s="51">
        <v>0.72962199999999999</v>
      </c>
      <c r="U7" s="52">
        <v>-2.85785</v>
      </c>
      <c r="V7" s="51">
        <v>0.13985700000000001</v>
      </c>
      <c r="W7" s="52">
        <v>-0.95882999999999996</v>
      </c>
      <c r="X7" s="51">
        <v>0.67461599999999999</v>
      </c>
      <c r="Y7" s="52">
        <v>-1.50986</v>
      </c>
      <c r="Z7" s="51">
        <v>0.73110900000000001</v>
      </c>
      <c r="AA7" s="52">
        <v>-2.1589999999999998</v>
      </c>
      <c r="AB7" s="51">
        <v>0.30869200000000002</v>
      </c>
      <c r="AC7" s="52">
        <v>8.5891339999999996</v>
      </c>
      <c r="AD7" s="51">
        <v>0.29076299999999999</v>
      </c>
      <c r="AE7" s="52">
        <v>8.1758059999999997</v>
      </c>
      <c r="AF7" s="51">
        <v>0.24099799999999999</v>
      </c>
      <c r="AG7" s="52">
        <v>2.4897469999999999</v>
      </c>
      <c r="AH7" s="51">
        <v>0.99610699999999996</v>
      </c>
      <c r="AI7" s="52">
        <v>1.597818</v>
      </c>
      <c r="AJ7" s="51">
        <v>2.5491250000000001</v>
      </c>
      <c r="AK7" s="52">
        <v>11.057969999999999</v>
      </c>
      <c r="AL7" s="52">
        <v>1.5041990000000001</v>
      </c>
      <c r="AM7" s="52">
        <v>-1.9957499999999999</v>
      </c>
      <c r="AN7" s="51">
        <v>0.61691799999999997</v>
      </c>
    </row>
    <row r="8" spans="1:40" ht="12.5">
      <c r="A8" s="50"/>
      <c r="B8" s="49">
        <v>-6</v>
      </c>
      <c r="C8" s="62">
        <v>3.9969389999999998</v>
      </c>
      <c r="D8" s="47">
        <v>1.50116</v>
      </c>
      <c r="E8" s="48">
        <v>14.40518</v>
      </c>
      <c r="F8" s="47">
        <v>1.4663619999999999</v>
      </c>
      <c r="G8" s="48">
        <v>8.9952500000000004</v>
      </c>
      <c r="H8" s="47">
        <v>0.57942400000000005</v>
      </c>
      <c r="I8" s="48">
        <v>-6.5100000000000005E-2</v>
      </c>
      <c r="J8" s="47">
        <v>1.487714</v>
      </c>
      <c r="K8" s="48">
        <v>12.01736</v>
      </c>
      <c r="L8" s="47">
        <v>0.66233600000000004</v>
      </c>
      <c r="M8" s="48">
        <v>-4.0306100000000002</v>
      </c>
      <c r="N8" s="47">
        <v>7.9874000000000001E-2</v>
      </c>
      <c r="O8" s="48">
        <v>6.7185220000000001</v>
      </c>
      <c r="P8" s="47">
        <v>0.44456499999999999</v>
      </c>
      <c r="Q8" s="48">
        <v>16.091729999999998</v>
      </c>
      <c r="R8" s="47">
        <v>0.883965</v>
      </c>
      <c r="S8" s="48">
        <v>14.23255</v>
      </c>
      <c r="T8" s="47">
        <v>1.250176</v>
      </c>
      <c r="U8" s="48">
        <v>-1.91597</v>
      </c>
      <c r="V8" s="47">
        <v>9.1562000000000004E-2</v>
      </c>
      <c r="W8" s="48">
        <v>-0.97058999999999995</v>
      </c>
      <c r="X8" s="47">
        <v>2.1094400000000002</v>
      </c>
      <c r="Y8" s="48">
        <v>-7.7670000000000003E-2</v>
      </c>
      <c r="Z8" s="47">
        <v>0.34950599999999998</v>
      </c>
      <c r="AA8" s="48">
        <v>-1.6650199999999999</v>
      </c>
      <c r="AB8" s="47">
        <v>0.74824000000000002</v>
      </c>
      <c r="AC8" s="48">
        <v>8.4199950000000001</v>
      </c>
      <c r="AD8" s="47">
        <v>4.6546999999999998E-2</v>
      </c>
      <c r="AE8" s="48">
        <v>8.7417990000000003</v>
      </c>
      <c r="AF8" s="47">
        <v>1.8051710000000001</v>
      </c>
      <c r="AG8" s="48">
        <v>3.2028370000000002</v>
      </c>
      <c r="AH8" s="47">
        <v>0.27573199999999998</v>
      </c>
      <c r="AI8" s="48">
        <v>1.479155</v>
      </c>
      <c r="AJ8" s="47">
        <v>1.1274029999999999</v>
      </c>
      <c r="AK8" s="62">
        <v>13.53956</v>
      </c>
      <c r="AL8" s="48">
        <v>0.70572199999999996</v>
      </c>
      <c r="AM8" s="48">
        <v>-0.53178000000000003</v>
      </c>
      <c r="AN8" s="47">
        <v>1.876671</v>
      </c>
    </row>
    <row r="10" spans="1:40">
      <c r="A10" s="61"/>
      <c r="B10" s="59"/>
      <c r="C10" s="60" t="s">
        <v>55</v>
      </c>
      <c r="D10" s="59" t="s">
        <v>54</v>
      </c>
      <c r="E10" s="60" t="s">
        <v>55</v>
      </c>
      <c r="F10" s="59" t="s">
        <v>54</v>
      </c>
      <c r="G10" s="60" t="s">
        <v>55</v>
      </c>
      <c r="H10" s="59" t="s">
        <v>54</v>
      </c>
      <c r="I10" s="60" t="s">
        <v>55</v>
      </c>
      <c r="J10" s="59" t="s">
        <v>54</v>
      </c>
      <c r="K10" s="60" t="s">
        <v>55</v>
      </c>
      <c r="L10" s="59" t="s">
        <v>54</v>
      </c>
      <c r="M10" s="60" t="s">
        <v>55</v>
      </c>
      <c r="N10" s="59" t="s">
        <v>54</v>
      </c>
      <c r="O10" s="60" t="s">
        <v>55</v>
      </c>
      <c r="P10" s="59" t="s">
        <v>54</v>
      </c>
      <c r="Q10" s="60" t="s">
        <v>55</v>
      </c>
      <c r="R10" s="59" t="s">
        <v>54</v>
      </c>
      <c r="S10" s="60" t="s">
        <v>55</v>
      </c>
      <c r="T10" s="59" t="s">
        <v>54</v>
      </c>
      <c r="U10" s="60" t="s">
        <v>55</v>
      </c>
      <c r="V10" s="59" t="s">
        <v>54</v>
      </c>
      <c r="W10" s="60" t="s">
        <v>55</v>
      </c>
      <c r="X10" s="59" t="s">
        <v>54</v>
      </c>
      <c r="Y10" s="60" t="s">
        <v>55</v>
      </c>
      <c r="Z10" s="59" t="s">
        <v>54</v>
      </c>
      <c r="AA10" s="60" t="s">
        <v>55</v>
      </c>
      <c r="AB10" s="59" t="s">
        <v>54</v>
      </c>
      <c r="AC10" s="60" t="s">
        <v>55</v>
      </c>
      <c r="AD10" s="59" t="s">
        <v>54</v>
      </c>
      <c r="AE10" s="60" t="s">
        <v>55</v>
      </c>
      <c r="AF10" s="59" t="s">
        <v>54</v>
      </c>
      <c r="AG10" s="60" t="s">
        <v>55</v>
      </c>
      <c r="AH10" s="59" t="s">
        <v>54</v>
      </c>
      <c r="AI10" s="60" t="s">
        <v>55</v>
      </c>
      <c r="AJ10" s="59" t="s">
        <v>54</v>
      </c>
      <c r="AK10" s="60" t="s">
        <v>55</v>
      </c>
      <c r="AL10" s="59" t="s">
        <v>54</v>
      </c>
      <c r="AM10" s="60" t="s">
        <v>55</v>
      </c>
      <c r="AN10" s="59" t="s">
        <v>54</v>
      </c>
    </row>
    <row r="11" spans="1:40">
      <c r="A11" s="58"/>
      <c r="B11" s="57" t="s">
        <v>53</v>
      </c>
      <c r="C11" s="56">
        <v>2</v>
      </c>
      <c r="D11" s="55"/>
      <c r="E11" s="56">
        <v>2</v>
      </c>
      <c r="F11" s="55"/>
      <c r="G11" s="64">
        <v>2</v>
      </c>
      <c r="H11" s="55"/>
      <c r="I11" s="64">
        <v>2</v>
      </c>
      <c r="J11" s="55"/>
      <c r="K11" s="64">
        <v>2</v>
      </c>
      <c r="L11" s="55"/>
      <c r="M11" s="64">
        <v>2</v>
      </c>
      <c r="N11" s="55"/>
      <c r="O11" s="64">
        <v>2</v>
      </c>
      <c r="P11" s="55"/>
      <c r="Q11" s="64">
        <v>2</v>
      </c>
      <c r="R11" s="55"/>
      <c r="S11" s="64">
        <v>2</v>
      </c>
      <c r="T11" s="55"/>
      <c r="U11" s="64">
        <v>2</v>
      </c>
      <c r="V11" s="55"/>
      <c r="W11" s="64">
        <v>2</v>
      </c>
      <c r="X11" s="55"/>
      <c r="Y11" s="64">
        <v>2</v>
      </c>
      <c r="Z11" s="55"/>
      <c r="AA11" s="64">
        <v>2</v>
      </c>
      <c r="AB11" s="55"/>
      <c r="AC11" s="64">
        <v>2</v>
      </c>
      <c r="AD11" s="55"/>
      <c r="AE11" s="64">
        <v>2</v>
      </c>
      <c r="AF11" s="55"/>
      <c r="AG11" s="64">
        <v>2</v>
      </c>
      <c r="AH11" s="55"/>
      <c r="AI11" s="64">
        <v>2</v>
      </c>
      <c r="AJ11" s="55"/>
      <c r="AK11" s="64">
        <v>2</v>
      </c>
      <c r="AL11" s="55"/>
      <c r="AM11" s="64">
        <v>2</v>
      </c>
      <c r="AN11" s="55"/>
    </row>
    <row r="12" spans="1:40" ht="14.5">
      <c r="A12" s="54" t="s">
        <v>56</v>
      </c>
      <c r="B12" s="53" t="s">
        <v>51</v>
      </c>
      <c r="C12" s="52">
        <v>2.344849</v>
      </c>
      <c r="D12" s="63">
        <v>1.1375310000000001</v>
      </c>
      <c r="E12" s="52">
        <v>2.344849</v>
      </c>
      <c r="F12" s="63">
        <v>1.287871</v>
      </c>
      <c r="G12" s="52">
        <v>2.344849</v>
      </c>
      <c r="H12" s="63">
        <v>1.5532090000000001</v>
      </c>
      <c r="I12" s="52">
        <v>0</v>
      </c>
      <c r="J12" s="63">
        <v>1.6853689999999999</v>
      </c>
      <c r="K12" s="52">
        <v>0</v>
      </c>
      <c r="L12" s="63">
        <v>0.72671799999999998</v>
      </c>
      <c r="M12" s="52">
        <v>0</v>
      </c>
      <c r="N12" s="63">
        <v>2.4407670000000001</v>
      </c>
      <c r="O12" s="52">
        <v>0</v>
      </c>
      <c r="P12" s="63">
        <v>1.8471059999999999</v>
      </c>
      <c r="Q12" s="52">
        <v>2.344849</v>
      </c>
      <c r="R12" s="63">
        <v>1.300527</v>
      </c>
      <c r="S12" s="52">
        <v>2.344849</v>
      </c>
      <c r="T12" s="63">
        <v>1.2854350000000001</v>
      </c>
      <c r="U12" s="52">
        <v>0</v>
      </c>
      <c r="V12" s="63">
        <v>0.84643900000000005</v>
      </c>
      <c r="W12" s="52">
        <v>0</v>
      </c>
      <c r="X12" s="63">
        <v>1.28</v>
      </c>
      <c r="Y12" s="52">
        <v>0</v>
      </c>
      <c r="Z12" s="63">
        <v>1.5163340000000001</v>
      </c>
      <c r="AA12" s="52">
        <v>0</v>
      </c>
      <c r="AB12" s="63">
        <v>1.326665</v>
      </c>
      <c r="AC12" s="52">
        <v>2.344849</v>
      </c>
      <c r="AD12" s="63">
        <v>2.00244</v>
      </c>
      <c r="AE12" s="52">
        <v>2.344849</v>
      </c>
      <c r="AF12" s="63">
        <v>1.5287440000000001</v>
      </c>
      <c r="AG12" s="52">
        <v>0</v>
      </c>
      <c r="AH12" s="63">
        <v>1.938923</v>
      </c>
      <c r="AI12" s="52">
        <v>0</v>
      </c>
      <c r="AJ12" s="63">
        <v>2.2731650000000001</v>
      </c>
      <c r="AK12" s="52">
        <v>2.344849</v>
      </c>
      <c r="AL12" s="63">
        <v>1.560578</v>
      </c>
      <c r="AM12" s="52">
        <v>0</v>
      </c>
      <c r="AN12" s="63">
        <v>1.602557</v>
      </c>
    </row>
    <row r="13" spans="1:40" ht="12.5">
      <c r="A13" s="54" t="s">
        <v>50</v>
      </c>
      <c r="B13" s="53">
        <v>-10</v>
      </c>
      <c r="C13" s="52">
        <v>2.2010839999999998</v>
      </c>
      <c r="D13" s="51">
        <v>0.45872600000000002</v>
      </c>
      <c r="E13" s="52">
        <v>3.3653029999999999</v>
      </c>
      <c r="F13" s="51">
        <v>9.3834000000000001E-2</v>
      </c>
      <c r="G13" s="52">
        <v>4.5674840000000003</v>
      </c>
      <c r="H13" s="51">
        <v>7.3125999999999997E-2</v>
      </c>
      <c r="I13" s="52">
        <v>-2.4946199999999998</v>
      </c>
      <c r="J13" s="51">
        <v>0.26384600000000002</v>
      </c>
      <c r="K13" s="52">
        <v>-0.32027</v>
      </c>
      <c r="L13" s="51">
        <v>0.42620599999999997</v>
      </c>
      <c r="M13" s="52">
        <v>-4.4353999999999996</v>
      </c>
      <c r="N13" s="51">
        <v>0.57627300000000004</v>
      </c>
      <c r="O13" s="52">
        <v>1.7237659999999999</v>
      </c>
      <c r="P13" s="51">
        <v>0.50965199999999999</v>
      </c>
      <c r="Q13" s="52">
        <v>6.2954439999999998</v>
      </c>
      <c r="R13" s="51">
        <v>0.412937</v>
      </c>
      <c r="S13" s="52">
        <v>2.5800179999999999</v>
      </c>
      <c r="T13" s="51">
        <v>0.63134999999999997</v>
      </c>
      <c r="U13" s="52">
        <v>-2.8183400000000001</v>
      </c>
      <c r="V13" s="51">
        <v>1.9536039999999999</v>
      </c>
      <c r="W13" s="52">
        <v>-2.90001</v>
      </c>
      <c r="X13" s="51">
        <v>0.16109299999999999</v>
      </c>
      <c r="Y13" s="52">
        <v>-2.7419899999999999</v>
      </c>
      <c r="Z13" s="51">
        <v>0.641536</v>
      </c>
      <c r="AA13" s="52">
        <v>-2.7746499999999998</v>
      </c>
      <c r="AB13" s="51">
        <v>1.138301</v>
      </c>
      <c r="AC13" s="52">
        <v>4.6762069999999998</v>
      </c>
      <c r="AD13" s="51">
        <v>1.100306</v>
      </c>
      <c r="AE13" s="52">
        <v>5.8470570000000004</v>
      </c>
      <c r="AF13" s="51">
        <v>0.17788000000000001</v>
      </c>
      <c r="AG13" s="52">
        <v>0.14821000000000001</v>
      </c>
      <c r="AH13" s="51">
        <v>0.40289999999999998</v>
      </c>
      <c r="AI13" s="52">
        <v>-0.45286999999999999</v>
      </c>
      <c r="AJ13" s="51">
        <v>0.991676</v>
      </c>
      <c r="AK13" s="52">
        <v>4.0980040000000004</v>
      </c>
      <c r="AL13" s="51">
        <v>0.45849899999999999</v>
      </c>
      <c r="AM13" s="52">
        <v>-3.4025099999999999</v>
      </c>
      <c r="AN13" s="51">
        <v>0.90672299999999995</v>
      </c>
    </row>
    <row r="14" spans="1:40" ht="12.5">
      <c r="A14" s="54"/>
      <c r="B14" s="53">
        <v>-9</v>
      </c>
      <c r="C14" s="52">
        <v>3.6684070000000002</v>
      </c>
      <c r="D14" s="51">
        <v>0.56902200000000003</v>
      </c>
      <c r="E14" s="52">
        <v>4.8929479999999996</v>
      </c>
      <c r="F14" s="51">
        <v>1.4072439999999999</v>
      </c>
      <c r="G14" s="52">
        <v>4.6099940000000004</v>
      </c>
      <c r="H14" s="51">
        <v>1.267595</v>
      </c>
      <c r="I14" s="52">
        <v>-1.9766600000000001</v>
      </c>
      <c r="J14" s="51">
        <v>1.2598689999999999</v>
      </c>
      <c r="K14" s="52">
        <v>1.2887219999999999</v>
      </c>
      <c r="L14" s="51">
        <v>0.66060399999999997</v>
      </c>
      <c r="M14" s="52">
        <v>-3.5045199999999999</v>
      </c>
      <c r="N14" s="51">
        <v>0.46924300000000002</v>
      </c>
      <c r="O14" s="52">
        <v>3.4487559999999999</v>
      </c>
      <c r="P14" s="51">
        <v>1.0137700000000001</v>
      </c>
      <c r="Q14" s="52">
        <v>8.2015460000000004</v>
      </c>
      <c r="R14" s="51">
        <v>1.1819980000000001</v>
      </c>
      <c r="S14" s="52">
        <v>4.8105359999999999</v>
      </c>
      <c r="T14" s="51">
        <v>1.0737159999999999</v>
      </c>
      <c r="U14" s="52">
        <v>-0.42014000000000001</v>
      </c>
      <c r="V14" s="51">
        <v>1.232173</v>
      </c>
      <c r="W14" s="52">
        <v>-2.51546</v>
      </c>
      <c r="X14" s="51">
        <v>2.3245979999999999</v>
      </c>
      <c r="Y14" s="52">
        <v>-2.0108600000000001</v>
      </c>
      <c r="Z14" s="51">
        <v>1.2180470000000001</v>
      </c>
      <c r="AA14" s="52">
        <v>-1.8001799999999999</v>
      </c>
      <c r="AB14" s="51">
        <v>1.1788540000000001</v>
      </c>
      <c r="AC14" s="52">
        <v>5.2524889999999997</v>
      </c>
      <c r="AD14" s="51">
        <v>0.58645400000000003</v>
      </c>
      <c r="AE14" s="52">
        <v>7.2749769999999998</v>
      </c>
      <c r="AF14" s="51">
        <v>1.001838</v>
      </c>
      <c r="AG14" s="52">
        <v>0.70898300000000003</v>
      </c>
      <c r="AH14" s="51">
        <v>1.2715479999999999</v>
      </c>
      <c r="AI14" s="52">
        <v>-0.13783999999999999</v>
      </c>
      <c r="AJ14" s="51">
        <v>0.67228600000000005</v>
      </c>
      <c r="AK14" s="52">
        <v>6.4176960000000003</v>
      </c>
      <c r="AL14" s="51">
        <v>1.8597760000000001</v>
      </c>
      <c r="AM14" s="52">
        <v>-2.1312899999999999</v>
      </c>
      <c r="AN14" s="51">
        <v>1.139087</v>
      </c>
    </row>
    <row r="15" spans="1:40" ht="12.5">
      <c r="A15" s="54"/>
      <c r="B15" s="53">
        <v>-8</v>
      </c>
      <c r="C15" s="52">
        <v>5.3889820000000004</v>
      </c>
      <c r="D15" s="51">
        <v>2.3000569999999998</v>
      </c>
      <c r="E15" s="52">
        <v>10.00572</v>
      </c>
      <c r="F15" s="51">
        <v>0.98027699999999995</v>
      </c>
      <c r="G15" s="52"/>
      <c r="H15" s="51"/>
      <c r="I15" s="52">
        <v>-0.58206000000000002</v>
      </c>
      <c r="J15" s="51">
        <v>1.1977720000000001</v>
      </c>
      <c r="K15" s="52">
        <v>4.1887040000000004</v>
      </c>
      <c r="L15" s="51">
        <v>0.52481</v>
      </c>
      <c r="M15" s="52">
        <v>-2.24356</v>
      </c>
      <c r="N15" s="51">
        <v>5.9639999999999999E-2</v>
      </c>
      <c r="O15" s="52"/>
      <c r="P15" s="51"/>
      <c r="Q15" s="52">
        <v>10.87655</v>
      </c>
      <c r="R15" s="51">
        <v>0.75504499999999997</v>
      </c>
      <c r="S15" s="52">
        <v>8.2068809999999992</v>
      </c>
      <c r="T15" s="51">
        <v>1.370252</v>
      </c>
      <c r="U15" s="52">
        <v>-0.84667000000000003</v>
      </c>
      <c r="V15" s="51">
        <v>1.2680610000000001</v>
      </c>
      <c r="W15" s="52">
        <v>-1.69112</v>
      </c>
      <c r="X15" s="51">
        <v>0.232158</v>
      </c>
      <c r="Y15" s="52">
        <v>-0.72833999999999999</v>
      </c>
      <c r="Z15" s="51">
        <v>0.18997700000000001</v>
      </c>
      <c r="AA15" s="52">
        <v>-1.0474600000000001</v>
      </c>
      <c r="AB15" s="51">
        <v>5.3499999999999999E-4</v>
      </c>
      <c r="AC15" s="52">
        <v>7.171055</v>
      </c>
      <c r="AD15" s="51">
        <v>1.6330000000000001E-2</v>
      </c>
      <c r="AE15" s="52">
        <v>8.6666539999999994</v>
      </c>
      <c r="AF15" s="51">
        <v>0.73077400000000003</v>
      </c>
      <c r="AG15" s="52">
        <v>3.1766510000000001</v>
      </c>
      <c r="AH15" s="51">
        <v>0.44276399999999999</v>
      </c>
      <c r="AI15" s="52">
        <v>2.0015930000000002</v>
      </c>
      <c r="AJ15" s="51">
        <v>0.31207600000000002</v>
      </c>
      <c r="AK15" s="52">
        <v>9.9725260000000002</v>
      </c>
      <c r="AL15" s="51">
        <v>0.45114500000000002</v>
      </c>
      <c r="AM15" s="52">
        <v>-0.91088000000000002</v>
      </c>
      <c r="AN15" s="51">
        <v>0.103186</v>
      </c>
    </row>
    <row r="16" spans="1:40" ht="12.5">
      <c r="A16" s="54"/>
      <c r="B16" s="53">
        <v>-7</v>
      </c>
      <c r="C16" s="52">
        <v>9.2598889999999994</v>
      </c>
      <c r="D16" s="51">
        <v>2.1978680000000002</v>
      </c>
      <c r="E16" s="52">
        <v>11.336639999999999</v>
      </c>
      <c r="F16" s="51">
        <v>0.18768299999999999</v>
      </c>
      <c r="G16" s="52">
        <v>7.3088569999999997</v>
      </c>
      <c r="H16" s="51">
        <v>0.27690300000000001</v>
      </c>
      <c r="I16" s="52">
        <v>-2.0272999999999999</v>
      </c>
      <c r="J16" s="51">
        <v>0.21498600000000001</v>
      </c>
      <c r="K16" s="52">
        <v>7.9036900000000001</v>
      </c>
      <c r="L16" s="51">
        <v>1.3632139999999999</v>
      </c>
      <c r="M16" s="52">
        <v>-3.62012</v>
      </c>
      <c r="N16" s="51">
        <v>0.37118499999999999</v>
      </c>
      <c r="O16" s="52">
        <v>4.487476</v>
      </c>
      <c r="P16" s="51">
        <v>1.7567809999999999</v>
      </c>
      <c r="Q16" s="52">
        <v>11.84075</v>
      </c>
      <c r="R16" s="51">
        <v>1.4190100000000001</v>
      </c>
      <c r="S16" s="52">
        <v>12.51041</v>
      </c>
      <c r="T16" s="51">
        <v>0.93779000000000001</v>
      </c>
      <c r="U16" s="52">
        <v>-1.71723</v>
      </c>
      <c r="V16" s="51">
        <v>0.80118900000000004</v>
      </c>
      <c r="W16" s="52">
        <v>-2.74214</v>
      </c>
      <c r="X16" s="51">
        <v>0.28791600000000001</v>
      </c>
      <c r="Y16" s="52">
        <v>-0.64473999999999998</v>
      </c>
      <c r="Z16" s="51">
        <v>1.332827</v>
      </c>
      <c r="AA16" s="52">
        <v>-1.17818</v>
      </c>
      <c r="AB16" s="51">
        <v>1.2959909999999999</v>
      </c>
      <c r="AC16" s="52"/>
      <c r="AD16" s="51"/>
      <c r="AE16" s="52">
        <v>8.6262679999999996</v>
      </c>
      <c r="AF16" s="51">
        <v>0.47119499999999997</v>
      </c>
      <c r="AG16" s="52">
        <v>2.6448550000000002</v>
      </c>
      <c r="AH16" s="51">
        <v>0.69197399999999998</v>
      </c>
      <c r="AI16" s="52">
        <v>1.6287290000000001</v>
      </c>
      <c r="AJ16" s="51">
        <v>0.96767499999999995</v>
      </c>
      <c r="AK16" s="52">
        <v>11.555730000000001</v>
      </c>
      <c r="AL16" s="51">
        <v>1.6186929999999999</v>
      </c>
      <c r="AM16" s="52">
        <v>-1.77887</v>
      </c>
      <c r="AN16" s="51">
        <v>0.70233000000000001</v>
      </c>
    </row>
    <row r="17" spans="1:40" ht="12.5">
      <c r="A17" s="50"/>
      <c r="B17" s="49">
        <v>-6</v>
      </c>
      <c r="C17" s="62">
        <v>12.35993</v>
      </c>
      <c r="D17" s="47">
        <v>3.8020969999999998</v>
      </c>
      <c r="E17" s="48">
        <v>16.241510000000002</v>
      </c>
      <c r="F17" s="47">
        <v>0.32347100000000001</v>
      </c>
      <c r="G17" s="48">
        <v>9.6444310000000009</v>
      </c>
      <c r="H17" s="47">
        <v>1.4407239999999999</v>
      </c>
      <c r="I17" s="48">
        <v>1.9974670000000001</v>
      </c>
      <c r="J17" s="47">
        <v>0.26555899999999999</v>
      </c>
      <c r="K17" s="48">
        <v>13.979570000000001</v>
      </c>
      <c r="L17" s="47">
        <v>0.63551599999999997</v>
      </c>
      <c r="M17" s="48">
        <v>-0.91185000000000005</v>
      </c>
      <c r="N17" s="47">
        <v>0.67320800000000003</v>
      </c>
      <c r="O17" s="48">
        <v>6.2676879999999997</v>
      </c>
      <c r="P17" s="47">
        <v>9.0092000000000005E-2</v>
      </c>
      <c r="Q17" s="48">
        <v>13.556649999999999</v>
      </c>
      <c r="R17" s="47">
        <v>1.6387579999999999</v>
      </c>
      <c r="S17" s="48">
        <v>15.89152</v>
      </c>
      <c r="T17" s="47">
        <v>1.176879</v>
      </c>
      <c r="U17" s="48">
        <v>1.053866</v>
      </c>
      <c r="V17" s="47">
        <v>0.95660800000000001</v>
      </c>
      <c r="W17" s="48">
        <v>0.15923100000000001</v>
      </c>
      <c r="X17" s="47">
        <v>7.4389999999999998E-2</v>
      </c>
      <c r="Y17" s="48">
        <v>5.7339770000000003</v>
      </c>
      <c r="Z17" s="47">
        <v>0.19522700000000001</v>
      </c>
      <c r="AA17" s="48">
        <v>3.9655800000000001</v>
      </c>
      <c r="AB17" s="47">
        <v>0.72121900000000005</v>
      </c>
      <c r="AC17" s="48">
        <v>11.518649999999999</v>
      </c>
      <c r="AD17" s="47">
        <v>1.1005549999999999</v>
      </c>
      <c r="AE17" s="48">
        <v>13.15701</v>
      </c>
      <c r="AF17" s="47">
        <v>1.3967259999999999</v>
      </c>
      <c r="AG17" s="48">
        <v>5.7343440000000001</v>
      </c>
      <c r="AH17" s="47">
        <v>0.64480300000000002</v>
      </c>
      <c r="AI17" s="48">
        <v>5.6968459999999999</v>
      </c>
      <c r="AJ17" s="47">
        <v>0.12309100000000001</v>
      </c>
      <c r="AK17" s="48">
        <v>14.396990000000001</v>
      </c>
      <c r="AL17" s="47">
        <v>0.67629399999999995</v>
      </c>
      <c r="AM17" s="48">
        <v>4.0016360000000004</v>
      </c>
      <c r="AN17" s="47">
        <v>1.066406</v>
      </c>
    </row>
    <row r="19" spans="1:40">
      <c r="A19" s="61"/>
      <c r="B19" s="59"/>
      <c r="C19" s="60" t="s">
        <v>55</v>
      </c>
      <c r="D19" s="59" t="s">
        <v>54</v>
      </c>
    </row>
    <row r="20" spans="1:40">
      <c r="A20" s="58"/>
      <c r="B20" s="57" t="s">
        <v>53</v>
      </c>
      <c r="C20" s="56">
        <v>2</v>
      </c>
      <c r="D20" s="55"/>
    </row>
    <row r="21" spans="1:40" ht="14.5">
      <c r="A21" s="54" t="s">
        <v>52</v>
      </c>
      <c r="B21" s="53" t="s">
        <v>51</v>
      </c>
      <c r="C21" s="52">
        <v>2.3076850000000002</v>
      </c>
      <c r="D21" s="51">
        <v>0.64058099999999996</v>
      </c>
    </row>
    <row r="22" spans="1:40" ht="12.5">
      <c r="A22" s="54" t="s">
        <v>50</v>
      </c>
      <c r="B22" s="53">
        <v>-10</v>
      </c>
      <c r="C22" s="52">
        <v>2.40646</v>
      </c>
      <c r="D22" s="51">
        <v>0.17875099999999999</v>
      </c>
    </row>
    <row r="23" spans="1:40" ht="12.5">
      <c r="A23" s="54"/>
      <c r="B23" s="53">
        <v>-9</v>
      </c>
      <c r="C23" s="52">
        <v>7.5274799999999997</v>
      </c>
      <c r="D23" s="51">
        <v>0.47497499999999998</v>
      </c>
    </row>
    <row r="24" spans="1:40" ht="12.5">
      <c r="A24" s="54"/>
      <c r="B24" s="53">
        <v>-8</v>
      </c>
      <c r="C24" s="52">
        <v>12.310510000000001</v>
      </c>
      <c r="D24" s="51">
        <v>0.66660200000000003</v>
      </c>
    </row>
    <row r="25" spans="1:40" ht="12.5">
      <c r="A25" s="54"/>
      <c r="B25" s="53">
        <v>-7</v>
      </c>
      <c r="C25" s="52">
        <v>16.487400000000001</v>
      </c>
      <c r="D25" s="51">
        <v>2.502866</v>
      </c>
    </row>
    <row r="26" spans="1:40" ht="12.5">
      <c r="A26" s="54"/>
      <c r="B26" s="53">
        <v>-6</v>
      </c>
      <c r="C26" s="52">
        <v>18.176390000000001</v>
      </c>
      <c r="D26" s="51">
        <v>7.8157000000000004E-2</v>
      </c>
    </row>
    <row r="27" spans="1:40" ht="12.5">
      <c r="A27" s="50"/>
      <c r="B27" s="49">
        <v>-5.5</v>
      </c>
      <c r="C27" s="48">
        <v>19.660160000000001</v>
      </c>
      <c r="D27" s="47">
        <v>0.16432099999999999</v>
      </c>
    </row>
  </sheetData>
  <mergeCells count="19"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O1:P1"/>
    <mergeCell ref="Q1:R1"/>
    <mergeCell ref="S1:T1"/>
    <mergeCell ref="C1:D1"/>
    <mergeCell ref="E1:F1"/>
    <mergeCell ref="G1:H1"/>
    <mergeCell ref="I1:J1"/>
    <mergeCell ref="K1:L1"/>
    <mergeCell ref="M1:N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Fig.2g</vt:lpstr>
      <vt:lpstr>Fig.3e</vt:lpstr>
      <vt:lpstr>Supplementary Table.2</vt:lpstr>
      <vt:lpstr>Supplementary Fig.4b_S3E-LysoPS</vt:lpstr>
      <vt:lpstr>Supplementary_Fig.4b_M1</vt:lpstr>
      <vt:lpstr>Supplementary Fig.6</vt:lpstr>
      <vt:lpstr>Supplementary Fig.8</vt:lpstr>
      <vt:lpstr>Supplementary Fig.9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明治 上水</dc:creator>
  <cp:lastModifiedBy>志甫谷　渉</cp:lastModifiedBy>
  <dcterms:created xsi:type="dcterms:W3CDTF">2023-12-09T07:18:48Z</dcterms:created>
  <dcterms:modified xsi:type="dcterms:W3CDTF">2023-12-09T15:14:59Z</dcterms:modified>
</cp:coreProperties>
</file>