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E:\胃癌biomarker课题\大纲\NC 投稿\NC修回\第二次修回\"/>
    </mc:Choice>
  </mc:AlternateContent>
  <xr:revisionPtr revIDLastSave="0" documentId="8_{70C7E5D2-5E94-4B9A-ABA0-6BA15FA09BC9}" xr6:coauthVersionLast="47" xr6:coauthVersionMax="47" xr10:uidLastSave="{00000000-0000-0000-0000-000000000000}"/>
  <bookViews>
    <workbookView xWindow="1035" yWindow="165" windowWidth="27255" windowHeight="14235" xr2:uid="{C2DF6FF3-E362-4326-9620-CE83B9D7DA2E}"/>
  </bookViews>
  <sheets>
    <sheet name="Concentration" sheetId="1" r:id="rId1"/>
    <sheet name="The fluctuations of peak area"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V5" i="2" l="1"/>
  <c r="BV6" i="2"/>
  <c r="BV7" i="2"/>
  <c r="BV8" i="2"/>
  <c r="BV9" i="2"/>
  <c r="BV4" i="2"/>
  <c r="BX24" i="1"/>
  <c r="BX37" i="1" s="1"/>
  <c r="BW24" i="1"/>
  <c r="BW37" i="1" s="1"/>
  <c r="BV24" i="1"/>
  <c r="BV37" i="1" s="1"/>
  <c r="BU24" i="1"/>
  <c r="BU37" i="1" s="1"/>
  <c r="BT24" i="1"/>
  <c r="BT37" i="1" s="1"/>
  <c r="BS24" i="1"/>
  <c r="BS37" i="1" s="1"/>
  <c r="BR24" i="1"/>
  <c r="BR37" i="1" s="1"/>
  <c r="BQ24" i="1"/>
  <c r="BQ37" i="1" s="1"/>
  <c r="BP24" i="1"/>
  <c r="BP37" i="1" s="1"/>
  <c r="BO24" i="1"/>
  <c r="BO37" i="1" s="1"/>
  <c r="BN24" i="1"/>
  <c r="BN37" i="1" s="1"/>
  <c r="BM24" i="1"/>
  <c r="BM37" i="1" s="1"/>
  <c r="BL24" i="1"/>
  <c r="BL37" i="1" s="1"/>
  <c r="BK24" i="1"/>
  <c r="BK37" i="1" s="1"/>
  <c r="BJ24" i="1"/>
  <c r="BJ37" i="1" s="1"/>
  <c r="BI24" i="1"/>
  <c r="BI37" i="1" s="1"/>
  <c r="BH24" i="1"/>
  <c r="BH37" i="1" s="1"/>
  <c r="BG24" i="1"/>
  <c r="BG37" i="1" s="1"/>
  <c r="BF24" i="1"/>
  <c r="BF37" i="1" s="1"/>
  <c r="BE24" i="1"/>
  <c r="BE37" i="1" s="1"/>
  <c r="BD24" i="1"/>
  <c r="BD37" i="1" s="1"/>
  <c r="BC24" i="1"/>
  <c r="BC37" i="1" s="1"/>
  <c r="BB24" i="1"/>
  <c r="BB37" i="1" s="1"/>
  <c r="BA24" i="1"/>
  <c r="BA37" i="1" s="1"/>
  <c r="AZ24" i="1"/>
  <c r="AZ37" i="1" s="1"/>
  <c r="AY24" i="1"/>
  <c r="AY37" i="1" s="1"/>
  <c r="AX24" i="1"/>
  <c r="AX37" i="1" s="1"/>
  <c r="AW24" i="1"/>
  <c r="AW37" i="1" s="1"/>
  <c r="AV24" i="1"/>
  <c r="AV37" i="1" s="1"/>
  <c r="AU24" i="1"/>
  <c r="AU37" i="1" s="1"/>
  <c r="AT24" i="1"/>
  <c r="AT37" i="1" s="1"/>
  <c r="AS24" i="1"/>
  <c r="AS37" i="1" s="1"/>
  <c r="AR24" i="1"/>
  <c r="AR37" i="1" s="1"/>
  <c r="AQ24" i="1"/>
  <c r="AQ37" i="1" s="1"/>
  <c r="AP24" i="1"/>
  <c r="AP37" i="1" s="1"/>
  <c r="AO24" i="1"/>
  <c r="AO37" i="1" s="1"/>
  <c r="AN24" i="1"/>
  <c r="AN37" i="1" s="1"/>
  <c r="AM24" i="1"/>
  <c r="AM37" i="1" s="1"/>
  <c r="AL24" i="1"/>
  <c r="AL37" i="1" s="1"/>
  <c r="AK24" i="1"/>
  <c r="AK37" i="1" s="1"/>
  <c r="AJ24" i="1"/>
  <c r="AJ37" i="1" s="1"/>
  <c r="AI24" i="1"/>
  <c r="AI37" i="1" s="1"/>
  <c r="AH24" i="1"/>
  <c r="AH37" i="1" s="1"/>
  <c r="AG24" i="1"/>
  <c r="AG37" i="1" s="1"/>
  <c r="AF24" i="1"/>
  <c r="AF37" i="1" s="1"/>
  <c r="AE24" i="1"/>
  <c r="AE37" i="1" s="1"/>
  <c r="AD24" i="1"/>
  <c r="AD37" i="1" s="1"/>
  <c r="AC24" i="1"/>
  <c r="AC37" i="1" s="1"/>
  <c r="AB24" i="1"/>
  <c r="AB37" i="1" s="1"/>
  <c r="AA24" i="1"/>
  <c r="AA37" i="1" s="1"/>
  <c r="Z24" i="1"/>
  <c r="Z37" i="1" s="1"/>
  <c r="Y24" i="1"/>
  <c r="Y37" i="1" s="1"/>
  <c r="X24" i="1"/>
  <c r="X37" i="1" s="1"/>
  <c r="W24" i="1"/>
  <c r="W37" i="1" s="1"/>
  <c r="V24" i="1"/>
  <c r="V37" i="1" s="1"/>
  <c r="U24" i="1"/>
  <c r="U37" i="1" s="1"/>
  <c r="T24" i="1"/>
  <c r="T37" i="1" s="1"/>
  <c r="S24" i="1"/>
  <c r="S37" i="1" s="1"/>
  <c r="R24" i="1"/>
  <c r="R37" i="1" s="1"/>
  <c r="Q24" i="1"/>
  <c r="Q37" i="1" s="1"/>
  <c r="P24" i="1"/>
  <c r="P37" i="1" s="1"/>
  <c r="O24" i="1"/>
  <c r="O37" i="1" s="1"/>
  <c r="N24" i="1"/>
  <c r="N37" i="1" s="1"/>
  <c r="M24" i="1"/>
  <c r="M37" i="1" s="1"/>
  <c r="L24" i="1"/>
  <c r="L37" i="1" s="1"/>
  <c r="K24" i="1"/>
  <c r="K37" i="1" s="1"/>
  <c r="J24" i="1"/>
  <c r="J37" i="1" s="1"/>
  <c r="I24" i="1"/>
  <c r="I37" i="1" s="1"/>
  <c r="H24" i="1"/>
  <c r="H37" i="1" s="1"/>
  <c r="G24" i="1"/>
  <c r="G37" i="1" s="1"/>
  <c r="F24" i="1"/>
  <c r="F37" i="1" s="1"/>
  <c r="E24" i="1"/>
  <c r="E37" i="1" s="1"/>
  <c r="BX23" i="1"/>
  <c r="BX36" i="1" s="1"/>
  <c r="BW23" i="1"/>
  <c r="BW36" i="1" s="1"/>
  <c r="BV23" i="1"/>
  <c r="BV36" i="1" s="1"/>
  <c r="BU23" i="1"/>
  <c r="BU36" i="1" s="1"/>
  <c r="BT23" i="1"/>
  <c r="BT36" i="1" s="1"/>
  <c r="BS23" i="1"/>
  <c r="BS36" i="1" s="1"/>
  <c r="BR23" i="1"/>
  <c r="BR36" i="1" s="1"/>
  <c r="BQ23" i="1"/>
  <c r="BQ36" i="1" s="1"/>
  <c r="BP23" i="1"/>
  <c r="BP36" i="1" s="1"/>
  <c r="BO23" i="1"/>
  <c r="BO36" i="1" s="1"/>
  <c r="BN23" i="1"/>
  <c r="BN36" i="1" s="1"/>
  <c r="BM23" i="1"/>
  <c r="BM36" i="1" s="1"/>
  <c r="BL23" i="1"/>
  <c r="BL36" i="1" s="1"/>
  <c r="BK23" i="1"/>
  <c r="BK36" i="1" s="1"/>
  <c r="BJ23" i="1"/>
  <c r="BJ36" i="1" s="1"/>
  <c r="BI23" i="1"/>
  <c r="BI36" i="1" s="1"/>
  <c r="BH23" i="1"/>
  <c r="BH36" i="1" s="1"/>
  <c r="BG23" i="1"/>
  <c r="BG36" i="1" s="1"/>
  <c r="BF23" i="1"/>
  <c r="BF36" i="1" s="1"/>
  <c r="BE23" i="1"/>
  <c r="BE36" i="1" s="1"/>
  <c r="BD23" i="1"/>
  <c r="BD36" i="1" s="1"/>
  <c r="BC23" i="1"/>
  <c r="BC36" i="1" s="1"/>
  <c r="BB23" i="1"/>
  <c r="BB36" i="1" s="1"/>
  <c r="BA23" i="1"/>
  <c r="BA36" i="1" s="1"/>
  <c r="AZ23" i="1"/>
  <c r="AZ36" i="1" s="1"/>
  <c r="AY23" i="1"/>
  <c r="AY36" i="1" s="1"/>
  <c r="AX23" i="1"/>
  <c r="AX36" i="1" s="1"/>
  <c r="AW23" i="1"/>
  <c r="AW36" i="1" s="1"/>
  <c r="AV23" i="1"/>
  <c r="AV36" i="1" s="1"/>
  <c r="AU23" i="1"/>
  <c r="AU36" i="1" s="1"/>
  <c r="AT23" i="1"/>
  <c r="AT36" i="1" s="1"/>
  <c r="AS23" i="1"/>
  <c r="AS36" i="1" s="1"/>
  <c r="AR23" i="1"/>
  <c r="AR36" i="1" s="1"/>
  <c r="AQ23" i="1"/>
  <c r="AQ36" i="1" s="1"/>
  <c r="AP23" i="1"/>
  <c r="AP36" i="1" s="1"/>
  <c r="AO23" i="1"/>
  <c r="AO36" i="1" s="1"/>
  <c r="AN23" i="1"/>
  <c r="AN36" i="1" s="1"/>
  <c r="AM23" i="1"/>
  <c r="AM36" i="1" s="1"/>
  <c r="AL23" i="1"/>
  <c r="AL36" i="1" s="1"/>
  <c r="AK23" i="1"/>
  <c r="AK36" i="1" s="1"/>
  <c r="AJ23" i="1"/>
  <c r="AJ36" i="1" s="1"/>
  <c r="AI23" i="1"/>
  <c r="AI36" i="1" s="1"/>
  <c r="AH23" i="1"/>
  <c r="AH36" i="1" s="1"/>
  <c r="AG23" i="1"/>
  <c r="AG36" i="1" s="1"/>
  <c r="AF23" i="1"/>
  <c r="AF36" i="1" s="1"/>
  <c r="AE23" i="1"/>
  <c r="AE36" i="1" s="1"/>
  <c r="AD23" i="1"/>
  <c r="AD36" i="1" s="1"/>
  <c r="AC23" i="1"/>
  <c r="AC36" i="1" s="1"/>
  <c r="AB23" i="1"/>
  <c r="AB36" i="1" s="1"/>
  <c r="AA23" i="1"/>
  <c r="AA36" i="1" s="1"/>
  <c r="Z23" i="1"/>
  <c r="Z36" i="1" s="1"/>
  <c r="Y23" i="1"/>
  <c r="Y36" i="1" s="1"/>
  <c r="X23" i="1"/>
  <c r="X36" i="1" s="1"/>
  <c r="W23" i="1"/>
  <c r="W36" i="1" s="1"/>
  <c r="V23" i="1"/>
  <c r="V36" i="1" s="1"/>
  <c r="U23" i="1"/>
  <c r="U36" i="1" s="1"/>
  <c r="T23" i="1"/>
  <c r="T36" i="1" s="1"/>
  <c r="S23" i="1"/>
  <c r="S36" i="1" s="1"/>
  <c r="R23" i="1"/>
  <c r="R36" i="1" s="1"/>
  <c r="Q23" i="1"/>
  <c r="Q36" i="1" s="1"/>
  <c r="P23" i="1"/>
  <c r="P36" i="1" s="1"/>
  <c r="O23" i="1"/>
  <c r="O36" i="1" s="1"/>
  <c r="N23" i="1"/>
  <c r="N36" i="1" s="1"/>
  <c r="M23" i="1"/>
  <c r="M36" i="1" s="1"/>
  <c r="L23" i="1"/>
  <c r="L36" i="1" s="1"/>
  <c r="K23" i="1"/>
  <c r="K36" i="1" s="1"/>
  <c r="J23" i="1"/>
  <c r="J36" i="1" s="1"/>
  <c r="I23" i="1"/>
  <c r="I36" i="1" s="1"/>
  <c r="H23" i="1"/>
  <c r="H36" i="1" s="1"/>
  <c r="G23" i="1"/>
  <c r="G36" i="1" s="1"/>
  <c r="F23" i="1"/>
  <c r="F36" i="1" s="1"/>
  <c r="E23" i="1"/>
  <c r="E36" i="1" s="1"/>
  <c r="BX22" i="1"/>
  <c r="BX35" i="1" s="1"/>
  <c r="BW22" i="1"/>
  <c r="BW35" i="1" s="1"/>
  <c r="BV22" i="1"/>
  <c r="BV35" i="1" s="1"/>
  <c r="BU22" i="1"/>
  <c r="BU35" i="1" s="1"/>
  <c r="BT22" i="1"/>
  <c r="BT35" i="1" s="1"/>
  <c r="BS22" i="1"/>
  <c r="BS35" i="1" s="1"/>
  <c r="BR22" i="1"/>
  <c r="BR35" i="1" s="1"/>
  <c r="BQ22" i="1"/>
  <c r="BQ35" i="1" s="1"/>
  <c r="BP22" i="1"/>
  <c r="BP35" i="1" s="1"/>
  <c r="BO22" i="1"/>
  <c r="BO35" i="1" s="1"/>
  <c r="BN22" i="1"/>
  <c r="BN35" i="1" s="1"/>
  <c r="BM22" i="1"/>
  <c r="BM35" i="1" s="1"/>
  <c r="BL22" i="1"/>
  <c r="BL35" i="1" s="1"/>
  <c r="BK22" i="1"/>
  <c r="BK35" i="1" s="1"/>
  <c r="BJ22" i="1"/>
  <c r="BJ35" i="1" s="1"/>
  <c r="BI22" i="1"/>
  <c r="BI35" i="1" s="1"/>
  <c r="BH22" i="1"/>
  <c r="BH35" i="1" s="1"/>
  <c r="BG22" i="1"/>
  <c r="BG35" i="1" s="1"/>
  <c r="BF22" i="1"/>
  <c r="BF35" i="1" s="1"/>
  <c r="BE22" i="1"/>
  <c r="BE35" i="1" s="1"/>
  <c r="BD22" i="1"/>
  <c r="BD35" i="1" s="1"/>
  <c r="BC22" i="1"/>
  <c r="BC35" i="1" s="1"/>
  <c r="BB22" i="1"/>
  <c r="BB35" i="1" s="1"/>
  <c r="BA22" i="1"/>
  <c r="BA35" i="1" s="1"/>
  <c r="AZ22" i="1"/>
  <c r="AZ35" i="1" s="1"/>
  <c r="AY22" i="1"/>
  <c r="AY35" i="1" s="1"/>
  <c r="AX22" i="1"/>
  <c r="AX35" i="1" s="1"/>
  <c r="AW22" i="1"/>
  <c r="AW35" i="1" s="1"/>
  <c r="AV22" i="1"/>
  <c r="AV35" i="1" s="1"/>
  <c r="AU22" i="1"/>
  <c r="AU35" i="1" s="1"/>
  <c r="AT22" i="1"/>
  <c r="AT35" i="1" s="1"/>
  <c r="AS22" i="1"/>
  <c r="AS35" i="1" s="1"/>
  <c r="AR22" i="1"/>
  <c r="AR35" i="1" s="1"/>
  <c r="AQ22" i="1"/>
  <c r="AQ35" i="1" s="1"/>
  <c r="AP22" i="1"/>
  <c r="AP35" i="1" s="1"/>
  <c r="AO22" i="1"/>
  <c r="AO35" i="1" s="1"/>
  <c r="AN22" i="1"/>
  <c r="AN35" i="1" s="1"/>
  <c r="AM22" i="1"/>
  <c r="AM35" i="1" s="1"/>
  <c r="AL22" i="1"/>
  <c r="AL35" i="1" s="1"/>
  <c r="AK22" i="1"/>
  <c r="AK35" i="1" s="1"/>
  <c r="AJ22" i="1"/>
  <c r="AJ35" i="1" s="1"/>
  <c r="AI22" i="1"/>
  <c r="AI35" i="1" s="1"/>
  <c r="AH22" i="1"/>
  <c r="AH35" i="1" s="1"/>
  <c r="AG22" i="1"/>
  <c r="AG35" i="1" s="1"/>
  <c r="AF22" i="1"/>
  <c r="AF35" i="1" s="1"/>
  <c r="AE22" i="1"/>
  <c r="AE35" i="1" s="1"/>
  <c r="AD22" i="1"/>
  <c r="AD35" i="1" s="1"/>
  <c r="AC22" i="1"/>
  <c r="AC35" i="1" s="1"/>
  <c r="AB22" i="1"/>
  <c r="AB35" i="1" s="1"/>
  <c r="AA22" i="1"/>
  <c r="AA35" i="1" s="1"/>
  <c r="Z22" i="1"/>
  <c r="Z35" i="1" s="1"/>
  <c r="Y22" i="1"/>
  <c r="Y35" i="1" s="1"/>
  <c r="X22" i="1"/>
  <c r="X35" i="1" s="1"/>
  <c r="W22" i="1"/>
  <c r="W35" i="1" s="1"/>
  <c r="V22" i="1"/>
  <c r="V35" i="1" s="1"/>
  <c r="U22" i="1"/>
  <c r="U35" i="1" s="1"/>
  <c r="T22" i="1"/>
  <c r="T35" i="1" s="1"/>
  <c r="S22" i="1"/>
  <c r="S35" i="1" s="1"/>
  <c r="R22" i="1"/>
  <c r="R35" i="1" s="1"/>
  <c r="Q22" i="1"/>
  <c r="Q35" i="1" s="1"/>
  <c r="P22" i="1"/>
  <c r="P35" i="1" s="1"/>
  <c r="O22" i="1"/>
  <c r="O35" i="1" s="1"/>
  <c r="N22" i="1"/>
  <c r="N35" i="1" s="1"/>
  <c r="M22" i="1"/>
  <c r="M35" i="1" s="1"/>
  <c r="L22" i="1"/>
  <c r="L35" i="1" s="1"/>
  <c r="K22" i="1"/>
  <c r="K35" i="1" s="1"/>
  <c r="J22" i="1"/>
  <c r="J35" i="1" s="1"/>
  <c r="I22" i="1"/>
  <c r="I35" i="1" s="1"/>
  <c r="H22" i="1"/>
  <c r="H35" i="1" s="1"/>
  <c r="G22" i="1"/>
  <c r="G35" i="1" s="1"/>
  <c r="F22" i="1"/>
  <c r="F35" i="1" s="1"/>
  <c r="E22" i="1"/>
  <c r="E35" i="1" s="1"/>
  <c r="BX21" i="1"/>
  <c r="BX34" i="1" s="1"/>
  <c r="BW21" i="1"/>
  <c r="BW34" i="1" s="1"/>
  <c r="BV21" i="1"/>
  <c r="BV34" i="1" s="1"/>
  <c r="BU21" i="1"/>
  <c r="BU34" i="1" s="1"/>
  <c r="BT21" i="1"/>
  <c r="BT34" i="1" s="1"/>
  <c r="BS21" i="1"/>
  <c r="BS34" i="1" s="1"/>
  <c r="BR21" i="1"/>
  <c r="BR34" i="1" s="1"/>
  <c r="BQ21" i="1"/>
  <c r="BQ34" i="1" s="1"/>
  <c r="BP21" i="1"/>
  <c r="BP34" i="1" s="1"/>
  <c r="BO21" i="1"/>
  <c r="BO34" i="1" s="1"/>
  <c r="BN21" i="1"/>
  <c r="BN34" i="1" s="1"/>
  <c r="BM21" i="1"/>
  <c r="BM34" i="1" s="1"/>
  <c r="BL21" i="1"/>
  <c r="BL34" i="1" s="1"/>
  <c r="BK21" i="1"/>
  <c r="BK34" i="1" s="1"/>
  <c r="BJ21" i="1"/>
  <c r="BJ34" i="1" s="1"/>
  <c r="BI21" i="1"/>
  <c r="BI34" i="1" s="1"/>
  <c r="BH21" i="1"/>
  <c r="BH34" i="1" s="1"/>
  <c r="BG21" i="1"/>
  <c r="BG34" i="1" s="1"/>
  <c r="BF21" i="1"/>
  <c r="BF34" i="1" s="1"/>
  <c r="BE21" i="1"/>
  <c r="BE34" i="1" s="1"/>
  <c r="BD21" i="1"/>
  <c r="BD34" i="1" s="1"/>
  <c r="BC21" i="1"/>
  <c r="BC34" i="1" s="1"/>
  <c r="BB21" i="1"/>
  <c r="BB34" i="1" s="1"/>
  <c r="BA21" i="1"/>
  <c r="BA34" i="1" s="1"/>
  <c r="AZ21" i="1"/>
  <c r="AZ34" i="1" s="1"/>
  <c r="AY21" i="1"/>
  <c r="AY34" i="1" s="1"/>
  <c r="AX21" i="1"/>
  <c r="AX34" i="1" s="1"/>
  <c r="AW21" i="1"/>
  <c r="AW34" i="1" s="1"/>
  <c r="AV21" i="1"/>
  <c r="AV34" i="1" s="1"/>
  <c r="AU21" i="1"/>
  <c r="AU34" i="1" s="1"/>
  <c r="AT21" i="1"/>
  <c r="AT34" i="1" s="1"/>
  <c r="AS21" i="1"/>
  <c r="AS34" i="1" s="1"/>
  <c r="AR21" i="1"/>
  <c r="AR34" i="1" s="1"/>
  <c r="AQ21" i="1"/>
  <c r="AQ34" i="1" s="1"/>
  <c r="AP21" i="1"/>
  <c r="AP34" i="1" s="1"/>
  <c r="AO21" i="1"/>
  <c r="AO34" i="1" s="1"/>
  <c r="AN21" i="1"/>
  <c r="AN34" i="1" s="1"/>
  <c r="AM21" i="1"/>
  <c r="AM34" i="1" s="1"/>
  <c r="AL21" i="1"/>
  <c r="AL34" i="1" s="1"/>
  <c r="AK21" i="1"/>
  <c r="AK34" i="1" s="1"/>
  <c r="AJ21" i="1"/>
  <c r="AJ34" i="1" s="1"/>
  <c r="AI21" i="1"/>
  <c r="AI34" i="1" s="1"/>
  <c r="AH21" i="1"/>
  <c r="AH34" i="1" s="1"/>
  <c r="AG21" i="1"/>
  <c r="AG34" i="1" s="1"/>
  <c r="AF21" i="1"/>
  <c r="AF34" i="1" s="1"/>
  <c r="AE21" i="1"/>
  <c r="AE34" i="1" s="1"/>
  <c r="AD21" i="1"/>
  <c r="AD34" i="1" s="1"/>
  <c r="AC21" i="1"/>
  <c r="AC34" i="1" s="1"/>
  <c r="AB21" i="1"/>
  <c r="AB34" i="1" s="1"/>
  <c r="AA21" i="1"/>
  <c r="AA34" i="1" s="1"/>
  <c r="Z21" i="1"/>
  <c r="Z34" i="1" s="1"/>
  <c r="Y21" i="1"/>
  <c r="Y34" i="1" s="1"/>
  <c r="X21" i="1"/>
  <c r="X34" i="1" s="1"/>
  <c r="W21" i="1"/>
  <c r="W34" i="1" s="1"/>
  <c r="V21" i="1"/>
  <c r="V34" i="1" s="1"/>
  <c r="U21" i="1"/>
  <c r="U34" i="1" s="1"/>
  <c r="T21" i="1"/>
  <c r="T34" i="1" s="1"/>
  <c r="S21" i="1"/>
  <c r="S34" i="1" s="1"/>
  <c r="R21" i="1"/>
  <c r="R34" i="1" s="1"/>
  <c r="Q21" i="1"/>
  <c r="Q34" i="1" s="1"/>
  <c r="P21" i="1"/>
  <c r="P34" i="1" s="1"/>
  <c r="O21" i="1"/>
  <c r="O34" i="1" s="1"/>
  <c r="N21" i="1"/>
  <c r="N34" i="1" s="1"/>
  <c r="M21" i="1"/>
  <c r="M34" i="1" s="1"/>
  <c r="L21" i="1"/>
  <c r="L34" i="1" s="1"/>
  <c r="K21" i="1"/>
  <c r="K34" i="1" s="1"/>
  <c r="J21" i="1"/>
  <c r="J34" i="1" s="1"/>
  <c r="I21" i="1"/>
  <c r="I34" i="1" s="1"/>
  <c r="H21" i="1"/>
  <c r="H34" i="1" s="1"/>
  <c r="G21" i="1"/>
  <c r="G34" i="1" s="1"/>
  <c r="F21" i="1"/>
  <c r="F34" i="1" s="1"/>
  <c r="E21" i="1"/>
  <c r="E34" i="1" s="1"/>
  <c r="BX20" i="1"/>
  <c r="BX33" i="1" s="1"/>
  <c r="BW20" i="1"/>
  <c r="BW33" i="1" s="1"/>
  <c r="BV20" i="1"/>
  <c r="BV33" i="1" s="1"/>
  <c r="BU20" i="1"/>
  <c r="BU33" i="1" s="1"/>
  <c r="BT20" i="1"/>
  <c r="BT33" i="1" s="1"/>
  <c r="BS20" i="1"/>
  <c r="BS33" i="1" s="1"/>
  <c r="BR20" i="1"/>
  <c r="BR33" i="1" s="1"/>
  <c r="BQ20" i="1"/>
  <c r="BQ33" i="1" s="1"/>
  <c r="BP20" i="1"/>
  <c r="BP33" i="1" s="1"/>
  <c r="BO20" i="1"/>
  <c r="BO33" i="1" s="1"/>
  <c r="BN20" i="1"/>
  <c r="BN33" i="1" s="1"/>
  <c r="BM20" i="1"/>
  <c r="BM33" i="1" s="1"/>
  <c r="BL20" i="1"/>
  <c r="BL33" i="1" s="1"/>
  <c r="BK20" i="1"/>
  <c r="BK33" i="1" s="1"/>
  <c r="BJ20" i="1"/>
  <c r="BJ33" i="1" s="1"/>
  <c r="BI20" i="1"/>
  <c r="BI33" i="1" s="1"/>
  <c r="BH20" i="1"/>
  <c r="BH33" i="1" s="1"/>
  <c r="BG20" i="1"/>
  <c r="BG33" i="1" s="1"/>
  <c r="BF20" i="1"/>
  <c r="BF33" i="1" s="1"/>
  <c r="BE20" i="1"/>
  <c r="BE33" i="1" s="1"/>
  <c r="BD20" i="1"/>
  <c r="BD33" i="1" s="1"/>
  <c r="BC20" i="1"/>
  <c r="BC33" i="1" s="1"/>
  <c r="BB20" i="1"/>
  <c r="BB33" i="1" s="1"/>
  <c r="BA20" i="1"/>
  <c r="BA33" i="1" s="1"/>
  <c r="AZ20" i="1"/>
  <c r="AZ33" i="1" s="1"/>
  <c r="AY20" i="1"/>
  <c r="AY33" i="1" s="1"/>
  <c r="AX20" i="1"/>
  <c r="AX33" i="1" s="1"/>
  <c r="AW20" i="1"/>
  <c r="AW33" i="1" s="1"/>
  <c r="AV20" i="1"/>
  <c r="AV33" i="1" s="1"/>
  <c r="AU20" i="1"/>
  <c r="AU33" i="1" s="1"/>
  <c r="AT20" i="1"/>
  <c r="AT33" i="1" s="1"/>
  <c r="AS20" i="1"/>
  <c r="AS33" i="1" s="1"/>
  <c r="AR20" i="1"/>
  <c r="AR33" i="1" s="1"/>
  <c r="AQ20" i="1"/>
  <c r="AQ33" i="1" s="1"/>
  <c r="AP20" i="1"/>
  <c r="AP33" i="1" s="1"/>
  <c r="AO20" i="1"/>
  <c r="AO33" i="1" s="1"/>
  <c r="AN20" i="1"/>
  <c r="AN33" i="1" s="1"/>
  <c r="AM20" i="1"/>
  <c r="AM33" i="1" s="1"/>
  <c r="AL20" i="1"/>
  <c r="AL33" i="1" s="1"/>
  <c r="AK20" i="1"/>
  <c r="AK33" i="1" s="1"/>
  <c r="AJ20" i="1"/>
  <c r="AJ33" i="1" s="1"/>
  <c r="AI20" i="1"/>
  <c r="AI33" i="1" s="1"/>
  <c r="AH20" i="1"/>
  <c r="AH33" i="1" s="1"/>
  <c r="AG20" i="1"/>
  <c r="AG33" i="1" s="1"/>
  <c r="AF20" i="1"/>
  <c r="AF33" i="1" s="1"/>
  <c r="AE20" i="1"/>
  <c r="AE33" i="1" s="1"/>
  <c r="AD20" i="1"/>
  <c r="AD33" i="1" s="1"/>
  <c r="AC20" i="1"/>
  <c r="AC33" i="1" s="1"/>
  <c r="AB20" i="1"/>
  <c r="AB33" i="1" s="1"/>
  <c r="AA20" i="1"/>
  <c r="AA33" i="1" s="1"/>
  <c r="Z20" i="1"/>
  <c r="Z33" i="1" s="1"/>
  <c r="Y20" i="1"/>
  <c r="Y33" i="1" s="1"/>
  <c r="X20" i="1"/>
  <c r="X33" i="1" s="1"/>
  <c r="W20" i="1"/>
  <c r="W33" i="1" s="1"/>
  <c r="V20" i="1"/>
  <c r="V33" i="1" s="1"/>
  <c r="U20" i="1"/>
  <c r="U33" i="1" s="1"/>
  <c r="T20" i="1"/>
  <c r="T33" i="1" s="1"/>
  <c r="S20" i="1"/>
  <c r="S33" i="1" s="1"/>
  <c r="R20" i="1"/>
  <c r="R33" i="1" s="1"/>
  <c r="Q20" i="1"/>
  <c r="Q33" i="1" s="1"/>
  <c r="P20" i="1"/>
  <c r="P33" i="1" s="1"/>
  <c r="O20" i="1"/>
  <c r="O33" i="1" s="1"/>
  <c r="N20" i="1"/>
  <c r="N33" i="1" s="1"/>
  <c r="M20" i="1"/>
  <c r="M33" i="1" s="1"/>
  <c r="L20" i="1"/>
  <c r="L33" i="1" s="1"/>
  <c r="K20" i="1"/>
  <c r="K33" i="1" s="1"/>
  <c r="J20" i="1"/>
  <c r="J33" i="1" s="1"/>
  <c r="I20" i="1"/>
  <c r="I33" i="1" s="1"/>
  <c r="H20" i="1"/>
  <c r="H33" i="1" s="1"/>
  <c r="G20" i="1"/>
  <c r="G33" i="1" s="1"/>
  <c r="F20" i="1"/>
  <c r="F33" i="1" s="1"/>
  <c r="E20" i="1"/>
  <c r="E33" i="1" s="1"/>
  <c r="BX19" i="1"/>
  <c r="BX32" i="1" s="1"/>
  <c r="BW19" i="1"/>
  <c r="BW32" i="1" s="1"/>
  <c r="BV19" i="1"/>
  <c r="BV32" i="1" s="1"/>
  <c r="BU19" i="1"/>
  <c r="BU32" i="1" s="1"/>
  <c r="BT19" i="1"/>
  <c r="BT32" i="1" s="1"/>
  <c r="BS19" i="1"/>
  <c r="BS32" i="1" s="1"/>
  <c r="BR19" i="1"/>
  <c r="BR32" i="1" s="1"/>
  <c r="BQ19" i="1"/>
  <c r="BQ32" i="1" s="1"/>
  <c r="BP19" i="1"/>
  <c r="BP32" i="1" s="1"/>
  <c r="BO19" i="1"/>
  <c r="BO32" i="1" s="1"/>
  <c r="BN19" i="1"/>
  <c r="BN32" i="1" s="1"/>
  <c r="BM19" i="1"/>
  <c r="BM32" i="1" s="1"/>
  <c r="BL19" i="1"/>
  <c r="BL32" i="1" s="1"/>
  <c r="BK19" i="1"/>
  <c r="BK32" i="1" s="1"/>
  <c r="BJ19" i="1"/>
  <c r="BJ32" i="1" s="1"/>
  <c r="BI19" i="1"/>
  <c r="BI32" i="1" s="1"/>
  <c r="BH19" i="1"/>
  <c r="BH32" i="1" s="1"/>
  <c r="BG19" i="1"/>
  <c r="BG32" i="1" s="1"/>
  <c r="BF19" i="1"/>
  <c r="BF32" i="1" s="1"/>
  <c r="BE19" i="1"/>
  <c r="BE32" i="1" s="1"/>
  <c r="BD19" i="1"/>
  <c r="BD32" i="1" s="1"/>
  <c r="BC19" i="1"/>
  <c r="BC32" i="1" s="1"/>
  <c r="BB19" i="1"/>
  <c r="BB32" i="1" s="1"/>
  <c r="BA19" i="1"/>
  <c r="BA32" i="1" s="1"/>
  <c r="AZ19" i="1"/>
  <c r="AZ32" i="1" s="1"/>
  <c r="AY19" i="1"/>
  <c r="AY32" i="1" s="1"/>
  <c r="AX19" i="1"/>
  <c r="AX32" i="1" s="1"/>
  <c r="AW19" i="1"/>
  <c r="AW32" i="1" s="1"/>
  <c r="AV19" i="1"/>
  <c r="AV32" i="1" s="1"/>
  <c r="AU19" i="1"/>
  <c r="AU32" i="1" s="1"/>
  <c r="AT19" i="1"/>
  <c r="AT32" i="1" s="1"/>
  <c r="AS19" i="1"/>
  <c r="AS32" i="1" s="1"/>
  <c r="AR19" i="1"/>
  <c r="AR32" i="1" s="1"/>
  <c r="AQ19" i="1"/>
  <c r="AQ32" i="1" s="1"/>
  <c r="AP19" i="1"/>
  <c r="AP32" i="1" s="1"/>
  <c r="AO19" i="1"/>
  <c r="AO32" i="1" s="1"/>
  <c r="AN19" i="1"/>
  <c r="AN32" i="1" s="1"/>
  <c r="AM19" i="1"/>
  <c r="AM32" i="1" s="1"/>
  <c r="AL19" i="1"/>
  <c r="AL32" i="1" s="1"/>
  <c r="AK19" i="1"/>
  <c r="AK32" i="1" s="1"/>
  <c r="AJ19" i="1"/>
  <c r="AJ32" i="1" s="1"/>
  <c r="AI19" i="1"/>
  <c r="AI32" i="1" s="1"/>
  <c r="AH19" i="1"/>
  <c r="AH32" i="1" s="1"/>
  <c r="AG19" i="1"/>
  <c r="AG32" i="1" s="1"/>
  <c r="AF19" i="1"/>
  <c r="AF32" i="1" s="1"/>
  <c r="AE19" i="1"/>
  <c r="AE32" i="1" s="1"/>
  <c r="AD19" i="1"/>
  <c r="AD32" i="1" s="1"/>
  <c r="AC19" i="1"/>
  <c r="AC32" i="1" s="1"/>
  <c r="AB19" i="1"/>
  <c r="AB32" i="1" s="1"/>
  <c r="AA19" i="1"/>
  <c r="AA32" i="1" s="1"/>
  <c r="Z19" i="1"/>
  <c r="Z32" i="1" s="1"/>
  <c r="Y19" i="1"/>
  <c r="Y32" i="1" s="1"/>
  <c r="X19" i="1"/>
  <c r="X32" i="1" s="1"/>
  <c r="W19" i="1"/>
  <c r="W32" i="1" s="1"/>
  <c r="V19" i="1"/>
  <c r="V32" i="1" s="1"/>
  <c r="U19" i="1"/>
  <c r="U32" i="1" s="1"/>
  <c r="T19" i="1"/>
  <c r="T32" i="1" s="1"/>
  <c r="S19" i="1"/>
  <c r="S32" i="1" s="1"/>
  <c r="R19" i="1"/>
  <c r="R32" i="1" s="1"/>
  <c r="Q19" i="1"/>
  <c r="Q32" i="1" s="1"/>
  <c r="P19" i="1"/>
  <c r="P32" i="1" s="1"/>
  <c r="O19" i="1"/>
  <c r="O32" i="1" s="1"/>
  <c r="N19" i="1"/>
  <c r="N32" i="1" s="1"/>
  <c r="M19" i="1"/>
  <c r="M32" i="1" s="1"/>
  <c r="L19" i="1"/>
  <c r="L32" i="1" s="1"/>
  <c r="K19" i="1"/>
  <c r="K32" i="1" s="1"/>
  <c r="J19" i="1"/>
  <c r="J32" i="1" s="1"/>
  <c r="I19" i="1"/>
  <c r="I32" i="1" s="1"/>
  <c r="H19" i="1"/>
  <c r="H32" i="1" s="1"/>
  <c r="G19" i="1"/>
  <c r="G32" i="1" s="1"/>
  <c r="F19" i="1"/>
  <c r="F32" i="1" s="1"/>
  <c r="E19" i="1"/>
  <c r="E32" i="1" s="1"/>
  <c r="BX18" i="1"/>
  <c r="BX31" i="1" s="1"/>
  <c r="BW18" i="1"/>
  <c r="BW31" i="1" s="1"/>
  <c r="BV18" i="1"/>
  <c r="BV31" i="1" s="1"/>
  <c r="BU18" i="1"/>
  <c r="BU31" i="1" s="1"/>
  <c r="BT18" i="1"/>
  <c r="BT31" i="1" s="1"/>
  <c r="BS18" i="1"/>
  <c r="BS31" i="1" s="1"/>
  <c r="BR18" i="1"/>
  <c r="BR31" i="1" s="1"/>
  <c r="BQ18" i="1"/>
  <c r="BQ31" i="1" s="1"/>
  <c r="BP18" i="1"/>
  <c r="BP31" i="1" s="1"/>
  <c r="BO18" i="1"/>
  <c r="BO31" i="1" s="1"/>
  <c r="BN18" i="1"/>
  <c r="BN31" i="1" s="1"/>
  <c r="BM18" i="1"/>
  <c r="BM31" i="1" s="1"/>
  <c r="BL18" i="1"/>
  <c r="BL31" i="1" s="1"/>
  <c r="BK18" i="1"/>
  <c r="BK31" i="1" s="1"/>
  <c r="BJ18" i="1"/>
  <c r="BJ31" i="1" s="1"/>
  <c r="BI18" i="1"/>
  <c r="BI31" i="1" s="1"/>
  <c r="BH18" i="1"/>
  <c r="BH31" i="1" s="1"/>
  <c r="BG18" i="1"/>
  <c r="BG31" i="1" s="1"/>
  <c r="BF18" i="1"/>
  <c r="BF31" i="1" s="1"/>
  <c r="BE18" i="1"/>
  <c r="BE31" i="1" s="1"/>
  <c r="BD18" i="1"/>
  <c r="BD31" i="1" s="1"/>
  <c r="BC18" i="1"/>
  <c r="BC31" i="1" s="1"/>
  <c r="BB18" i="1"/>
  <c r="BB31" i="1" s="1"/>
  <c r="BA18" i="1"/>
  <c r="BA31" i="1" s="1"/>
  <c r="AZ18" i="1"/>
  <c r="AZ31" i="1" s="1"/>
  <c r="AY18" i="1"/>
  <c r="AY31" i="1" s="1"/>
  <c r="AX18" i="1"/>
  <c r="AX31" i="1" s="1"/>
  <c r="AW18" i="1"/>
  <c r="AW31" i="1" s="1"/>
  <c r="AV18" i="1"/>
  <c r="AV31" i="1" s="1"/>
  <c r="AU18" i="1"/>
  <c r="AU31" i="1" s="1"/>
  <c r="AT18" i="1"/>
  <c r="AT31" i="1" s="1"/>
  <c r="AS18" i="1"/>
  <c r="AS31" i="1" s="1"/>
  <c r="AR18" i="1"/>
  <c r="AR31" i="1" s="1"/>
  <c r="AQ18" i="1"/>
  <c r="AQ31" i="1" s="1"/>
  <c r="AP18" i="1"/>
  <c r="AP31" i="1" s="1"/>
  <c r="AO18" i="1"/>
  <c r="AO31" i="1" s="1"/>
  <c r="AN18" i="1"/>
  <c r="AN31" i="1" s="1"/>
  <c r="AM18" i="1"/>
  <c r="AM31" i="1" s="1"/>
  <c r="AL18" i="1"/>
  <c r="AL31" i="1" s="1"/>
  <c r="AK18" i="1"/>
  <c r="AK31" i="1" s="1"/>
  <c r="AJ18" i="1"/>
  <c r="AJ31" i="1" s="1"/>
  <c r="AI18" i="1"/>
  <c r="AI31" i="1" s="1"/>
  <c r="AH18" i="1"/>
  <c r="AH31" i="1" s="1"/>
  <c r="AG18" i="1"/>
  <c r="AG31" i="1" s="1"/>
  <c r="AF18" i="1"/>
  <c r="AF31" i="1" s="1"/>
  <c r="AE18" i="1"/>
  <c r="AE31" i="1" s="1"/>
  <c r="AD18" i="1"/>
  <c r="AD31" i="1" s="1"/>
  <c r="AC18" i="1"/>
  <c r="AC31" i="1" s="1"/>
  <c r="AB18" i="1"/>
  <c r="AB31" i="1" s="1"/>
  <c r="AA18" i="1"/>
  <c r="AA31" i="1" s="1"/>
  <c r="Z18" i="1"/>
  <c r="Z31" i="1" s="1"/>
  <c r="Y18" i="1"/>
  <c r="Y31" i="1" s="1"/>
  <c r="X18" i="1"/>
  <c r="X31" i="1" s="1"/>
  <c r="W18" i="1"/>
  <c r="W31" i="1" s="1"/>
  <c r="V18" i="1"/>
  <c r="V31" i="1" s="1"/>
  <c r="U18" i="1"/>
  <c r="U31" i="1" s="1"/>
  <c r="T18" i="1"/>
  <c r="T31" i="1" s="1"/>
  <c r="S18" i="1"/>
  <c r="S31" i="1" s="1"/>
  <c r="R18" i="1"/>
  <c r="R31" i="1" s="1"/>
  <c r="Q18" i="1"/>
  <c r="Q31" i="1" s="1"/>
  <c r="P18" i="1"/>
  <c r="P31" i="1" s="1"/>
  <c r="O18" i="1"/>
  <c r="O31" i="1" s="1"/>
  <c r="N18" i="1"/>
  <c r="N31" i="1" s="1"/>
  <c r="M18" i="1"/>
  <c r="M31" i="1" s="1"/>
  <c r="L18" i="1"/>
  <c r="L31" i="1" s="1"/>
  <c r="K18" i="1"/>
  <c r="K31" i="1" s="1"/>
  <c r="J18" i="1"/>
  <c r="J31" i="1" s="1"/>
  <c r="I18" i="1"/>
  <c r="I31" i="1" s="1"/>
  <c r="H18" i="1"/>
  <c r="H31" i="1" s="1"/>
  <c r="G18" i="1"/>
  <c r="G31" i="1" s="1"/>
  <c r="F18" i="1"/>
  <c r="F31" i="1" s="1"/>
  <c r="E18" i="1"/>
  <c r="E31" i="1" s="1"/>
  <c r="BX17" i="1"/>
  <c r="BX30" i="1" s="1"/>
  <c r="BW17" i="1"/>
  <c r="BW30" i="1" s="1"/>
  <c r="BV17" i="1"/>
  <c r="BV30" i="1" s="1"/>
  <c r="BU17" i="1"/>
  <c r="BU30" i="1" s="1"/>
  <c r="BT17" i="1"/>
  <c r="BT30" i="1" s="1"/>
  <c r="BS17" i="1"/>
  <c r="BS30" i="1" s="1"/>
  <c r="BR17" i="1"/>
  <c r="BR30" i="1" s="1"/>
  <c r="BQ17" i="1"/>
  <c r="BQ30" i="1" s="1"/>
  <c r="BP17" i="1"/>
  <c r="BP30" i="1" s="1"/>
  <c r="BO17" i="1"/>
  <c r="BO30" i="1" s="1"/>
  <c r="BN17" i="1"/>
  <c r="BN30" i="1" s="1"/>
  <c r="BM17" i="1"/>
  <c r="BM30" i="1" s="1"/>
  <c r="BL17" i="1"/>
  <c r="BL30" i="1" s="1"/>
  <c r="BK17" i="1"/>
  <c r="BK30" i="1" s="1"/>
  <c r="BJ17" i="1"/>
  <c r="BJ30" i="1" s="1"/>
  <c r="BI17" i="1"/>
  <c r="BI30" i="1" s="1"/>
  <c r="BH17" i="1"/>
  <c r="BH30" i="1" s="1"/>
  <c r="BG17" i="1"/>
  <c r="BG30" i="1" s="1"/>
  <c r="BF17" i="1"/>
  <c r="BF30" i="1" s="1"/>
  <c r="BE17" i="1"/>
  <c r="BE30" i="1" s="1"/>
  <c r="BD17" i="1"/>
  <c r="BD30" i="1" s="1"/>
  <c r="BC17" i="1"/>
  <c r="BC30" i="1" s="1"/>
  <c r="BB17" i="1"/>
  <c r="BB30" i="1" s="1"/>
  <c r="BA17" i="1"/>
  <c r="BA30" i="1" s="1"/>
  <c r="AZ17" i="1"/>
  <c r="AZ30" i="1" s="1"/>
  <c r="AY17" i="1"/>
  <c r="AY30" i="1" s="1"/>
  <c r="AX17" i="1"/>
  <c r="AX30" i="1" s="1"/>
  <c r="AW17" i="1"/>
  <c r="AW30" i="1" s="1"/>
  <c r="AV17" i="1"/>
  <c r="AV30" i="1" s="1"/>
  <c r="AU17" i="1"/>
  <c r="AU30" i="1" s="1"/>
  <c r="AT17" i="1"/>
  <c r="AT30" i="1" s="1"/>
  <c r="AS17" i="1"/>
  <c r="AS30" i="1" s="1"/>
  <c r="AR17" i="1"/>
  <c r="AR30" i="1" s="1"/>
  <c r="AQ17" i="1"/>
  <c r="AQ30" i="1" s="1"/>
  <c r="AP17" i="1"/>
  <c r="AP30" i="1" s="1"/>
  <c r="AO17" i="1"/>
  <c r="AO30" i="1" s="1"/>
  <c r="AN17" i="1"/>
  <c r="AN30" i="1" s="1"/>
  <c r="AM17" i="1"/>
  <c r="AM30" i="1" s="1"/>
  <c r="AL17" i="1"/>
  <c r="AL30" i="1" s="1"/>
  <c r="AK17" i="1"/>
  <c r="AK30" i="1" s="1"/>
  <c r="AJ17" i="1"/>
  <c r="AJ30" i="1" s="1"/>
  <c r="AI17" i="1"/>
  <c r="AI30" i="1" s="1"/>
  <c r="AH17" i="1"/>
  <c r="AH30" i="1" s="1"/>
  <c r="AG17" i="1"/>
  <c r="AG30" i="1" s="1"/>
  <c r="AF17" i="1"/>
  <c r="AF30" i="1" s="1"/>
  <c r="AE17" i="1"/>
  <c r="AE30" i="1" s="1"/>
  <c r="AD17" i="1"/>
  <c r="AD30" i="1" s="1"/>
  <c r="AC17" i="1"/>
  <c r="AC30" i="1" s="1"/>
  <c r="AB17" i="1"/>
  <c r="AB30" i="1" s="1"/>
  <c r="AA17" i="1"/>
  <c r="AA30" i="1" s="1"/>
  <c r="Z17" i="1"/>
  <c r="Z30" i="1" s="1"/>
  <c r="Y17" i="1"/>
  <c r="Y30" i="1" s="1"/>
  <c r="X17" i="1"/>
  <c r="X30" i="1" s="1"/>
  <c r="W17" i="1"/>
  <c r="W30" i="1" s="1"/>
  <c r="V17" i="1"/>
  <c r="V30" i="1" s="1"/>
  <c r="U17" i="1"/>
  <c r="U30" i="1" s="1"/>
  <c r="T17" i="1"/>
  <c r="T30" i="1" s="1"/>
  <c r="S17" i="1"/>
  <c r="S30" i="1" s="1"/>
  <c r="R17" i="1"/>
  <c r="R30" i="1" s="1"/>
  <c r="Q17" i="1"/>
  <c r="Q30" i="1" s="1"/>
  <c r="P17" i="1"/>
  <c r="P30" i="1" s="1"/>
  <c r="O17" i="1"/>
  <c r="O30" i="1" s="1"/>
  <c r="N17" i="1"/>
  <c r="N30" i="1" s="1"/>
  <c r="M17" i="1"/>
  <c r="M30" i="1" s="1"/>
  <c r="L17" i="1"/>
  <c r="L30" i="1" s="1"/>
  <c r="K17" i="1"/>
  <c r="K30" i="1" s="1"/>
  <c r="J17" i="1"/>
  <c r="J30" i="1" s="1"/>
  <c r="I17" i="1"/>
  <c r="I30" i="1" s="1"/>
  <c r="H17" i="1"/>
  <c r="H30" i="1" s="1"/>
  <c r="G17" i="1"/>
  <c r="G30" i="1" s="1"/>
  <c r="F17" i="1"/>
  <c r="F30" i="1" s="1"/>
  <c r="E17" i="1"/>
  <c r="E30" i="1" s="1"/>
  <c r="BX16" i="1"/>
  <c r="BX29" i="1" s="1"/>
  <c r="BW16" i="1"/>
  <c r="BW29" i="1" s="1"/>
  <c r="BV16" i="1"/>
  <c r="BV29" i="1" s="1"/>
  <c r="BU16" i="1"/>
  <c r="BU29" i="1" s="1"/>
  <c r="BT16" i="1"/>
  <c r="BT29" i="1" s="1"/>
  <c r="BS16" i="1"/>
  <c r="BS29" i="1" s="1"/>
  <c r="BR16" i="1"/>
  <c r="BR29" i="1" s="1"/>
  <c r="BQ16" i="1"/>
  <c r="BQ29" i="1" s="1"/>
  <c r="BP16" i="1"/>
  <c r="BP29" i="1" s="1"/>
  <c r="BO16" i="1"/>
  <c r="BO29" i="1" s="1"/>
  <c r="BN16" i="1"/>
  <c r="BN29" i="1" s="1"/>
  <c r="BM16" i="1"/>
  <c r="BM29" i="1" s="1"/>
  <c r="BL16" i="1"/>
  <c r="BL29" i="1" s="1"/>
  <c r="BK16" i="1"/>
  <c r="BK29" i="1" s="1"/>
  <c r="BJ16" i="1"/>
  <c r="BJ29" i="1" s="1"/>
  <c r="BI16" i="1"/>
  <c r="BI29" i="1" s="1"/>
  <c r="BH16" i="1"/>
  <c r="BH29" i="1" s="1"/>
  <c r="BG16" i="1"/>
  <c r="BG29" i="1" s="1"/>
  <c r="BF16" i="1"/>
  <c r="BF29" i="1" s="1"/>
  <c r="BE16" i="1"/>
  <c r="BE29" i="1" s="1"/>
  <c r="BD16" i="1"/>
  <c r="BD29" i="1" s="1"/>
  <c r="BC16" i="1"/>
  <c r="BC29" i="1" s="1"/>
  <c r="BB16" i="1"/>
  <c r="BB29" i="1" s="1"/>
  <c r="BA16" i="1"/>
  <c r="BA29" i="1" s="1"/>
  <c r="AZ16" i="1"/>
  <c r="AZ29" i="1" s="1"/>
  <c r="AY16" i="1"/>
  <c r="AY29" i="1" s="1"/>
  <c r="AX16" i="1"/>
  <c r="AX29" i="1" s="1"/>
  <c r="AW16" i="1"/>
  <c r="AW29" i="1" s="1"/>
  <c r="AV16" i="1"/>
  <c r="AV29" i="1" s="1"/>
  <c r="AU16" i="1"/>
  <c r="AU29" i="1" s="1"/>
  <c r="AT16" i="1"/>
  <c r="AT29" i="1" s="1"/>
  <c r="AS16" i="1"/>
  <c r="AS29" i="1" s="1"/>
  <c r="AR16" i="1"/>
  <c r="AR29" i="1" s="1"/>
  <c r="AQ16" i="1"/>
  <c r="AQ29" i="1" s="1"/>
  <c r="AP16" i="1"/>
  <c r="AP29" i="1" s="1"/>
  <c r="AO16" i="1"/>
  <c r="AO29" i="1" s="1"/>
  <c r="AN16" i="1"/>
  <c r="AN29" i="1" s="1"/>
  <c r="AM16" i="1"/>
  <c r="AM29" i="1" s="1"/>
  <c r="AL16" i="1"/>
  <c r="AL29" i="1" s="1"/>
  <c r="AK16" i="1"/>
  <c r="AK29" i="1" s="1"/>
  <c r="AJ16" i="1"/>
  <c r="AJ29" i="1" s="1"/>
  <c r="AI16" i="1"/>
  <c r="AI29" i="1" s="1"/>
  <c r="AH16" i="1"/>
  <c r="AH29" i="1" s="1"/>
  <c r="AG16" i="1"/>
  <c r="AG29" i="1" s="1"/>
  <c r="AF16" i="1"/>
  <c r="AF29" i="1" s="1"/>
  <c r="AE16" i="1"/>
  <c r="AE29" i="1" s="1"/>
  <c r="AD16" i="1"/>
  <c r="AD29" i="1" s="1"/>
  <c r="AC16" i="1"/>
  <c r="AC29" i="1" s="1"/>
  <c r="AB16" i="1"/>
  <c r="AB29" i="1" s="1"/>
  <c r="AA16" i="1"/>
  <c r="AA29" i="1" s="1"/>
  <c r="Z16" i="1"/>
  <c r="Z29" i="1" s="1"/>
  <c r="Y16" i="1"/>
  <c r="Y29" i="1" s="1"/>
  <c r="X16" i="1"/>
  <c r="X29" i="1" s="1"/>
  <c r="W16" i="1"/>
  <c r="W29" i="1" s="1"/>
  <c r="V16" i="1"/>
  <c r="V29" i="1" s="1"/>
  <c r="U16" i="1"/>
  <c r="U29" i="1" s="1"/>
  <c r="T16" i="1"/>
  <c r="T29" i="1" s="1"/>
  <c r="S16" i="1"/>
  <c r="S29" i="1" s="1"/>
  <c r="R16" i="1"/>
  <c r="R29" i="1" s="1"/>
  <c r="Q16" i="1"/>
  <c r="Q29" i="1" s="1"/>
  <c r="P16" i="1"/>
  <c r="P29" i="1" s="1"/>
  <c r="O16" i="1"/>
  <c r="O29" i="1" s="1"/>
  <c r="N16" i="1"/>
  <c r="N29" i="1" s="1"/>
  <c r="M16" i="1"/>
  <c r="M29" i="1" s="1"/>
  <c r="L16" i="1"/>
  <c r="L29" i="1" s="1"/>
  <c r="K16" i="1"/>
  <c r="K29" i="1" s="1"/>
  <c r="J16" i="1"/>
  <c r="J29" i="1" s="1"/>
  <c r="I16" i="1"/>
  <c r="I29" i="1" s="1"/>
  <c r="H16" i="1"/>
  <c r="H29" i="1" s="1"/>
  <c r="G16" i="1"/>
  <c r="G29" i="1" s="1"/>
  <c r="F16" i="1"/>
  <c r="F29" i="1" s="1"/>
  <c r="E16" i="1"/>
  <c r="E29" i="1" s="1"/>
</calcChain>
</file>

<file path=xl/sharedStrings.xml><?xml version="1.0" encoding="utf-8"?>
<sst xmlns="http://schemas.openxmlformats.org/spreadsheetml/2006/main" count="418" uniqueCount="138">
  <si>
    <t>Calibrated Peak areas</t>
    <phoneticPr fontId="1" type="noConversion"/>
  </si>
  <si>
    <t>Metabolites</t>
    <phoneticPr fontId="1" type="noConversion"/>
  </si>
  <si>
    <t>Isotope-label standards</t>
    <phoneticPr fontId="1" type="noConversion"/>
  </si>
  <si>
    <t>Calibration Curve</t>
    <phoneticPr fontId="1" type="noConversion"/>
  </si>
  <si>
    <t>R</t>
    <phoneticPr fontId="1" type="noConversion"/>
  </si>
  <si>
    <t>N-1</t>
    <phoneticPr fontId="1" type="noConversion"/>
  </si>
  <si>
    <t>N-2</t>
  </si>
  <si>
    <t>N-3</t>
  </si>
  <si>
    <t>N-4</t>
  </si>
  <si>
    <t>N-5</t>
  </si>
  <si>
    <t>N-6</t>
  </si>
  <si>
    <t>N-7</t>
  </si>
  <si>
    <t>N-8</t>
  </si>
  <si>
    <t>N-9</t>
  </si>
  <si>
    <t>N-10</t>
  </si>
  <si>
    <t>N-11</t>
  </si>
  <si>
    <t>N-12</t>
  </si>
  <si>
    <t>N-13</t>
  </si>
  <si>
    <t>N-14</t>
  </si>
  <si>
    <t>N-15</t>
  </si>
  <si>
    <t>N-16</t>
  </si>
  <si>
    <t>N-17</t>
  </si>
  <si>
    <t>N-18</t>
  </si>
  <si>
    <t>N-19</t>
  </si>
  <si>
    <t>N-20</t>
  </si>
  <si>
    <t>N-21</t>
  </si>
  <si>
    <t>N-22</t>
  </si>
  <si>
    <t>N-23</t>
  </si>
  <si>
    <t>N-24</t>
  </si>
  <si>
    <t>N-25</t>
  </si>
  <si>
    <t>N-26</t>
  </si>
  <si>
    <t>N-27</t>
  </si>
  <si>
    <t>N-28</t>
  </si>
  <si>
    <t>N-29</t>
  </si>
  <si>
    <t>N-30</t>
  </si>
  <si>
    <t>N-31</t>
  </si>
  <si>
    <t>N-32</t>
  </si>
  <si>
    <t>N-33</t>
  </si>
  <si>
    <t>N-34</t>
  </si>
  <si>
    <t>N-35</t>
  </si>
  <si>
    <t>N-36</t>
  </si>
  <si>
    <t>P-1</t>
    <phoneticPr fontId="1" type="noConversion"/>
  </si>
  <si>
    <t>P-2</t>
  </si>
  <si>
    <t>P-3</t>
  </si>
  <si>
    <t>P-4</t>
  </si>
  <si>
    <t>P-5</t>
  </si>
  <si>
    <t>P-6</t>
  </si>
  <si>
    <t>P-7</t>
  </si>
  <si>
    <t>P-8</t>
  </si>
  <si>
    <t>P-9</t>
  </si>
  <si>
    <t>P-10</t>
  </si>
  <si>
    <t>P-11</t>
  </si>
  <si>
    <t>P-12</t>
  </si>
  <si>
    <t>P-13</t>
  </si>
  <si>
    <t>P-14</t>
  </si>
  <si>
    <t>P-15</t>
  </si>
  <si>
    <t>P-16</t>
  </si>
  <si>
    <t>P-17</t>
  </si>
  <si>
    <t>P-18</t>
  </si>
  <si>
    <t>P-19</t>
  </si>
  <si>
    <t>P-20</t>
  </si>
  <si>
    <t>P-21</t>
  </si>
  <si>
    <t>P-22</t>
  </si>
  <si>
    <t>P-23</t>
  </si>
  <si>
    <t>P-24</t>
  </si>
  <si>
    <t>P-25</t>
  </si>
  <si>
    <t>P-26</t>
  </si>
  <si>
    <t>P-27</t>
  </si>
  <si>
    <t>P-28</t>
  </si>
  <si>
    <t>P-29</t>
  </si>
  <si>
    <t>P-30</t>
  </si>
  <si>
    <t>P-31</t>
  </si>
  <si>
    <t>P-32</t>
  </si>
  <si>
    <t>P-33</t>
  </si>
  <si>
    <t>P-34</t>
  </si>
  <si>
    <t>P-35</t>
  </si>
  <si>
    <t>P-36</t>
  </si>
  <si>
    <t>SAM</t>
    <phoneticPr fontId="1" type="noConversion"/>
  </si>
  <si>
    <t>Methionine-13C5</t>
  </si>
  <si>
    <t>y=19074.53857x+1208.69609</t>
    <phoneticPr fontId="1" type="noConversion"/>
  </si>
  <si>
    <t>Neopterin</t>
    <phoneticPr fontId="1" type="noConversion"/>
  </si>
  <si>
    <t>D4-Nicotinamide</t>
  </si>
  <si>
    <t>y=37812.5x+5478.81477</t>
    <phoneticPr fontId="1" type="noConversion"/>
  </si>
  <si>
    <t>Lactate</t>
    <phoneticPr fontId="1" type="noConversion"/>
  </si>
  <si>
    <t>13C-2HG</t>
  </si>
  <si>
    <t>y=7023.62198x+744.3000</t>
  </si>
  <si>
    <t>GlcNAc6P</t>
  </si>
  <si>
    <t>Uridine</t>
    <phoneticPr fontId="1" type="noConversion"/>
  </si>
  <si>
    <t>Uridine-13C</t>
  </si>
  <si>
    <t>y=5076.29665+191214</t>
    <phoneticPr fontId="1" type="noConversion"/>
  </si>
  <si>
    <t>Pyroglutamate</t>
  </si>
  <si>
    <t>succinic acid-1,4-13C2</t>
  </si>
  <si>
    <t>y=3067.17461x+2952.16816</t>
  </si>
  <si>
    <t>Succinate</t>
    <phoneticPr fontId="1" type="noConversion"/>
  </si>
  <si>
    <t>2-Aminooctanoate</t>
  </si>
  <si>
    <t>Adenosine-ribose-13C5</t>
    <phoneticPr fontId="1" type="noConversion"/>
  </si>
  <si>
    <t>y=380910x+18663.66386</t>
    <phoneticPr fontId="1" type="noConversion"/>
  </si>
  <si>
    <t>Serotonin</t>
    <phoneticPr fontId="1" type="noConversion"/>
  </si>
  <si>
    <t>.</t>
    <phoneticPr fontId="1" type="noConversion"/>
  </si>
  <si>
    <t>Absolute Quantification of the metabolites within the injected sample (nM)</t>
    <phoneticPr fontId="1" type="noConversion"/>
  </si>
  <si>
    <t>Absolute Quantification of the metabolites within the plasma (nM)</t>
    <phoneticPr fontId="1" type="noConversion"/>
  </si>
  <si>
    <t>y=7023.62198x+744.3000</t>
    <phoneticPr fontId="1" type="noConversion"/>
  </si>
  <si>
    <t>Non-GC</t>
    <phoneticPr fontId="1" type="noConversion"/>
  </si>
  <si>
    <t>GC</t>
    <phoneticPr fontId="1" type="noConversion"/>
  </si>
  <si>
    <t>21.25 ± 4.51 uM</t>
    <phoneticPr fontId="1" type="noConversion"/>
  </si>
  <si>
    <t>105.00 ± 41.80 nM</t>
    <phoneticPr fontId="1" type="noConversion"/>
  </si>
  <si>
    <t>78.56 ± 22.00 nM</t>
    <phoneticPr fontId="1" type="noConversion"/>
  </si>
  <si>
    <t>6.10 ± 1.85 nM</t>
    <phoneticPr fontId="1" type="noConversion"/>
  </si>
  <si>
    <t>8.11 ± 6.90 nM</t>
    <phoneticPr fontId="1" type="noConversion"/>
  </si>
  <si>
    <t>21.96± 5.06 uM</t>
    <phoneticPr fontId="1" type="noConversion"/>
  </si>
  <si>
    <t>201.46 ± 65.70 nM</t>
    <phoneticPr fontId="1" type="noConversion"/>
  </si>
  <si>
    <t>284.12 ± 124.36 nM</t>
    <phoneticPr fontId="1" type="noConversion"/>
  </si>
  <si>
    <t>5.63 ± 1.59 uM</t>
    <phoneticPr fontId="1" type="noConversion"/>
  </si>
  <si>
    <t>4.26 ± 1.32 uM</t>
    <phoneticPr fontId="1" type="noConversion"/>
  </si>
  <si>
    <t>412.17 ± 144.26 nM</t>
    <phoneticPr fontId="1" type="noConversion"/>
  </si>
  <si>
    <t>476.74 ± 219.34 nM</t>
    <phoneticPr fontId="1" type="noConversion"/>
  </si>
  <si>
    <t>6.16 ± 1.55 uM</t>
    <phoneticPr fontId="1" type="noConversion"/>
  </si>
  <si>
    <t>4.07 ± 1.11 uM</t>
    <phoneticPr fontId="1" type="noConversion"/>
  </si>
  <si>
    <t>8.07 ± 5.59 nM</t>
    <phoneticPr fontId="1" type="noConversion"/>
  </si>
  <si>
    <t>6.44 ± 3.45 nM</t>
    <phoneticPr fontId="1" type="noConversion"/>
  </si>
  <si>
    <t>1.81 ± 1.21 nM</t>
    <phoneticPr fontId="1" type="noConversion"/>
  </si>
  <si>
    <t>5.54 ± 16.43 nM</t>
    <phoneticPr fontId="1" type="noConversion"/>
  </si>
  <si>
    <t>The choice of IS</t>
    <phoneticPr fontId="1" type="noConversion"/>
  </si>
  <si>
    <t>Methionine-13C5</t>
    <phoneticPr fontId="1" type="noConversion"/>
  </si>
  <si>
    <t>D4-Nicotinamide</t>
    <phoneticPr fontId="1" type="noConversion"/>
  </si>
  <si>
    <t>13C-2HG</t>
    <phoneticPr fontId="1" type="noConversion"/>
  </si>
  <si>
    <t>Uridine-13C</t>
    <phoneticPr fontId="1" type="noConversion"/>
  </si>
  <si>
    <t>succinic acid-1,4-13C2</t>
    <phoneticPr fontId="1" type="noConversion"/>
  </si>
  <si>
    <t>GlcNAc6P</t>
    <phoneticPr fontId="1" type="noConversion"/>
  </si>
  <si>
    <t>Pyroglutamate</t>
    <phoneticPr fontId="1" type="noConversion"/>
  </si>
  <si>
    <t>2-Aminooctanoate</t>
    <phoneticPr fontId="1" type="noConversion"/>
  </si>
  <si>
    <t>Level of quantitative accuracy</t>
  </si>
  <si>
    <t>High</t>
    <phoneticPr fontId="1" type="noConversion"/>
  </si>
  <si>
    <t>The Matrix Effects of Isotopic Internal Standards Across Different Samples</t>
  </si>
  <si>
    <t>Note：The selection of isotopic internal standards for absolute quantification can impact the accuracy of quantitative results. In this study, isotopic internal standards with structural similarity were employed for the absolute quantification of target metabolites</t>
    <phoneticPr fontId="1" type="noConversion"/>
  </si>
  <si>
    <t>Sample Name</t>
  </si>
  <si>
    <t>RSD</t>
    <phoneticPr fontId="1" type="noConversion"/>
  </si>
  <si>
    <t>Equimolar amounts of isotopic internal standards were added to various samples, demonstrating peak area fluctuations of less than 20% within the respective samples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</si>
</sst>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2"/>
      <charset val="134"/>
      <scheme val="minor"/>
    </font>
    <font>
      <sz val="9"/>
      <name val="等线"/>
      <family val="2"/>
      <charset val="134"/>
      <scheme val="minor"/>
    </font>
    <font>
      <b/>
      <sz val="11"/>
      <color theme="1"/>
      <name val="等线"/>
      <family val="3"/>
      <charset val="134"/>
      <scheme val="minor"/>
    </font>
    <font>
      <b/>
      <sz val="12"/>
      <name val="Segoe UI"/>
      <family val="2"/>
    </font>
    <font>
      <sz val="12"/>
      <name val="Segoe UI"/>
      <family val="2"/>
    </font>
  </fonts>
  <fills count="5">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7">
    <xf numFmtId="0" fontId="0" fillId="0" borderId="0" xfId="0">
      <alignment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0" fillId="0" borderId="0" xfId="0" applyAlignment="1">
      <alignment horizontal="center" vertical="center"/>
    </xf>
    <xf numFmtId="0" fontId="2" fillId="0" borderId="1" xfId="0" applyFont="1" applyBorder="1" applyAlignment="1">
      <alignment horizontal="center" vertical="center"/>
    </xf>
    <xf numFmtId="0" fontId="2" fillId="3" borderId="1" xfId="0" applyFont="1" applyFill="1" applyBorder="1" applyAlignment="1">
      <alignment horizontal="center" vertical="center"/>
    </xf>
    <xf numFmtId="0" fontId="2" fillId="0" borderId="0" xfId="0" applyFont="1" applyAlignment="1">
      <alignment horizontal="center" vertical="center" wrapText="1"/>
    </xf>
    <xf numFmtId="0" fontId="0" fillId="0" borderId="1" xfId="0" applyFill="1" applyBorder="1" applyAlignment="1">
      <alignment horizontal="center" vertical="center"/>
    </xf>
    <xf numFmtId="0" fontId="0" fillId="4" borderId="1" xfId="0" applyFill="1" applyBorder="1" applyAlignment="1">
      <alignment horizontal="center" vertical="center"/>
    </xf>
    <xf numFmtId="0" fontId="2" fillId="0" borderId="2" xfId="0" applyFont="1" applyBorder="1" applyAlignment="1">
      <alignment horizontal="center" vertical="center" wrapText="1"/>
    </xf>
    <xf numFmtId="0" fontId="0" fillId="0" borderId="1" xfId="0" applyBorder="1" applyAlignment="1">
      <alignment horizontal="center" vertical="center"/>
    </xf>
    <xf numFmtId="0" fontId="4" fillId="0" borderId="2" xfId="0" applyFont="1" applyBorder="1" applyAlignment="1">
      <alignment horizontal="center" vertical="center" wrapText="1"/>
    </xf>
    <xf numFmtId="0" fontId="3"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A8E10-EAEE-4F47-8000-69CFC89A5CF3}">
  <dimension ref="A1:BX49"/>
  <sheetViews>
    <sheetView tabSelected="1" topLeftCell="A43" workbookViewId="0">
      <selection activeCell="H51" sqref="H51"/>
    </sheetView>
  </sheetViews>
  <sheetFormatPr defaultColWidth="14.625" defaultRowHeight="19.5" customHeight="1" x14ac:dyDescent="0.2"/>
  <cols>
    <col min="1" max="1" width="19.75" style="7" customWidth="1"/>
    <col min="2" max="2" width="25" style="7" customWidth="1"/>
    <col min="3" max="3" width="27.875" style="7" customWidth="1"/>
    <col min="4" max="4" width="21.75" style="7" customWidth="1"/>
    <col min="5" max="5" width="14.625" style="7" customWidth="1"/>
    <col min="6" max="16384" width="14.625" style="7"/>
  </cols>
  <sheetData>
    <row r="1" spans="1:76" ht="19.5" customHeight="1" x14ac:dyDescent="0.2">
      <c r="A1" s="14" t="s">
        <v>0</v>
      </c>
      <c r="B1" s="14"/>
      <c r="C1" s="14"/>
      <c r="D1" s="14"/>
    </row>
    <row r="2" spans="1:76" ht="19.5" customHeight="1" x14ac:dyDescent="0.2">
      <c r="A2" s="1" t="s">
        <v>1</v>
      </c>
      <c r="B2" s="1" t="s">
        <v>2</v>
      </c>
      <c r="C2" s="1" t="s">
        <v>3</v>
      </c>
      <c r="D2" s="1"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c r="AB2" s="2" t="s">
        <v>28</v>
      </c>
      <c r="AC2" s="2" t="s">
        <v>29</v>
      </c>
      <c r="AD2" s="2" t="s">
        <v>30</v>
      </c>
      <c r="AE2" s="2" t="s">
        <v>31</v>
      </c>
      <c r="AF2" s="2" t="s">
        <v>32</v>
      </c>
      <c r="AG2" s="2" t="s">
        <v>33</v>
      </c>
      <c r="AH2" s="2" t="s">
        <v>34</v>
      </c>
      <c r="AI2" s="2" t="s">
        <v>35</v>
      </c>
      <c r="AJ2" s="2" t="s">
        <v>36</v>
      </c>
      <c r="AK2" s="2" t="s">
        <v>37</v>
      </c>
      <c r="AL2" s="2" t="s">
        <v>38</v>
      </c>
      <c r="AM2" s="2" t="s">
        <v>39</v>
      </c>
      <c r="AN2" s="2" t="s">
        <v>40</v>
      </c>
      <c r="AO2" s="3" t="s">
        <v>41</v>
      </c>
      <c r="AP2" s="3" t="s">
        <v>42</v>
      </c>
      <c r="AQ2" s="3" t="s">
        <v>43</v>
      </c>
      <c r="AR2" s="3" t="s">
        <v>44</v>
      </c>
      <c r="AS2" s="3" t="s">
        <v>45</v>
      </c>
      <c r="AT2" s="3" t="s">
        <v>46</v>
      </c>
      <c r="AU2" s="3" t="s">
        <v>47</v>
      </c>
      <c r="AV2" s="3" t="s">
        <v>48</v>
      </c>
      <c r="AW2" s="3" t="s">
        <v>49</v>
      </c>
      <c r="AX2" s="3" t="s">
        <v>50</v>
      </c>
      <c r="AY2" s="3" t="s">
        <v>51</v>
      </c>
      <c r="AZ2" s="3" t="s">
        <v>52</v>
      </c>
      <c r="BA2" s="3" t="s">
        <v>53</v>
      </c>
      <c r="BB2" s="3" t="s">
        <v>54</v>
      </c>
      <c r="BC2" s="3" t="s">
        <v>55</v>
      </c>
      <c r="BD2" s="3" t="s">
        <v>56</v>
      </c>
      <c r="BE2" s="3" t="s">
        <v>57</v>
      </c>
      <c r="BF2" s="3" t="s">
        <v>58</v>
      </c>
      <c r="BG2" s="3" t="s">
        <v>59</v>
      </c>
      <c r="BH2" s="3" t="s">
        <v>60</v>
      </c>
      <c r="BI2" s="3" t="s">
        <v>61</v>
      </c>
      <c r="BJ2" s="3" t="s">
        <v>62</v>
      </c>
      <c r="BK2" s="3" t="s">
        <v>63</v>
      </c>
      <c r="BL2" s="3" t="s">
        <v>64</v>
      </c>
      <c r="BM2" s="3" t="s">
        <v>65</v>
      </c>
      <c r="BN2" s="3" t="s">
        <v>66</v>
      </c>
      <c r="BO2" s="3" t="s">
        <v>67</v>
      </c>
      <c r="BP2" s="3" t="s">
        <v>68</v>
      </c>
      <c r="BQ2" s="3" t="s">
        <v>69</v>
      </c>
      <c r="BR2" s="3" t="s">
        <v>70</v>
      </c>
      <c r="BS2" s="3" t="s">
        <v>71</v>
      </c>
      <c r="BT2" s="3" t="s">
        <v>72</v>
      </c>
      <c r="BU2" s="3" t="s">
        <v>73</v>
      </c>
      <c r="BV2" s="3" t="s">
        <v>74</v>
      </c>
      <c r="BW2" s="3" t="s">
        <v>75</v>
      </c>
      <c r="BX2" s="3" t="s">
        <v>76</v>
      </c>
    </row>
    <row r="3" spans="1:76" ht="19.5" customHeight="1" x14ac:dyDescent="0.2">
      <c r="A3" s="4" t="s">
        <v>77</v>
      </c>
      <c r="B3" s="4" t="s">
        <v>78</v>
      </c>
      <c r="C3" s="4" t="s">
        <v>79</v>
      </c>
      <c r="D3" s="4">
        <v>0.99965000000000004</v>
      </c>
      <c r="E3" s="1">
        <v>262877.58022481721</v>
      </c>
      <c r="F3" s="1">
        <v>379529.42406582797</v>
      </c>
      <c r="G3" s="1">
        <v>321444.72779283836</v>
      </c>
      <c r="H3" s="1">
        <v>372986.73944923555</v>
      </c>
      <c r="I3" s="1">
        <v>298900.66787012666</v>
      </c>
      <c r="J3" s="1">
        <v>410313.6286884016</v>
      </c>
      <c r="K3" s="1">
        <v>185486.23651061067</v>
      </c>
      <c r="L3" s="1">
        <v>358888.77550650813</v>
      </c>
      <c r="M3" s="1">
        <v>247450.25332576537</v>
      </c>
      <c r="N3" s="1">
        <v>410755.92472468433</v>
      </c>
      <c r="O3" s="1">
        <v>397261.27694112179</v>
      </c>
      <c r="P3" s="1">
        <v>456451.76585412765</v>
      </c>
      <c r="Q3" s="1">
        <v>427602.75530088117</v>
      </c>
      <c r="R3" s="1">
        <v>592845.59723267436</v>
      </c>
      <c r="S3" s="1">
        <v>433165.15338757169</v>
      </c>
      <c r="T3" s="1">
        <v>276926.05522086995</v>
      </c>
      <c r="U3" s="1">
        <v>452573.4607364026</v>
      </c>
      <c r="V3" s="1">
        <v>345377.0500365363</v>
      </c>
      <c r="W3" s="1">
        <v>375218.13892052788</v>
      </c>
      <c r="X3" s="1">
        <v>362669.81984977558</v>
      </c>
      <c r="Y3" s="1">
        <v>629795.04893921292</v>
      </c>
      <c r="Z3" s="1">
        <v>312491.60792558535</v>
      </c>
      <c r="AA3" s="1">
        <v>561264.69807839405</v>
      </c>
      <c r="AB3" s="1">
        <v>272014.48993062694</v>
      </c>
      <c r="AC3" s="1">
        <v>252569.12175021274</v>
      </c>
      <c r="AD3" s="1">
        <v>208785.40804841241</v>
      </c>
      <c r="AE3" s="1">
        <v>379861.17160271702</v>
      </c>
      <c r="AF3" s="1">
        <v>288089.74479179917</v>
      </c>
      <c r="AG3" s="1">
        <v>397969.56681596173</v>
      </c>
      <c r="AH3" s="1">
        <v>405238.25541759515</v>
      </c>
      <c r="AI3" s="1">
        <v>326587.55001839146</v>
      </c>
      <c r="AJ3" s="1">
        <v>186084.08170381008</v>
      </c>
      <c r="AK3" s="1">
        <v>431846.75306666119</v>
      </c>
      <c r="AL3" s="1">
        <v>277209.84048164997</v>
      </c>
      <c r="AM3" s="1">
        <v>359217.44312402961</v>
      </c>
      <c r="AN3" s="1">
        <v>332049.47771625029</v>
      </c>
      <c r="AO3" s="1">
        <v>684281.15795576479</v>
      </c>
      <c r="AP3" s="1">
        <v>709848.55861773866</v>
      </c>
      <c r="AQ3" s="1">
        <v>541243.62089968834</v>
      </c>
      <c r="AR3" s="1">
        <v>762644.86069059907</v>
      </c>
      <c r="AS3" s="1">
        <v>1013427.3201070738</v>
      </c>
      <c r="AT3" s="1">
        <v>584833.70137222786</v>
      </c>
      <c r="AU3" s="1">
        <v>321409.69750266586</v>
      </c>
      <c r="AV3" s="1">
        <v>554403.35427716468</v>
      </c>
      <c r="AW3" s="1">
        <v>664415.72638392251</v>
      </c>
      <c r="AX3" s="1">
        <v>620012.82924549608</v>
      </c>
      <c r="AY3" s="1">
        <v>469461.67484220839</v>
      </c>
      <c r="AZ3" s="1">
        <v>696286.13809415966</v>
      </c>
      <c r="BA3" s="1">
        <v>558185.53752387362</v>
      </c>
      <c r="BB3" s="1">
        <v>447265.90586227796</v>
      </c>
      <c r="BC3" s="1">
        <v>653456.00494539039</v>
      </c>
      <c r="BD3" s="1">
        <v>296193.80569084489</v>
      </c>
      <c r="BE3" s="1">
        <v>366641.55636306992</v>
      </c>
      <c r="BF3" s="1">
        <v>595616.24916241877</v>
      </c>
      <c r="BG3" s="1">
        <v>228667.07653192623</v>
      </c>
      <c r="BH3" s="1">
        <v>327783.87501604226</v>
      </c>
      <c r="BI3" s="1">
        <v>413189.02790765202</v>
      </c>
      <c r="BJ3" s="1">
        <v>304382.57386352448</v>
      </c>
      <c r="BK3" s="1">
        <v>372496.029103473</v>
      </c>
      <c r="BL3" s="1">
        <v>396425.16538862447</v>
      </c>
      <c r="BM3" s="1">
        <v>272145.05678784108</v>
      </c>
      <c r="BN3" s="1">
        <v>895506.17430706683</v>
      </c>
      <c r="BO3" s="1">
        <v>449949.58317526872</v>
      </c>
      <c r="BP3" s="1">
        <v>361151.14074256521</v>
      </c>
      <c r="BQ3" s="1">
        <v>332325.96469414554</v>
      </c>
      <c r="BR3" s="1">
        <v>533006.07606967504</v>
      </c>
      <c r="BS3" s="1">
        <v>547520.61976842454</v>
      </c>
      <c r="BT3" s="1">
        <v>316663.97933734657</v>
      </c>
      <c r="BU3" s="1">
        <v>228711.74341201971</v>
      </c>
      <c r="BV3" s="1">
        <v>304917.36787757394</v>
      </c>
      <c r="BW3" s="1">
        <v>265797.655415544</v>
      </c>
      <c r="BX3" s="1">
        <v>257560.63009939194</v>
      </c>
    </row>
    <row r="4" spans="1:76" ht="19.5" customHeight="1" x14ac:dyDescent="0.2">
      <c r="A4" s="4" t="s">
        <v>80</v>
      </c>
      <c r="B4" s="4" t="s">
        <v>81</v>
      </c>
      <c r="C4" s="4" t="s">
        <v>82</v>
      </c>
      <c r="D4" s="4">
        <v>0.99858000000000002</v>
      </c>
      <c r="E4" s="1">
        <v>61007.669844052871</v>
      </c>
      <c r="F4" s="1">
        <v>62035.817862192991</v>
      </c>
      <c r="G4" s="1">
        <v>57487.38143888663</v>
      </c>
      <c r="H4" s="1">
        <v>39353.164311029999</v>
      </c>
      <c r="I4" s="1">
        <v>92534.51962096557</v>
      </c>
      <c r="J4" s="1">
        <v>66375.490120192131</v>
      </c>
      <c r="K4" s="1">
        <v>33217.33060578713</v>
      </c>
      <c r="L4" s="1">
        <v>41894.89514805052</v>
      </c>
      <c r="M4" s="1">
        <v>95462.670511421849</v>
      </c>
      <c r="N4" s="1">
        <v>67352.874129263582</v>
      </c>
      <c r="O4" s="1">
        <v>64415.753756281738</v>
      </c>
      <c r="P4" s="1">
        <v>63323.367385513469</v>
      </c>
      <c r="Q4" s="1">
        <v>69196.939653464055</v>
      </c>
      <c r="R4" s="1">
        <v>82483.058557839628</v>
      </c>
      <c r="S4" s="1">
        <v>45207.552145194124</v>
      </c>
      <c r="T4" s="1">
        <v>54443.949942939158</v>
      </c>
      <c r="U4" s="1">
        <v>69193.081402643438</v>
      </c>
      <c r="V4" s="1">
        <v>82301.720201836681</v>
      </c>
      <c r="W4" s="1">
        <v>86272.215155397935</v>
      </c>
      <c r="X4" s="1">
        <v>47567.751148006486</v>
      </c>
      <c r="Y4" s="1">
        <v>84773.409210843325</v>
      </c>
      <c r="Z4" s="1">
        <v>52209.054182335763</v>
      </c>
      <c r="AA4" s="1">
        <v>49722.508189321103</v>
      </c>
      <c r="AB4" s="1">
        <v>49112.65544871048</v>
      </c>
      <c r="AC4" s="1">
        <v>39531.497977842329</v>
      </c>
      <c r="AD4" s="1">
        <v>75912.732988449614</v>
      </c>
      <c r="AE4" s="1">
        <v>42340.719238769598</v>
      </c>
      <c r="AF4" s="1">
        <v>48295.393647835757</v>
      </c>
      <c r="AG4" s="1">
        <v>69403.765381371079</v>
      </c>
      <c r="AH4" s="1">
        <v>72061.288650351038</v>
      </c>
      <c r="AI4" s="1">
        <v>80836.295510580545</v>
      </c>
      <c r="AJ4" s="1">
        <v>34135.227428558472</v>
      </c>
      <c r="AK4" s="1">
        <v>40511.048192621187</v>
      </c>
      <c r="AL4" s="1">
        <v>48753.189866970497</v>
      </c>
      <c r="AM4" s="1">
        <v>52827.753018093601</v>
      </c>
      <c r="AN4" s="1">
        <v>68486.641359548681</v>
      </c>
      <c r="AO4" s="1">
        <v>44303.787717888561</v>
      </c>
      <c r="AP4" s="1">
        <v>43168.829288062152</v>
      </c>
      <c r="AQ4" s="1">
        <v>46220.03618699302</v>
      </c>
      <c r="AR4" s="1">
        <v>43423.275904327471</v>
      </c>
      <c r="AS4" s="1">
        <v>290716.05916292797</v>
      </c>
      <c r="AT4" s="1">
        <v>86213.612266210024</v>
      </c>
      <c r="AU4" s="1">
        <v>296360.13099951303</v>
      </c>
      <c r="AV4" s="1">
        <v>175975.44176666535</v>
      </c>
      <c r="AW4" s="1">
        <v>107824.01775442957</v>
      </c>
      <c r="AX4" s="1">
        <v>74677.017654850191</v>
      </c>
      <c r="AY4" s="1">
        <v>41204.611662824704</v>
      </c>
      <c r="AZ4" s="1">
        <v>51235.654465679741</v>
      </c>
      <c r="BA4" s="1">
        <v>72496.442065639247</v>
      </c>
      <c r="BB4" s="1">
        <v>45503.014623290219</v>
      </c>
      <c r="BC4" s="1">
        <v>34676.477290393261</v>
      </c>
      <c r="BD4" s="1">
        <v>67754.733311583142</v>
      </c>
      <c r="BE4" s="1">
        <v>55595.737851676444</v>
      </c>
      <c r="BF4" s="1">
        <v>68707.092219680897</v>
      </c>
      <c r="BG4" s="1">
        <v>13811.13836861898</v>
      </c>
      <c r="BH4" s="1">
        <v>41994.765558731131</v>
      </c>
      <c r="BI4" s="1">
        <v>131478.42793330262</v>
      </c>
      <c r="BJ4" s="1">
        <v>70319.73016010334</v>
      </c>
      <c r="BK4" s="1">
        <v>42806.722026694464</v>
      </c>
      <c r="BL4" s="1">
        <v>145356.50377593865</v>
      </c>
      <c r="BM4" s="1">
        <v>52472.316125519741</v>
      </c>
      <c r="BN4" s="1">
        <v>102758.55514640958</v>
      </c>
      <c r="BO4" s="1">
        <v>60741.42642640735</v>
      </c>
      <c r="BP4" s="1">
        <v>46459.445523720147</v>
      </c>
      <c r="BQ4" s="1">
        <v>57931.766536829207</v>
      </c>
      <c r="BR4" s="1">
        <v>39994.472485820814</v>
      </c>
      <c r="BS4" s="1">
        <v>140168.19241460896</v>
      </c>
      <c r="BT4" s="1">
        <v>48383.444099845939</v>
      </c>
      <c r="BU4" s="1">
        <v>49398.030285433255</v>
      </c>
      <c r="BV4" s="1">
        <v>72326.523849348101</v>
      </c>
      <c r="BW4" s="1">
        <v>60811.750793752384</v>
      </c>
      <c r="BX4" s="1">
        <v>22192.216237603752</v>
      </c>
    </row>
    <row r="5" spans="1:76" ht="19.5" customHeight="1" x14ac:dyDescent="0.2">
      <c r="A5" s="4" t="s">
        <v>83</v>
      </c>
      <c r="B5" s="4" t="s">
        <v>84</v>
      </c>
      <c r="C5" s="4" t="s">
        <v>101</v>
      </c>
      <c r="D5" s="4">
        <v>0.99805999999999995</v>
      </c>
      <c r="E5" s="1">
        <v>3681334.9854113129</v>
      </c>
      <c r="F5" s="1">
        <v>4007332.9024536288</v>
      </c>
      <c r="G5" s="1">
        <v>4038674.9007142936</v>
      </c>
      <c r="H5" s="1">
        <v>2716765.7696513212</v>
      </c>
      <c r="I5" s="1">
        <v>3537744.8511205958</v>
      </c>
      <c r="J5" s="1">
        <v>1995130.5358023811</v>
      </c>
      <c r="K5" s="1">
        <v>2445746.2170408713</v>
      </c>
      <c r="L5" s="1">
        <v>4199338.7252288638</v>
      </c>
      <c r="M5" s="1">
        <v>4229149.6648490606</v>
      </c>
      <c r="N5" s="1">
        <v>4238527.6274408093</v>
      </c>
      <c r="O5" s="1">
        <v>4118332.6620929991</v>
      </c>
      <c r="P5" s="1">
        <v>3266069.5609387513</v>
      </c>
      <c r="Q5" s="1">
        <v>3959869.569646514</v>
      </c>
      <c r="R5" s="1">
        <v>4371688.4765899582</v>
      </c>
      <c r="S5" s="1">
        <v>2718345.9726928859</v>
      </c>
      <c r="T5" s="1">
        <v>4495553.3980686488</v>
      </c>
      <c r="U5" s="1">
        <v>4060692.7457598546</v>
      </c>
      <c r="V5" s="1">
        <v>3206936.6379271345</v>
      </c>
      <c r="W5" s="1">
        <v>2903685.4667251455</v>
      </c>
      <c r="X5" s="1">
        <v>3435591.7349524512</v>
      </c>
      <c r="Y5" s="1">
        <v>3241750.9001012514</v>
      </c>
      <c r="Z5" s="1">
        <v>3174939.2242158516</v>
      </c>
      <c r="AA5" s="1">
        <v>4324592.1654838054</v>
      </c>
      <c r="AB5" s="1">
        <v>4788229.1678133057</v>
      </c>
      <c r="AC5" s="1">
        <v>3828863.8390947403</v>
      </c>
      <c r="AD5" s="1">
        <v>2769771.7239652956</v>
      </c>
      <c r="AE5" s="1">
        <v>3409183.0712197646</v>
      </c>
      <c r="AF5" s="1">
        <v>2865728.0771512263</v>
      </c>
      <c r="AG5" s="1">
        <v>3351041.5397690013</v>
      </c>
      <c r="AH5" s="1">
        <v>2808866.9458219912</v>
      </c>
      <c r="AI5" s="1">
        <v>5220050.6425082358</v>
      </c>
      <c r="AJ5" s="1">
        <v>5163085.404518106</v>
      </c>
      <c r="AK5" s="1">
        <v>3769569.7131370539</v>
      </c>
      <c r="AL5" s="1">
        <v>3122341.4934013844</v>
      </c>
      <c r="AM5" s="1">
        <v>2643533.0157972202</v>
      </c>
      <c r="AN5" s="1">
        <v>2861786.9537906102</v>
      </c>
      <c r="AO5" s="1">
        <v>3155408.0726338224</v>
      </c>
      <c r="AP5" s="1">
        <v>3202048.7611251897</v>
      </c>
      <c r="AQ5" s="1">
        <v>4471926.0019220607</v>
      </c>
      <c r="AR5" s="1">
        <v>4039013.5358116725</v>
      </c>
      <c r="AS5" s="1">
        <v>5514608.8874893021</v>
      </c>
      <c r="AT5" s="1">
        <v>3890738.076219033</v>
      </c>
      <c r="AU5" s="1">
        <v>2984019.5333329961</v>
      </c>
      <c r="AV5" s="1">
        <v>2902180.0459438069</v>
      </c>
      <c r="AW5" s="1">
        <v>4824333.2002373058</v>
      </c>
      <c r="AX5" s="1">
        <v>4804196.0624315562</v>
      </c>
      <c r="AY5" s="1">
        <v>5101319.3446639907</v>
      </c>
      <c r="AZ5" s="1">
        <v>4051342.780231101</v>
      </c>
      <c r="BA5" s="1">
        <v>3046343.7548619518</v>
      </c>
      <c r="BB5" s="1">
        <v>2483006.6037696982</v>
      </c>
      <c r="BC5" s="1">
        <v>3147917.4031250072</v>
      </c>
      <c r="BD5" s="1">
        <v>3538021.0044191834</v>
      </c>
      <c r="BE5" s="1">
        <v>3376279.2528923689</v>
      </c>
      <c r="BF5" s="1">
        <v>5195008.3419166747</v>
      </c>
      <c r="BG5" s="1">
        <v>2565809.155513159</v>
      </c>
      <c r="BH5" s="1">
        <v>4680571.0839310102</v>
      </c>
      <c r="BI5" s="1">
        <v>4833495.6301937392</v>
      </c>
      <c r="BJ5" s="1">
        <v>2654781.8206979712</v>
      </c>
      <c r="BK5" s="1">
        <v>4106011.4723120676</v>
      </c>
      <c r="BL5" s="1">
        <v>3114598.9579967503</v>
      </c>
      <c r="BM5" s="1">
        <v>2647419.2216352741</v>
      </c>
      <c r="BN5" s="1">
        <v>4086400.1178866476</v>
      </c>
      <c r="BO5" s="1">
        <v>2503518.4462481202</v>
      </c>
      <c r="BP5" s="1">
        <v>3866935.2198559777</v>
      </c>
      <c r="BQ5" s="1">
        <v>3773544.7114232271</v>
      </c>
      <c r="BR5" s="1">
        <v>2617223.0688220365</v>
      </c>
      <c r="BS5" s="1">
        <v>4830438.050076141</v>
      </c>
      <c r="BT5" s="1">
        <v>3399880.8293899605</v>
      </c>
      <c r="BU5" s="1">
        <v>3610604.0140633243</v>
      </c>
      <c r="BV5" s="1">
        <v>3930483.1879690415</v>
      </c>
      <c r="BW5" s="1">
        <v>2828989.3092988683</v>
      </c>
      <c r="BX5" s="1">
        <v>3483749.1979495268</v>
      </c>
    </row>
    <row r="6" spans="1:76" ht="19.5" customHeight="1" x14ac:dyDescent="0.2">
      <c r="A6" s="4" t="s">
        <v>86</v>
      </c>
      <c r="B6" s="4" t="s">
        <v>84</v>
      </c>
      <c r="C6" s="4" t="s">
        <v>85</v>
      </c>
      <c r="D6" s="4">
        <v>0.99805999999999995</v>
      </c>
      <c r="E6" s="1">
        <v>447254.74878639972</v>
      </c>
      <c r="F6" s="1">
        <v>256836.00006244404</v>
      </c>
      <c r="G6" s="1">
        <v>283883.62733154395</v>
      </c>
      <c r="H6" s="1">
        <v>277255.95523567434</v>
      </c>
      <c r="I6" s="1">
        <v>537117.84384584567</v>
      </c>
      <c r="J6" s="1">
        <v>341207.23706657044</v>
      </c>
      <c r="K6" s="1">
        <v>139802.46847036402</v>
      </c>
      <c r="L6" s="1">
        <v>257922.74920551945</v>
      </c>
      <c r="M6" s="1">
        <v>322486.03522444377</v>
      </c>
      <c r="N6" s="1">
        <v>401924.46984194551</v>
      </c>
      <c r="O6" s="1">
        <v>384786.77870851109</v>
      </c>
      <c r="P6" s="1">
        <v>330016.37249840901</v>
      </c>
      <c r="Q6" s="1">
        <v>380047.79937543912</v>
      </c>
      <c r="R6" s="1">
        <v>509696.41046522942</v>
      </c>
      <c r="S6" s="1">
        <v>317924.92431699572</v>
      </c>
      <c r="T6" s="1">
        <v>234451.23648627705</v>
      </c>
      <c r="U6" s="1">
        <v>336510.55840796645</v>
      </c>
      <c r="V6" s="1">
        <v>524137.3579477719</v>
      </c>
      <c r="W6" s="1">
        <v>376991.83977756306</v>
      </c>
      <c r="X6" s="1">
        <v>318352.77242584771</v>
      </c>
      <c r="Y6" s="1">
        <v>489135.70279084181</v>
      </c>
      <c r="Z6" s="1">
        <v>677395.71359640965</v>
      </c>
      <c r="AA6" s="1">
        <v>407220.91087694204</v>
      </c>
      <c r="AB6" s="1">
        <v>371410.41985965252</v>
      </c>
      <c r="AC6" s="1">
        <v>247634.72780376769</v>
      </c>
      <c r="AD6" s="1">
        <v>345156.98671998939</v>
      </c>
      <c r="AE6" s="1">
        <v>448358.01138744201</v>
      </c>
      <c r="AF6" s="1">
        <v>234263.17331133271</v>
      </c>
      <c r="AG6" s="1">
        <v>293040.58134013606</v>
      </c>
      <c r="AH6" s="1">
        <v>328884.09095763258</v>
      </c>
      <c r="AI6" s="1">
        <v>186223.75617272884</v>
      </c>
      <c r="AJ6" s="1">
        <v>265048.77874160255</v>
      </c>
      <c r="AK6" s="1">
        <v>298252.286091485</v>
      </c>
      <c r="AL6" s="1">
        <v>211807.57651819693</v>
      </c>
      <c r="AM6" s="1">
        <v>208088.22341033854</v>
      </c>
      <c r="AN6" s="1">
        <v>261541.90871369772</v>
      </c>
      <c r="AO6" s="1">
        <v>609840.41838067851</v>
      </c>
      <c r="AP6" s="1">
        <v>322028.44593029376</v>
      </c>
      <c r="AQ6" s="1">
        <v>436766.30677204183</v>
      </c>
      <c r="AR6" s="1">
        <v>325589.55645815813</v>
      </c>
      <c r="AS6" s="1">
        <v>1161158.6582334749</v>
      </c>
      <c r="AT6" s="1">
        <v>513847.0228004232</v>
      </c>
      <c r="AU6" s="1">
        <v>437040.25669480849</v>
      </c>
      <c r="AV6" s="1">
        <v>1101476.0395221973</v>
      </c>
      <c r="AW6" s="1">
        <v>578188.0990073235</v>
      </c>
      <c r="AX6" s="1">
        <v>533044.23113510921</v>
      </c>
      <c r="AY6" s="1">
        <v>364034.94495244377</v>
      </c>
      <c r="AZ6" s="1">
        <v>492027.29930067668</v>
      </c>
      <c r="BA6" s="1">
        <v>516732.26247178949</v>
      </c>
      <c r="BB6" s="1">
        <v>368818.56066476996</v>
      </c>
      <c r="BC6" s="1">
        <v>262469.82094019372</v>
      </c>
      <c r="BD6" s="1">
        <v>467942.00640815764</v>
      </c>
      <c r="BE6" s="1">
        <v>369910.8542078379</v>
      </c>
      <c r="BF6" s="1">
        <v>266984.68551327579</v>
      </c>
      <c r="BG6" s="1">
        <v>232699.87319466972</v>
      </c>
      <c r="BH6" s="1">
        <v>346048.15488620987</v>
      </c>
      <c r="BI6" s="1">
        <v>497574.77961628744</v>
      </c>
      <c r="BJ6" s="1">
        <v>330393.85444252659</v>
      </c>
      <c r="BK6" s="1">
        <v>177891.3009585129</v>
      </c>
      <c r="BL6" s="1">
        <v>412750.85302372073</v>
      </c>
      <c r="BM6" s="1">
        <v>388474.10683800431</v>
      </c>
      <c r="BN6" s="1">
        <v>795442.91576459259</v>
      </c>
      <c r="BO6" s="1">
        <v>371421.74972763978</v>
      </c>
      <c r="BP6" s="1">
        <v>460331.15858552657</v>
      </c>
      <c r="BQ6" s="1">
        <v>665114.74276528275</v>
      </c>
      <c r="BR6" s="1">
        <v>442578.72155265504</v>
      </c>
      <c r="BS6" s="1">
        <v>616114.00226737559</v>
      </c>
      <c r="BT6" s="1">
        <v>430799.77655053273</v>
      </c>
      <c r="BU6" s="1">
        <v>318318.0920606365</v>
      </c>
      <c r="BV6" s="1">
        <v>528279.27863861399</v>
      </c>
      <c r="BW6" s="1">
        <v>786824.8922460546</v>
      </c>
      <c r="BX6" s="1">
        <v>339335.80759142223</v>
      </c>
    </row>
    <row r="7" spans="1:76" ht="19.5" customHeight="1" x14ac:dyDescent="0.2">
      <c r="A7" s="4" t="s">
        <v>87</v>
      </c>
      <c r="B7" s="4" t="s">
        <v>88</v>
      </c>
      <c r="C7" s="4" t="s">
        <v>89</v>
      </c>
      <c r="D7" s="4">
        <v>0.99443000000000004</v>
      </c>
      <c r="E7" s="1">
        <v>7038574.0841296706</v>
      </c>
      <c r="F7" s="1">
        <v>2959918.7406393662</v>
      </c>
      <c r="G7" s="1">
        <v>4680237.7574193962</v>
      </c>
      <c r="H7" s="1">
        <v>7680639.4677396733</v>
      </c>
      <c r="I7" s="1">
        <v>4010570.6454275125</v>
      </c>
      <c r="J7" s="1">
        <v>8204835.6501399828</v>
      </c>
      <c r="K7" s="1">
        <v>4857396.6558757927</v>
      </c>
      <c r="L7" s="1">
        <v>5655078.8809246719</v>
      </c>
      <c r="M7" s="1">
        <v>4549015.802149158</v>
      </c>
      <c r="N7" s="1">
        <v>6114384.3937958833</v>
      </c>
      <c r="O7" s="1">
        <v>6524214.420143011</v>
      </c>
      <c r="P7" s="1">
        <v>8470906.6727938931</v>
      </c>
      <c r="Q7" s="1">
        <v>8243795.5577093912</v>
      </c>
      <c r="R7" s="1">
        <v>7895562.7918808097</v>
      </c>
      <c r="S7" s="1">
        <v>9365664.1287965402</v>
      </c>
      <c r="T7" s="1">
        <v>10430740.776604624</v>
      </c>
      <c r="U7" s="1">
        <v>7828921.9369939538</v>
      </c>
      <c r="V7" s="1">
        <v>7191169.607187218</v>
      </c>
      <c r="W7" s="1">
        <v>7329429.8776168749</v>
      </c>
      <c r="X7" s="1">
        <v>10275119.973819854</v>
      </c>
      <c r="Y7" s="1">
        <v>5870273.2078818204</v>
      </c>
      <c r="Z7" s="1">
        <v>7105799.8360999161</v>
      </c>
      <c r="AA7" s="1">
        <v>6883669.4234964801</v>
      </c>
      <c r="AB7" s="1">
        <v>6732488.0908029834</v>
      </c>
      <c r="AC7" s="1">
        <v>7697669.1048959726</v>
      </c>
      <c r="AD7" s="1">
        <v>6991500.8462276058</v>
      </c>
      <c r="AE7" s="1">
        <v>6467838.1030593403</v>
      </c>
      <c r="AF7" s="1">
        <v>4500807.5620366978</v>
      </c>
      <c r="AG7" s="1">
        <v>5645785.5953683974</v>
      </c>
      <c r="AH7" s="1">
        <v>6429020.4165302934</v>
      </c>
      <c r="AI7" s="1">
        <v>9153078.2077800576</v>
      </c>
      <c r="AJ7" s="1">
        <v>13194209.300220367</v>
      </c>
      <c r="AK7" s="1">
        <v>6362088.9463307019</v>
      </c>
      <c r="AL7" s="1">
        <v>6705809.9127468551</v>
      </c>
      <c r="AM7" s="1">
        <v>8068599.1538629457</v>
      </c>
      <c r="AN7" s="1">
        <v>6507706.9393648654</v>
      </c>
      <c r="AO7" s="1">
        <v>3464366.1571220099</v>
      </c>
      <c r="AP7" s="1">
        <v>4399716.5079296371</v>
      </c>
      <c r="AQ7" s="1">
        <v>5452598.6598682813</v>
      </c>
      <c r="AR7" s="1">
        <v>3899180.338729871</v>
      </c>
      <c r="AS7" s="1">
        <v>6357005.2046716167</v>
      </c>
      <c r="AT7" s="1">
        <v>5197300.9072060138</v>
      </c>
      <c r="AU7" s="1">
        <v>7525912.3390291929</v>
      </c>
      <c r="AV7" s="1">
        <v>4917348.6061884649</v>
      </c>
      <c r="AW7" s="1">
        <v>6659799.9785965113</v>
      </c>
      <c r="AX7" s="1">
        <v>2994122.8330753245</v>
      </c>
      <c r="AY7" s="1">
        <v>6288834.1661757287</v>
      </c>
      <c r="AZ7" s="1">
        <v>3799856.3903347165</v>
      </c>
      <c r="BA7" s="1">
        <v>4677702.1389583759</v>
      </c>
      <c r="BB7" s="1">
        <v>3608250.1572749587</v>
      </c>
      <c r="BC7" s="1">
        <v>11578733.288991375</v>
      </c>
      <c r="BD7" s="1">
        <v>5797068.1720399046</v>
      </c>
      <c r="BE7" s="1">
        <v>5466557.7305370783</v>
      </c>
      <c r="BF7" s="1">
        <v>5842176.884680165</v>
      </c>
      <c r="BG7" s="1">
        <v>3148584.8175979913</v>
      </c>
      <c r="BH7" s="1">
        <v>8033533.8785893265</v>
      </c>
      <c r="BI7" s="1">
        <v>5871207.0496761566</v>
      </c>
      <c r="BJ7" s="1">
        <v>3606807.5684095696</v>
      </c>
      <c r="BK7" s="1">
        <v>6932842.1142746517</v>
      </c>
      <c r="BL7" s="1">
        <v>4059509.3894837904</v>
      </c>
      <c r="BM7" s="1">
        <v>5416045.6994248843</v>
      </c>
      <c r="BN7" s="1">
        <v>5559367.3035922898</v>
      </c>
      <c r="BO7" s="1">
        <v>5688709.6310332697</v>
      </c>
      <c r="BP7" s="1">
        <v>5482439.654077353</v>
      </c>
      <c r="BQ7" s="1">
        <v>7019051.7702682689</v>
      </c>
      <c r="BR7" s="1">
        <v>5257494.3319526901</v>
      </c>
      <c r="BS7" s="1">
        <v>3700788.7569319536</v>
      </c>
      <c r="BT7" s="1">
        <v>3997846.6279638875</v>
      </c>
      <c r="BU7" s="1">
        <v>5579409.3141147355</v>
      </c>
      <c r="BV7" s="1">
        <v>5683837.4369267616</v>
      </c>
      <c r="BW7" s="1">
        <v>4918361.9945065016</v>
      </c>
      <c r="BX7" s="1">
        <v>5898152.1890342906</v>
      </c>
    </row>
    <row r="8" spans="1:76" ht="19.5" customHeight="1" x14ac:dyDescent="0.2">
      <c r="A8" s="4" t="s">
        <v>90</v>
      </c>
      <c r="B8" s="4" t="s">
        <v>91</v>
      </c>
      <c r="C8" s="4" t="s">
        <v>92</v>
      </c>
      <c r="D8" s="4">
        <v>0.99084000000000005</v>
      </c>
      <c r="E8" s="1">
        <v>402228.98401374219</v>
      </c>
      <c r="F8" s="1">
        <v>327999.82888327778</v>
      </c>
      <c r="G8" s="1">
        <v>402772.4698015576</v>
      </c>
      <c r="H8" s="1">
        <v>331090.76448786427</v>
      </c>
      <c r="I8" s="1">
        <v>599312.80475118349</v>
      </c>
      <c r="J8" s="1">
        <v>247870.83457592523</v>
      </c>
      <c r="K8" s="1">
        <v>218790.83512766939</v>
      </c>
      <c r="L8" s="1">
        <v>387497.36041617609</v>
      </c>
      <c r="M8" s="1">
        <v>392260.31691859069</v>
      </c>
      <c r="N8" s="1">
        <v>452739.07315727306</v>
      </c>
      <c r="O8" s="1">
        <v>341200.61074893741</v>
      </c>
      <c r="P8" s="1">
        <v>217911.20920952354</v>
      </c>
      <c r="Q8" s="1">
        <v>450054.9900637946</v>
      </c>
      <c r="R8" s="1">
        <v>364204.30966898019</v>
      </c>
      <c r="S8" s="1">
        <v>329041.12164170895</v>
      </c>
      <c r="T8" s="1">
        <v>354845.26648680354</v>
      </c>
      <c r="U8" s="1">
        <v>315969.86562142696</v>
      </c>
      <c r="V8" s="1">
        <v>448848.41504307656</v>
      </c>
      <c r="W8" s="1">
        <v>261735.30407019675</v>
      </c>
      <c r="X8" s="1">
        <v>169384.72196858833</v>
      </c>
      <c r="Y8" s="1">
        <v>221555.01745875151</v>
      </c>
      <c r="Z8" s="1">
        <v>347373.13013566477</v>
      </c>
      <c r="AA8" s="1">
        <v>471171.17183865397</v>
      </c>
      <c r="AB8" s="1">
        <v>363761.27432177321</v>
      </c>
      <c r="AC8" s="1">
        <v>208324.16764977769</v>
      </c>
      <c r="AD8" s="1">
        <v>329568.45160792145</v>
      </c>
      <c r="AE8" s="1">
        <v>248694.18482907876</v>
      </c>
      <c r="AF8" s="1">
        <v>219126.76642665686</v>
      </c>
      <c r="AG8" s="1">
        <v>261548.55045112743</v>
      </c>
      <c r="AH8" s="1">
        <v>236371.92304086217</v>
      </c>
      <c r="AI8" s="1">
        <v>264211.39826608339</v>
      </c>
      <c r="AJ8" s="1">
        <v>258481.90281044785</v>
      </c>
      <c r="AK8" s="1">
        <v>179607.57220114689</v>
      </c>
      <c r="AL8" s="1">
        <v>154783.18407027223</v>
      </c>
      <c r="AM8" s="1">
        <v>138483.48443050741</v>
      </c>
      <c r="AN8" s="1">
        <v>110233.24145434912</v>
      </c>
      <c r="AO8" s="1">
        <v>263189.63002822665</v>
      </c>
      <c r="AP8" s="1">
        <v>247336.38294230693</v>
      </c>
      <c r="AQ8" s="1">
        <v>218372.62426949374</v>
      </c>
      <c r="AR8" s="1">
        <v>299218.06518452079</v>
      </c>
      <c r="AS8" s="1">
        <v>168536.51295154722</v>
      </c>
      <c r="AT8" s="1">
        <v>221215.34589613706</v>
      </c>
      <c r="AU8" s="1">
        <v>334575.44265087083</v>
      </c>
      <c r="AV8" s="1">
        <v>382281.75115909509</v>
      </c>
      <c r="AW8" s="1">
        <v>305392.55947962822</v>
      </c>
      <c r="AX8" s="1">
        <v>519156.85126160108</v>
      </c>
      <c r="AY8" s="1">
        <v>684635.16041705094</v>
      </c>
      <c r="AZ8" s="1">
        <v>413181.99437998101</v>
      </c>
      <c r="BA8" s="1">
        <v>215595.53256931159</v>
      </c>
      <c r="BB8" s="1">
        <v>401061.77341358928</v>
      </c>
      <c r="BC8" s="1">
        <v>212135.31427124096</v>
      </c>
      <c r="BD8" s="1">
        <v>332593.04547846061</v>
      </c>
      <c r="BE8" s="1">
        <v>312521.43011045747</v>
      </c>
      <c r="BF8" s="1">
        <v>269091.32404142478</v>
      </c>
      <c r="BG8" s="1">
        <v>584092.31872700027</v>
      </c>
      <c r="BH8" s="1">
        <v>391516.03820296796</v>
      </c>
      <c r="BI8" s="1">
        <v>223083.8176825445</v>
      </c>
      <c r="BJ8" s="1">
        <v>463008.75086937071</v>
      </c>
      <c r="BK8" s="1">
        <v>297430.57918349683</v>
      </c>
      <c r="BL8" s="1">
        <v>406645.40677486017</v>
      </c>
      <c r="BM8" s="1">
        <v>254438.01981428632</v>
      </c>
      <c r="BN8" s="1">
        <v>566364.55166319222</v>
      </c>
      <c r="BO8" s="1">
        <v>211339.58716213462</v>
      </c>
      <c r="BP8" s="1">
        <v>171317.22262442508</v>
      </c>
      <c r="BQ8" s="1">
        <v>273035.03493262955</v>
      </c>
      <c r="BR8" s="1">
        <v>227944.64780519702</v>
      </c>
      <c r="BS8" s="1">
        <v>241051.05974795093</v>
      </c>
      <c r="BT8" s="1">
        <v>536640.78072005429</v>
      </c>
      <c r="BU8" s="1">
        <v>403147.83724237344</v>
      </c>
      <c r="BV8" s="1">
        <v>930741.31228598359</v>
      </c>
      <c r="BW8" s="1">
        <v>533945.60135172785</v>
      </c>
      <c r="BX8" s="1">
        <v>224277.99561546816</v>
      </c>
    </row>
    <row r="9" spans="1:76" ht="19.5" customHeight="1" x14ac:dyDescent="0.2">
      <c r="A9" s="4" t="s">
        <v>93</v>
      </c>
      <c r="B9" s="4" t="s">
        <v>91</v>
      </c>
      <c r="C9" s="4" t="s">
        <v>92</v>
      </c>
      <c r="D9" s="4">
        <v>0.99084000000000005</v>
      </c>
      <c r="E9" s="1">
        <v>5153836.8063371163</v>
      </c>
      <c r="F9" s="1">
        <v>4869569.7067696787</v>
      </c>
      <c r="G9" s="1">
        <v>5311762.3130983813</v>
      </c>
      <c r="H9" s="1">
        <v>6218260.1696475958</v>
      </c>
      <c r="I9" s="1">
        <v>6220311.8597818324</v>
      </c>
      <c r="J9" s="1">
        <v>5913916.6716952659</v>
      </c>
      <c r="K9" s="1">
        <v>3846255.6392350565</v>
      </c>
      <c r="L9" s="1">
        <v>5760137.2024694169</v>
      </c>
      <c r="M9" s="1">
        <v>6857863.3045124738</v>
      </c>
      <c r="N9" s="1">
        <v>4412388.121117048</v>
      </c>
      <c r="O9" s="1">
        <v>4128546.885349683</v>
      </c>
      <c r="P9" s="1">
        <v>5474402.8431778001</v>
      </c>
      <c r="Q9" s="1">
        <v>3698663.5813631574</v>
      </c>
      <c r="R9" s="1">
        <v>3673819.9797466998</v>
      </c>
      <c r="S9" s="1">
        <v>5552473.73380931</v>
      </c>
      <c r="T9" s="1">
        <v>5351220.7120117852</v>
      </c>
      <c r="U9" s="1">
        <v>3257542.0577837345</v>
      </c>
      <c r="V9" s="1">
        <v>5664537.420981409</v>
      </c>
      <c r="W9" s="1">
        <v>6106921.0987306824</v>
      </c>
      <c r="X9" s="1">
        <v>5192030.7429082561</v>
      </c>
      <c r="Y9" s="1">
        <v>3710104.4628385399</v>
      </c>
      <c r="Z9" s="1">
        <v>3105913.6905374853</v>
      </c>
      <c r="AA9" s="1">
        <v>3530963.4760265551</v>
      </c>
      <c r="AB9" s="1">
        <v>3853992.8169351439</v>
      </c>
      <c r="AC9" s="1">
        <v>5429612.7423787015</v>
      </c>
      <c r="AD9" s="1">
        <v>4501233.1696679611</v>
      </c>
      <c r="AE9" s="1">
        <v>3839924.87397988</v>
      </c>
      <c r="AF9" s="1">
        <v>2965849.0151548567</v>
      </c>
      <c r="AG9" s="1">
        <v>4673210.3084877869</v>
      </c>
      <c r="AH9" s="1">
        <v>4840541.6771483207</v>
      </c>
      <c r="AI9" s="1">
        <v>4970323.4374995055</v>
      </c>
      <c r="AJ9" s="1">
        <v>4012877.7810971714</v>
      </c>
      <c r="AK9" s="1">
        <v>3335299.3352126367</v>
      </c>
      <c r="AL9" s="1">
        <v>3148409.8228742215</v>
      </c>
      <c r="AM9" s="1">
        <v>2383279.9416634892</v>
      </c>
      <c r="AN9" s="1">
        <v>2414299.3973256894</v>
      </c>
      <c r="AO9" s="1">
        <v>2931181.1975087021</v>
      </c>
      <c r="AP9" s="1">
        <v>4008907.4060202441</v>
      </c>
      <c r="AQ9" s="1">
        <v>2938340.0778425112</v>
      </c>
      <c r="AR9" s="1">
        <v>3417158.1758488165</v>
      </c>
      <c r="AS9" s="1">
        <v>5465559.1530744359</v>
      </c>
      <c r="AT9" s="1">
        <v>4280146.919734804</v>
      </c>
      <c r="AU9" s="1">
        <v>3211911.4639225584</v>
      </c>
      <c r="AV9" s="1">
        <v>3680499.7043313305</v>
      </c>
      <c r="AW9" s="1">
        <v>2214855.1316852653</v>
      </c>
      <c r="AX9" s="1">
        <v>3507613.1713953954</v>
      </c>
      <c r="AY9" s="1">
        <v>3581981.1583215194</v>
      </c>
      <c r="AZ9" s="1">
        <v>3906080.9443048448</v>
      </c>
      <c r="BA9" s="1">
        <v>2677182.1864983616</v>
      </c>
      <c r="BB9" s="1">
        <v>2791180.3548428193</v>
      </c>
      <c r="BC9" s="1">
        <v>4333644.8495664205</v>
      </c>
      <c r="BD9" s="1">
        <v>2853099.0519263218</v>
      </c>
      <c r="BE9" s="1">
        <v>2327607.6540421168</v>
      </c>
      <c r="BF9" s="1">
        <v>3926072.8629913968</v>
      </c>
      <c r="BG9" s="1">
        <v>3449709.6317410748</v>
      </c>
      <c r="BH9" s="1">
        <v>2869863.3517881986</v>
      </c>
      <c r="BI9" s="1">
        <v>3009392.675388102</v>
      </c>
      <c r="BJ9" s="1">
        <v>1945562.7000302128</v>
      </c>
      <c r="BK9" s="1">
        <v>3249659.0191650973</v>
      </c>
      <c r="BL9" s="1">
        <v>2541740.4996997821</v>
      </c>
      <c r="BM9" s="1">
        <v>2201912.6062912457</v>
      </c>
      <c r="BN9" s="1">
        <v>2944293.6855134615</v>
      </c>
      <c r="BO9" s="1">
        <v>2801810.158468049</v>
      </c>
      <c r="BP9" s="1">
        <v>1918265.0595069886</v>
      </c>
      <c r="BQ9" s="1">
        <v>3362929.3799889097</v>
      </c>
      <c r="BR9" s="1">
        <v>2789407.7174028102</v>
      </c>
      <c r="BS9" s="1">
        <v>2671858.3679278223</v>
      </c>
      <c r="BT9" s="1">
        <v>1574690.3929800615</v>
      </c>
      <c r="BU9" s="1">
        <v>1457583.7346549784</v>
      </c>
      <c r="BV9" s="1">
        <v>2626676.3840621626</v>
      </c>
      <c r="BW9" s="1">
        <v>2347082.7374454876</v>
      </c>
      <c r="BX9" s="1">
        <v>2093981.0810197564</v>
      </c>
    </row>
    <row r="10" spans="1:76" ht="19.5" customHeight="1" x14ac:dyDescent="0.2">
      <c r="A10" s="4" t="s">
        <v>94</v>
      </c>
      <c r="B10" s="4" t="s">
        <v>95</v>
      </c>
      <c r="C10" s="4" t="s">
        <v>96</v>
      </c>
      <c r="D10" s="4">
        <v>0.96652000000000005</v>
      </c>
      <c r="E10" s="1">
        <v>2490688.7440856486</v>
      </c>
      <c r="F10" s="1">
        <v>501005.37411049439</v>
      </c>
      <c r="G10" s="1">
        <v>414598.34491890465</v>
      </c>
      <c r="H10" s="1">
        <v>1232880.8393193949</v>
      </c>
      <c r="I10" s="1">
        <v>606700.70228180778</v>
      </c>
      <c r="J10" s="1">
        <v>862487.9293571458</v>
      </c>
      <c r="K10" s="1">
        <v>634694.36829505779</v>
      </c>
      <c r="L10" s="1">
        <v>334282.27631171222</v>
      </c>
      <c r="M10" s="1">
        <v>453434.80346913176</v>
      </c>
      <c r="N10" s="1">
        <v>1848810.2172272499</v>
      </c>
      <c r="O10" s="1">
        <v>92852.544970322793</v>
      </c>
      <c r="P10" s="1">
        <v>448769.71921027324</v>
      </c>
      <c r="Q10" s="1">
        <v>1406864.1604417441</v>
      </c>
      <c r="R10" s="1">
        <v>529934.96364909958</v>
      </c>
      <c r="S10" s="1">
        <v>1053510.9487351058</v>
      </c>
      <c r="T10" s="1">
        <v>918467.0331907589</v>
      </c>
      <c r="U10" s="1">
        <v>449850.13581848849</v>
      </c>
      <c r="V10" s="1">
        <v>1817904.7141037071</v>
      </c>
      <c r="W10" s="1">
        <v>1248511.1713981451</v>
      </c>
      <c r="X10" s="1">
        <v>823938.40747507045</v>
      </c>
      <c r="Y10" s="1">
        <v>419519.74258724099</v>
      </c>
      <c r="Z10" s="1">
        <v>919256.90920197917</v>
      </c>
      <c r="AA10" s="1">
        <v>389956.56138585485</v>
      </c>
      <c r="AB10" s="1">
        <v>584080.56087184686</v>
      </c>
      <c r="AC10" s="1">
        <v>504899.22852361074</v>
      </c>
      <c r="AD10" s="1">
        <v>1040114.6058865137</v>
      </c>
      <c r="AE10" s="1">
        <v>463370.21642146748</v>
      </c>
      <c r="AF10" s="1">
        <v>1133873.5399684131</v>
      </c>
      <c r="AG10" s="1">
        <v>901387.4011294503</v>
      </c>
      <c r="AH10" s="1">
        <v>339221.56865389447</v>
      </c>
      <c r="AI10" s="1">
        <v>829723.49344810436</v>
      </c>
      <c r="AJ10" s="1">
        <v>221965.17707065734</v>
      </c>
      <c r="AK10" s="1">
        <v>314681.9853890572</v>
      </c>
      <c r="AL10" s="1">
        <v>318855.96051252168</v>
      </c>
      <c r="AM10" s="1">
        <v>291045.70035039657</v>
      </c>
      <c r="AN10" s="1">
        <v>392266.32522741857</v>
      </c>
      <c r="AO10" s="1">
        <v>732426.20756291726</v>
      </c>
      <c r="AP10" s="1">
        <v>504260.65752244653</v>
      </c>
      <c r="AQ10" s="1">
        <v>352824.40689321299</v>
      </c>
      <c r="AR10" s="1">
        <v>1357712.5885366658</v>
      </c>
      <c r="AS10" s="1">
        <v>320493.07236191444</v>
      </c>
      <c r="AT10" s="1">
        <v>813583.31889072084</v>
      </c>
      <c r="AU10" s="1">
        <v>349683.75309360691</v>
      </c>
      <c r="AV10" s="1">
        <v>868001.80344999244</v>
      </c>
      <c r="AW10" s="1">
        <v>798285.93967086182</v>
      </c>
      <c r="AX10" s="1">
        <v>324287.02825056826</v>
      </c>
      <c r="AY10" s="1">
        <v>547937.48708775942</v>
      </c>
      <c r="AZ10" s="1">
        <v>959508.34473432333</v>
      </c>
      <c r="BA10" s="1">
        <v>572524.00281560479</v>
      </c>
      <c r="BB10" s="1">
        <v>1506832.7000872605</v>
      </c>
      <c r="BC10" s="1">
        <v>611354.53782579268</v>
      </c>
      <c r="BD10" s="1">
        <v>500478.80783681088</v>
      </c>
      <c r="BE10" s="1">
        <v>714287.09475368541</v>
      </c>
      <c r="BF10" s="1">
        <v>433706.90346116252</v>
      </c>
      <c r="BG10" s="1">
        <v>83489.34055042408</v>
      </c>
      <c r="BH10" s="1">
        <v>1091680.3009532872</v>
      </c>
      <c r="BI10" s="1">
        <v>316552.01028542896</v>
      </c>
      <c r="BJ10" s="1">
        <v>716626.34190041688</v>
      </c>
      <c r="BK10" s="1">
        <v>756784.86269725428</v>
      </c>
      <c r="BL10" s="1">
        <v>781710.45019110385</v>
      </c>
      <c r="BM10" s="1">
        <v>283907.67652526847</v>
      </c>
      <c r="BN10" s="1">
        <v>871165.824941008</v>
      </c>
      <c r="BO10" s="1">
        <v>620741.44477821258</v>
      </c>
      <c r="BP10" s="1">
        <v>587035.69743536739</v>
      </c>
      <c r="BQ10" s="1">
        <v>164179.829527294</v>
      </c>
      <c r="BR10" s="1">
        <v>177887.94551648502</v>
      </c>
      <c r="BS10" s="1">
        <v>194741.51932300758</v>
      </c>
      <c r="BT10" s="1">
        <v>585991.66603439627</v>
      </c>
      <c r="BU10" s="1">
        <v>287641.72227485443</v>
      </c>
      <c r="BV10" s="1">
        <v>526542.3115010421</v>
      </c>
      <c r="BW10" s="1">
        <v>857486.75566538272</v>
      </c>
      <c r="BX10" s="1">
        <v>684736.95038195327</v>
      </c>
    </row>
    <row r="11" spans="1:76" ht="19.5" customHeight="1" x14ac:dyDescent="0.2">
      <c r="A11" s="4" t="s">
        <v>97</v>
      </c>
      <c r="B11" s="4" t="s">
        <v>95</v>
      </c>
      <c r="C11" s="4" t="s">
        <v>96</v>
      </c>
      <c r="D11" s="4">
        <v>0.96652000000000005</v>
      </c>
      <c r="E11" s="1">
        <v>25356.899665567307</v>
      </c>
      <c r="F11" s="1">
        <v>72201.810778514875</v>
      </c>
      <c r="G11" s="1">
        <v>99859.819689454496</v>
      </c>
      <c r="H11" s="1">
        <v>338950.82574617112</v>
      </c>
      <c r="I11" s="1">
        <v>75841.28651904162</v>
      </c>
      <c r="J11" s="1">
        <v>115449.70841442744</v>
      </c>
      <c r="K11" s="1">
        <v>105841.27287293217</v>
      </c>
      <c r="L11" s="1">
        <v>55098.977521232642</v>
      </c>
      <c r="M11" s="1">
        <v>88378.632745128372</v>
      </c>
      <c r="N11" s="1">
        <v>184738.26505374649</v>
      </c>
      <c r="O11" s="1">
        <v>246675.07801098013</v>
      </c>
      <c r="P11" s="1">
        <v>290520.32854529214</v>
      </c>
      <c r="Q11" s="1">
        <v>220802.30755799665</v>
      </c>
      <c r="R11" s="1">
        <v>333819.1575684413</v>
      </c>
      <c r="S11" s="1">
        <v>165481.07813214909</v>
      </c>
      <c r="T11" s="1">
        <v>230123.52847604069</v>
      </c>
      <c r="U11" s="1">
        <v>336284.0641854328</v>
      </c>
      <c r="V11" s="1">
        <v>83264.19839799816</v>
      </c>
      <c r="W11" s="1">
        <v>265046.63731879409</v>
      </c>
      <c r="X11" s="1">
        <v>177600.51487213682</v>
      </c>
      <c r="Y11" s="1">
        <v>53906.433303371436</v>
      </c>
      <c r="Z11" s="1">
        <v>74376.081756880216</v>
      </c>
      <c r="AA11" s="1">
        <v>114380.4029233702</v>
      </c>
      <c r="AB11" s="1">
        <v>56480.95241326237</v>
      </c>
      <c r="AC11" s="1">
        <v>264298.76396720804</v>
      </c>
      <c r="AD11" s="1">
        <v>316576.2515083474</v>
      </c>
      <c r="AE11" s="1">
        <v>284506.51725884347</v>
      </c>
      <c r="AF11" s="1">
        <v>312187.14397140604</v>
      </c>
      <c r="AG11" s="1">
        <v>178599.78258568238</v>
      </c>
      <c r="AH11" s="1">
        <v>35915.750718286094</v>
      </c>
      <c r="AI11" s="1">
        <v>101140.35133996468</v>
      </c>
      <c r="AJ11" s="1">
        <v>386290.32244420744</v>
      </c>
      <c r="AK11" s="1">
        <v>127896.6307471803</v>
      </c>
      <c r="AL11" s="1">
        <v>434902.37167366291</v>
      </c>
      <c r="AM11" s="1">
        <v>240861.97478660144</v>
      </c>
      <c r="AN11" s="1">
        <v>121942.87324245406</v>
      </c>
      <c r="AO11" s="1">
        <v>869242.03981800703</v>
      </c>
      <c r="AP11" s="1">
        <v>102939.98423860095</v>
      </c>
      <c r="AQ11" s="1">
        <v>231956.16521049666</v>
      </c>
      <c r="AR11" s="1">
        <v>170528.1026067221</v>
      </c>
      <c r="AS11" s="1">
        <v>272995.93239104614</v>
      </c>
      <c r="AT11" s="1">
        <v>62250.231727080769</v>
      </c>
      <c r="AU11" s="1">
        <v>31300.795024653944</v>
      </c>
      <c r="AV11" s="1">
        <v>70551.579057836789</v>
      </c>
      <c r="AW11" s="1">
        <v>196204.09367994263</v>
      </c>
      <c r="AX11" s="1">
        <v>4182732.9116685749</v>
      </c>
      <c r="AY11" s="1">
        <v>8460947.1763874572</v>
      </c>
      <c r="AZ11" s="1">
        <v>57199.104028599351</v>
      </c>
      <c r="BA11" s="1">
        <v>276654.02165757644</v>
      </c>
      <c r="BB11" s="1">
        <v>229210.12474739825</v>
      </c>
      <c r="BC11" s="1">
        <v>148674.115892139</v>
      </c>
      <c r="BD11" s="1">
        <v>256147.75207239873</v>
      </c>
      <c r="BE11" s="1">
        <v>64182.230419993626</v>
      </c>
      <c r="BF11" s="1">
        <v>639680.47437364445</v>
      </c>
      <c r="BG11" s="1">
        <v>145976.8206583226</v>
      </c>
      <c r="BH11" s="1">
        <v>123110.00476875684</v>
      </c>
      <c r="BI11" s="1">
        <v>369528.84763060091</v>
      </c>
      <c r="BJ11" s="1">
        <v>342546.98251375445</v>
      </c>
      <c r="BK11" s="1">
        <v>41753.314541342435</v>
      </c>
      <c r="BL11" s="1">
        <v>89399.043485016358</v>
      </c>
      <c r="BM11" s="1">
        <v>124604.0495918816</v>
      </c>
      <c r="BN11" s="1">
        <v>185894.81086832914</v>
      </c>
      <c r="BO11" s="1">
        <v>115163.58730190121</v>
      </c>
      <c r="BP11" s="1">
        <v>36097.55768901133</v>
      </c>
      <c r="BQ11" s="1">
        <v>120785.71120448191</v>
      </c>
      <c r="BR11" s="1">
        <v>245185.51702121584</v>
      </c>
      <c r="BS11" s="1">
        <v>20176.601729759012</v>
      </c>
      <c r="BT11" s="1">
        <v>143261.94058373151</v>
      </c>
      <c r="BU11" s="1">
        <v>206947.96676942226</v>
      </c>
      <c r="BV11" s="1">
        <v>44672.968579107932</v>
      </c>
      <c r="BW11" s="1">
        <v>174174.59532245129</v>
      </c>
      <c r="BX11" s="1">
        <v>67292.479136249865</v>
      </c>
    </row>
    <row r="12" spans="1:76" ht="19.5" customHeight="1" x14ac:dyDescent="0.2">
      <c r="E12" s="7" t="s">
        <v>98</v>
      </c>
    </row>
    <row r="14" spans="1:76" ht="19.5" customHeight="1" x14ac:dyDescent="0.2">
      <c r="A14" s="14" t="s">
        <v>99</v>
      </c>
      <c r="B14" s="14"/>
      <c r="C14" s="14"/>
      <c r="D14" s="14"/>
    </row>
    <row r="15" spans="1:76" ht="19.5" customHeight="1" x14ac:dyDescent="0.2">
      <c r="A15" s="1" t="s">
        <v>1</v>
      </c>
      <c r="B15" s="1" t="s">
        <v>2</v>
      </c>
      <c r="C15" s="1" t="s">
        <v>3</v>
      </c>
      <c r="D15" s="1" t="s">
        <v>4</v>
      </c>
      <c r="E15" s="2" t="s">
        <v>5</v>
      </c>
      <c r="F15" s="2" t="s">
        <v>6</v>
      </c>
      <c r="G15" s="2" t="s">
        <v>7</v>
      </c>
      <c r="H15" s="2" t="s">
        <v>8</v>
      </c>
      <c r="I15" s="2" t="s">
        <v>9</v>
      </c>
      <c r="J15" s="2" t="s">
        <v>10</v>
      </c>
      <c r="K15" s="2" t="s">
        <v>11</v>
      </c>
      <c r="L15" s="2" t="s">
        <v>12</v>
      </c>
      <c r="M15" s="2" t="s">
        <v>13</v>
      </c>
      <c r="N15" s="2" t="s">
        <v>14</v>
      </c>
      <c r="O15" s="2" t="s">
        <v>15</v>
      </c>
      <c r="P15" s="2" t="s">
        <v>16</v>
      </c>
      <c r="Q15" s="2" t="s">
        <v>17</v>
      </c>
      <c r="R15" s="2" t="s">
        <v>18</v>
      </c>
      <c r="S15" s="2" t="s">
        <v>19</v>
      </c>
      <c r="T15" s="2" t="s">
        <v>20</v>
      </c>
      <c r="U15" s="2" t="s">
        <v>21</v>
      </c>
      <c r="V15" s="2" t="s">
        <v>22</v>
      </c>
      <c r="W15" s="2" t="s">
        <v>23</v>
      </c>
      <c r="X15" s="2" t="s">
        <v>24</v>
      </c>
      <c r="Y15" s="2" t="s">
        <v>25</v>
      </c>
      <c r="Z15" s="2" t="s">
        <v>26</v>
      </c>
      <c r="AA15" s="2" t="s">
        <v>27</v>
      </c>
      <c r="AB15" s="2" t="s">
        <v>28</v>
      </c>
      <c r="AC15" s="2" t="s">
        <v>29</v>
      </c>
      <c r="AD15" s="2" t="s">
        <v>30</v>
      </c>
      <c r="AE15" s="2" t="s">
        <v>31</v>
      </c>
      <c r="AF15" s="2" t="s">
        <v>32</v>
      </c>
      <c r="AG15" s="2" t="s">
        <v>33</v>
      </c>
      <c r="AH15" s="2" t="s">
        <v>34</v>
      </c>
      <c r="AI15" s="2" t="s">
        <v>35</v>
      </c>
      <c r="AJ15" s="2" t="s">
        <v>36</v>
      </c>
      <c r="AK15" s="2" t="s">
        <v>37</v>
      </c>
      <c r="AL15" s="2" t="s">
        <v>38</v>
      </c>
      <c r="AM15" s="2" t="s">
        <v>39</v>
      </c>
      <c r="AN15" s="2" t="s">
        <v>40</v>
      </c>
      <c r="AO15" s="3" t="s">
        <v>41</v>
      </c>
      <c r="AP15" s="3" t="s">
        <v>42</v>
      </c>
      <c r="AQ15" s="3" t="s">
        <v>43</v>
      </c>
      <c r="AR15" s="3" t="s">
        <v>44</v>
      </c>
      <c r="AS15" s="3" t="s">
        <v>45</v>
      </c>
      <c r="AT15" s="3" t="s">
        <v>46</v>
      </c>
      <c r="AU15" s="3" t="s">
        <v>47</v>
      </c>
      <c r="AV15" s="3" t="s">
        <v>48</v>
      </c>
      <c r="AW15" s="3" t="s">
        <v>49</v>
      </c>
      <c r="AX15" s="3" t="s">
        <v>50</v>
      </c>
      <c r="AY15" s="3" t="s">
        <v>51</v>
      </c>
      <c r="AZ15" s="3" t="s">
        <v>52</v>
      </c>
      <c r="BA15" s="3" t="s">
        <v>53</v>
      </c>
      <c r="BB15" s="3" t="s">
        <v>54</v>
      </c>
      <c r="BC15" s="3" t="s">
        <v>55</v>
      </c>
      <c r="BD15" s="3" t="s">
        <v>56</v>
      </c>
      <c r="BE15" s="3" t="s">
        <v>57</v>
      </c>
      <c r="BF15" s="3" t="s">
        <v>58</v>
      </c>
      <c r="BG15" s="3" t="s">
        <v>59</v>
      </c>
      <c r="BH15" s="3" t="s">
        <v>60</v>
      </c>
      <c r="BI15" s="3" t="s">
        <v>61</v>
      </c>
      <c r="BJ15" s="3" t="s">
        <v>62</v>
      </c>
      <c r="BK15" s="3" t="s">
        <v>63</v>
      </c>
      <c r="BL15" s="3" t="s">
        <v>64</v>
      </c>
      <c r="BM15" s="3" t="s">
        <v>65</v>
      </c>
      <c r="BN15" s="3" t="s">
        <v>66</v>
      </c>
      <c r="BO15" s="3" t="s">
        <v>67</v>
      </c>
      <c r="BP15" s="3" t="s">
        <v>68</v>
      </c>
      <c r="BQ15" s="3" t="s">
        <v>69</v>
      </c>
      <c r="BR15" s="3" t="s">
        <v>70</v>
      </c>
      <c r="BS15" s="3" t="s">
        <v>71</v>
      </c>
      <c r="BT15" s="3" t="s">
        <v>72</v>
      </c>
      <c r="BU15" s="3" t="s">
        <v>73</v>
      </c>
      <c r="BV15" s="3" t="s">
        <v>74</v>
      </c>
      <c r="BW15" s="3" t="s">
        <v>75</v>
      </c>
      <c r="BX15" s="3" t="s">
        <v>76</v>
      </c>
    </row>
    <row r="16" spans="1:76" ht="19.5" customHeight="1" x14ac:dyDescent="0.2">
      <c r="A16" s="4" t="s">
        <v>77</v>
      </c>
      <c r="B16" s="4" t="s">
        <v>78</v>
      </c>
      <c r="C16" s="4" t="s">
        <v>79</v>
      </c>
      <c r="D16" s="4">
        <v>0.99965000000000004</v>
      </c>
      <c r="E16" s="1">
        <f>(E3-1208.69609)/19074.53857</f>
        <v>13.718228788315962</v>
      </c>
      <c r="F16" s="1">
        <f t="shared" ref="F16:BQ16" si="0">(F3-1208.69609)/19074.53857</f>
        <v>19.833807595788567</v>
      </c>
      <c r="G16" s="1">
        <f t="shared" si="0"/>
        <v>16.788664665602884</v>
      </c>
      <c r="H16" s="1">
        <f t="shared" si="0"/>
        <v>19.490801415451255</v>
      </c>
      <c r="I16" s="1">
        <f t="shared" si="0"/>
        <v>15.606771859127949</v>
      </c>
      <c r="J16" s="1">
        <f t="shared" si="0"/>
        <v>21.44769746838503</v>
      </c>
      <c r="K16" s="1">
        <f t="shared" si="0"/>
        <v>9.6609173398531478</v>
      </c>
      <c r="L16" s="1">
        <f t="shared" si="0"/>
        <v>18.751702857916534</v>
      </c>
      <c r="M16" s="1">
        <f t="shared" si="0"/>
        <v>12.909437171028005</v>
      </c>
      <c r="N16" s="1">
        <f t="shared" si="0"/>
        <v>21.470885239594256</v>
      </c>
      <c r="O16" s="1">
        <f t="shared" si="0"/>
        <v>20.763416079381564</v>
      </c>
      <c r="P16" s="1">
        <f t="shared" si="0"/>
        <v>23.866531192535561</v>
      </c>
      <c r="Q16" s="1">
        <f t="shared" si="0"/>
        <v>22.354095625752333</v>
      </c>
      <c r="R16" s="1">
        <f t="shared" si="0"/>
        <v>31.017101618027468</v>
      </c>
      <c r="S16" s="1">
        <f t="shared" si="0"/>
        <v>22.645709394875897</v>
      </c>
      <c r="T16" s="1">
        <f t="shared" si="0"/>
        <v>14.454732842896235</v>
      </c>
      <c r="U16" s="1">
        <f t="shared" si="0"/>
        <v>23.663207526094435</v>
      </c>
      <c r="V16" s="1">
        <f t="shared" si="0"/>
        <v>18.043338384491065</v>
      </c>
      <c r="W16" s="1">
        <f t="shared" si="0"/>
        <v>19.607784558351593</v>
      </c>
      <c r="X16" s="1">
        <f t="shared" si="0"/>
        <v>18.949927539965419</v>
      </c>
      <c r="Y16" s="1">
        <f t="shared" si="0"/>
        <v>32.954210165683335</v>
      </c>
      <c r="Z16" s="1">
        <f t="shared" si="0"/>
        <v>16.319289229106911</v>
      </c>
      <c r="AA16" s="1">
        <f t="shared" si="0"/>
        <v>29.361444311383625</v>
      </c>
      <c r="AB16" s="1">
        <f t="shared" si="0"/>
        <v>14.19723957393885</v>
      </c>
      <c r="AC16" s="1">
        <f t="shared" si="0"/>
        <v>13.177798494981507</v>
      </c>
      <c r="AD16" s="1">
        <f t="shared" si="0"/>
        <v>10.882397558223731</v>
      </c>
      <c r="AE16" s="1">
        <f t="shared" si="0"/>
        <v>19.851199761563461</v>
      </c>
      <c r="AF16" s="1">
        <f t="shared" si="0"/>
        <v>15.039999402816441</v>
      </c>
      <c r="AG16" s="1">
        <f t="shared" si="0"/>
        <v>20.800548819040802</v>
      </c>
      <c r="AH16" s="1">
        <f t="shared" si="0"/>
        <v>21.181616417345143</v>
      </c>
      <c r="AI16" s="1">
        <f t="shared" si="0"/>
        <v>17.058281789324116</v>
      </c>
      <c r="AJ16" s="1">
        <f t="shared" si="0"/>
        <v>9.6922599168180064</v>
      </c>
      <c r="AK16" s="1">
        <f t="shared" si="0"/>
        <v>22.576591061235888</v>
      </c>
      <c r="AL16" s="1">
        <f t="shared" si="0"/>
        <v>14.46961054280696</v>
      </c>
      <c r="AM16" s="1">
        <f t="shared" si="0"/>
        <v>18.768933556122697</v>
      </c>
      <c r="AN16" s="1">
        <f t="shared" si="0"/>
        <v>17.344628307108259</v>
      </c>
      <c r="AO16" s="1">
        <f t="shared" si="0"/>
        <v>35.810693892227917</v>
      </c>
      <c r="AP16" s="1">
        <f t="shared" si="0"/>
        <v>37.151088081484254</v>
      </c>
      <c r="AQ16" s="1">
        <f t="shared" si="0"/>
        <v>28.311821165574248</v>
      </c>
      <c r="AR16" s="1">
        <f t="shared" si="0"/>
        <v>39.918982145034349</v>
      </c>
      <c r="AS16" s="1">
        <f t="shared" si="0"/>
        <v>53.066480235022205</v>
      </c>
      <c r="AT16" s="1">
        <f t="shared" si="0"/>
        <v>30.597070704511825</v>
      </c>
      <c r="AU16" s="1">
        <f t="shared" si="0"/>
        <v>16.786828170840824</v>
      </c>
      <c r="AV16" s="1">
        <f t="shared" si="0"/>
        <v>29.001732134019569</v>
      </c>
      <c r="AW16" s="1">
        <f t="shared" si="0"/>
        <v>34.769230608650183</v>
      </c>
      <c r="AX16" s="1">
        <f t="shared" si="0"/>
        <v>32.441368418145494</v>
      </c>
      <c r="AY16" s="1">
        <f t="shared" si="0"/>
        <v>24.548587481359366</v>
      </c>
      <c r="AZ16" s="1">
        <f t="shared" si="0"/>
        <v>36.440065873853513</v>
      </c>
      <c r="BA16" s="1">
        <f t="shared" si="0"/>
        <v>29.200016524115249</v>
      </c>
      <c r="BB16" s="1">
        <f t="shared" si="0"/>
        <v>23.384954143730983</v>
      </c>
      <c r="BC16" s="1">
        <f t="shared" si="0"/>
        <v>34.194657263228905</v>
      </c>
      <c r="BD16" s="1">
        <f t="shared" si="0"/>
        <v>15.464862152146148</v>
      </c>
      <c r="BE16" s="1">
        <f t="shared" si="0"/>
        <v>19.158149432134334</v>
      </c>
      <c r="BF16" s="1">
        <f t="shared" si="0"/>
        <v>31.162355560584277</v>
      </c>
      <c r="BG16" s="1">
        <f t="shared" si="0"/>
        <v>11.924712076635373</v>
      </c>
      <c r="BH16" s="1">
        <f t="shared" si="0"/>
        <v>17.121000213324809</v>
      </c>
      <c r="BI16" s="1">
        <f t="shared" si="0"/>
        <v>21.598442882681592</v>
      </c>
      <c r="BJ16" s="1">
        <f t="shared" si="0"/>
        <v>15.894165757191603</v>
      </c>
      <c r="BK16" s="1">
        <f t="shared" si="0"/>
        <v>19.465075480118049</v>
      </c>
      <c r="BL16" s="1">
        <f t="shared" si="0"/>
        <v>20.719582172237285</v>
      </c>
      <c r="BM16" s="1">
        <f t="shared" si="0"/>
        <v>14.204084659954166</v>
      </c>
      <c r="BN16" s="1">
        <f t="shared" si="0"/>
        <v>46.884357120103424</v>
      </c>
      <c r="BO16" s="1">
        <f t="shared" si="0"/>
        <v>23.525648363050742</v>
      </c>
      <c r="BP16" s="1">
        <f t="shared" si="0"/>
        <v>18.870309409144738</v>
      </c>
      <c r="BQ16" s="1">
        <f t="shared" si="0"/>
        <v>17.359123387913524</v>
      </c>
      <c r="BR16" s="1">
        <f t="shared" ref="BR16:BX16" si="1">(BR3-1208.69609)/19074.53857</f>
        <v>27.879960399989642</v>
      </c>
      <c r="BS16" s="1">
        <f t="shared" si="1"/>
        <v>28.640898529396225</v>
      </c>
      <c r="BT16" s="1">
        <f t="shared" si="1"/>
        <v>16.538029587960121</v>
      </c>
      <c r="BU16" s="1">
        <f t="shared" si="1"/>
        <v>11.927053778371935</v>
      </c>
      <c r="BV16" s="1">
        <f t="shared" si="1"/>
        <v>15.922202818852982</v>
      </c>
      <c r="BW16" s="1">
        <f t="shared" si="1"/>
        <v>13.87131638097309</v>
      </c>
      <c r="BX16" s="1">
        <f t="shared" si="1"/>
        <v>13.439482851374262</v>
      </c>
    </row>
    <row r="17" spans="1:76" ht="19.5" customHeight="1" x14ac:dyDescent="0.2">
      <c r="A17" s="4" t="s">
        <v>80</v>
      </c>
      <c r="B17" s="4" t="s">
        <v>81</v>
      </c>
      <c r="C17" s="4" t="s">
        <v>82</v>
      </c>
      <c r="D17" s="4">
        <v>0.99858000000000002</v>
      </c>
      <c r="E17" s="1">
        <f>(E4-5478.81477)/37812.5</f>
        <v>1.4685317044377619</v>
      </c>
      <c r="F17" s="1">
        <f t="shared" ref="F17:BQ17" si="2">(F4-5478.81477)/37812.5</f>
        <v>1.4957223958265915</v>
      </c>
      <c r="G17" s="1">
        <f t="shared" si="2"/>
        <v>1.3754331681027869</v>
      </c>
      <c r="H17" s="1">
        <f t="shared" si="2"/>
        <v>0.89585056637434712</v>
      </c>
      <c r="I17" s="1">
        <f t="shared" si="2"/>
        <v>2.3022996324222302</v>
      </c>
      <c r="J17" s="1">
        <f t="shared" si="2"/>
        <v>1.6104905877736764</v>
      </c>
      <c r="K17" s="1">
        <f t="shared" si="2"/>
        <v>0.73358058408693239</v>
      </c>
      <c r="L17" s="1">
        <f t="shared" si="2"/>
        <v>0.96306989429555101</v>
      </c>
      <c r="M17" s="1">
        <f t="shared" si="2"/>
        <v>2.3797383336574374</v>
      </c>
      <c r="N17" s="1">
        <f t="shared" si="2"/>
        <v>1.6363387599144088</v>
      </c>
      <c r="O17" s="1">
        <f t="shared" si="2"/>
        <v>1.55866284922398</v>
      </c>
      <c r="P17" s="1">
        <f t="shared" si="2"/>
        <v>1.5297732923111</v>
      </c>
      <c r="Q17" s="1">
        <f t="shared" si="2"/>
        <v>1.6851074349345867</v>
      </c>
      <c r="R17" s="1">
        <f t="shared" si="2"/>
        <v>2.0364758687693127</v>
      </c>
      <c r="S17" s="1">
        <f t="shared" si="2"/>
        <v>1.0506773520712496</v>
      </c>
      <c r="T17" s="1">
        <f t="shared" si="2"/>
        <v>1.294945723581862</v>
      </c>
      <c r="U17" s="1">
        <f t="shared" si="2"/>
        <v>1.6850053985492481</v>
      </c>
      <c r="V17" s="1">
        <f t="shared" si="2"/>
        <v>2.0316801436518794</v>
      </c>
      <c r="W17" s="1">
        <f t="shared" si="2"/>
        <v>2.136684968870028</v>
      </c>
      <c r="X17" s="1">
        <f t="shared" si="2"/>
        <v>1.1130958380960394</v>
      </c>
      <c r="Y17" s="1">
        <f t="shared" si="2"/>
        <v>2.0970471257082535</v>
      </c>
      <c r="Z17" s="1">
        <f t="shared" si="2"/>
        <v>1.2358410423097062</v>
      </c>
      <c r="AA17" s="1">
        <f t="shared" si="2"/>
        <v>1.1700811482795663</v>
      </c>
      <c r="AB17" s="1">
        <f t="shared" si="2"/>
        <v>1.1539528113377979</v>
      </c>
      <c r="AC17" s="1">
        <f t="shared" si="2"/>
        <v>0.90056682863715254</v>
      </c>
      <c r="AD17" s="1">
        <f t="shared" si="2"/>
        <v>1.8627151925540395</v>
      </c>
      <c r="AE17" s="1">
        <f t="shared" si="2"/>
        <v>0.9748602834715927</v>
      </c>
      <c r="AF17" s="1">
        <f t="shared" si="2"/>
        <v>1.1323392761080531</v>
      </c>
      <c r="AG17" s="1">
        <f t="shared" si="2"/>
        <v>1.6905772062511359</v>
      </c>
      <c r="AH17" s="1">
        <f t="shared" si="2"/>
        <v>1.7608588133646557</v>
      </c>
      <c r="AI17" s="1">
        <f t="shared" si="2"/>
        <v>1.9929251104946921</v>
      </c>
      <c r="AJ17" s="1">
        <f t="shared" si="2"/>
        <v>0.75785554138336453</v>
      </c>
      <c r="AK17" s="1">
        <f t="shared" si="2"/>
        <v>0.92647228886270916</v>
      </c>
      <c r="AL17" s="1">
        <f t="shared" si="2"/>
        <v>1.1444462835562446</v>
      </c>
      <c r="AM17" s="1">
        <f t="shared" si="2"/>
        <v>1.2522033255694176</v>
      </c>
      <c r="AN17" s="1">
        <f t="shared" si="2"/>
        <v>1.6663226866657503</v>
      </c>
      <c r="AO17" s="1">
        <f t="shared" si="2"/>
        <v>1.0267761440763918</v>
      </c>
      <c r="AP17" s="1">
        <f t="shared" si="2"/>
        <v>0.99676071452726356</v>
      </c>
      <c r="AQ17" s="1">
        <f t="shared" si="2"/>
        <v>1.0774537895403113</v>
      </c>
      <c r="AR17" s="1">
        <f t="shared" si="2"/>
        <v>1.0034898812384125</v>
      </c>
      <c r="AS17" s="1">
        <f t="shared" si="2"/>
        <v>7.5434643145237148</v>
      </c>
      <c r="AT17" s="1">
        <f t="shared" si="2"/>
        <v>2.1351351403956369</v>
      </c>
      <c r="AU17" s="1">
        <f t="shared" si="2"/>
        <v>7.6927290242515847</v>
      </c>
      <c r="AV17" s="1">
        <f t="shared" si="2"/>
        <v>4.5090017056969351</v>
      </c>
      <c r="AW17" s="1">
        <f t="shared" si="2"/>
        <v>2.7066499962824349</v>
      </c>
      <c r="AX17" s="1">
        <f t="shared" si="2"/>
        <v>1.8300351176158729</v>
      </c>
      <c r="AY17" s="1">
        <f t="shared" si="2"/>
        <v>0.94481446328131458</v>
      </c>
      <c r="AZ17" s="1">
        <f t="shared" si="2"/>
        <v>1.2100982398857454</v>
      </c>
      <c r="BA17" s="1">
        <f t="shared" si="2"/>
        <v>1.772367002859881</v>
      </c>
      <c r="BB17" s="1">
        <f t="shared" si="2"/>
        <v>1.0584912357894936</v>
      </c>
      <c r="BC17" s="1">
        <f t="shared" si="2"/>
        <v>0.77216958731618535</v>
      </c>
      <c r="BD17" s="1">
        <f t="shared" si="2"/>
        <v>1.6469664407691411</v>
      </c>
      <c r="BE17" s="1">
        <f t="shared" si="2"/>
        <v>1.3254062302592118</v>
      </c>
      <c r="BF17" s="1">
        <f t="shared" si="2"/>
        <v>1.6721527920576766</v>
      </c>
      <c r="BG17" s="1">
        <f t="shared" si="2"/>
        <v>0.22035897120314657</v>
      </c>
      <c r="BH17" s="1">
        <f t="shared" si="2"/>
        <v>0.96571109523917054</v>
      </c>
      <c r="BI17" s="1">
        <f t="shared" si="2"/>
        <v>3.3322211745666808</v>
      </c>
      <c r="BJ17" s="1">
        <f t="shared" si="2"/>
        <v>1.7148010681680224</v>
      </c>
      <c r="BK17" s="1">
        <f t="shared" si="2"/>
        <v>0.98718432414398594</v>
      </c>
      <c r="BL17" s="1">
        <f t="shared" si="2"/>
        <v>3.6992446679256501</v>
      </c>
      <c r="BM17" s="1">
        <f t="shared" si="2"/>
        <v>1.24280334163358</v>
      </c>
      <c r="BN17" s="1">
        <f t="shared" si="2"/>
        <v>2.5726873487976087</v>
      </c>
      <c r="BO17" s="1">
        <f t="shared" si="2"/>
        <v>1.4614905562025085</v>
      </c>
      <c r="BP17" s="1">
        <f t="shared" si="2"/>
        <v>1.0837852761314419</v>
      </c>
      <c r="BQ17" s="1">
        <f t="shared" si="2"/>
        <v>1.3871855012715164</v>
      </c>
      <c r="BR17" s="1">
        <f t="shared" ref="BR17:BX17" si="3">(BR4-5478.81477)/37812.5</f>
        <v>0.91281078256716208</v>
      </c>
      <c r="BS17" s="1">
        <f t="shared" si="3"/>
        <v>3.5620331277913113</v>
      </c>
      <c r="BT17" s="1">
        <f t="shared" si="3"/>
        <v>1.1346678831033639</v>
      </c>
      <c r="BU17" s="1">
        <f t="shared" si="3"/>
        <v>1.1614999144577391</v>
      </c>
      <c r="BV17" s="1">
        <f t="shared" si="3"/>
        <v>1.7678732979662308</v>
      </c>
      <c r="BW17" s="1">
        <f t="shared" si="3"/>
        <v>1.4633503741818814</v>
      </c>
      <c r="BX17" s="1">
        <f t="shared" si="3"/>
        <v>0.44200731153993394</v>
      </c>
    </row>
    <row r="18" spans="1:76" ht="19.5" customHeight="1" x14ac:dyDescent="0.2">
      <c r="A18" s="4" t="s">
        <v>83</v>
      </c>
      <c r="B18" s="4" t="s">
        <v>84</v>
      </c>
      <c r="C18" s="4" t="s">
        <v>101</v>
      </c>
      <c r="D18" s="4">
        <v>0.99805999999999995</v>
      </c>
      <c r="E18" s="1">
        <f>(E5-744.3)/7023.62198</f>
        <v>524.03029318660924</v>
      </c>
      <c r="F18" s="1">
        <f t="shared" ref="F18:BQ19" si="4">(F5-744.3)/7023.62198</f>
        <v>570.44479527265628</v>
      </c>
      <c r="G18" s="1">
        <f t="shared" si="4"/>
        <v>574.90716502289524</v>
      </c>
      <c r="H18" s="1">
        <f t="shared" si="4"/>
        <v>386.69812774452896</v>
      </c>
      <c r="I18" s="1">
        <f t="shared" si="4"/>
        <v>503.58640615800851</v>
      </c>
      <c r="J18" s="1">
        <f t="shared" si="4"/>
        <v>283.95409682945109</v>
      </c>
      <c r="K18" s="1">
        <f t="shared" si="4"/>
        <v>348.11126282181709</v>
      </c>
      <c r="L18" s="1">
        <f t="shared" si="4"/>
        <v>597.78194743175288</v>
      </c>
      <c r="M18" s="1">
        <f t="shared" si="4"/>
        <v>602.02633013131788</v>
      </c>
      <c r="N18" s="1">
        <f t="shared" si="4"/>
        <v>603.36153333821778</v>
      </c>
      <c r="O18" s="1">
        <f t="shared" si="4"/>
        <v>586.24857286140548</v>
      </c>
      <c r="P18" s="1">
        <f t="shared" si="4"/>
        <v>464.90617949497783</v>
      </c>
      <c r="Q18" s="1">
        <f t="shared" si="4"/>
        <v>563.68712338452394</v>
      </c>
      <c r="R18" s="1">
        <f t="shared" si="4"/>
        <v>622.32053334253601</v>
      </c>
      <c r="S18" s="1">
        <f t="shared" si="4"/>
        <v>386.92311181201785</v>
      </c>
      <c r="T18" s="1">
        <f t="shared" si="4"/>
        <v>639.95600999993587</v>
      </c>
      <c r="U18" s="1">
        <f t="shared" si="4"/>
        <v>578.0419927667939</v>
      </c>
      <c r="V18" s="1">
        <f t="shared" si="4"/>
        <v>456.48703006182217</v>
      </c>
      <c r="W18" s="1">
        <f t="shared" si="4"/>
        <v>413.31113419705224</v>
      </c>
      <c r="X18" s="1">
        <f t="shared" si="4"/>
        <v>489.04218432217664</v>
      </c>
      <c r="Y18" s="1">
        <f t="shared" si="4"/>
        <v>461.44376923048065</v>
      </c>
      <c r="Z18" s="1">
        <f t="shared" si="4"/>
        <v>451.93134443375209</v>
      </c>
      <c r="AA18" s="1">
        <f t="shared" si="4"/>
        <v>615.61511678676732</v>
      </c>
      <c r="AB18" s="1">
        <f t="shared" si="4"/>
        <v>681.62621528405577</v>
      </c>
      <c r="AC18" s="1">
        <f t="shared" si="4"/>
        <v>545.03496201752307</v>
      </c>
      <c r="AD18" s="1">
        <f t="shared" si="4"/>
        <v>394.24493969780758</v>
      </c>
      <c r="AE18" s="1">
        <f t="shared" si="4"/>
        <v>485.28220637804952</v>
      </c>
      <c r="AF18" s="1">
        <f t="shared" si="4"/>
        <v>407.9068869750343</v>
      </c>
      <c r="AG18" s="1">
        <f t="shared" si="4"/>
        <v>477.00420798686002</v>
      </c>
      <c r="AH18" s="1">
        <f t="shared" si="4"/>
        <v>399.81118770603189</v>
      </c>
      <c r="AI18" s="1">
        <f t="shared" si="4"/>
        <v>743.10752448955634</v>
      </c>
      <c r="AJ18" s="1">
        <f t="shared" si="4"/>
        <v>734.99700285949984</v>
      </c>
      <c r="AK18" s="1">
        <f t="shared" si="4"/>
        <v>536.59286104361991</v>
      </c>
      <c r="AL18" s="1">
        <f t="shared" si="4"/>
        <v>444.44265398824678</v>
      </c>
      <c r="AM18" s="1">
        <f t="shared" si="4"/>
        <v>376.27149116547707</v>
      </c>
      <c r="AN18" s="1">
        <f t="shared" si="4"/>
        <v>407.3457629037448</v>
      </c>
      <c r="AO18" s="1">
        <f t="shared" si="4"/>
        <v>449.15056385677275</v>
      </c>
      <c r="AP18" s="1">
        <f t="shared" si="4"/>
        <v>455.79111037595874</v>
      </c>
      <c r="AQ18" s="1">
        <f t="shared" si="4"/>
        <v>636.59201970919014</v>
      </c>
      <c r="AR18" s="1">
        <f t="shared" si="4"/>
        <v>574.95537876479978</v>
      </c>
      <c r="AS18" s="1">
        <f t="shared" si="4"/>
        <v>785.04575035362348</v>
      </c>
      <c r="AT18" s="1">
        <f t="shared" si="4"/>
        <v>553.84441066104091</v>
      </c>
      <c r="AU18" s="1">
        <f t="shared" si="4"/>
        <v>424.74883213076856</v>
      </c>
      <c r="AV18" s="1">
        <f t="shared" si="4"/>
        <v>413.09679737971987</v>
      </c>
      <c r="AW18" s="1">
        <f t="shared" si="4"/>
        <v>686.76658766269566</v>
      </c>
      <c r="AX18" s="1">
        <f t="shared" si="4"/>
        <v>683.89952877725295</v>
      </c>
      <c r="AY18" s="1">
        <f t="shared" si="4"/>
        <v>726.20295613688347</v>
      </c>
      <c r="AZ18" s="1">
        <f t="shared" si="4"/>
        <v>576.71077568885642</v>
      </c>
      <c r="BA18" s="1">
        <f t="shared" si="4"/>
        <v>433.62234806121387</v>
      </c>
      <c r="BB18" s="1">
        <f t="shared" si="4"/>
        <v>353.41627309072499</v>
      </c>
      <c r="BC18" s="1">
        <f t="shared" si="4"/>
        <v>448.08406717882724</v>
      </c>
      <c r="BD18" s="1">
        <f t="shared" si="4"/>
        <v>503.6257239486547</v>
      </c>
      <c r="BE18" s="1">
        <f t="shared" si="4"/>
        <v>480.59746986730187</v>
      </c>
      <c r="BF18" s="1">
        <f t="shared" si="4"/>
        <v>739.54208479720535</v>
      </c>
      <c r="BG18" s="1">
        <f t="shared" si="4"/>
        <v>365.20542575002867</v>
      </c>
      <c r="BH18" s="1">
        <f t="shared" si="4"/>
        <v>666.29821440518504</v>
      </c>
      <c r="BI18" s="1">
        <f t="shared" si="4"/>
        <v>688.07110404790603</v>
      </c>
      <c r="BJ18" s="1">
        <f t="shared" si="4"/>
        <v>377.87305869470657</v>
      </c>
      <c r="BK18" s="1">
        <f t="shared" si="4"/>
        <v>584.49432273006073</v>
      </c>
      <c r="BL18" s="1">
        <f t="shared" si="4"/>
        <v>443.34029747949938</v>
      </c>
      <c r="BM18" s="1">
        <f t="shared" si="4"/>
        <v>376.8247962620668</v>
      </c>
      <c r="BN18" s="1">
        <f t="shared" si="4"/>
        <v>581.70212313827403</v>
      </c>
      <c r="BO18" s="1">
        <f t="shared" si="4"/>
        <v>356.33668118455893</v>
      </c>
      <c r="BP18" s="1">
        <f t="shared" si="4"/>
        <v>550.45543892668013</v>
      </c>
      <c r="BQ18" s="1">
        <f t="shared" si="4"/>
        <v>537.15880811444629</v>
      </c>
      <c r="BR18" s="1">
        <f t="shared" ref="BR18:BX19" si="5">(BR5-744.3)/7023.62198</f>
        <v>372.52556818583747</v>
      </c>
      <c r="BS18" s="1">
        <f t="shared" si="5"/>
        <v>687.63577593282457</v>
      </c>
      <c r="BT18" s="1">
        <f t="shared" si="5"/>
        <v>483.95778404206783</v>
      </c>
      <c r="BU18" s="1">
        <f t="shared" si="5"/>
        <v>513.95985210230867</v>
      </c>
      <c r="BV18" s="1">
        <f t="shared" si="5"/>
        <v>559.50318783657565</v>
      </c>
      <c r="BW18" s="1">
        <f t="shared" si="5"/>
        <v>402.6761430715365</v>
      </c>
      <c r="BX18" s="1">
        <f t="shared" si="5"/>
        <v>495.89868416431023</v>
      </c>
    </row>
    <row r="19" spans="1:76" ht="19.5" customHeight="1" x14ac:dyDescent="0.2">
      <c r="A19" s="4" t="s">
        <v>86</v>
      </c>
      <c r="B19" s="4" t="s">
        <v>84</v>
      </c>
      <c r="C19" s="4" t="s">
        <v>85</v>
      </c>
      <c r="D19" s="4">
        <v>0.99805999999999995</v>
      </c>
      <c r="E19" s="1">
        <f>(E6-744.3)/7023.62198</f>
        <v>63.572676612985902</v>
      </c>
      <c r="F19" s="1">
        <f t="shared" si="4"/>
        <v>36.461486792950105</v>
      </c>
      <c r="G19" s="1">
        <f t="shared" si="4"/>
        <v>40.312438245935319</v>
      </c>
      <c r="H19" s="1">
        <f t="shared" si="4"/>
        <v>39.368812277063114</v>
      </c>
      <c r="I19" s="1">
        <f t="shared" si="4"/>
        <v>76.367086009638243</v>
      </c>
      <c r="J19" s="1">
        <f t="shared" si="4"/>
        <v>48.473983656302991</v>
      </c>
      <c r="K19" s="1">
        <f t="shared" si="4"/>
        <v>19.798640767731641</v>
      </c>
      <c r="L19" s="1">
        <f t="shared" si="4"/>
        <v>36.616214531169781</v>
      </c>
      <c r="M19" s="1">
        <f t="shared" si="4"/>
        <v>45.808521036669426</v>
      </c>
      <c r="N19" s="1">
        <f t="shared" si="4"/>
        <v>57.118701858431386</v>
      </c>
      <c r="O19" s="1">
        <f t="shared" si="4"/>
        <v>54.678694240960716</v>
      </c>
      <c r="P19" s="1">
        <f t="shared" si="4"/>
        <v>46.88066547943815</v>
      </c>
      <c r="Q19" s="1">
        <f t="shared" si="4"/>
        <v>54.003974082819184</v>
      </c>
      <c r="R19" s="1">
        <f t="shared" si="4"/>
        <v>72.462913282418626</v>
      </c>
      <c r="S19" s="1">
        <f t="shared" si="4"/>
        <v>45.159125194974649</v>
      </c>
      <c r="T19" s="1">
        <f t="shared" si="4"/>
        <v>33.274418405740718</v>
      </c>
      <c r="U19" s="1">
        <f t="shared" si="4"/>
        <v>47.805286127879917</v>
      </c>
      <c r="V19" s="1">
        <f t="shared" si="4"/>
        <v>74.518967484034775</v>
      </c>
      <c r="W19" s="1">
        <f t="shared" si="4"/>
        <v>53.568876691960448</v>
      </c>
      <c r="X19" s="1">
        <f t="shared" si="4"/>
        <v>45.220040789531176</v>
      </c>
      <c r="Y19" s="1">
        <f t="shared" si="4"/>
        <v>69.535547924070059</v>
      </c>
      <c r="Z19" s="1">
        <f t="shared" si="4"/>
        <v>96.339383799868116</v>
      </c>
      <c r="AA19" s="1">
        <f t="shared" si="4"/>
        <v>57.872791564579913</v>
      </c>
      <c r="AB19" s="1">
        <f t="shared" si="4"/>
        <v>52.774212637744</v>
      </c>
      <c r="AC19" s="1">
        <f t="shared" si="4"/>
        <v>35.151440169587218</v>
      </c>
      <c r="AD19" s="1">
        <f t="shared" si="4"/>
        <v>49.036335910548168</v>
      </c>
      <c r="AE19" s="1">
        <f t="shared" si="4"/>
        <v>63.729755482575392</v>
      </c>
      <c r="AF19" s="1">
        <f t="shared" si="4"/>
        <v>33.247642594701929</v>
      </c>
      <c r="AG19" s="1">
        <f t="shared" si="4"/>
        <v>41.616174983855849</v>
      </c>
      <c r="AH19" s="1">
        <f t="shared" si="4"/>
        <v>46.719454989465788</v>
      </c>
      <c r="AI19" s="1">
        <f t="shared" si="4"/>
        <v>26.407949730336835</v>
      </c>
      <c r="AJ19" s="1">
        <f t="shared" si="4"/>
        <v>37.630794979316718</v>
      </c>
      <c r="AK19" s="1">
        <f t="shared" si="4"/>
        <v>42.35820021901079</v>
      </c>
      <c r="AL19" s="1">
        <f t="shared" si="4"/>
        <v>30.050489209015907</v>
      </c>
      <c r="AM19" s="1">
        <f t="shared" si="4"/>
        <v>29.520940050697114</v>
      </c>
      <c r="AN19" s="1">
        <f t="shared" si="4"/>
        <v>37.131498457110546</v>
      </c>
      <c r="AO19" s="1">
        <f t="shared" si="4"/>
        <v>86.721084949489054</v>
      </c>
      <c r="AP19" s="1">
        <f t="shared" si="4"/>
        <v>45.743370990802354</v>
      </c>
      <c r="AQ19" s="1">
        <f t="shared" si="4"/>
        <v>62.079367029380165</v>
      </c>
      <c r="AR19" s="1">
        <f t="shared" si="4"/>
        <v>46.250390095475801</v>
      </c>
      <c r="AS19" s="1">
        <f t="shared" si="4"/>
        <v>165.21594720470347</v>
      </c>
      <c r="AT19" s="1">
        <f t="shared" si="4"/>
        <v>73.053863699028867</v>
      </c>
      <c r="AU19" s="1">
        <f t="shared" si="4"/>
        <v>62.118371110685615</v>
      </c>
      <c r="AV19" s="1">
        <f t="shared" si="4"/>
        <v>156.71853392118311</v>
      </c>
      <c r="AW19" s="1">
        <f t="shared" si="4"/>
        <v>82.214532708567475</v>
      </c>
      <c r="AX19" s="1">
        <f t="shared" si="4"/>
        <v>75.787098544148748</v>
      </c>
      <c r="AY19" s="1">
        <f t="shared" si="4"/>
        <v>51.724116985072108</v>
      </c>
      <c r="AZ19" s="1">
        <f t="shared" si="4"/>
        <v>69.947243843649559</v>
      </c>
      <c r="BA19" s="1">
        <f t="shared" si="4"/>
        <v>73.464654553032986</v>
      </c>
      <c r="BB19" s="1">
        <f t="shared" si="4"/>
        <v>52.405192322831986</v>
      </c>
      <c r="BC19" s="1">
        <f t="shared" si="4"/>
        <v>37.263611522013278</v>
      </c>
      <c r="BD19" s="1">
        <f t="shared" si="4"/>
        <v>66.518059733072036</v>
      </c>
      <c r="BE19" s="1">
        <f t="shared" si="4"/>
        <v>52.5607094543317</v>
      </c>
      <c r="BF19" s="1">
        <f t="shared" si="4"/>
        <v>37.906422964021168</v>
      </c>
      <c r="BG19" s="1">
        <f t="shared" si="4"/>
        <v>33.025065109593179</v>
      </c>
      <c r="BH19" s="1">
        <f t="shared" si="4"/>
        <v>49.163217478029743</v>
      </c>
      <c r="BI19" s="1">
        <f t="shared" si="4"/>
        <v>70.737075689868988</v>
      </c>
      <c r="BJ19" s="1">
        <f t="shared" si="4"/>
        <v>46.934410106525497</v>
      </c>
      <c r="BK19" s="1">
        <f t="shared" si="4"/>
        <v>25.221602395878502</v>
      </c>
      <c r="BL19" s="1">
        <f t="shared" si="4"/>
        <v>58.660126384495534</v>
      </c>
      <c r="BM19" s="1">
        <f t="shared" si="4"/>
        <v>55.203683789087457</v>
      </c>
      <c r="BN19" s="1">
        <f t="shared" si="4"/>
        <v>113.14655287934396</v>
      </c>
      <c r="BO19" s="1">
        <f t="shared" si="4"/>
        <v>52.7758257467666</v>
      </c>
      <c r="BP19" s="1">
        <f t="shared" si="4"/>
        <v>65.434452465439577</v>
      </c>
      <c r="BQ19" s="1">
        <f t="shared" si="4"/>
        <v>94.590859909189291</v>
      </c>
      <c r="BR19" s="1">
        <f t="shared" si="5"/>
        <v>62.906919365933057</v>
      </c>
      <c r="BS19" s="1">
        <f t="shared" si="5"/>
        <v>87.614297013657833</v>
      </c>
      <c r="BT19" s="1">
        <f t="shared" si="5"/>
        <v>61.229872247556912</v>
      </c>
      <c r="BU19" s="1">
        <f t="shared" si="5"/>
        <v>45.21510311416796</v>
      </c>
      <c r="BV19" s="1">
        <f t="shared" si="5"/>
        <v>75.108680413152584</v>
      </c>
      <c r="BW19" s="1">
        <f t="shared" si="5"/>
        <v>111.91954727695276</v>
      </c>
      <c r="BX19" s="1">
        <f t="shared" si="5"/>
        <v>48.207535735205134</v>
      </c>
    </row>
    <row r="20" spans="1:76" ht="19.5" customHeight="1" x14ac:dyDescent="0.2">
      <c r="A20" s="4" t="s">
        <v>87</v>
      </c>
      <c r="B20" s="4" t="s">
        <v>88</v>
      </c>
      <c r="C20" s="4" t="s">
        <v>89</v>
      </c>
      <c r="D20" s="4">
        <v>0.99443000000000004</v>
      </c>
      <c r="E20" s="1">
        <f>(E7-191214)/5076.29665</f>
        <v>1348.8888763287052</v>
      </c>
      <c r="F20" s="1">
        <f t="shared" ref="F20:BQ20" si="6">(F7-191214)/5076.29665</f>
        <v>545.41823134772199</v>
      </c>
      <c r="G20" s="1">
        <f t="shared" si="6"/>
        <v>884.31076174781788</v>
      </c>
      <c r="H20" s="1">
        <f t="shared" si="6"/>
        <v>1475.3719067501056</v>
      </c>
      <c r="I20" s="1">
        <f t="shared" si="6"/>
        <v>752.39035634915308</v>
      </c>
      <c r="J20" s="1">
        <f t="shared" si="6"/>
        <v>1578.6354113367238</v>
      </c>
      <c r="K20" s="1">
        <f t="shared" si="6"/>
        <v>919.21000240909734</v>
      </c>
      <c r="L20" s="1">
        <f t="shared" si="6"/>
        <v>1076.3486174364282</v>
      </c>
      <c r="M20" s="1">
        <f t="shared" si="6"/>
        <v>858.46082343299577</v>
      </c>
      <c r="N20" s="1">
        <f t="shared" si="6"/>
        <v>1166.8290492431886</v>
      </c>
      <c r="O20" s="1">
        <f t="shared" si="6"/>
        <v>1247.5631068848213</v>
      </c>
      <c r="P20" s="1">
        <f t="shared" si="6"/>
        <v>1631.0498073027102</v>
      </c>
      <c r="Q20" s="1">
        <f t="shared" si="6"/>
        <v>1586.3102795045263</v>
      </c>
      <c r="R20" s="1">
        <f t="shared" si="6"/>
        <v>1517.7105128166238</v>
      </c>
      <c r="S20" s="1">
        <f t="shared" si="6"/>
        <v>1807.3116607156005</v>
      </c>
      <c r="T20" s="1">
        <f t="shared" si="6"/>
        <v>2017.1253735938824</v>
      </c>
      <c r="U20" s="1">
        <f t="shared" si="6"/>
        <v>1504.582664016287</v>
      </c>
      <c r="V20" s="1">
        <f t="shared" si="6"/>
        <v>1378.9492793308716</v>
      </c>
      <c r="W20" s="1">
        <f t="shared" si="6"/>
        <v>1406.1857235267908</v>
      </c>
      <c r="X20" s="1">
        <f t="shared" si="6"/>
        <v>1986.469008626565</v>
      </c>
      <c r="Y20" s="1">
        <f t="shared" si="6"/>
        <v>1118.7406094326304</v>
      </c>
      <c r="Z20" s="1">
        <f t="shared" si="6"/>
        <v>1362.13194634713</v>
      </c>
      <c r="AA20" s="1">
        <f t="shared" si="6"/>
        <v>1318.3735870708974</v>
      </c>
      <c r="AB20" s="1">
        <f t="shared" si="6"/>
        <v>1288.5917710902461</v>
      </c>
      <c r="AC20" s="1">
        <f t="shared" si="6"/>
        <v>1478.7266431515527</v>
      </c>
      <c r="AD20" s="1">
        <f t="shared" si="6"/>
        <v>1339.6157307370138</v>
      </c>
      <c r="AE20" s="1">
        <f t="shared" si="6"/>
        <v>1236.457310480336</v>
      </c>
      <c r="AF20" s="1">
        <f t="shared" si="6"/>
        <v>848.96408921190562</v>
      </c>
      <c r="AG20" s="1">
        <f t="shared" si="6"/>
        <v>1074.517895909097</v>
      </c>
      <c r="AH20" s="1">
        <f t="shared" si="6"/>
        <v>1228.8104590046551</v>
      </c>
      <c r="AI20" s="1">
        <f t="shared" si="6"/>
        <v>1765.4335090483842</v>
      </c>
      <c r="AJ20" s="1">
        <f t="shared" si="6"/>
        <v>2561.512101586964</v>
      </c>
      <c r="AK20" s="1">
        <f t="shared" si="6"/>
        <v>1215.6253607303863</v>
      </c>
      <c r="AL20" s="1">
        <f t="shared" si="6"/>
        <v>1283.3363299890786</v>
      </c>
      <c r="AM20" s="1">
        <f t="shared" si="6"/>
        <v>1551.797638513294</v>
      </c>
      <c r="AN20" s="1">
        <f t="shared" si="6"/>
        <v>1244.311232158756</v>
      </c>
      <c r="AO20" s="1">
        <f t="shared" si="6"/>
        <v>644.79134747217927</v>
      </c>
      <c r="AP20" s="1">
        <f t="shared" si="6"/>
        <v>829.04975774606021</v>
      </c>
      <c r="AQ20" s="1">
        <f t="shared" si="6"/>
        <v>1036.461228062446</v>
      </c>
      <c r="AR20" s="1">
        <f t="shared" si="6"/>
        <v>730.44713388250682</v>
      </c>
      <c r="AS20" s="1">
        <f t="shared" si="6"/>
        <v>1214.6238941082406</v>
      </c>
      <c r="AT20" s="1">
        <f t="shared" si="6"/>
        <v>986.16910168282095</v>
      </c>
      <c r="AU20" s="1">
        <f t="shared" si="6"/>
        <v>1444.8915902165002</v>
      </c>
      <c r="AV20" s="1">
        <f t="shared" si="6"/>
        <v>931.02017711838505</v>
      </c>
      <c r="AW20" s="1">
        <f t="shared" si="6"/>
        <v>1274.2726488603678</v>
      </c>
      <c r="AX20" s="1">
        <f t="shared" si="6"/>
        <v>552.15623245251527</v>
      </c>
      <c r="AY20" s="1">
        <f t="shared" si="6"/>
        <v>1201.1946083126818</v>
      </c>
      <c r="AZ20" s="1">
        <f t="shared" si="6"/>
        <v>710.8809116454446</v>
      </c>
      <c r="BA20" s="1">
        <f t="shared" si="6"/>
        <v>883.8112601158515</v>
      </c>
      <c r="BB20" s="1">
        <f t="shared" si="6"/>
        <v>673.13563270085058</v>
      </c>
      <c r="BC20" s="1">
        <f t="shared" si="6"/>
        <v>2243.273014588573</v>
      </c>
      <c r="BD20" s="1">
        <f t="shared" si="6"/>
        <v>1104.3196563463059</v>
      </c>
      <c r="BE20" s="1">
        <f t="shared" si="6"/>
        <v>1039.2110812785297</v>
      </c>
      <c r="BF20" s="1">
        <f t="shared" si="6"/>
        <v>1113.205802241712</v>
      </c>
      <c r="BG20" s="1">
        <f t="shared" si="6"/>
        <v>582.58431717106032</v>
      </c>
      <c r="BH20" s="1">
        <f t="shared" si="6"/>
        <v>1544.8899895535708</v>
      </c>
      <c r="BI20" s="1">
        <f t="shared" si="6"/>
        <v>1118.9245706663255</v>
      </c>
      <c r="BJ20" s="1">
        <f t="shared" si="6"/>
        <v>672.85145134486368</v>
      </c>
      <c r="BK20" s="1">
        <f t="shared" si="6"/>
        <v>1328.0603122897971</v>
      </c>
      <c r="BL20" s="1">
        <f t="shared" si="6"/>
        <v>762.03099546670308</v>
      </c>
      <c r="BM20" s="1">
        <f t="shared" si="6"/>
        <v>1029.2605140451915</v>
      </c>
      <c r="BN20" s="1">
        <f t="shared" si="6"/>
        <v>1057.4940106371225</v>
      </c>
      <c r="BO20" s="1">
        <f t="shared" si="6"/>
        <v>1082.9736735407828</v>
      </c>
      <c r="BP20" s="1">
        <f t="shared" si="6"/>
        <v>1042.3397249798932</v>
      </c>
      <c r="BQ20" s="1">
        <f t="shared" si="6"/>
        <v>1345.0430975637069</v>
      </c>
      <c r="BR20" s="1">
        <f t="shared" ref="BR20:BX20" si="7">(BR7-191214)/5076.29665</f>
        <v>998.02684540760436</v>
      </c>
      <c r="BS20" s="1">
        <f t="shared" si="7"/>
        <v>691.36518192488882</v>
      </c>
      <c r="BT20" s="1">
        <f t="shared" si="7"/>
        <v>749.88380120848285</v>
      </c>
      <c r="BU20" s="1">
        <f t="shared" si="7"/>
        <v>1061.4421665279817</v>
      </c>
      <c r="BV20" s="1">
        <f t="shared" si="7"/>
        <v>1082.0138805179483</v>
      </c>
      <c r="BW20" s="1">
        <f t="shared" si="7"/>
        <v>931.21980854024787</v>
      </c>
      <c r="BX20" s="1">
        <f t="shared" si="7"/>
        <v>1124.2326015431527</v>
      </c>
    </row>
    <row r="21" spans="1:76" ht="19.5" customHeight="1" x14ac:dyDescent="0.2">
      <c r="A21" s="4" t="s">
        <v>90</v>
      </c>
      <c r="B21" s="4" t="s">
        <v>91</v>
      </c>
      <c r="C21" s="4" t="s">
        <v>92</v>
      </c>
      <c r="D21" s="4">
        <v>0.99084000000000005</v>
      </c>
      <c r="E21" s="1">
        <f>(E8-2952.16816)/3067.17461</f>
        <v>130.17739992759726</v>
      </c>
      <c r="F21" s="1">
        <f t="shared" ref="F21:BQ22" si="8">(F8-2952.16816)/3067.17461</f>
        <v>105.97624917196278</v>
      </c>
      <c r="G21" s="1">
        <f t="shared" si="8"/>
        <v>130.35459420471585</v>
      </c>
      <c r="H21" s="1">
        <f t="shared" si="8"/>
        <v>106.98399603922917</v>
      </c>
      <c r="I21" s="1">
        <f t="shared" si="8"/>
        <v>194.43322028255295</v>
      </c>
      <c r="J21" s="1">
        <f t="shared" si="8"/>
        <v>79.851556418538962</v>
      </c>
      <c r="K21" s="1">
        <f t="shared" si="8"/>
        <v>70.370518282188499</v>
      </c>
      <c r="L21" s="1">
        <f t="shared" si="8"/>
        <v>125.37440516181636</v>
      </c>
      <c r="M21" s="1">
        <f t="shared" si="8"/>
        <v>126.92728594235157</v>
      </c>
      <c r="N21" s="1">
        <f t="shared" si="8"/>
        <v>146.6453535220393</v>
      </c>
      <c r="O21" s="1">
        <f t="shared" si="8"/>
        <v>110.28013908505112</v>
      </c>
      <c r="P21" s="1">
        <f t="shared" si="8"/>
        <v>70.083731245259472</v>
      </c>
      <c r="Q21" s="1">
        <f t="shared" si="8"/>
        <v>145.7702539810065</v>
      </c>
      <c r="R21" s="1">
        <f t="shared" si="8"/>
        <v>117.78010300788848</v>
      </c>
      <c r="S21" s="1">
        <f t="shared" si="8"/>
        <v>106.31574492647125</v>
      </c>
      <c r="T21" s="1">
        <f t="shared" si="8"/>
        <v>114.72874650811077</v>
      </c>
      <c r="U21" s="1">
        <f t="shared" si="8"/>
        <v>102.05408470743274</v>
      </c>
      <c r="V21" s="1">
        <f t="shared" si="8"/>
        <v>145.37687076220175</v>
      </c>
      <c r="W21" s="1">
        <f t="shared" si="8"/>
        <v>84.371830370034516</v>
      </c>
      <c r="X21" s="1">
        <f t="shared" si="8"/>
        <v>54.262497239630036</v>
      </c>
      <c r="Y21" s="1">
        <f t="shared" si="8"/>
        <v>71.271732814308706</v>
      </c>
      <c r="Z21" s="1">
        <f t="shared" si="8"/>
        <v>112.29258381728218</v>
      </c>
      <c r="AA21" s="1">
        <f t="shared" si="8"/>
        <v>152.65482511237076</v>
      </c>
      <c r="AB21" s="1">
        <f t="shared" si="8"/>
        <v>117.63565888470015</v>
      </c>
      <c r="AC21" s="1">
        <f t="shared" si="8"/>
        <v>66.958039760826551</v>
      </c>
      <c r="AD21" s="1">
        <f t="shared" si="8"/>
        <v>106.4876718733406</v>
      </c>
      <c r="AE21" s="1">
        <f t="shared" si="8"/>
        <v>80.119995734145292</v>
      </c>
      <c r="AF21" s="1">
        <f t="shared" si="8"/>
        <v>70.480042956099211</v>
      </c>
      <c r="AG21" s="1">
        <f t="shared" si="8"/>
        <v>84.310942535849776</v>
      </c>
      <c r="AH21" s="1">
        <f t="shared" si="8"/>
        <v>76.10253231747447</v>
      </c>
      <c r="AI21" s="1">
        <f t="shared" si="8"/>
        <v>85.179118676286706</v>
      </c>
      <c r="AJ21" s="1">
        <f t="shared" si="8"/>
        <v>83.311114345214222</v>
      </c>
      <c r="AK21" s="1">
        <f t="shared" si="8"/>
        <v>57.595483304143187</v>
      </c>
      <c r="AL21" s="1">
        <f t="shared" si="8"/>
        <v>49.501914698711012</v>
      </c>
      <c r="AM21" s="1">
        <f t="shared" si="8"/>
        <v>44.187675468044972</v>
      </c>
      <c r="AN21" s="1">
        <f t="shared" si="8"/>
        <v>34.977165285790207</v>
      </c>
      <c r="AO21" s="1">
        <f t="shared" si="8"/>
        <v>84.845988558905887</v>
      </c>
      <c r="AP21" s="1">
        <f t="shared" si="8"/>
        <v>79.677307573404477</v>
      </c>
      <c r="AQ21" s="1">
        <f t="shared" si="8"/>
        <v>70.234167760502473</v>
      </c>
      <c r="AR21" s="1">
        <f t="shared" si="8"/>
        <v>96.592445718152575</v>
      </c>
      <c r="AS21" s="1">
        <f t="shared" si="8"/>
        <v>53.985953147788749</v>
      </c>
      <c r="AT21" s="1">
        <f t="shared" si="8"/>
        <v>71.160988691197161</v>
      </c>
      <c r="AU21" s="1">
        <f t="shared" si="8"/>
        <v>108.1201159561212</v>
      </c>
      <c r="AV21" s="1">
        <f t="shared" si="8"/>
        <v>123.67394466632439</v>
      </c>
      <c r="AW21" s="1">
        <f t="shared" si="8"/>
        <v>98.605534335597611</v>
      </c>
      <c r="AX21" s="1">
        <f t="shared" si="8"/>
        <v>168.29973794729642</v>
      </c>
      <c r="AY21" s="1">
        <f t="shared" si="8"/>
        <v>222.25111998336831</v>
      </c>
      <c r="AZ21" s="1">
        <f t="shared" si="8"/>
        <v>133.74844225773668</v>
      </c>
      <c r="BA21" s="1">
        <f t="shared" si="8"/>
        <v>69.328744348634132</v>
      </c>
      <c r="BB21" s="1">
        <f t="shared" si="8"/>
        <v>129.79685080713071</v>
      </c>
      <c r="BC21" s="1">
        <f t="shared" si="8"/>
        <v>68.200599153773297</v>
      </c>
      <c r="BD21" s="1">
        <f t="shared" si="8"/>
        <v>107.4737891490503</v>
      </c>
      <c r="BE21" s="1">
        <f t="shared" si="8"/>
        <v>100.92978108946248</v>
      </c>
      <c r="BF21" s="1">
        <f t="shared" si="8"/>
        <v>86.770135294457461</v>
      </c>
      <c r="BG21" s="1">
        <f t="shared" si="8"/>
        <v>189.4708402554885</v>
      </c>
      <c r="BH21" s="1">
        <f t="shared" si="8"/>
        <v>126.68462655374158</v>
      </c>
      <c r="BI21" s="1">
        <f t="shared" si="8"/>
        <v>71.770172068079461</v>
      </c>
      <c r="BJ21" s="1">
        <f t="shared" si="8"/>
        <v>149.99360688805737</v>
      </c>
      <c r="BK21" s="1">
        <f t="shared" si="8"/>
        <v>96.009666376149625</v>
      </c>
      <c r="BL21" s="1">
        <f t="shared" si="8"/>
        <v>131.61729928863105</v>
      </c>
      <c r="BM21" s="1">
        <f t="shared" si="8"/>
        <v>81.992675224409979</v>
      </c>
      <c r="BN21" s="1">
        <f t="shared" si="8"/>
        <v>183.69100398336704</v>
      </c>
      <c r="BO21" s="1">
        <f t="shared" si="8"/>
        <v>67.941165893432654</v>
      </c>
      <c r="BP21" s="1">
        <f t="shared" si="8"/>
        <v>54.892556137984293</v>
      </c>
      <c r="BQ21" s="1">
        <f t="shared" si="8"/>
        <v>88.055915007926316</v>
      </c>
      <c r="BR21" s="1">
        <f t="shared" ref="BR21:BX22" si="9">(BR8-2952.16816)/3067.17461</f>
        <v>73.354962874186356</v>
      </c>
      <c r="BS21" s="1">
        <f t="shared" si="9"/>
        <v>77.628085082495815</v>
      </c>
      <c r="BT21" s="1">
        <f t="shared" si="9"/>
        <v>174.00007512453107</v>
      </c>
      <c r="BU21" s="1">
        <f t="shared" si="9"/>
        <v>130.4769763604601</v>
      </c>
      <c r="BV21" s="1">
        <f t="shared" si="9"/>
        <v>302.48983579255162</v>
      </c>
      <c r="BW21" s="1">
        <f t="shared" si="9"/>
        <v>173.12135783222587</v>
      </c>
      <c r="BX21" s="1">
        <f t="shared" si="9"/>
        <v>72.159513427723681</v>
      </c>
    </row>
    <row r="22" spans="1:76" ht="19.5" customHeight="1" x14ac:dyDescent="0.2">
      <c r="A22" s="4" t="s">
        <v>93</v>
      </c>
      <c r="B22" s="4" t="s">
        <v>91</v>
      </c>
      <c r="C22" s="4" t="s">
        <v>92</v>
      </c>
      <c r="D22" s="4">
        <v>0.99084000000000005</v>
      </c>
      <c r="E22" s="1">
        <f>(E9-2952.16816)/3067.17461</f>
        <v>1679.3581367632396</v>
      </c>
      <c r="F22" s="1">
        <f t="shared" si="8"/>
        <v>1586.6776944302101</v>
      </c>
      <c r="G22" s="1">
        <f t="shared" si="8"/>
        <v>1730.8470563201427</v>
      </c>
      <c r="H22" s="1">
        <f t="shared" si="8"/>
        <v>2026.395230719387</v>
      </c>
      <c r="I22" s="1">
        <f t="shared" si="8"/>
        <v>2027.0641493155267</v>
      </c>
      <c r="J22" s="1">
        <f t="shared" si="8"/>
        <v>1927.1692209056419</v>
      </c>
      <c r="K22" s="1">
        <f t="shared" si="8"/>
        <v>1253.0435856323995</v>
      </c>
      <c r="L22" s="1">
        <f t="shared" si="8"/>
        <v>1877.0320462157897</v>
      </c>
      <c r="M22" s="1">
        <f t="shared" si="8"/>
        <v>2234.9269304731479</v>
      </c>
      <c r="N22" s="1">
        <f t="shared" si="8"/>
        <v>1437.6214313266789</v>
      </c>
      <c r="O22" s="1">
        <f t="shared" si="8"/>
        <v>1345.0798346265924</v>
      </c>
      <c r="P22" s="1">
        <f t="shared" si="8"/>
        <v>1783.8732288598985</v>
      </c>
      <c r="Q22" s="1">
        <f t="shared" si="8"/>
        <v>1204.92371094685</v>
      </c>
      <c r="R22" s="1">
        <f t="shared" si="8"/>
        <v>1196.8238781119474</v>
      </c>
      <c r="S22" s="1">
        <f t="shared" si="8"/>
        <v>1809.3269119912643</v>
      </c>
      <c r="T22" s="1">
        <f t="shared" si="8"/>
        <v>1743.7117946968742</v>
      </c>
      <c r="U22" s="1">
        <f t="shared" si="8"/>
        <v>1061.1035573301563</v>
      </c>
      <c r="V22" s="1">
        <f t="shared" si="8"/>
        <v>1845.8633670097474</v>
      </c>
      <c r="W22" s="1">
        <f t="shared" si="8"/>
        <v>1990.0950244794451</v>
      </c>
      <c r="X22" s="1">
        <f t="shared" si="8"/>
        <v>1691.810618746696</v>
      </c>
      <c r="Y22" s="1">
        <f t="shared" si="8"/>
        <v>1208.6538153361082</v>
      </c>
      <c r="Z22" s="1">
        <f t="shared" si="8"/>
        <v>1011.6677127740978</v>
      </c>
      <c r="AA22" s="1">
        <f t="shared" si="8"/>
        <v>1150.2479501375878</v>
      </c>
      <c r="AB22" s="1">
        <f t="shared" si="8"/>
        <v>1255.5661605372848</v>
      </c>
      <c r="AC22" s="1">
        <f t="shared" si="8"/>
        <v>1769.2701799649749</v>
      </c>
      <c r="AD22" s="1">
        <f t="shared" si="8"/>
        <v>1466.5878449965264</v>
      </c>
      <c r="AE22" s="1">
        <f t="shared" si="8"/>
        <v>1250.9795475321439</v>
      </c>
      <c r="AF22" s="1">
        <f t="shared" si="8"/>
        <v>966.00201284101558</v>
      </c>
      <c r="AG22" s="1">
        <f t="shared" si="8"/>
        <v>1522.6580596687279</v>
      </c>
      <c r="AH22" s="1">
        <f t="shared" si="8"/>
        <v>1577.2136001700669</v>
      </c>
      <c r="AI22" s="1">
        <f t="shared" si="8"/>
        <v>1619.5267309347953</v>
      </c>
      <c r="AJ22" s="1">
        <f t="shared" si="8"/>
        <v>1307.3678948252546</v>
      </c>
      <c r="AK22" s="1">
        <f t="shared" si="8"/>
        <v>1086.4549922225121</v>
      </c>
      <c r="AL22" s="1">
        <f t="shared" si="8"/>
        <v>1025.5228523537569</v>
      </c>
      <c r="AM22" s="1">
        <f t="shared" si="8"/>
        <v>776.06529662277342</v>
      </c>
      <c r="AN22" s="1">
        <f t="shared" si="8"/>
        <v>786.17866139863804</v>
      </c>
      <c r="AO22" s="1">
        <f t="shared" si="8"/>
        <v>954.69916182851489</v>
      </c>
      <c r="AP22" s="1">
        <f t="shared" si="8"/>
        <v>1306.073421708536</v>
      </c>
      <c r="AQ22" s="1">
        <f t="shared" si="8"/>
        <v>957.03319273450541</v>
      </c>
      <c r="AR22" s="1">
        <f t="shared" si="8"/>
        <v>1113.1436718853174</v>
      </c>
      <c r="AS22" s="1">
        <f t="shared" si="8"/>
        <v>1780.9898944470058</v>
      </c>
      <c r="AT22" s="1">
        <f t="shared" si="8"/>
        <v>1394.5064417362285</v>
      </c>
      <c r="AU22" s="1">
        <f t="shared" si="8"/>
        <v>1046.2264799989846</v>
      </c>
      <c r="AV22" s="1">
        <f t="shared" si="8"/>
        <v>1199.0016884533777</v>
      </c>
      <c r="AW22" s="1">
        <f t="shared" si="8"/>
        <v>721.15325821807892</v>
      </c>
      <c r="AX22" s="1">
        <f t="shared" si="8"/>
        <v>1142.6349813307158</v>
      </c>
      <c r="AY22" s="1">
        <f t="shared" si="8"/>
        <v>1166.8813958268647</v>
      </c>
      <c r="AZ22" s="1">
        <f t="shared" si="8"/>
        <v>1272.5486065968853</v>
      </c>
      <c r="BA22" s="1">
        <f t="shared" si="8"/>
        <v>871.88711383417512</v>
      </c>
      <c r="BB22" s="1">
        <f t="shared" si="8"/>
        <v>909.0542734646657</v>
      </c>
      <c r="BC22" s="1">
        <f t="shared" si="8"/>
        <v>1411.9485298577183</v>
      </c>
      <c r="BD22" s="1">
        <f t="shared" si="8"/>
        <v>929.24180921226457</v>
      </c>
      <c r="BE22" s="1">
        <f t="shared" si="8"/>
        <v>757.9142962069958</v>
      </c>
      <c r="BF22" s="1">
        <f t="shared" si="8"/>
        <v>1279.0666309119574</v>
      </c>
      <c r="BG22" s="1">
        <f t="shared" si="8"/>
        <v>1123.7565192224497</v>
      </c>
      <c r="BH22" s="1">
        <f t="shared" si="8"/>
        <v>934.70752342599712</v>
      </c>
      <c r="BI22" s="1">
        <f t="shared" si="8"/>
        <v>980.19868103567217</v>
      </c>
      <c r="BJ22" s="1">
        <f t="shared" si="8"/>
        <v>633.35505110685983</v>
      </c>
      <c r="BK22" s="1">
        <f t="shared" si="8"/>
        <v>1058.5334269590533</v>
      </c>
      <c r="BL22" s="1">
        <f t="shared" si="8"/>
        <v>827.7286605276712</v>
      </c>
      <c r="BM22" s="1">
        <f t="shared" si="8"/>
        <v>716.93356842545256</v>
      </c>
      <c r="BN22" s="1">
        <f t="shared" si="8"/>
        <v>958.97426503327165</v>
      </c>
      <c r="BO22" s="1">
        <f t="shared" si="8"/>
        <v>912.51993974612651</v>
      </c>
      <c r="BP22" s="1">
        <f t="shared" si="8"/>
        <v>624.45512071677877</v>
      </c>
      <c r="BQ22" s="1">
        <f t="shared" si="8"/>
        <v>1095.463297353296</v>
      </c>
      <c r="BR22" s="1">
        <f t="shared" si="9"/>
        <v>908.47633524288017</v>
      </c>
      <c r="BS22" s="1">
        <f t="shared" si="9"/>
        <v>870.15137353651426</v>
      </c>
      <c r="BT22" s="1">
        <f t="shared" si="9"/>
        <v>512.43845710501023</v>
      </c>
      <c r="BU22" s="1">
        <f t="shared" si="9"/>
        <v>474.25782730216929</v>
      </c>
      <c r="BV22" s="1">
        <f t="shared" si="9"/>
        <v>855.42055784758952</v>
      </c>
      <c r="BW22" s="1">
        <f t="shared" si="9"/>
        <v>764.2638151877137</v>
      </c>
      <c r="BX22" s="1">
        <f t="shared" si="9"/>
        <v>681.74433435980893</v>
      </c>
    </row>
    <row r="23" spans="1:76" ht="19.5" customHeight="1" x14ac:dyDescent="0.2">
      <c r="A23" s="4" t="s">
        <v>94</v>
      </c>
      <c r="B23" s="4" t="s">
        <v>95</v>
      </c>
      <c r="C23" s="4" t="s">
        <v>96</v>
      </c>
      <c r="D23" s="4">
        <v>0.96652000000000005</v>
      </c>
      <c r="E23" s="1">
        <f>(E10-18663.66386)/380910</f>
        <v>6.4897878244878013</v>
      </c>
      <c r="F23" s="1">
        <f t="shared" ref="F23:BQ24" si="10">(F10-18663.66386)/380910</f>
        <v>1.2662878639324104</v>
      </c>
      <c r="G23" s="1">
        <f t="shared" si="10"/>
        <v>1.0394441759441984</v>
      </c>
      <c r="H23" s="1">
        <f t="shared" si="10"/>
        <v>3.1876747143928879</v>
      </c>
      <c r="I23" s="1">
        <f t="shared" si="10"/>
        <v>1.5437689701551753</v>
      </c>
      <c r="J23" s="1">
        <f t="shared" si="10"/>
        <v>2.2152851474026565</v>
      </c>
      <c r="K23" s="1">
        <f t="shared" si="10"/>
        <v>1.6172605193748073</v>
      </c>
      <c r="L23" s="1">
        <f t="shared" si="10"/>
        <v>0.82859103843877102</v>
      </c>
      <c r="M23" s="1">
        <f t="shared" si="10"/>
        <v>1.1414012223599583</v>
      </c>
      <c r="N23" s="1">
        <f t="shared" si="10"/>
        <v>4.8046692220399834</v>
      </c>
      <c r="O23" s="1">
        <f t="shared" si="10"/>
        <v>0.19476748079683598</v>
      </c>
      <c r="P23" s="1">
        <f t="shared" si="10"/>
        <v>1.129154013678489</v>
      </c>
      <c r="Q23" s="1">
        <f t="shared" si="10"/>
        <v>3.6444317465588831</v>
      </c>
      <c r="R23" s="1">
        <f t="shared" si="10"/>
        <v>1.3422364857554268</v>
      </c>
      <c r="S23" s="1">
        <f t="shared" si="10"/>
        <v>2.7167763641676665</v>
      </c>
      <c r="T23" s="1">
        <f t="shared" si="10"/>
        <v>2.3622466444324353</v>
      </c>
      <c r="U23" s="1">
        <f t="shared" si="10"/>
        <v>1.1319904228255715</v>
      </c>
      <c r="V23" s="1">
        <f t="shared" si="10"/>
        <v>4.7235332499637899</v>
      </c>
      <c r="W23" s="1">
        <f t="shared" si="10"/>
        <v>3.2287089011528844</v>
      </c>
      <c r="X23" s="1">
        <f t="shared" si="10"/>
        <v>2.1140813935445917</v>
      </c>
      <c r="Y23" s="1">
        <f t="shared" si="10"/>
        <v>1.0523642821854009</v>
      </c>
      <c r="Z23" s="1">
        <f t="shared" si="10"/>
        <v>2.3643202996560322</v>
      </c>
      <c r="AA23" s="1">
        <f t="shared" si="10"/>
        <v>0.97475229719843237</v>
      </c>
      <c r="AB23" s="1">
        <f t="shared" si="10"/>
        <v>1.4843844924308811</v>
      </c>
      <c r="AC23" s="1">
        <f t="shared" si="10"/>
        <v>1.2765103690205317</v>
      </c>
      <c r="AD23" s="1">
        <f t="shared" si="10"/>
        <v>2.6816070516040895</v>
      </c>
      <c r="AE23" s="1">
        <f t="shared" si="10"/>
        <v>1.1674845831337259</v>
      </c>
      <c r="AF23" s="1">
        <f t="shared" si="10"/>
        <v>2.9277516371542176</v>
      </c>
      <c r="AG23" s="1">
        <f t="shared" si="10"/>
        <v>2.3174076219302466</v>
      </c>
      <c r="AH23" s="1">
        <f t="shared" si="10"/>
        <v>0.84155812342520409</v>
      </c>
      <c r="AI23" s="1">
        <f t="shared" si="10"/>
        <v>2.1292689338376634</v>
      </c>
      <c r="AJ23" s="1">
        <f t="shared" si="10"/>
        <v>0.5337258491786967</v>
      </c>
      <c r="AK23" s="1">
        <f t="shared" si="10"/>
        <v>0.77713455023248856</v>
      </c>
      <c r="AL23" s="1">
        <f t="shared" si="10"/>
        <v>0.7880924539983768</v>
      </c>
      <c r="AM23" s="1">
        <f t="shared" si="10"/>
        <v>0.71508239870414692</v>
      </c>
      <c r="AN23" s="1">
        <f t="shared" si="10"/>
        <v>0.98081610188080803</v>
      </c>
      <c r="AO23" s="1">
        <f t="shared" si="10"/>
        <v>1.8738351413796364</v>
      </c>
      <c r="AP23" s="1">
        <f t="shared" si="10"/>
        <v>1.2748339336390395</v>
      </c>
      <c r="AQ23" s="1">
        <f t="shared" si="10"/>
        <v>0.87726954669925428</v>
      </c>
      <c r="AR23" s="1">
        <f t="shared" si="10"/>
        <v>3.5153945149160322</v>
      </c>
      <c r="AS23" s="1">
        <f t="shared" si="10"/>
        <v>0.79239035074404573</v>
      </c>
      <c r="AT23" s="1">
        <f t="shared" si="10"/>
        <v>2.0868962616647524</v>
      </c>
      <c r="AU23" s="1">
        <f t="shared" si="10"/>
        <v>0.86902441320418722</v>
      </c>
      <c r="AV23" s="1">
        <f t="shared" si="10"/>
        <v>2.2297606772990797</v>
      </c>
      <c r="AW23" s="1">
        <f t="shared" si="10"/>
        <v>2.0467361734028033</v>
      </c>
      <c r="AX23" s="1">
        <f t="shared" si="10"/>
        <v>0.80235059302871603</v>
      </c>
      <c r="AY23" s="1">
        <f t="shared" si="10"/>
        <v>1.3894983676662713</v>
      </c>
      <c r="AZ23" s="1">
        <f t="shared" si="10"/>
        <v>2.4699920739133217</v>
      </c>
      <c r="BA23" s="1">
        <f t="shared" si="10"/>
        <v>1.454045152281654</v>
      </c>
      <c r="BB23" s="1">
        <f t="shared" si="10"/>
        <v>3.9068783603141437</v>
      </c>
      <c r="BC23" s="1">
        <f t="shared" si="10"/>
        <v>1.5559866476747597</v>
      </c>
      <c r="BD23" s="1">
        <f t="shared" si="10"/>
        <v>1.2649054736730747</v>
      </c>
      <c r="BE23" s="1">
        <f t="shared" si="10"/>
        <v>1.8262146724782375</v>
      </c>
      <c r="BF23" s="1">
        <f t="shared" si="10"/>
        <v>1.0896097230347392</v>
      </c>
      <c r="BG23" s="1">
        <f t="shared" si="10"/>
        <v>0.17018633454208101</v>
      </c>
      <c r="BH23" s="1">
        <f t="shared" si="10"/>
        <v>2.8169820616242345</v>
      </c>
      <c r="BI23" s="1">
        <f t="shared" si="10"/>
        <v>0.78204391175193344</v>
      </c>
      <c r="BJ23" s="1">
        <f t="shared" si="10"/>
        <v>1.8323558794476829</v>
      </c>
      <c r="BK23" s="1">
        <f t="shared" si="10"/>
        <v>1.9377837253872419</v>
      </c>
      <c r="BL23" s="1">
        <f t="shared" si="10"/>
        <v>2.0032206724189545</v>
      </c>
      <c r="BM23" s="1">
        <f t="shared" si="10"/>
        <v>0.69634300140523619</v>
      </c>
      <c r="BN23" s="1">
        <f t="shared" si="10"/>
        <v>2.2380671578089522</v>
      </c>
      <c r="BO23" s="1">
        <f t="shared" si="10"/>
        <v>1.5806300200000332</v>
      </c>
      <c r="BP23" s="1">
        <f t="shared" si="10"/>
        <v>1.4921425889983655</v>
      </c>
      <c r="BQ23" s="1">
        <f t="shared" si="10"/>
        <v>0.3820224348725263</v>
      </c>
      <c r="BR23" s="1">
        <f t="shared" ref="BR23:BX24" si="11">(BR10-18663.66386)/380910</f>
        <v>0.41801024298780559</v>
      </c>
      <c r="BS23" s="1">
        <f t="shared" si="11"/>
        <v>0.46225579654776083</v>
      </c>
      <c r="BT23" s="1">
        <f t="shared" si="11"/>
        <v>1.4894017016470986</v>
      </c>
      <c r="BU23" s="1">
        <f t="shared" si="11"/>
        <v>0.70614596207727409</v>
      </c>
      <c r="BV23" s="1">
        <f t="shared" si="11"/>
        <v>1.3333297829960939</v>
      </c>
      <c r="BW23" s="1">
        <f t="shared" si="11"/>
        <v>2.2021556058002751</v>
      </c>
      <c r="BX23" s="1">
        <f t="shared" si="11"/>
        <v>1.7486369129766961</v>
      </c>
    </row>
    <row r="24" spans="1:76" ht="19.5" customHeight="1" x14ac:dyDescent="0.2">
      <c r="A24" s="4" t="s">
        <v>97</v>
      </c>
      <c r="B24" s="4" t="s">
        <v>95</v>
      </c>
      <c r="C24" s="4" t="s">
        <v>96</v>
      </c>
      <c r="D24" s="4">
        <v>0.96652000000000005</v>
      </c>
      <c r="E24" s="1">
        <f>(E11-18663.66386)/380910</f>
        <v>1.7571698841110255E-2</v>
      </c>
      <c r="F24" s="1">
        <f t="shared" si="10"/>
        <v>0.14055327221263519</v>
      </c>
      <c r="G24" s="1">
        <f t="shared" si="10"/>
        <v>0.21316362350543303</v>
      </c>
      <c r="H24" s="1">
        <f t="shared" si="10"/>
        <v>0.84084734421824336</v>
      </c>
      <c r="I24" s="1">
        <f t="shared" si="10"/>
        <v>0.15010795899042192</v>
      </c>
      <c r="J24" s="1">
        <f t="shared" si="10"/>
        <v>0.25409163464972684</v>
      </c>
      <c r="K24" s="1">
        <f t="shared" si="10"/>
        <v>0.22886668507766184</v>
      </c>
      <c r="L24" s="1">
        <f t="shared" si="10"/>
        <v>9.5653339794787851E-2</v>
      </c>
      <c r="M24" s="1">
        <f t="shared" si="10"/>
        <v>0.18302215453815435</v>
      </c>
      <c r="N24" s="1">
        <f t="shared" si="10"/>
        <v>0.43599433250307551</v>
      </c>
      <c r="O24" s="1">
        <f t="shared" si="10"/>
        <v>0.59859655601317929</v>
      </c>
      <c r="P24" s="1">
        <f t="shared" si="10"/>
        <v>0.71370314427369241</v>
      </c>
      <c r="Q24" s="1">
        <f t="shared" si="10"/>
        <v>0.53067297707594097</v>
      </c>
      <c r="R24" s="1">
        <f t="shared" si="10"/>
        <v>0.82737521647749146</v>
      </c>
      <c r="S24" s="1">
        <f t="shared" si="10"/>
        <v>0.38543859250780788</v>
      </c>
      <c r="T24" s="1">
        <f t="shared" si="10"/>
        <v>0.55514390437646866</v>
      </c>
      <c r="U24" s="1">
        <f t="shared" si="10"/>
        <v>0.83384631625694461</v>
      </c>
      <c r="V24" s="1">
        <f t="shared" si="10"/>
        <v>0.16959527063610344</v>
      </c>
      <c r="W24" s="1">
        <f t="shared" si="10"/>
        <v>0.64682726486255049</v>
      </c>
      <c r="X24" s="1">
        <f t="shared" si="10"/>
        <v>0.41725565359832195</v>
      </c>
      <c r="Y24" s="1">
        <f t="shared" si="10"/>
        <v>9.2522562923975316E-2</v>
      </c>
      <c r="Z24" s="1">
        <f t="shared" si="10"/>
        <v>0.14626136855656249</v>
      </c>
      <c r="AA24" s="1">
        <f t="shared" si="10"/>
        <v>0.25128439543033843</v>
      </c>
      <c r="AB24" s="1">
        <f t="shared" si="10"/>
        <v>9.9281427511124329E-2</v>
      </c>
      <c r="AC24" s="1">
        <f t="shared" si="10"/>
        <v>0.64486387888794738</v>
      </c>
      <c r="AD24" s="1">
        <f t="shared" si="10"/>
        <v>0.78210755204207649</v>
      </c>
      <c r="AE24" s="1">
        <f t="shared" si="10"/>
        <v>0.69791513323053589</v>
      </c>
      <c r="AF24" s="1">
        <f t="shared" si="10"/>
        <v>0.77058486285843397</v>
      </c>
      <c r="AG24" s="1">
        <f t="shared" si="10"/>
        <v>0.41987902319624681</v>
      </c>
      <c r="AH24" s="1">
        <f t="shared" si="10"/>
        <v>4.529176671204771E-2</v>
      </c>
      <c r="AI24" s="1">
        <f t="shared" si="10"/>
        <v>0.21652539308488797</v>
      </c>
      <c r="AJ24" s="1">
        <f t="shared" si="10"/>
        <v>0.96512734920114307</v>
      </c>
      <c r="AK24" s="1">
        <f t="shared" si="10"/>
        <v>0.2867684410679171</v>
      </c>
      <c r="AL24" s="1">
        <f t="shared" si="10"/>
        <v>1.0927481762454725</v>
      </c>
      <c r="AM24" s="1">
        <f t="shared" si="10"/>
        <v>0.58333546225250432</v>
      </c>
      <c r="AN24" s="1">
        <f t="shared" si="10"/>
        <v>0.2711380887413144</v>
      </c>
      <c r="AO24" s="1">
        <f t="shared" si="10"/>
        <v>2.2330166599931927</v>
      </c>
      <c r="AP24" s="1">
        <f t="shared" si="10"/>
        <v>0.22124995505132697</v>
      </c>
      <c r="AQ24" s="1">
        <f t="shared" si="10"/>
        <v>0.55995511105115814</v>
      </c>
      <c r="AR24" s="1">
        <f t="shared" si="10"/>
        <v>0.39868850580641646</v>
      </c>
      <c r="AS24" s="1">
        <f t="shared" si="10"/>
        <v>0.66769648612807786</v>
      </c>
      <c r="AT24" s="1">
        <f t="shared" si="10"/>
        <v>0.11442747070720319</v>
      </c>
      <c r="AU24" s="1">
        <f t="shared" si="10"/>
        <v>3.317616015503385E-2</v>
      </c>
      <c r="AV24" s="1">
        <f t="shared" si="10"/>
        <v>0.13622093197300356</v>
      </c>
      <c r="AW24" s="1">
        <f t="shared" si="10"/>
        <v>0.46609548139965512</v>
      </c>
      <c r="AX24" s="1">
        <f t="shared" si="10"/>
        <v>10.931897949144352</v>
      </c>
      <c r="AY24" s="1">
        <f t="shared" si="10"/>
        <v>22.163459905299039</v>
      </c>
      <c r="AZ24" s="1">
        <f t="shared" si="10"/>
        <v>0.10116678524743207</v>
      </c>
      <c r="BA24" s="1">
        <f t="shared" si="10"/>
        <v>0.67730003884795997</v>
      </c>
      <c r="BB24" s="1">
        <f t="shared" si="10"/>
        <v>0.55274595281667127</v>
      </c>
      <c r="BC24" s="1">
        <f t="shared" si="10"/>
        <v>0.34131540792349635</v>
      </c>
      <c r="BD24" s="1">
        <f t="shared" si="10"/>
        <v>0.62346509204903711</v>
      </c>
      <c r="BE24" s="1">
        <f t="shared" si="10"/>
        <v>0.11949953154286741</v>
      </c>
      <c r="BF24" s="1">
        <f t="shared" si="10"/>
        <v>1.6303505040918971</v>
      </c>
      <c r="BG24" s="1">
        <f t="shared" si="10"/>
        <v>0.3342342201525888</v>
      </c>
      <c r="BH24" s="1">
        <f t="shared" si="10"/>
        <v>0.27420214987466029</v>
      </c>
      <c r="BI24" s="1">
        <f t="shared" si="10"/>
        <v>0.92112358239636905</v>
      </c>
      <c r="BJ24" s="1">
        <f t="shared" si="10"/>
        <v>0.85028830604015238</v>
      </c>
      <c r="BK24" s="1">
        <f t="shared" si="10"/>
        <v>6.0617076688305467E-2</v>
      </c>
      <c r="BL24" s="1">
        <f t="shared" si="10"/>
        <v>0.18570103075533947</v>
      </c>
      <c r="BM24" s="1">
        <f t="shared" si="10"/>
        <v>0.27812445389168466</v>
      </c>
      <c r="BN24" s="1">
        <f t="shared" si="10"/>
        <v>0.43903060305145347</v>
      </c>
      <c r="BO24" s="1">
        <f t="shared" si="10"/>
        <v>0.25334048316374264</v>
      </c>
      <c r="BP24" s="1">
        <f t="shared" si="10"/>
        <v>4.5769063109425662E-2</v>
      </c>
      <c r="BQ24" s="1">
        <f t="shared" si="10"/>
        <v>0.26810020042656246</v>
      </c>
      <c r="BR24" s="1">
        <f t="shared" si="11"/>
        <v>0.59468602336829135</v>
      </c>
      <c r="BS24" s="1">
        <f t="shared" si="11"/>
        <v>3.9719037824131973E-3</v>
      </c>
      <c r="BT24" s="1">
        <f t="shared" si="11"/>
        <v>0.3271068670387533</v>
      </c>
      <c r="BU24" s="1">
        <f t="shared" si="11"/>
        <v>0.49430128615531821</v>
      </c>
      <c r="BV24" s="1">
        <f t="shared" si="11"/>
        <v>6.8282021262523779E-2</v>
      </c>
      <c r="BW24" s="1">
        <f t="shared" si="11"/>
        <v>0.40826161419351364</v>
      </c>
      <c r="BX24" s="1">
        <f t="shared" si="11"/>
        <v>0.12766484281391893</v>
      </c>
    </row>
    <row r="27" spans="1:76" ht="19.5" customHeight="1" x14ac:dyDescent="0.2">
      <c r="A27" s="14" t="s">
        <v>100</v>
      </c>
      <c r="B27" s="14"/>
      <c r="C27" s="14"/>
      <c r="D27" s="14"/>
    </row>
    <row r="28" spans="1:76" ht="19.5" customHeight="1" x14ac:dyDescent="0.2">
      <c r="A28" s="14" t="s">
        <v>1</v>
      </c>
      <c r="B28" s="14"/>
      <c r="C28" s="14"/>
      <c r="D28" s="14"/>
      <c r="E28" s="2" t="s">
        <v>5</v>
      </c>
      <c r="F28" s="2" t="s">
        <v>6</v>
      </c>
      <c r="G28" s="2" t="s">
        <v>7</v>
      </c>
      <c r="H28" s="2" t="s">
        <v>8</v>
      </c>
      <c r="I28" s="2" t="s">
        <v>9</v>
      </c>
      <c r="J28" s="2" t="s">
        <v>10</v>
      </c>
      <c r="K28" s="2" t="s">
        <v>11</v>
      </c>
      <c r="L28" s="2" t="s">
        <v>12</v>
      </c>
      <c r="M28" s="2" t="s">
        <v>13</v>
      </c>
      <c r="N28" s="2" t="s">
        <v>14</v>
      </c>
      <c r="O28" s="2" t="s">
        <v>15</v>
      </c>
      <c r="P28" s="2" t="s">
        <v>16</v>
      </c>
      <c r="Q28" s="2" t="s">
        <v>17</v>
      </c>
      <c r="R28" s="2" t="s">
        <v>18</v>
      </c>
      <c r="S28" s="2" t="s">
        <v>19</v>
      </c>
      <c r="T28" s="2" t="s">
        <v>20</v>
      </c>
      <c r="U28" s="2" t="s">
        <v>21</v>
      </c>
      <c r="V28" s="2" t="s">
        <v>22</v>
      </c>
      <c r="W28" s="2" t="s">
        <v>23</v>
      </c>
      <c r="X28" s="2" t="s">
        <v>24</v>
      </c>
      <c r="Y28" s="2" t="s">
        <v>25</v>
      </c>
      <c r="Z28" s="2" t="s">
        <v>26</v>
      </c>
      <c r="AA28" s="2" t="s">
        <v>27</v>
      </c>
      <c r="AB28" s="2" t="s">
        <v>28</v>
      </c>
      <c r="AC28" s="2" t="s">
        <v>29</v>
      </c>
      <c r="AD28" s="2" t="s">
        <v>30</v>
      </c>
      <c r="AE28" s="2" t="s">
        <v>31</v>
      </c>
      <c r="AF28" s="2" t="s">
        <v>32</v>
      </c>
      <c r="AG28" s="2" t="s">
        <v>33</v>
      </c>
      <c r="AH28" s="2" t="s">
        <v>34</v>
      </c>
      <c r="AI28" s="2" t="s">
        <v>35</v>
      </c>
      <c r="AJ28" s="2" t="s">
        <v>36</v>
      </c>
      <c r="AK28" s="2" t="s">
        <v>37</v>
      </c>
      <c r="AL28" s="2" t="s">
        <v>38</v>
      </c>
      <c r="AM28" s="2" t="s">
        <v>39</v>
      </c>
      <c r="AN28" s="2" t="s">
        <v>40</v>
      </c>
      <c r="AO28" s="3" t="s">
        <v>41</v>
      </c>
      <c r="AP28" s="3" t="s">
        <v>42</v>
      </c>
      <c r="AQ28" s="3" t="s">
        <v>43</v>
      </c>
      <c r="AR28" s="3" t="s">
        <v>44</v>
      </c>
      <c r="AS28" s="3" t="s">
        <v>45</v>
      </c>
      <c r="AT28" s="3" t="s">
        <v>46</v>
      </c>
      <c r="AU28" s="3" t="s">
        <v>47</v>
      </c>
      <c r="AV28" s="3" t="s">
        <v>48</v>
      </c>
      <c r="AW28" s="3" t="s">
        <v>49</v>
      </c>
      <c r="AX28" s="3" t="s">
        <v>50</v>
      </c>
      <c r="AY28" s="3" t="s">
        <v>51</v>
      </c>
      <c r="AZ28" s="3" t="s">
        <v>52</v>
      </c>
      <c r="BA28" s="3" t="s">
        <v>53</v>
      </c>
      <c r="BB28" s="3" t="s">
        <v>54</v>
      </c>
      <c r="BC28" s="3" t="s">
        <v>55</v>
      </c>
      <c r="BD28" s="3" t="s">
        <v>56</v>
      </c>
      <c r="BE28" s="3" t="s">
        <v>57</v>
      </c>
      <c r="BF28" s="3" t="s">
        <v>58</v>
      </c>
      <c r="BG28" s="3" t="s">
        <v>59</v>
      </c>
      <c r="BH28" s="3" t="s">
        <v>60</v>
      </c>
      <c r="BI28" s="3" t="s">
        <v>61</v>
      </c>
      <c r="BJ28" s="3" t="s">
        <v>62</v>
      </c>
      <c r="BK28" s="3" t="s">
        <v>63</v>
      </c>
      <c r="BL28" s="3" t="s">
        <v>64</v>
      </c>
      <c r="BM28" s="3" t="s">
        <v>65</v>
      </c>
      <c r="BN28" s="3" t="s">
        <v>66</v>
      </c>
      <c r="BO28" s="3" t="s">
        <v>67</v>
      </c>
      <c r="BP28" s="3" t="s">
        <v>68</v>
      </c>
      <c r="BQ28" s="3" t="s">
        <v>69</v>
      </c>
      <c r="BR28" s="3" t="s">
        <v>70</v>
      </c>
      <c r="BS28" s="3" t="s">
        <v>71</v>
      </c>
      <c r="BT28" s="3" t="s">
        <v>72</v>
      </c>
      <c r="BU28" s="3" t="s">
        <v>73</v>
      </c>
      <c r="BV28" s="3" t="s">
        <v>74</v>
      </c>
      <c r="BW28" s="3" t="s">
        <v>75</v>
      </c>
      <c r="BX28" s="3" t="s">
        <v>76</v>
      </c>
    </row>
    <row r="29" spans="1:76" ht="19.5" customHeight="1" x14ac:dyDescent="0.2">
      <c r="A29" s="12" t="s">
        <v>77</v>
      </c>
      <c r="B29" s="12"/>
      <c r="C29" s="12"/>
      <c r="D29" s="12"/>
      <c r="E29" s="1">
        <f>E16*50/12</f>
        <v>57.159286617983177</v>
      </c>
      <c r="F29" s="1">
        <f t="shared" ref="F29:BQ30" si="12">F16*50/12</f>
        <v>82.640864982452356</v>
      </c>
      <c r="G29" s="1">
        <f t="shared" si="12"/>
        <v>69.95276944001202</v>
      </c>
      <c r="H29" s="1">
        <f t="shared" si="12"/>
        <v>81.211672564380237</v>
      </c>
      <c r="I29" s="1">
        <f t="shared" si="12"/>
        <v>65.028216079699789</v>
      </c>
      <c r="J29" s="1">
        <f t="shared" si="12"/>
        <v>89.365406118270968</v>
      </c>
      <c r="K29" s="1">
        <f t="shared" si="12"/>
        <v>40.253822249388115</v>
      </c>
      <c r="L29" s="1">
        <f t="shared" si="12"/>
        <v>78.132095241318893</v>
      </c>
      <c r="M29" s="1">
        <f t="shared" si="12"/>
        <v>53.789321545950024</v>
      </c>
      <c r="N29" s="1">
        <f t="shared" si="12"/>
        <v>89.462021831642744</v>
      </c>
      <c r="O29" s="1">
        <f t="shared" si="12"/>
        <v>86.514233664089844</v>
      </c>
      <c r="P29" s="1">
        <f t="shared" si="12"/>
        <v>99.443879968898173</v>
      </c>
      <c r="Q29" s="1">
        <f t="shared" si="12"/>
        <v>93.142065107301391</v>
      </c>
      <c r="R29" s="1">
        <f t="shared" si="12"/>
        <v>129.23792340844778</v>
      </c>
      <c r="S29" s="1">
        <f t="shared" si="12"/>
        <v>94.357122478649572</v>
      </c>
      <c r="T29" s="1">
        <f t="shared" si="12"/>
        <v>60.228053512067646</v>
      </c>
      <c r="U29" s="1">
        <f t="shared" si="12"/>
        <v>98.596698025393479</v>
      </c>
      <c r="V29" s="1">
        <f t="shared" si="12"/>
        <v>75.180576602046102</v>
      </c>
      <c r="W29" s="1">
        <f t="shared" si="12"/>
        <v>81.699102326464967</v>
      </c>
      <c r="X29" s="1">
        <f t="shared" si="12"/>
        <v>78.958031416522587</v>
      </c>
      <c r="Y29" s="1">
        <f t="shared" si="12"/>
        <v>137.30920902368055</v>
      </c>
      <c r="Z29" s="1">
        <f t="shared" si="12"/>
        <v>67.997038454612124</v>
      </c>
      <c r="AA29" s="1">
        <f t="shared" si="12"/>
        <v>122.33935129743178</v>
      </c>
      <c r="AB29" s="1">
        <f t="shared" si="12"/>
        <v>59.155164891411879</v>
      </c>
      <c r="AC29" s="1">
        <f t="shared" si="12"/>
        <v>54.907493729089616</v>
      </c>
      <c r="AD29" s="1">
        <f t="shared" si="12"/>
        <v>45.343323159265545</v>
      </c>
      <c r="AE29" s="1">
        <f t="shared" si="12"/>
        <v>82.713332339847753</v>
      </c>
      <c r="AF29" s="1">
        <f t="shared" si="12"/>
        <v>62.666664178401838</v>
      </c>
      <c r="AG29" s="1">
        <f t="shared" si="12"/>
        <v>86.668953412670007</v>
      </c>
      <c r="AH29" s="1">
        <f t="shared" si="12"/>
        <v>88.256735072271439</v>
      </c>
      <c r="AI29" s="1">
        <f t="shared" si="12"/>
        <v>71.076174122183815</v>
      </c>
      <c r="AJ29" s="1">
        <f t="shared" si="12"/>
        <v>40.384416320075026</v>
      </c>
      <c r="AK29" s="1">
        <f t="shared" si="12"/>
        <v>94.069129421816186</v>
      </c>
      <c r="AL29" s="1">
        <f t="shared" si="12"/>
        <v>60.29004392836233</v>
      </c>
      <c r="AM29" s="1">
        <f t="shared" si="12"/>
        <v>78.20388981717791</v>
      </c>
      <c r="AN29" s="1">
        <f t="shared" si="12"/>
        <v>72.269284612951083</v>
      </c>
      <c r="AO29" s="1">
        <f t="shared" si="12"/>
        <v>149.21122455094965</v>
      </c>
      <c r="AP29" s="1">
        <f t="shared" si="12"/>
        <v>154.79620033951772</v>
      </c>
      <c r="AQ29" s="1">
        <f t="shared" si="12"/>
        <v>117.96592152322603</v>
      </c>
      <c r="AR29" s="1">
        <f t="shared" si="12"/>
        <v>166.32909227097645</v>
      </c>
      <c r="AS29" s="1">
        <f t="shared" si="12"/>
        <v>221.11033431259253</v>
      </c>
      <c r="AT29" s="1">
        <f t="shared" si="12"/>
        <v>127.48779460213261</v>
      </c>
      <c r="AU29" s="1">
        <f t="shared" si="12"/>
        <v>69.94511737850344</v>
      </c>
      <c r="AV29" s="1">
        <f t="shared" si="12"/>
        <v>120.84055055841488</v>
      </c>
      <c r="AW29" s="1">
        <f t="shared" si="12"/>
        <v>144.87179420270908</v>
      </c>
      <c r="AX29" s="1">
        <f t="shared" si="12"/>
        <v>135.17236840893955</v>
      </c>
      <c r="AY29" s="1">
        <f t="shared" si="12"/>
        <v>102.2857811723307</v>
      </c>
      <c r="AZ29" s="1">
        <f t="shared" si="12"/>
        <v>151.83360780772298</v>
      </c>
      <c r="BA29" s="1">
        <f t="shared" si="12"/>
        <v>121.66673551714688</v>
      </c>
      <c r="BB29" s="1">
        <f t="shared" si="12"/>
        <v>97.437308932212432</v>
      </c>
      <c r="BC29" s="1">
        <f t="shared" si="12"/>
        <v>142.47773859678711</v>
      </c>
      <c r="BD29" s="1">
        <f t="shared" si="12"/>
        <v>64.43692563394228</v>
      </c>
      <c r="BE29" s="1">
        <f t="shared" si="12"/>
        <v>79.825622633893047</v>
      </c>
      <c r="BF29" s="1">
        <f t="shared" si="12"/>
        <v>129.84314816910117</v>
      </c>
      <c r="BG29" s="1">
        <f t="shared" si="12"/>
        <v>49.686300319314057</v>
      </c>
      <c r="BH29" s="1">
        <f t="shared" si="12"/>
        <v>71.33750088885337</v>
      </c>
      <c r="BI29" s="1">
        <f t="shared" si="12"/>
        <v>89.993512011173308</v>
      </c>
      <c r="BJ29" s="1">
        <f t="shared" si="12"/>
        <v>66.225690654965021</v>
      </c>
      <c r="BK29" s="1">
        <f t="shared" si="12"/>
        <v>81.104481167158539</v>
      </c>
      <c r="BL29" s="1">
        <f t="shared" si="12"/>
        <v>86.331592384322008</v>
      </c>
      <c r="BM29" s="1">
        <f t="shared" si="12"/>
        <v>59.183686083142362</v>
      </c>
      <c r="BN29" s="1">
        <f t="shared" si="12"/>
        <v>195.35148800043092</v>
      </c>
      <c r="BO29" s="1">
        <f t="shared" si="12"/>
        <v>98.023534846044754</v>
      </c>
      <c r="BP29" s="1">
        <f t="shared" si="12"/>
        <v>78.626289204769748</v>
      </c>
      <c r="BQ29" s="1">
        <f t="shared" si="12"/>
        <v>72.329680782973014</v>
      </c>
      <c r="BR29" s="1">
        <f t="shared" ref="BR29:BX30" si="13">BR16*50/12</f>
        <v>116.1665016666235</v>
      </c>
      <c r="BS29" s="1">
        <f t="shared" si="13"/>
        <v>119.33707720581761</v>
      </c>
      <c r="BT29" s="1">
        <f t="shared" si="13"/>
        <v>68.908456616500501</v>
      </c>
      <c r="BU29" s="1">
        <f t="shared" si="13"/>
        <v>49.696057409883061</v>
      </c>
      <c r="BV29" s="1">
        <f t="shared" si="13"/>
        <v>66.342511745220762</v>
      </c>
      <c r="BW29" s="1">
        <f t="shared" si="13"/>
        <v>57.797151587387873</v>
      </c>
      <c r="BX29" s="1">
        <f t="shared" si="13"/>
        <v>55.997845214059424</v>
      </c>
    </row>
    <row r="30" spans="1:76" ht="19.5" customHeight="1" x14ac:dyDescent="0.2">
      <c r="A30" s="12" t="s">
        <v>80</v>
      </c>
      <c r="B30" s="12"/>
      <c r="C30" s="12"/>
      <c r="D30" s="12"/>
      <c r="E30" s="1">
        <f t="shared" ref="E30:BP30" si="14">E17*50/12</f>
        <v>6.1188821018240089</v>
      </c>
      <c r="F30" s="1">
        <f t="shared" si="14"/>
        <v>6.2321766492774637</v>
      </c>
      <c r="G30" s="1">
        <f t="shared" si="14"/>
        <v>5.7309715337616121</v>
      </c>
      <c r="H30" s="1">
        <f t="shared" si="14"/>
        <v>3.7327106932264464</v>
      </c>
      <c r="I30" s="1">
        <f t="shared" si="14"/>
        <v>9.5929151350926265</v>
      </c>
      <c r="J30" s="1">
        <f t="shared" si="14"/>
        <v>6.7103774490569847</v>
      </c>
      <c r="K30" s="1">
        <f t="shared" si="14"/>
        <v>3.056585767028885</v>
      </c>
      <c r="L30" s="1">
        <f t="shared" si="14"/>
        <v>4.0127912262314629</v>
      </c>
      <c r="M30" s="1">
        <f t="shared" si="14"/>
        <v>9.9155763902393215</v>
      </c>
      <c r="N30" s="1">
        <f t="shared" si="14"/>
        <v>6.8180781663100367</v>
      </c>
      <c r="O30" s="1">
        <f t="shared" si="14"/>
        <v>6.4944285384332501</v>
      </c>
      <c r="P30" s="1">
        <f t="shared" si="14"/>
        <v>6.3740553846295827</v>
      </c>
      <c r="Q30" s="1">
        <f t="shared" si="14"/>
        <v>7.0212809788941115</v>
      </c>
      <c r="R30" s="1">
        <f t="shared" si="14"/>
        <v>8.4853161198721363</v>
      </c>
      <c r="S30" s="1">
        <f t="shared" si="14"/>
        <v>4.3778223002968728</v>
      </c>
      <c r="T30" s="1">
        <f t="shared" si="14"/>
        <v>5.3956071815910915</v>
      </c>
      <c r="U30" s="1">
        <f t="shared" si="14"/>
        <v>7.0208558272885346</v>
      </c>
      <c r="V30" s="1">
        <f t="shared" si="14"/>
        <v>8.4653339318828316</v>
      </c>
      <c r="W30" s="1">
        <f t="shared" si="14"/>
        <v>8.9028540369584501</v>
      </c>
      <c r="X30" s="1">
        <f t="shared" si="14"/>
        <v>4.6378993254001637</v>
      </c>
      <c r="Y30" s="1">
        <f t="shared" si="14"/>
        <v>8.7376963571177217</v>
      </c>
      <c r="Z30" s="1">
        <f t="shared" si="14"/>
        <v>5.1493376762904424</v>
      </c>
      <c r="AA30" s="1">
        <f t="shared" si="14"/>
        <v>4.875338117831526</v>
      </c>
      <c r="AB30" s="1">
        <f t="shared" si="14"/>
        <v>4.8081367139074915</v>
      </c>
      <c r="AC30" s="1">
        <f t="shared" si="14"/>
        <v>3.7523617859881355</v>
      </c>
      <c r="AD30" s="1">
        <f t="shared" si="14"/>
        <v>7.7613133023084977</v>
      </c>
      <c r="AE30" s="1">
        <f t="shared" si="14"/>
        <v>4.0619178477983029</v>
      </c>
      <c r="AF30" s="1">
        <f t="shared" si="14"/>
        <v>4.7180803171168879</v>
      </c>
      <c r="AG30" s="1">
        <f t="shared" si="14"/>
        <v>7.0440716927130671</v>
      </c>
      <c r="AH30" s="1">
        <f t="shared" si="14"/>
        <v>7.336911722352732</v>
      </c>
      <c r="AI30" s="1">
        <f t="shared" si="14"/>
        <v>8.3038546270612184</v>
      </c>
      <c r="AJ30" s="1">
        <f t="shared" si="14"/>
        <v>3.1577314224306856</v>
      </c>
      <c r="AK30" s="1">
        <f t="shared" si="14"/>
        <v>3.8603012035946214</v>
      </c>
      <c r="AL30" s="1">
        <f t="shared" si="14"/>
        <v>4.7685261814843525</v>
      </c>
      <c r="AM30" s="1">
        <f t="shared" si="14"/>
        <v>5.2175138565392398</v>
      </c>
      <c r="AN30" s="1">
        <f t="shared" si="14"/>
        <v>6.9430111944406265</v>
      </c>
      <c r="AO30" s="1">
        <f t="shared" si="14"/>
        <v>4.2782339336516326</v>
      </c>
      <c r="AP30" s="1">
        <f t="shared" si="14"/>
        <v>4.1531696438635981</v>
      </c>
      <c r="AQ30" s="1">
        <f t="shared" si="14"/>
        <v>4.4893907897512975</v>
      </c>
      <c r="AR30" s="1">
        <f t="shared" si="14"/>
        <v>4.1812078384933855</v>
      </c>
      <c r="AS30" s="1">
        <f t="shared" si="14"/>
        <v>31.431101310515476</v>
      </c>
      <c r="AT30" s="1">
        <f t="shared" si="14"/>
        <v>8.8963964183151543</v>
      </c>
      <c r="AU30" s="1">
        <f t="shared" si="14"/>
        <v>32.053037601048267</v>
      </c>
      <c r="AV30" s="1">
        <f t="shared" si="14"/>
        <v>18.787507107070564</v>
      </c>
      <c r="AW30" s="1">
        <f t="shared" si="14"/>
        <v>11.277708317843478</v>
      </c>
      <c r="AX30" s="1">
        <f t="shared" si="14"/>
        <v>7.6251463233994698</v>
      </c>
      <c r="AY30" s="1">
        <f t="shared" si="14"/>
        <v>3.9367269303388106</v>
      </c>
      <c r="AZ30" s="1">
        <f t="shared" si="14"/>
        <v>5.0420759995239388</v>
      </c>
      <c r="BA30" s="1">
        <f t="shared" si="14"/>
        <v>7.3848625119161708</v>
      </c>
      <c r="BB30" s="1">
        <f t="shared" si="14"/>
        <v>4.41038014912289</v>
      </c>
      <c r="BC30" s="1">
        <f t="shared" si="14"/>
        <v>3.2173732804841055</v>
      </c>
      <c r="BD30" s="1">
        <f t="shared" si="14"/>
        <v>6.8623601698714216</v>
      </c>
      <c r="BE30" s="1">
        <f t="shared" si="14"/>
        <v>5.5225259594133824</v>
      </c>
      <c r="BF30" s="1">
        <f t="shared" si="14"/>
        <v>6.96730330024032</v>
      </c>
      <c r="BG30" s="1">
        <f t="shared" si="14"/>
        <v>0.91816238001311079</v>
      </c>
      <c r="BH30" s="1">
        <f t="shared" si="14"/>
        <v>4.0237962301632111</v>
      </c>
      <c r="BI30" s="1">
        <f t="shared" si="14"/>
        <v>13.884254894027835</v>
      </c>
      <c r="BJ30" s="1">
        <f t="shared" si="14"/>
        <v>7.1450044507000934</v>
      </c>
      <c r="BK30" s="1">
        <f t="shared" si="14"/>
        <v>4.1132680172666083</v>
      </c>
      <c r="BL30" s="1">
        <f t="shared" si="14"/>
        <v>15.413519449690208</v>
      </c>
      <c r="BM30" s="1">
        <f t="shared" si="14"/>
        <v>5.1783472568065827</v>
      </c>
      <c r="BN30" s="1">
        <f t="shared" si="14"/>
        <v>10.719530619990037</v>
      </c>
      <c r="BO30" s="1">
        <f t="shared" si="14"/>
        <v>6.0895439841771184</v>
      </c>
      <c r="BP30" s="1">
        <f t="shared" si="14"/>
        <v>4.5157719838810086</v>
      </c>
      <c r="BQ30" s="1">
        <f t="shared" si="12"/>
        <v>5.7799395886313185</v>
      </c>
      <c r="BR30" s="1">
        <f t="shared" si="13"/>
        <v>3.8033782606965088</v>
      </c>
      <c r="BS30" s="1">
        <f t="shared" si="13"/>
        <v>14.841804699130464</v>
      </c>
      <c r="BT30" s="1">
        <f t="shared" si="13"/>
        <v>4.7277828462640157</v>
      </c>
      <c r="BU30" s="1">
        <f t="shared" si="13"/>
        <v>4.8395829769072467</v>
      </c>
      <c r="BV30" s="1">
        <f t="shared" si="13"/>
        <v>7.3661387415259618</v>
      </c>
      <c r="BW30" s="1">
        <f t="shared" si="13"/>
        <v>6.0972932257578387</v>
      </c>
      <c r="BX30" s="1">
        <f t="shared" si="13"/>
        <v>1.8416971314163915</v>
      </c>
    </row>
    <row r="31" spans="1:76" ht="19.5" customHeight="1" x14ac:dyDescent="0.2">
      <c r="A31" s="12" t="s">
        <v>83</v>
      </c>
      <c r="B31" s="12"/>
      <c r="C31" s="12"/>
      <c r="D31" s="12"/>
      <c r="E31" s="1">
        <f>E18*500/12</f>
        <v>21834.595549442052</v>
      </c>
      <c r="F31" s="1">
        <f t="shared" ref="F31:BQ31" si="15">F18*500/12</f>
        <v>23768.533136360678</v>
      </c>
      <c r="G31" s="1">
        <f t="shared" si="15"/>
        <v>23954.4652092873</v>
      </c>
      <c r="H31" s="1">
        <f t="shared" si="15"/>
        <v>16112.421989355375</v>
      </c>
      <c r="I31" s="1">
        <f t="shared" si="15"/>
        <v>20982.766923250354</v>
      </c>
      <c r="J31" s="1">
        <f t="shared" si="15"/>
        <v>11831.420701227129</v>
      </c>
      <c r="K31" s="1">
        <f t="shared" si="15"/>
        <v>14504.635950909045</v>
      </c>
      <c r="L31" s="1">
        <f t="shared" si="15"/>
        <v>24907.581142989704</v>
      </c>
      <c r="M31" s="1">
        <f t="shared" si="15"/>
        <v>25084.430422138244</v>
      </c>
      <c r="N31" s="1">
        <f t="shared" si="15"/>
        <v>25140.063889092406</v>
      </c>
      <c r="O31" s="1">
        <f t="shared" si="15"/>
        <v>24427.023869225228</v>
      </c>
      <c r="P31" s="1">
        <f t="shared" si="15"/>
        <v>19371.090812290742</v>
      </c>
      <c r="Q31" s="1">
        <f t="shared" si="15"/>
        <v>23486.963474355161</v>
      </c>
      <c r="R31" s="1">
        <f t="shared" si="15"/>
        <v>25930.022222605665</v>
      </c>
      <c r="S31" s="1">
        <f t="shared" si="15"/>
        <v>16121.796325500743</v>
      </c>
      <c r="T31" s="1">
        <f t="shared" si="15"/>
        <v>26664.833749997328</v>
      </c>
      <c r="U31" s="1">
        <f t="shared" si="15"/>
        <v>24085.083031949747</v>
      </c>
      <c r="V31" s="1">
        <f t="shared" si="15"/>
        <v>19020.292919242591</v>
      </c>
      <c r="W31" s="1">
        <f t="shared" si="15"/>
        <v>17221.29725821051</v>
      </c>
      <c r="X31" s="1">
        <f t="shared" si="15"/>
        <v>20376.757680090694</v>
      </c>
      <c r="Y31" s="1">
        <f t="shared" si="15"/>
        <v>19226.823717936695</v>
      </c>
      <c r="Z31" s="1">
        <f t="shared" si="15"/>
        <v>18830.472684739671</v>
      </c>
      <c r="AA31" s="1">
        <f t="shared" si="15"/>
        <v>25650.629866115301</v>
      </c>
      <c r="AB31" s="1">
        <f t="shared" si="15"/>
        <v>28401.092303502326</v>
      </c>
      <c r="AC31" s="1">
        <f t="shared" si="15"/>
        <v>22709.790084063465</v>
      </c>
      <c r="AD31" s="1">
        <f t="shared" si="15"/>
        <v>16426.872487408651</v>
      </c>
      <c r="AE31" s="1">
        <f t="shared" si="15"/>
        <v>20220.091932418731</v>
      </c>
      <c r="AF31" s="1">
        <f t="shared" si="15"/>
        <v>16996.12029062643</v>
      </c>
      <c r="AG31" s="1">
        <f t="shared" si="15"/>
        <v>19875.175332785835</v>
      </c>
      <c r="AH31" s="1">
        <f t="shared" si="15"/>
        <v>16658.79948775133</v>
      </c>
      <c r="AI31" s="1">
        <f t="shared" si="15"/>
        <v>30962.81352039818</v>
      </c>
      <c r="AJ31" s="1">
        <f t="shared" si="15"/>
        <v>30624.875119145829</v>
      </c>
      <c r="AK31" s="1">
        <f t="shared" si="15"/>
        <v>22358.035876817496</v>
      </c>
      <c r="AL31" s="1">
        <f t="shared" si="15"/>
        <v>18518.443916176948</v>
      </c>
      <c r="AM31" s="1">
        <f t="shared" si="15"/>
        <v>15677.978798561546</v>
      </c>
      <c r="AN31" s="1">
        <f t="shared" si="15"/>
        <v>16972.740120989369</v>
      </c>
      <c r="AO31" s="1">
        <f t="shared" si="15"/>
        <v>18714.606827365529</v>
      </c>
      <c r="AP31" s="1">
        <f t="shared" si="15"/>
        <v>18991.296265664947</v>
      </c>
      <c r="AQ31" s="1">
        <f t="shared" si="15"/>
        <v>26524.667487882922</v>
      </c>
      <c r="AR31" s="1">
        <f t="shared" si="15"/>
        <v>23956.474115199992</v>
      </c>
      <c r="AS31" s="1">
        <f t="shared" si="15"/>
        <v>32710.239598067648</v>
      </c>
      <c r="AT31" s="1">
        <f t="shared" si="15"/>
        <v>23076.850444210038</v>
      </c>
      <c r="AU31" s="1">
        <f t="shared" si="15"/>
        <v>17697.86800544869</v>
      </c>
      <c r="AV31" s="1">
        <f t="shared" si="15"/>
        <v>17212.366557488327</v>
      </c>
      <c r="AW31" s="1">
        <f t="shared" si="15"/>
        <v>28615.274485945654</v>
      </c>
      <c r="AX31" s="1">
        <f t="shared" si="15"/>
        <v>28495.813699052207</v>
      </c>
      <c r="AY31" s="1">
        <f t="shared" si="15"/>
        <v>30258.456505703478</v>
      </c>
      <c r="AZ31" s="1">
        <f t="shared" si="15"/>
        <v>24029.615653702349</v>
      </c>
      <c r="BA31" s="1">
        <f t="shared" si="15"/>
        <v>18067.597835883909</v>
      </c>
      <c r="BB31" s="1">
        <f t="shared" si="15"/>
        <v>14725.678045446875</v>
      </c>
      <c r="BC31" s="1">
        <f t="shared" si="15"/>
        <v>18670.169465784467</v>
      </c>
      <c r="BD31" s="1">
        <f t="shared" si="15"/>
        <v>20984.405164527281</v>
      </c>
      <c r="BE31" s="1">
        <f t="shared" si="15"/>
        <v>20024.894577804243</v>
      </c>
      <c r="BF31" s="1">
        <f t="shared" si="15"/>
        <v>30814.253533216892</v>
      </c>
      <c r="BG31" s="1">
        <f t="shared" si="15"/>
        <v>15216.892739584529</v>
      </c>
      <c r="BH31" s="1">
        <f t="shared" si="15"/>
        <v>27762.425600216044</v>
      </c>
      <c r="BI31" s="1">
        <f t="shared" si="15"/>
        <v>28669.629335329417</v>
      </c>
      <c r="BJ31" s="1">
        <f t="shared" si="15"/>
        <v>15744.710778946108</v>
      </c>
      <c r="BK31" s="1">
        <f t="shared" si="15"/>
        <v>24353.930113752533</v>
      </c>
      <c r="BL31" s="1">
        <f t="shared" si="15"/>
        <v>18472.512394979141</v>
      </c>
      <c r="BM31" s="1">
        <f t="shared" si="15"/>
        <v>15701.033177586118</v>
      </c>
      <c r="BN31" s="1">
        <f t="shared" si="15"/>
        <v>24237.588464094752</v>
      </c>
      <c r="BO31" s="1">
        <f t="shared" si="15"/>
        <v>14847.36171602329</v>
      </c>
      <c r="BP31" s="1">
        <f t="shared" si="15"/>
        <v>22935.643288611671</v>
      </c>
      <c r="BQ31" s="1">
        <f t="shared" si="15"/>
        <v>22381.617004768592</v>
      </c>
      <c r="BR31" s="1">
        <f t="shared" ref="BR31:BX31" si="16">BR18*500/12</f>
        <v>15521.898674409895</v>
      </c>
      <c r="BS31" s="1">
        <f t="shared" si="16"/>
        <v>28651.490663867691</v>
      </c>
      <c r="BT31" s="1">
        <f t="shared" si="16"/>
        <v>20164.907668419492</v>
      </c>
      <c r="BU31" s="1">
        <f t="shared" si="16"/>
        <v>21414.993837596194</v>
      </c>
      <c r="BV31" s="1">
        <f t="shared" si="16"/>
        <v>23312.632826523986</v>
      </c>
      <c r="BW31" s="1">
        <f t="shared" si="16"/>
        <v>16778.172627980686</v>
      </c>
      <c r="BX31" s="1">
        <f t="shared" si="16"/>
        <v>20662.445173512926</v>
      </c>
    </row>
    <row r="32" spans="1:76" ht="19.5" customHeight="1" x14ac:dyDescent="0.2">
      <c r="A32" s="12" t="s">
        <v>86</v>
      </c>
      <c r="B32" s="12"/>
      <c r="C32" s="12"/>
      <c r="D32" s="12"/>
      <c r="E32" s="1">
        <f t="shared" ref="E32:BP35" si="17">E19*50/12</f>
        <v>264.88615255410792</v>
      </c>
      <c r="F32" s="1">
        <f t="shared" si="17"/>
        <v>151.9228616372921</v>
      </c>
      <c r="G32" s="1">
        <f t="shared" si="17"/>
        <v>167.96849269139716</v>
      </c>
      <c r="H32" s="1">
        <f t="shared" si="17"/>
        <v>164.03671782109632</v>
      </c>
      <c r="I32" s="1">
        <f t="shared" si="17"/>
        <v>318.19619170682603</v>
      </c>
      <c r="J32" s="1">
        <f t="shared" si="17"/>
        <v>201.97493190126247</v>
      </c>
      <c r="K32" s="1">
        <f t="shared" si="17"/>
        <v>82.494336532215172</v>
      </c>
      <c r="L32" s="1">
        <f t="shared" si="17"/>
        <v>152.56756054654076</v>
      </c>
      <c r="M32" s="1">
        <f t="shared" si="17"/>
        <v>190.86883765278927</v>
      </c>
      <c r="N32" s="1">
        <f t="shared" si="17"/>
        <v>237.99459107679743</v>
      </c>
      <c r="O32" s="1">
        <f t="shared" si="17"/>
        <v>227.82789267066963</v>
      </c>
      <c r="P32" s="1">
        <f t="shared" si="17"/>
        <v>195.33610616432563</v>
      </c>
      <c r="Q32" s="1">
        <f t="shared" si="17"/>
        <v>225.01655867841328</v>
      </c>
      <c r="R32" s="1">
        <f t="shared" si="17"/>
        <v>301.92880534341094</v>
      </c>
      <c r="S32" s="1">
        <f t="shared" si="17"/>
        <v>188.1630216457277</v>
      </c>
      <c r="T32" s="1">
        <f t="shared" si="17"/>
        <v>138.64341002391964</v>
      </c>
      <c r="U32" s="1">
        <f t="shared" si="17"/>
        <v>199.18869219949966</v>
      </c>
      <c r="V32" s="1">
        <f t="shared" si="17"/>
        <v>310.49569785014489</v>
      </c>
      <c r="W32" s="1">
        <f t="shared" si="17"/>
        <v>223.20365288316853</v>
      </c>
      <c r="X32" s="1">
        <f t="shared" si="17"/>
        <v>188.41683662304658</v>
      </c>
      <c r="Y32" s="1">
        <f t="shared" si="17"/>
        <v>289.73144968362527</v>
      </c>
      <c r="Z32" s="1">
        <f t="shared" si="17"/>
        <v>401.41409916611718</v>
      </c>
      <c r="AA32" s="1">
        <f t="shared" si="17"/>
        <v>241.13663151908295</v>
      </c>
      <c r="AB32" s="1">
        <f t="shared" si="17"/>
        <v>219.89255265726669</v>
      </c>
      <c r="AC32" s="1">
        <f t="shared" si="17"/>
        <v>146.46433403994675</v>
      </c>
      <c r="AD32" s="1">
        <f t="shared" si="17"/>
        <v>204.31806629395069</v>
      </c>
      <c r="AE32" s="1">
        <f t="shared" si="17"/>
        <v>265.54064784406415</v>
      </c>
      <c r="AF32" s="1">
        <f t="shared" si="17"/>
        <v>138.53184414459136</v>
      </c>
      <c r="AG32" s="1">
        <f t="shared" si="17"/>
        <v>173.4007290993994</v>
      </c>
      <c r="AH32" s="1">
        <f t="shared" si="17"/>
        <v>194.66439578944076</v>
      </c>
      <c r="AI32" s="1">
        <f t="shared" si="17"/>
        <v>110.03312387640348</v>
      </c>
      <c r="AJ32" s="1">
        <f t="shared" si="17"/>
        <v>156.79497908048634</v>
      </c>
      <c r="AK32" s="1">
        <f t="shared" si="17"/>
        <v>176.49250091254495</v>
      </c>
      <c r="AL32" s="1">
        <f t="shared" si="17"/>
        <v>125.21037170423295</v>
      </c>
      <c r="AM32" s="1">
        <f t="shared" si="17"/>
        <v>123.00391687790464</v>
      </c>
      <c r="AN32" s="1">
        <f t="shared" si="17"/>
        <v>154.71457690462728</v>
      </c>
      <c r="AO32" s="1">
        <f t="shared" si="17"/>
        <v>361.33785395620436</v>
      </c>
      <c r="AP32" s="1">
        <f t="shared" si="17"/>
        <v>190.59737912834314</v>
      </c>
      <c r="AQ32" s="1">
        <f t="shared" si="17"/>
        <v>258.664029289084</v>
      </c>
      <c r="AR32" s="1">
        <f t="shared" si="17"/>
        <v>192.70995873114919</v>
      </c>
      <c r="AS32" s="1">
        <f t="shared" si="17"/>
        <v>688.39978001959787</v>
      </c>
      <c r="AT32" s="1">
        <f t="shared" si="17"/>
        <v>304.39109874595363</v>
      </c>
      <c r="AU32" s="1">
        <f t="shared" si="17"/>
        <v>258.82654629452338</v>
      </c>
      <c r="AV32" s="1">
        <f t="shared" si="17"/>
        <v>652.99389133826298</v>
      </c>
      <c r="AW32" s="1">
        <f t="shared" si="17"/>
        <v>342.5605529523645</v>
      </c>
      <c r="AX32" s="1">
        <f t="shared" si="17"/>
        <v>315.77957726728647</v>
      </c>
      <c r="AY32" s="1">
        <f t="shared" si="17"/>
        <v>215.5171541044671</v>
      </c>
      <c r="AZ32" s="1">
        <f t="shared" si="17"/>
        <v>291.44684934853984</v>
      </c>
      <c r="BA32" s="1">
        <f t="shared" si="17"/>
        <v>306.1027273043041</v>
      </c>
      <c r="BB32" s="1">
        <f t="shared" si="17"/>
        <v>218.35496801179997</v>
      </c>
      <c r="BC32" s="1">
        <f t="shared" si="17"/>
        <v>155.26504800838867</v>
      </c>
      <c r="BD32" s="1">
        <f t="shared" si="17"/>
        <v>277.15858222113349</v>
      </c>
      <c r="BE32" s="1">
        <f t="shared" si="17"/>
        <v>219.00295605971542</v>
      </c>
      <c r="BF32" s="1">
        <f t="shared" si="17"/>
        <v>157.94342901675486</v>
      </c>
      <c r="BG32" s="1">
        <f t="shared" si="17"/>
        <v>137.60443795663824</v>
      </c>
      <c r="BH32" s="1">
        <f t="shared" si="17"/>
        <v>204.8467394917906</v>
      </c>
      <c r="BI32" s="1">
        <f t="shared" si="17"/>
        <v>294.7378153744541</v>
      </c>
      <c r="BJ32" s="1">
        <f t="shared" si="17"/>
        <v>195.56004211052291</v>
      </c>
      <c r="BK32" s="1">
        <f t="shared" si="17"/>
        <v>105.0900099828271</v>
      </c>
      <c r="BL32" s="1">
        <f t="shared" si="17"/>
        <v>244.41719326873138</v>
      </c>
      <c r="BM32" s="1">
        <f t="shared" si="17"/>
        <v>230.01534912119772</v>
      </c>
      <c r="BN32" s="1">
        <f t="shared" si="17"/>
        <v>471.44397033059983</v>
      </c>
      <c r="BO32" s="1">
        <f t="shared" si="17"/>
        <v>219.89927394486085</v>
      </c>
      <c r="BP32" s="1">
        <f t="shared" si="17"/>
        <v>272.64355193933159</v>
      </c>
      <c r="BQ32" s="1">
        <f t="shared" ref="BQ32:BX37" si="18">BQ19*50/12</f>
        <v>394.12858295495539</v>
      </c>
      <c r="BR32" s="1">
        <f t="shared" si="18"/>
        <v>262.11216402472104</v>
      </c>
      <c r="BS32" s="1">
        <f t="shared" si="18"/>
        <v>365.05957089024099</v>
      </c>
      <c r="BT32" s="1">
        <f t="shared" si="18"/>
        <v>255.12446769815381</v>
      </c>
      <c r="BU32" s="1">
        <f t="shared" si="18"/>
        <v>188.39626297569984</v>
      </c>
      <c r="BV32" s="1">
        <f t="shared" si="18"/>
        <v>312.95283505480245</v>
      </c>
      <c r="BW32" s="1">
        <f t="shared" si="18"/>
        <v>466.3314469873032</v>
      </c>
      <c r="BX32" s="1">
        <f t="shared" si="18"/>
        <v>200.86473223002142</v>
      </c>
    </row>
    <row r="33" spans="1:76" ht="19.5" customHeight="1" x14ac:dyDescent="0.2">
      <c r="A33" s="12" t="s">
        <v>87</v>
      </c>
      <c r="B33" s="12"/>
      <c r="C33" s="12"/>
      <c r="D33" s="12"/>
      <c r="E33" s="1">
        <f t="shared" si="17"/>
        <v>5620.3703180362718</v>
      </c>
      <c r="F33" s="1">
        <f t="shared" si="17"/>
        <v>2272.5759639488415</v>
      </c>
      <c r="G33" s="1">
        <f t="shared" si="17"/>
        <v>3684.628173949241</v>
      </c>
      <c r="H33" s="1">
        <f t="shared" si="17"/>
        <v>6147.3829447921062</v>
      </c>
      <c r="I33" s="1">
        <f t="shared" si="17"/>
        <v>3134.9598181214715</v>
      </c>
      <c r="J33" s="1">
        <f t="shared" si="17"/>
        <v>6577.6475472363491</v>
      </c>
      <c r="K33" s="1">
        <f t="shared" si="17"/>
        <v>3830.0416767045722</v>
      </c>
      <c r="L33" s="1">
        <f t="shared" si="17"/>
        <v>4484.7859059851171</v>
      </c>
      <c r="M33" s="1">
        <f t="shared" si="17"/>
        <v>3576.9200976374827</v>
      </c>
      <c r="N33" s="1">
        <f t="shared" si="17"/>
        <v>4861.7877051799524</v>
      </c>
      <c r="O33" s="1">
        <f t="shared" si="17"/>
        <v>5198.1796120200888</v>
      </c>
      <c r="P33" s="1">
        <f t="shared" si="17"/>
        <v>6796.0408637612927</v>
      </c>
      <c r="Q33" s="1">
        <f t="shared" si="17"/>
        <v>6609.6261646021931</v>
      </c>
      <c r="R33" s="1">
        <f t="shared" si="17"/>
        <v>6323.7938034025983</v>
      </c>
      <c r="S33" s="1">
        <f t="shared" si="17"/>
        <v>7530.4652529816694</v>
      </c>
      <c r="T33" s="1">
        <f t="shared" si="17"/>
        <v>8404.6890566411766</v>
      </c>
      <c r="U33" s="1">
        <f t="shared" si="17"/>
        <v>6269.0944334011956</v>
      </c>
      <c r="V33" s="1">
        <f t="shared" si="17"/>
        <v>5745.6219972119652</v>
      </c>
      <c r="W33" s="1">
        <f t="shared" si="17"/>
        <v>5859.1071813616281</v>
      </c>
      <c r="X33" s="1">
        <f t="shared" si="17"/>
        <v>8276.9542026106883</v>
      </c>
      <c r="Y33" s="1">
        <f t="shared" si="17"/>
        <v>4661.4192059692932</v>
      </c>
      <c r="Z33" s="1">
        <f t="shared" si="17"/>
        <v>5675.5497764463753</v>
      </c>
      <c r="AA33" s="1">
        <f t="shared" si="17"/>
        <v>5493.2232794620722</v>
      </c>
      <c r="AB33" s="1">
        <f t="shared" si="17"/>
        <v>5369.1323795426915</v>
      </c>
      <c r="AC33" s="1">
        <f t="shared" si="17"/>
        <v>6161.3610131314699</v>
      </c>
      <c r="AD33" s="1">
        <f t="shared" si="17"/>
        <v>5581.7322114042245</v>
      </c>
      <c r="AE33" s="1">
        <f t="shared" si="17"/>
        <v>5151.9054603347331</v>
      </c>
      <c r="AF33" s="1">
        <f t="shared" si="17"/>
        <v>3537.3503717162735</v>
      </c>
      <c r="AG33" s="1">
        <f t="shared" si="17"/>
        <v>4477.1578996212374</v>
      </c>
      <c r="AH33" s="1">
        <f t="shared" si="17"/>
        <v>5120.0435791860627</v>
      </c>
      <c r="AI33" s="1">
        <f t="shared" si="17"/>
        <v>7355.972954368267</v>
      </c>
      <c r="AJ33" s="1">
        <f t="shared" si="17"/>
        <v>10672.967089945683</v>
      </c>
      <c r="AK33" s="1">
        <f t="shared" si="17"/>
        <v>5065.105669709943</v>
      </c>
      <c r="AL33" s="1">
        <f t="shared" si="17"/>
        <v>5347.2347082878277</v>
      </c>
      <c r="AM33" s="1">
        <f t="shared" si="17"/>
        <v>6465.8234938053911</v>
      </c>
      <c r="AN33" s="1">
        <f t="shared" si="17"/>
        <v>5184.6301339948159</v>
      </c>
      <c r="AO33" s="1">
        <f t="shared" si="17"/>
        <v>2686.6306144674136</v>
      </c>
      <c r="AP33" s="1">
        <f t="shared" si="17"/>
        <v>3454.3739906085843</v>
      </c>
      <c r="AQ33" s="1">
        <f t="shared" si="17"/>
        <v>4318.5884502601921</v>
      </c>
      <c r="AR33" s="1">
        <f t="shared" si="17"/>
        <v>3043.5297245104448</v>
      </c>
      <c r="AS33" s="1">
        <f t="shared" si="17"/>
        <v>5060.9328921176693</v>
      </c>
      <c r="AT33" s="1">
        <f t="shared" si="17"/>
        <v>4109.0379236784202</v>
      </c>
      <c r="AU33" s="1">
        <f t="shared" si="17"/>
        <v>6020.3816259020832</v>
      </c>
      <c r="AV33" s="1">
        <f t="shared" si="17"/>
        <v>3879.2507379932708</v>
      </c>
      <c r="AW33" s="1">
        <f t="shared" si="17"/>
        <v>5309.4693702515324</v>
      </c>
      <c r="AX33" s="1">
        <f t="shared" si="17"/>
        <v>2300.6509685521469</v>
      </c>
      <c r="AY33" s="1">
        <f t="shared" si="17"/>
        <v>5004.9775346361739</v>
      </c>
      <c r="AZ33" s="1">
        <f t="shared" si="17"/>
        <v>2962.0037985226859</v>
      </c>
      <c r="BA33" s="1">
        <f t="shared" si="17"/>
        <v>3682.546917149381</v>
      </c>
      <c r="BB33" s="1">
        <f t="shared" si="17"/>
        <v>2804.7318029202106</v>
      </c>
      <c r="BC33" s="1">
        <f t="shared" si="17"/>
        <v>9346.9708941190547</v>
      </c>
      <c r="BD33" s="1">
        <f t="shared" si="17"/>
        <v>4601.3319014429408</v>
      </c>
      <c r="BE33" s="1">
        <f t="shared" si="17"/>
        <v>4330.0461719938739</v>
      </c>
      <c r="BF33" s="1">
        <f t="shared" si="17"/>
        <v>4638.357509340467</v>
      </c>
      <c r="BG33" s="1">
        <f t="shared" si="17"/>
        <v>2427.4346548794178</v>
      </c>
      <c r="BH33" s="1">
        <f t="shared" si="17"/>
        <v>6437.0416231398785</v>
      </c>
      <c r="BI33" s="1">
        <f t="shared" si="17"/>
        <v>4662.1857111096897</v>
      </c>
      <c r="BJ33" s="1">
        <f t="shared" si="17"/>
        <v>2803.5477139369323</v>
      </c>
      <c r="BK33" s="1">
        <f t="shared" si="17"/>
        <v>5533.5846345408208</v>
      </c>
      <c r="BL33" s="1">
        <f t="shared" si="17"/>
        <v>3175.1291477779291</v>
      </c>
      <c r="BM33" s="1">
        <f t="shared" si="17"/>
        <v>4288.585475188298</v>
      </c>
      <c r="BN33" s="1">
        <f t="shared" si="17"/>
        <v>4406.2250443213443</v>
      </c>
      <c r="BO33" s="1">
        <f t="shared" si="17"/>
        <v>4512.3903064199285</v>
      </c>
      <c r="BP33" s="1">
        <f t="shared" si="17"/>
        <v>4343.082187416222</v>
      </c>
      <c r="BQ33" s="1">
        <f t="shared" si="18"/>
        <v>5604.3462398487791</v>
      </c>
      <c r="BR33" s="1">
        <f t="shared" si="18"/>
        <v>4158.4451891983517</v>
      </c>
      <c r="BS33" s="1">
        <f t="shared" si="18"/>
        <v>2880.6882580203696</v>
      </c>
      <c r="BT33" s="1">
        <f t="shared" si="18"/>
        <v>3124.5158383686789</v>
      </c>
      <c r="BU33" s="1">
        <f t="shared" si="18"/>
        <v>4422.6756938665903</v>
      </c>
      <c r="BV33" s="1">
        <f t="shared" si="18"/>
        <v>4508.3911688247845</v>
      </c>
      <c r="BW33" s="1">
        <f t="shared" si="18"/>
        <v>3880.0825355843663</v>
      </c>
      <c r="BX33" s="1">
        <f t="shared" si="18"/>
        <v>4684.3025064298026</v>
      </c>
    </row>
    <row r="34" spans="1:76" ht="19.5" customHeight="1" x14ac:dyDescent="0.2">
      <c r="A34" s="12" t="s">
        <v>90</v>
      </c>
      <c r="B34" s="12"/>
      <c r="C34" s="12"/>
      <c r="D34" s="12"/>
      <c r="E34" s="1">
        <f t="shared" si="17"/>
        <v>542.40583303165533</v>
      </c>
      <c r="F34" s="1">
        <f t="shared" si="17"/>
        <v>441.56770488317824</v>
      </c>
      <c r="G34" s="1">
        <f t="shared" si="17"/>
        <v>543.14414251964934</v>
      </c>
      <c r="H34" s="1">
        <f t="shared" si="17"/>
        <v>445.76665016345487</v>
      </c>
      <c r="I34" s="1">
        <f t="shared" si="17"/>
        <v>810.13841784397061</v>
      </c>
      <c r="J34" s="1">
        <f t="shared" si="17"/>
        <v>332.71481841057903</v>
      </c>
      <c r="K34" s="1">
        <f t="shared" si="17"/>
        <v>293.21049284245208</v>
      </c>
      <c r="L34" s="1">
        <f t="shared" si="17"/>
        <v>522.39335484090145</v>
      </c>
      <c r="M34" s="1">
        <f t="shared" si="17"/>
        <v>528.86369142646492</v>
      </c>
      <c r="N34" s="1">
        <f t="shared" si="17"/>
        <v>611.02230634183036</v>
      </c>
      <c r="O34" s="1">
        <f t="shared" si="17"/>
        <v>459.50057952104635</v>
      </c>
      <c r="P34" s="1">
        <f t="shared" si="17"/>
        <v>292.01554685524781</v>
      </c>
      <c r="Q34" s="1">
        <f t="shared" si="17"/>
        <v>607.37605825419371</v>
      </c>
      <c r="R34" s="1">
        <f t="shared" si="17"/>
        <v>490.75042919953535</v>
      </c>
      <c r="S34" s="1">
        <f t="shared" si="17"/>
        <v>442.98227052696353</v>
      </c>
      <c r="T34" s="1">
        <f t="shared" si="17"/>
        <v>478.03644378379494</v>
      </c>
      <c r="U34" s="1">
        <f t="shared" si="17"/>
        <v>425.2253529476364</v>
      </c>
      <c r="V34" s="1">
        <f t="shared" si="17"/>
        <v>605.73696150917397</v>
      </c>
      <c r="W34" s="1">
        <f t="shared" si="17"/>
        <v>351.54929320847714</v>
      </c>
      <c r="X34" s="1">
        <f t="shared" si="17"/>
        <v>226.09373849845849</v>
      </c>
      <c r="Y34" s="1">
        <f t="shared" si="17"/>
        <v>296.96555339295293</v>
      </c>
      <c r="Z34" s="1">
        <f t="shared" si="17"/>
        <v>467.8857659053424</v>
      </c>
      <c r="AA34" s="1">
        <f t="shared" si="17"/>
        <v>636.06177130154481</v>
      </c>
      <c r="AB34" s="1">
        <f t="shared" si="17"/>
        <v>490.14857868625063</v>
      </c>
      <c r="AC34" s="1">
        <f t="shared" si="17"/>
        <v>278.99183233677729</v>
      </c>
      <c r="AD34" s="1">
        <f t="shared" si="17"/>
        <v>443.69863280558587</v>
      </c>
      <c r="AE34" s="1">
        <f t="shared" si="17"/>
        <v>333.83331555893875</v>
      </c>
      <c r="AF34" s="1">
        <f t="shared" si="17"/>
        <v>293.66684565041339</v>
      </c>
      <c r="AG34" s="1">
        <f t="shared" si="17"/>
        <v>351.29559389937407</v>
      </c>
      <c r="AH34" s="1">
        <f t="shared" si="17"/>
        <v>317.09388465614364</v>
      </c>
      <c r="AI34" s="1">
        <f t="shared" si="17"/>
        <v>354.91299448452793</v>
      </c>
      <c r="AJ34" s="1">
        <f t="shared" si="17"/>
        <v>347.1296431050593</v>
      </c>
      <c r="AK34" s="1">
        <f t="shared" si="17"/>
        <v>239.98118043392995</v>
      </c>
      <c r="AL34" s="1">
        <f t="shared" si="17"/>
        <v>206.25797791129591</v>
      </c>
      <c r="AM34" s="1">
        <f t="shared" si="17"/>
        <v>184.11531445018738</v>
      </c>
      <c r="AN34" s="1">
        <f t="shared" si="17"/>
        <v>145.73818869079253</v>
      </c>
      <c r="AO34" s="1">
        <f t="shared" si="17"/>
        <v>353.52495232877453</v>
      </c>
      <c r="AP34" s="1">
        <f t="shared" si="17"/>
        <v>331.98878155585197</v>
      </c>
      <c r="AQ34" s="1">
        <f t="shared" si="17"/>
        <v>292.64236566876031</v>
      </c>
      <c r="AR34" s="1">
        <f t="shared" si="17"/>
        <v>402.46852382563571</v>
      </c>
      <c r="AS34" s="1">
        <f t="shared" si="17"/>
        <v>224.9414714491198</v>
      </c>
      <c r="AT34" s="1">
        <f t="shared" si="17"/>
        <v>296.50411954665486</v>
      </c>
      <c r="AU34" s="1">
        <f t="shared" si="17"/>
        <v>450.50048315050498</v>
      </c>
      <c r="AV34" s="1">
        <f t="shared" si="17"/>
        <v>515.30810277635157</v>
      </c>
      <c r="AW34" s="1">
        <f t="shared" si="17"/>
        <v>410.85639306499002</v>
      </c>
      <c r="AX34" s="1">
        <f t="shared" si="17"/>
        <v>701.24890811373507</v>
      </c>
      <c r="AY34" s="1">
        <f t="shared" si="17"/>
        <v>926.04633326403462</v>
      </c>
      <c r="AZ34" s="1">
        <f t="shared" si="17"/>
        <v>557.28517607390279</v>
      </c>
      <c r="BA34" s="1">
        <f t="shared" si="17"/>
        <v>288.8697681193089</v>
      </c>
      <c r="BB34" s="1">
        <f t="shared" si="17"/>
        <v>540.8202116963779</v>
      </c>
      <c r="BC34" s="1">
        <f t="shared" si="17"/>
        <v>284.16916314072211</v>
      </c>
      <c r="BD34" s="1">
        <f t="shared" si="17"/>
        <v>447.80745478770956</v>
      </c>
      <c r="BE34" s="1">
        <f t="shared" si="17"/>
        <v>420.54075453942704</v>
      </c>
      <c r="BF34" s="1">
        <f t="shared" si="17"/>
        <v>361.54223039357277</v>
      </c>
      <c r="BG34" s="1">
        <f t="shared" si="17"/>
        <v>789.46183439786876</v>
      </c>
      <c r="BH34" s="1">
        <f t="shared" si="17"/>
        <v>527.85261064058989</v>
      </c>
      <c r="BI34" s="1">
        <f t="shared" si="17"/>
        <v>299.04238361699777</v>
      </c>
      <c r="BJ34" s="1">
        <f t="shared" si="17"/>
        <v>624.97336203357236</v>
      </c>
      <c r="BK34" s="1">
        <f t="shared" si="17"/>
        <v>400.04027656729005</v>
      </c>
      <c r="BL34" s="1">
        <f t="shared" si="17"/>
        <v>548.40541370262929</v>
      </c>
      <c r="BM34" s="1">
        <f t="shared" si="17"/>
        <v>341.63614676837489</v>
      </c>
      <c r="BN34" s="1">
        <f t="shared" si="17"/>
        <v>765.37918326402939</v>
      </c>
      <c r="BO34" s="1">
        <f t="shared" si="17"/>
        <v>283.08819122263606</v>
      </c>
      <c r="BP34" s="1">
        <f t="shared" si="17"/>
        <v>228.71898390826789</v>
      </c>
      <c r="BQ34" s="1">
        <f t="shared" si="18"/>
        <v>366.89964586635966</v>
      </c>
      <c r="BR34" s="1">
        <f t="shared" si="18"/>
        <v>305.64567864244316</v>
      </c>
      <c r="BS34" s="1">
        <f t="shared" si="18"/>
        <v>323.45035451039922</v>
      </c>
      <c r="BT34" s="1">
        <f t="shared" si="18"/>
        <v>725.00031301887941</v>
      </c>
      <c r="BU34" s="1">
        <f t="shared" si="18"/>
        <v>543.65406816858376</v>
      </c>
      <c r="BV34" s="1">
        <f t="shared" si="18"/>
        <v>1260.3743158022983</v>
      </c>
      <c r="BW34" s="1">
        <f t="shared" si="18"/>
        <v>721.33899096760786</v>
      </c>
      <c r="BX34" s="1">
        <f t="shared" si="18"/>
        <v>300.66463928218201</v>
      </c>
    </row>
    <row r="35" spans="1:76" ht="19.5" customHeight="1" x14ac:dyDescent="0.2">
      <c r="A35" s="12" t="s">
        <v>93</v>
      </c>
      <c r="B35" s="12"/>
      <c r="C35" s="12"/>
      <c r="D35" s="12"/>
      <c r="E35" s="1">
        <f t="shared" si="17"/>
        <v>6997.325569846832</v>
      </c>
      <c r="F35" s="1">
        <f t="shared" si="17"/>
        <v>6611.1570601258754</v>
      </c>
      <c r="G35" s="1">
        <f t="shared" si="17"/>
        <v>7211.8627346672611</v>
      </c>
      <c r="H35" s="1">
        <f t="shared" si="17"/>
        <v>8443.3134613307793</v>
      </c>
      <c r="I35" s="1">
        <f t="shared" si="17"/>
        <v>8446.1006221480275</v>
      </c>
      <c r="J35" s="1">
        <f t="shared" si="17"/>
        <v>8029.8717537735074</v>
      </c>
      <c r="K35" s="1">
        <f t="shared" si="17"/>
        <v>5221.0149401349981</v>
      </c>
      <c r="L35" s="1">
        <f t="shared" si="17"/>
        <v>7820.966859232457</v>
      </c>
      <c r="M35" s="1">
        <f t="shared" si="17"/>
        <v>9312.1955436381159</v>
      </c>
      <c r="N35" s="1">
        <f t="shared" si="17"/>
        <v>5990.0892971944959</v>
      </c>
      <c r="O35" s="1">
        <f t="shared" si="17"/>
        <v>5604.4993109441348</v>
      </c>
      <c r="P35" s="1">
        <f t="shared" si="17"/>
        <v>7432.8051202495772</v>
      </c>
      <c r="Q35" s="1">
        <f t="shared" si="17"/>
        <v>5020.5154622785412</v>
      </c>
      <c r="R35" s="1">
        <f t="shared" si="17"/>
        <v>4986.7661587997809</v>
      </c>
      <c r="S35" s="1">
        <f t="shared" si="17"/>
        <v>7538.8621332969342</v>
      </c>
      <c r="T35" s="1">
        <f t="shared" si="17"/>
        <v>7265.4658112369762</v>
      </c>
      <c r="U35" s="1">
        <f t="shared" si="17"/>
        <v>4421.2648222089847</v>
      </c>
      <c r="V35" s="1">
        <f t="shared" si="17"/>
        <v>7691.0973625406141</v>
      </c>
      <c r="W35" s="1">
        <f t="shared" si="17"/>
        <v>8292.062601997688</v>
      </c>
      <c r="X35" s="1">
        <f t="shared" si="17"/>
        <v>7049.2109114445666</v>
      </c>
      <c r="Y35" s="1">
        <f t="shared" si="17"/>
        <v>5036.057563900451</v>
      </c>
      <c r="Z35" s="1">
        <f t="shared" si="17"/>
        <v>4215.2821365587415</v>
      </c>
      <c r="AA35" s="1">
        <f t="shared" si="17"/>
        <v>4792.6997922399496</v>
      </c>
      <c r="AB35" s="1">
        <f t="shared" si="17"/>
        <v>5231.5256689053531</v>
      </c>
      <c r="AC35" s="1">
        <f t="shared" si="17"/>
        <v>7371.9590831873948</v>
      </c>
      <c r="AD35" s="1">
        <f t="shared" si="17"/>
        <v>6110.7826874855273</v>
      </c>
      <c r="AE35" s="1">
        <f t="shared" si="17"/>
        <v>5212.4147813839327</v>
      </c>
      <c r="AF35" s="1">
        <f t="shared" si="17"/>
        <v>4025.0083868375646</v>
      </c>
      <c r="AG35" s="1">
        <f t="shared" si="17"/>
        <v>6344.4085819530328</v>
      </c>
      <c r="AH35" s="1">
        <f t="shared" si="17"/>
        <v>6571.7233340419452</v>
      </c>
      <c r="AI35" s="1">
        <f t="shared" si="17"/>
        <v>6748.0280455616476</v>
      </c>
      <c r="AJ35" s="1">
        <f t="shared" si="17"/>
        <v>5447.3662284385609</v>
      </c>
      <c r="AK35" s="1">
        <f t="shared" si="17"/>
        <v>4526.8958009271337</v>
      </c>
      <c r="AL35" s="1">
        <f t="shared" si="17"/>
        <v>4273.0118848073207</v>
      </c>
      <c r="AM35" s="1">
        <f t="shared" si="17"/>
        <v>3233.6054025948893</v>
      </c>
      <c r="AN35" s="1">
        <f t="shared" si="17"/>
        <v>3275.7444224943251</v>
      </c>
      <c r="AO35" s="1">
        <f t="shared" si="17"/>
        <v>3977.9131742854788</v>
      </c>
      <c r="AP35" s="1">
        <f t="shared" si="17"/>
        <v>5441.9725904522338</v>
      </c>
      <c r="AQ35" s="1">
        <f t="shared" si="17"/>
        <v>3987.6383030604393</v>
      </c>
      <c r="AR35" s="1">
        <f t="shared" si="17"/>
        <v>4638.0986328554891</v>
      </c>
      <c r="AS35" s="1">
        <f t="shared" si="17"/>
        <v>7420.7912268625232</v>
      </c>
      <c r="AT35" s="1">
        <f t="shared" si="17"/>
        <v>5810.4435072342858</v>
      </c>
      <c r="AU35" s="1">
        <f t="shared" si="17"/>
        <v>4359.2769999957691</v>
      </c>
      <c r="AV35" s="1">
        <f t="shared" si="17"/>
        <v>4995.8403685557405</v>
      </c>
      <c r="AW35" s="1">
        <f t="shared" si="17"/>
        <v>3004.805242575329</v>
      </c>
      <c r="AX35" s="1">
        <f t="shared" si="17"/>
        <v>4760.9790888779826</v>
      </c>
      <c r="AY35" s="1">
        <f t="shared" si="17"/>
        <v>4862.0058159452701</v>
      </c>
      <c r="AZ35" s="1">
        <f t="shared" si="17"/>
        <v>5302.285860820356</v>
      </c>
      <c r="BA35" s="1">
        <f t="shared" si="17"/>
        <v>3632.8629743090628</v>
      </c>
      <c r="BB35" s="1">
        <f t="shared" si="17"/>
        <v>3787.7261394361071</v>
      </c>
      <c r="BC35" s="1">
        <f t="shared" si="17"/>
        <v>5883.1188744071596</v>
      </c>
      <c r="BD35" s="1">
        <f t="shared" si="17"/>
        <v>3871.8408717177695</v>
      </c>
      <c r="BE35" s="1">
        <f t="shared" si="17"/>
        <v>3157.9762341958158</v>
      </c>
      <c r="BF35" s="1">
        <f t="shared" si="17"/>
        <v>5329.4442954664892</v>
      </c>
      <c r="BG35" s="1">
        <f t="shared" si="17"/>
        <v>4682.3188300935408</v>
      </c>
      <c r="BH35" s="1">
        <f t="shared" si="17"/>
        <v>3894.6146809416546</v>
      </c>
      <c r="BI35" s="1">
        <f t="shared" si="17"/>
        <v>4084.1611709819676</v>
      </c>
      <c r="BJ35" s="1">
        <f t="shared" si="17"/>
        <v>2638.9793796119161</v>
      </c>
      <c r="BK35" s="1">
        <f t="shared" si="17"/>
        <v>4410.5559456627225</v>
      </c>
      <c r="BL35" s="1">
        <f t="shared" si="17"/>
        <v>3448.8694188652967</v>
      </c>
      <c r="BM35" s="1">
        <f t="shared" si="17"/>
        <v>2987.2232017727188</v>
      </c>
      <c r="BN35" s="1">
        <f t="shared" si="17"/>
        <v>3995.7261043052986</v>
      </c>
      <c r="BO35" s="1">
        <f t="shared" si="17"/>
        <v>3802.1664156088605</v>
      </c>
      <c r="BP35" s="1">
        <f t="shared" ref="BP35" si="19">BP22*50/12</f>
        <v>2601.8963363199114</v>
      </c>
      <c r="BQ35" s="1">
        <f t="shared" si="18"/>
        <v>4564.4304056387327</v>
      </c>
      <c r="BR35" s="1">
        <f t="shared" si="18"/>
        <v>3785.3180635120007</v>
      </c>
      <c r="BS35" s="1">
        <f t="shared" si="18"/>
        <v>3625.6307230688094</v>
      </c>
      <c r="BT35" s="1">
        <f t="shared" si="18"/>
        <v>2135.1602379375427</v>
      </c>
      <c r="BU35" s="1">
        <f t="shared" si="18"/>
        <v>1976.0742804257054</v>
      </c>
      <c r="BV35" s="1">
        <f t="shared" si="18"/>
        <v>3564.2523243649562</v>
      </c>
      <c r="BW35" s="1">
        <f t="shared" si="18"/>
        <v>3184.4325632821406</v>
      </c>
      <c r="BX35" s="1">
        <f t="shared" si="18"/>
        <v>2840.6013931658708</v>
      </c>
    </row>
    <row r="36" spans="1:76" ht="19.5" customHeight="1" x14ac:dyDescent="0.2">
      <c r="A36" s="12" t="s">
        <v>94</v>
      </c>
      <c r="B36" s="12"/>
      <c r="C36" s="12"/>
      <c r="D36" s="12"/>
      <c r="E36" s="1">
        <f t="shared" ref="E36:BP37" si="20">E23*50/12</f>
        <v>27.040782602032507</v>
      </c>
      <c r="F36" s="1">
        <f t="shared" si="20"/>
        <v>5.2761994330517101</v>
      </c>
      <c r="G36" s="1">
        <f t="shared" si="20"/>
        <v>4.331017399767493</v>
      </c>
      <c r="H36" s="1">
        <f t="shared" si="20"/>
        <v>13.281977976637032</v>
      </c>
      <c r="I36" s="1">
        <f t="shared" si="20"/>
        <v>6.4323707089798967</v>
      </c>
      <c r="J36" s="1">
        <f t="shared" si="20"/>
        <v>9.2303547808444026</v>
      </c>
      <c r="K36" s="1">
        <f t="shared" si="20"/>
        <v>6.7385854973950297</v>
      </c>
      <c r="L36" s="1">
        <f t="shared" si="20"/>
        <v>3.452462660161546</v>
      </c>
      <c r="M36" s="1">
        <f t="shared" si="20"/>
        <v>4.7558384264998264</v>
      </c>
      <c r="N36" s="1">
        <f t="shared" si="20"/>
        <v>20.019455091833265</v>
      </c>
      <c r="O36" s="1">
        <f t="shared" si="20"/>
        <v>0.81153116998681663</v>
      </c>
      <c r="P36" s="1">
        <f t="shared" si="20"/>
        <v>4.7048083903270372</v>
      </c>
      <c r="Q36" s="1">
        <f t="shared" si="20"/>
        <v>15.185132277328679</v>
      </c>
      <c r="R36" s="1">
        <f t="shared" si="20"/>
        <v>5.5926520239809454</v>
      </c>
      <c r="S36" s="1">
        <f t="shared" si="20"/>
        <v>11.319901517365276</v>
      </c>
      <c r="T36" s="1">
        <f t="shared" si="20"/>
        <v>9.8426943518018124</v>
      </c>
      <c r="U36" s="1">
        <f t="shared" si="20"/>
        <v>4.716626761773214</v>
      </c>
      <c r="V36" s="1">
        <f t="shared" si="20"/>
        <v>19.681388541515791</v>
      </c>
      <c r="W36" s="1">
        <f t="shared" si="20"/>
        <v>13.452953754803685</v>
      </c>
      <c r="X36" s="1">
        <f t="shared" si="20"/>
        <v>8.8086724731024653</v>
      </c>
      <c r="Y36" s="1">
        <f t="shared" si="20"/>
        <v>4.3848511757725035</v>
      </c>
      <c r="Z36" s="1">
        <f t="shared" si="20"/>
        <v>9.8513345819001348</v>
      </c>
      <c r="AA36" s="1">
        <f t="shared" si="20"/>
        <v>4.0614679049934681</v>
      </c>
      <c r="AB36" s="1">
        <f t="shared" si="20"/>
        <v>6.1849353851286715</v>
      </c>
      <c r="AC36" s="1">
        <f t="shared" si="20"/>
        <v>5.3187932042522155</v>
      </c>
      <c r="AD36" s="1">
        <f t="shared" si="20"/>
        <v>11.17336271501704</v>
      </c>
      <c r="AE36" s="1">
        <f t="shared" si="20"/>
        <v>4.8645190963905245</v>
      </c>
      <c r="AF36" s="1">
        <f t="shared" si="20"/>
        <v>12.198965154809239</v>
      </c>
      <c r="AG36" s="1">
        <f t="shared" si="20"/>
        <v>9.6558650913760271</v>
      </c>
      <c r="AH36" s="1">
        <f t="shared" si="20"/>
        <v>3.5064921809383502</v>
      </c>
      <c r="AI36" s="1">
        <f t="shared" si="20"/>
        <v>8.8719538909902642</v>
      </c>
      <c r="AJ36" s="1">
        <f t="shared" si="20"/>
        <v>2.2238577049112362</v>
      </c>
      <c r="AK36" s="1">
        <f t="shared" si="20"/>
        <v>3.2380606259687021</v>
      </c>
      <c r="AL36" s="1">
        <f t="shared" si="20"/>
        <v>3.2837185583265698</v>
      </c>
      <c r="AM36" s="1">
        <f t="shared" si="20"/>
        <v>2.9795099946006123</v>
      </c>
      <c r="AN36" s="1">
        <f t="shared" si="20"/>
        <v>4.0867337578366998</v>
      </c>
      <c r="AO36" s="1">
        <f t="shared" si="20"/>
        <v>7.8076464224151509</v>
      </c>
      <c r="AP36" s="1">
        <f t="shared" si="20"/>
        <v>5.3118080568293315</v>
      </c>
      <c r="AQ36" s="1">
        <f t="shared" si="20"/>
        <v>3.6552897779135596</v>
      </c>
      <c r="AR36" s="1">
        <f t="shared" si="20"/>
        <v>14.647477145483469</v>
      </c>
      <c r="AS36" s="1">
        <f t="shared" si="20"/>
        <v>3.3016264614335236</v>
      </c>
      <c r="AT36" s="1">
        <f t="shared" si="20"/>
        <v>8.6954010902698027</v>
      </c>
      <c r="AU36" s="1">
        <f t="shared" si="20"/>
        <v>3.6209350550174464</v>
      </c>
      <c r="AV36" s="1">
        <f t="shared" si="20"/>
        <v>9.2906694887461665</v>
      </c>
      <c r="AW36" s="1">
        <f t="shared" si="20"/>
        <v>8.5280673891783483</v>
      </c>
      <c r="AX36" s="1">
        <f t="shared" si="20"/>
        <v>3.3431274709529837</v>
      </c>
      <c r="AY36" s="1">
        <f t="shared" si="20"/>
        <v>5.7895765319427968</v>
      </c>
      <c r="AZ36" s="1">
        <f t="shared" si="20"/>
        <v>10.291633641305507</v>
      </c>
      <c r="BA36" s="1">
        <f t="shared" si="20"/>
        <v>6.058521467840225</v>
      </c>
      <c r="BB36" s="1">
        <f t="shared" si="20"/>
        <v>16.278659834642266</v>
      </c>
      <c r="BC36" s="1">
        <f t="shared" si="20"/>
        <v>6.4832776986448328</v>
      </c>
      <c r="BD36" s="1">
        <f t="shared" si="20"/>
        <v>5.2704394736378113</v>
      </c>
      <c r="BE36" s="1">
        <f t="shared" si="20"/>
        <v>7.609227801992656</v>
      </c>
      <c r="BF36" s="1">
        <f t="shared" si="20"/>
        <v>4.5400405126447465</v>
      </c>
      <c r="BG36" s="1">
        <f t="shared" si="20"/>
        <v>0.70910972725867083</v>
      </c>
      <c r="BH36" s="1">
        <f t="shared" si="20"/>
        <v>11.737425256767644</v>
      </c>
      <c r="BI36" s="1">
        <f t="shared" si="20"/>
        <v>3.2585162989663896</v>
      </c>
      <c r="BJ36" s="1">
        <f t="shared" si="20"/>
        <v>7.634816164365346</v>
      </c>
      <c r="BK36" s="1">
        <f t="shared" si="20"/>
        <v>8.0740988557801749</v>
      </c>
      <c r="BL36" s="1">
        <f t="shared" si="20"/>
        <v>8.3467528017456427</v>
      </c>
      <c r="BM36" s="1">
        <f t="shared" si="20"/>
        <v>2.9014291725218175</v>
      </c>
      <c r="BN36" s="1">
        <f t="shared" si="20"/>
        <v>9.3252798242039674</v>
      </c>
      <c r="BO36" s="1">
        <f t="shared" si="20"/>
        <v>6.5859584166668048</v>
      </c>
      <c r="BP36" s="1">
        <f t="shared" si="20"/>
        <v>6.2172607874931893</v>
      </c>
      <c r="BQ36" s="1">
        <f t="shared" si="18"/>
        <v>1.591760145302193</v>
      </c>
      <c r="BR36" s="1">
        <f t="shared" si="18"/>
        <v>1.7417093457825235</v>
      </c>
      <c r="BS36" s="1">
        <f t="shared" si="18"/>
        <v>1.9260658189490034</v>
      </c>
      <c r="BT36" s="1">
        <f t="shared" si="18"/>
        <v>6.205840423529577</v>
      </c>
      <c r="BU36" s="1">
        <f t="shared" si="18"/>
        <v>2.9422748419886418</v>
      </c>
      <c r="BV36" s="1">
        <f t="shared" si="18"/>
        <v>5.5555407624837256</v>
      </c>
      <c r="BW36" s="1">
        <f t="shared" si="18"/>
        <v>9.1756483575011458</v>
      </c>
      <c r="BX36" s="1">
        <f t="shared" si="18"/>
        <v>7.285987137402901</v>
      </c>
    </row>
    <row r="37" spans="1:76" ht="19.5" customHeight="1" x14ac:dyDescent="0.2">
      <c r="A37" s="12" t="s">
        <v>97</v>
      </c>
      <c r="B37" s="12"/>
      <c r="C37" s="12"/>
      <c r="D37" s="12"/>
      <c r="E37" s="1">
        <f t="shared" si="20"/>
        <v>7.321541183795939E-2</v>
      </c>
      <c r="F37" s="1">
        <f t="shared" si="20"/>
        <v>0.58563863421931328</v>
      </c>
      <c r="G37" s="1">
        <f t="shared" si="20"/>
        <v>0.88818176460597087</v>
      </c>
      <c r="H37" s="1">
        <f t="shared" si="20"/>
        <v>3.5035306009093472</v>
      </c>
      <c r="I37" s="1">
        <f t="shared" si="20"/>
        <v>0.62544982912675795</v>
      </c>
      <c r="J37" s="1">
        <f t="shared" si="20"/>
        <v>1.0587151443738618</v>
      </c>
      <c r="K37" s="1">
        <f t="shared" si="20"/>
        <v>0.953611187823591</v>
      </c>
      <c r="L37" s="1">
        <f t="shared" si="20"/>
        <v>0.39855558247828271</v>
      </c>
      <c r="M37" s="1">
        <f t="shared" si="20"/>
        <v>0.76259231057564314</v>
      </c>
      <c r="N37" s="1">
        <f t="shared" si="20"/>
        <v>1.8166430520961478</v>
      </c>
      <c r="O37" s="1">
        <f t="shared" si="20"/>
        <v>2.4941523167215807</v>
      </c>
      <c r="P37" s="1">
        <f t="shared" si="20"/>
        <v>2.9737631011403849</v>
      </c>
      <c r="Q37" s="1">
        <f t="shared" si="20"/>
        <v>2.2111374044830874</v>
      </c>
      <c r="R37" s="1">
        <f t="shared" si="20"/>
        <v>3.4473967353228812</v>
      </c>
      <c r="S37" s="1">
        <f t="shared" si="20"/>
        <v>1.6059941354491993</v>
      </c>
      <c r="T37" s="1">
        <f t="shared" si="20"/>
        <v>2.3130996015686196</v>
      </c>
      <c r="U37" s="1">
        <f t="shared" si="20"/>
        <v>3.474359651070603</v>
      </c>
      <c r="V37" s="1">
        <f t="shared" si="20"/>
        <v>0.70664696098376434</v>
      </c>
      <c r="W37" s="1">
        <f t="shared" si="20"/>
        <v>2.6951136035939602</v>
      </c>
      <c r="X37" s="1">
        <f t="shared" si="20"/>
        <v>1.7385652233263416</v>
      </c>
      <c r="Y37" s="1">
        <f t="shared" si="20"/>
        <v>0.38551067884989715</v>
      </c>
      <c r="Z37" s="1">
        <f t="shared" si="20"/>
        <v>0.60942236898567703</v>
      </c>
      <c r="AA37" s="1">
        <f t="shared" si="20"/>
        <v>1.0470183142930767</v>
      </c>
      <c r="AB37" s="1">
        <f t="shared" si="20"/>
        <v>0.41367261462968469</v>
      </c>
      <c r="AC37" s="1">
        <f t="shared" si="20"/>
        <v>2.6869328286997809</v>
      </c>
      <c r="AD37" s="1">
        <f t="shared" si="20"/>
        <v>3.258781466841985</v>
      </c>
      <c r="AE37" s="1">
        <f t="shared" si="20"/>
        <v>2.9079797217938999</v>
      </c>
      <c r="AF37" s="1">
        <f t="shared" si="20"/>
        <v>3.2107702619101417</v>
      </c>
      <c r="AG37" s="1">
        <f t="shared" si="20"/>
        <v>1.7494959299843618</v>
      </c>
      <c r="AH37" s="1">
        <f t="shared" si="20"/>
        <v>0.18871569463353213</v>
      </c>
      <c r="AI37" s="1">
        <f t="shared" si="20"/>
        <v>0.90218913785369992</v>
      </c>
      <c r="AJ37" s="1">
        <f t="shared" si="20"/>
        <v>4.0213639550047633</v>
      </c>
      <c r="AK37" s="1">
        <f t="shared" si="20"/>
        <v>1.1948685044496545</v>
      </c>
      <c r="AL37" s="1">
        <f t="shared" si="20"/>
        <v>4.5531174010228019</v>
      </c>
      <c r="AM37" s="1">
        <f t="shared" si="20"/>
        <v>2.4305644260521011</v>
      </c>
      <c r="AN37" s="1">
        <f t="shared" si="20"/>
        <v>1.1297420364221433</v>
      </c>
      <c r="AO37" s="1">
        <f t="shared" si="20"/>
        <v>9.3042360833049695</v>
      </c>
      <c r="AP37" s="1">
        <f t="shared" si="20"/>
        <v>0.9218748127138624</v>
      </c>
      <c r="AQ37" s="1">
        <f t="shared" si="20"/>
        <v>2.3331462960464924</v>
      </c>
      <c r="AR37" s="1">
        <f t="shared" si="20"/>
        <v>1.6612021075267354</v>
      </c>
      <c r="AS37" s="1">
        <f t="shared" si="20"/>
        <v>2.7820686922003244</v>
      </c>
      <c r="AT37" s="1">
        <f t="shared" si="20"/>
        <v>0.47678112794667998</v>
      </c>
      <c r="AU37" s="1">
        <f t="shared" si="20"/>
        <v>0.13823400064597438</v>
      </c>
      <c r="AV37" s="1">
        <f t="shared" si="20"/>
        <v>0.56758721655418143</v>
      </c>
      <c r="AW37" s="1">
        <f t="shared" si="20"/>
        <v>1.9420645058318964</v>
      </c>
      <c r="AX37" s="1">
        <f t="shared" si="20"/>
        <v>45.549574788101467</v>
      </c>
      <c r="AY37" s="1">
        <f t="shared" si="20"/>
        <v>92.347749605412659</v>
      </c>
      <c r="AZ37" s="1">
        <f t="shared" si="20"/>
        <v>0.42152827186430031</v>
      </c>
      <c r="BA37" s="1">
        <f t="shared" si="20"/>
        <v>2.8220834951998328</v>
      </c>
      <c r="BB37" s="1">
        <f t="shared" si="20"/>
        <v>2.3031081367361304</v>
      </c>
      <c r="BC37" s="1">
        <f t="shared" si="20"/>
        <v>1.4221475330145681</v>
      </c>
      <c r="BD37" s="1">
        <f t="shared" si="20"/>
        <v>2.5977712168709881</v>
      </c>
      <c r="BE37" s="1">
        <f t="shared" si="20"/>
        <v>0.49791471476194754</v>
      </c>
      <c r="BF37" s="1">
        <f t="shared" si="20"/>
        <v>6.7931271003829039</v>
      </c>
      <c r="BG37" s="1">
        <f t="shared" si="20"/>
        <v>1.3926425839691199</v>
      </c>
      <c r="BH37" s="1">
        <f t="shared" si="20"/>
        <v>1.1425089578110845</v>
      </c>
      <c r="BI37" s="1">
        <f t="shared" si="20"/>
        <v>3.8380149266515375</v>
      </c>
      <c r="BJ37" s="1">
        <f t="shared" si="20"/>
        <v>3.5428679418339684</v>
      </c>
      <c r="BK37" s="1">
        <f t="shared" si="20"/>
        <v>0.25257115286793946</v>
      </c>
      <c r="BL37" s="1">
        <f t="shared" si="20"/>
        <v>0.77375429481391444</v>
      </c>
      <c r="BM37" s="1">
        <f t="shared" si="20"/>
        <v>1.1588518912153527</v>
      </c>
      <c r="BN37" s="1">
        <f t="shared" si="20"/>
        <v>1.829294179381056</v>
      </c>
      <c r="BO37" s="1">
        <f t="shared" si="20"/>
        <v>1.0555853465155944</v>
      </c>
      <c r="BP37" s="1">
        <f t="shared" si="20"/>
        <v>0.19070442962260692</v>
      </c>
      <c r="BQ37" s="1">
        <f t="shared" si="18"/>
        <v>1.1170841684440103</v>
      </c>
      <c r="BR37" s="1">
        <f t="shared" si="18"/>
        <v>2.4778584307012141</v>
      </c>
      <c r="BS37" s="1">
        <f t="shared" si="18"/>
        <v>1.6549599093388323E-2</v>
      </c>
      <c r="BT37" s="1">
        <f t="shared" si="18"/>
        <v>1.3629452793281389</v>
      </c>
      <c r="BU37" s="1">
        <f t="shared" si="18"/>
        <v>2.059588692313826</v>
      </c>
      <c r="BV37" s="1">
        <f t="shared" si="18"/>
        <v>0.2845084219271824</v>
      </c>
      <c r="BW37" s="1">
        <f t="shared" si="18"/>
        <v>1.7010900591396403</v>
      </c>
      <c r="BX37" s="1">
        <f t="shared" si="18"/>
        <v>0.53193684505799554</v>
      </c>
    </row>
    <row r="39" spans="1:76" ht="47.25" customHeight="1" x14ac:dyDescent="0.2">
      <c r="A39" s="13" t="s">
        <v>134</v>
      </c>
      <c r="B39" s="13"/>
      <c r="C39" s="13"/>
      <c r="D39" s="13"/>
    </row>
    <row r="40" spans="1:76" ht="52.5" customHeight="1" x14ac:dyDescent="0.2">
      <c r="A40" s="1" t="s">
        <v>1</v>
      </c>
      <c r="B40" s="4" t="s">
        <v>102</v>
      </c>
      <c r="C40" s="2" t="s">
        <v>103</v>
      </c>
      <c r="D40" s="8" t="s">
        <v>122</v>
      </c>
      <c r="E40" s="10" t="s">
        <v>131</v>
      </c>
    </row>
    <row r="41" spans="1:76" ht="25.5" customHeight="1" x14ac:dyDescent="0.2">
      <c r="A41" s="9" t="s">
        <v>87</v>
      </c>
      <c r="B41" s="9" t="s">
        <v>112</v>
      </c>
      <c r="C41" s="9" t="s">
        <v>113</v>
      </c>
      <c r="D41" s="9" t="s">
        <v>126</v>
      </c>
      <c r="E41" s="6" t="s">
        <v>132</v>
      </c>
    </row>
    <row r="42" spans="1:76" ht="21.75" customHeight="1" x14ac:dyDescent="0.2">
      <c r="A42" s="9" t="s">
        <v>93</v>
      </c>
      <c r="B42" s="9" t="s">
        <v>116</v>
      </c>
      <c r="C42" s="9" t="s">
        <v>117</v>
      </c>
      <c r="D42" s="9" t="s">
        <v>127</v>
      </c>
      <c r="E42" s="6" t="s">
        <v>132</v>
      </c>
    </row>
    <row r="43" spans="1:76" ht="19.5" customHeight="1" x14ac:dyDescent="0.2">
      <c r="A43" s="1" t="s">
        <v>77</v>
      </c>
      <c r="B43" s="1" t="s">
        <v>106</v>
      </c>
      <c r="C43" s="1" t="s">
        <v>105</v>
      </c>
      <c r="D43" s="1" t="s">
        <v>123</v>
      </c>
    </row>
    <row r="44" spans="1:76" ht="19.5" customHeight="1" x14ac:dyDescent="0.2">
      <c r="A44" s="1" t="s">
        <v>80</v>
      </c>
      <c r="B44" s="1" t="s">
        <v>107</v>
      </c>
      <c r="C44" s="1" t="s">
        <v>108</v>
      </c>
      <c r="D44" s="1" t="s">
        <v>124</v>
      </c>
    </row>
    <row r="45" spans="1:76" ht="19.5" customHeight="1" x14ac:dyDescent="0.2">
      <c r="A45" s="1" t="s">
        <v>128</v>
      </c>
      <c r="B45" s="1" t="s">
        <v>110</v>
      </c>
      <c r="C45" s="1" t="s">
        <v>111</v>
      </c>
      <c r="D45" s="1" t="s">
        <v>125</v>
      </c>
    </row>
    <row r="46" spans="1:76" ht="19.5" customHeight="1" x14ac:dyDescent="0.2">
      <c r="A46" s="1" t="s">
        <v>129</v>
      </c>
      <c r="B46" s="1" t="s">
        <v>114</v>
      </c>
      <c r="C46" s="1" t="s">
        <v>115</v>
      </c>
      <c r="D46" s="1" t="s">
        <v>127</v>
      </c>
    </row>
    <row r="47" spans="1:76" ht="19.5" customHeight="1" x14ac:dyDescent="0.2">
      <c r="A47" s="1" t="s">
        <v>130</v>
      </c>
      <c r="B47" s="1" t="s">
        <v>118</v>
      </c>
      <c r="C47" s="1" t="s">
        <v>119</v>
      </c>
      <c r="D47" s="1" t="s">
        <v>95</v>
      </c>
    </row>
    <row r="48" spans="1:76" ht="19.5" customHeight="1" x14ac:dyDescent="0.2">
      <c r="A48" s="1" t="s">
        <v>97</v>
      </c>
      <c r="B48" s="1" t="s">
        <v>120</v>
      </c>
      <c r="C48" s="1" t="s">
        <v>121</v>
      </c>
      <c r="D48" s="1" t="s">
        <v>95</v>
      </c>
    </row>
    <row r="49" spans="1:4" ht="19.5" customHeight="1" x14ac:dyDescent="0.2">
      <c r="A49" s="1" t="s">
        <v>83</v>
      </c>
      <c r="B49" s="1" t="s">
        <v>104</v>
      </c>
      <c r="C49" s="1" t="s">
        <v>109</v>
      </c>
      <c r="D49" s="1" t="s">
        <v>125</v>
      </c>
    </row>
  </sheetData>
  <mergeCells count="14">
    <mergeCell ref="A1:D1"/>
    <mergeCell ref="A14:D14"/>
    <mergeCell ref="A27:D27"/>
    <mergeCell ref="A28:D28"/>
    <mergeCell ref="A29:D29"/>
    <mergeCell ref="A36:D36"/>
    <mergeCell ref="A37:D37"/>
    <mergeCell ref="A39:D39"/>
    <mergeCell ref="A30:D30"/>
    <mergeCell ref="A31:D31"/>
    <mergeCell ref="A32:D32"/>
    <mergeCell ref="A33:D33"/>
    <mergeCell ref="A34:D34"/>
    <mergeCell ref="A35:D35"/>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8F1BE-BCFB-4905-B5EE-BFF10663F45D}">
  <dimension ref="A1:BV18"/>
  <sheetViews>
    <sheetView workbookViewId="0">
      <selection activeCell="D23" sqref="D23"/>
    </sheetView>
  </sheetViews>
  <sheetFormatPr defaultColWidth="28.875" defaultRowHeight="14.25" x14ac:dyDescent="0.2"/>
  <sheetData>
    <row r="1" spans="1:74" ht="17.25" x14ac:dyDescent="0.2">
      <c r="A1" s="16" t="s">
        <v>133</v>
      </c>
      <c r="B1" s="16"/>
      <c r="C1" s="16"/>
      <c r="D1" s="16"/>
    </row>
    <row r="2" spans="1:74" ht="41.25" customHeight="1" x14ac:dyDescent="0.2">
      <c r="A2" s="15" t="s">
        <v>137</v>
      </c>
      <c r="B2" s="15"/>
      <c r="C2" s="15"/>
      <c r="D2" s="15"/>
    </row>
    <row r="3" spans="1:74" x14ac:dyDescent="0.2">
      <c r="A3" s="1" t="s">
        <v>135</v>
      </c>
      <c r="B3" s="2" t="s">
        <v>5</v>
      </c>
      <c r="C3" s="2" t="s">
        <v>6</v>
      </c>
      <c r="D3" s="2" t="s">
        <v>7</v>
      </c>
      <c r="E3" s="2" t="s">
        <v>8</v>
      </c>
      <c r="F3" s="2" t="s">
        <v>9</v>
      </c>
      <c r="G3" s="2" t="s">
        <v>10</v>
      </c>
      <c r="H3" s="2" t="s">
        <v>11</v>
      </c>
      <c r="I3" s="2" t="s">
        <v>12</v>
      </c>
      <c r="J3" s="2" t="s">
        <v>13</v>
      </c>
      <c r="K3" s="2" t="s">
        <v>14</v>
      </c>
      <c r="L3" s="2" t="s">
        <v>15</v>
      </c>
      <c r="M3" s="2" t="s">
        <v>16</v>
      </c>
      <c r="N3" s="2" t="s">
        <v>17</v>
      </c>
      <c r="O3" s="2" t="s">
        <v>18</v>
      </c>
      <c r="P3" s="2" t="s">
        <v>19</v>
      </c>
      <c r="Q3" s="2" t="s">
        <v>20</v>
      </c>
      <c r="R3" s="2" t="s">
        <v>21</v>
      </c>
      <c r="S3" s="2" t="s">
        <v>22</v>
      </c>
      <c r="T3" s="2" t="s">
        <v>23</v>
      </c>
      <c r="U3" s="2" t="s">
        <v>24</v>
      </c>
      <c r="V3" s="2" t="s">
        <v>25</v>
      </c>
      <c r="W3" s="2" t="s">
        <v>26</v>
      </c>
      <c r="X3" s="2" t="s">
        <v>27</v>
      </c>
      <c r="Y3" s="2" t="s">
        <v>28</v>
      </c>
      <c r="Z3" s="2" t="s">
        <v>29</v>
      </c>
      <c r="AA3" s="2" t="s">
        <v>30</v>
      </c>
      <c r="AB3" s="2" t="s">
        <v>31</v>
      </c>
      <c r="AC3" s="2" t="s">
        <v>32</v>
      </c>
      <c r="AD3" s="2" t="s">
        <v>33</v>
      </c>
      <c r="AE3" s="2" t="s">
        <v>34</v>
      </c>
      <c r="AF3" s="2" t="s">
        <v>35</v>
      </c>
      <c r="AG3" s="2" t="s">
        <v>36</v>
      </c>
      <c r="AH3" s="2" t="s">
        <v>37</v>
      </c>
      <c r="AI3" s="2" t="s">
        <v>38</v>
      </c>
      <c r="AJ3" s="2" t="s">
        <v>39</v>
      </c>
      <c r="AK3" s="2" t="s">
        <v>40</v>
      </c>
      <c r="AL3" s="3" t="s">
        <v>41</v>
      </c>
      <c r="AM3" s="3" t="s">
        <v>42</v>
      </c>
      <c r="AN3" s="3" t="s">
        <v>43</v>
      </c>
      <c r="AO3" s="3" t="s">
        <v>44</v>
      </c>
      <c r="AP3" s="3" t="s">
        <v>45</v>
      </c>
      <c r="AQ3" s="3" t="s">
        <v>46</v>
      </c>
      <c r="AR3" s="3" t="s">
        <v>47</v>
      </c>
      <c r="AS3" s="3" t="s">
        <v>48</v>
      </c>
      <c r="AT3" s="3" t="s">
        <v>49</v>
      </c>
      <c r="AU3" s="3" t="s">
        <v>50</v>
      </c>
      <c r="AV3" s="3" t="s">
        <v>51</v>
      </c>
      <c r="AW3" s="3" t="s">
        <v>52</v>
      </c>
      <c r="AX3" s="3" t="s">
        <v>53</v>
      </c>
      <c r="AY3" s="3" t="s">
        <v>54</v>
      </c>
      <c r="AZ3" s="3" t="s">
        <v>55</v>
      </c>
      <c r="BA3" s="3" t="s">
        <v>56</v>
      </c>
      <c r="BB3" s="3" t="s">
        <v>57</v>
      </c>
      <c r="BC3" s="3" t="s">
        <v>58</v>
      </c>
      <c r="BD3" s="3" t="s">
        <v>59</v>
      </c>
      <c r="BE3" s="3" t="s">
        <v>60</v>
      </c>
      <c r="BF3" s="3" t="s">
        <v>61</v>
      </c>
      <c r="BG3" s="3" t="s">
        <v>62</v>
      </c>
      <c r="BH3" s="3" t="s">
        <v>63</v>
      </c>
      <c r="BI3" s="3" t="s">
        <v>64</v>
      </c>
      <c r="BJ3" s="3" t="s">
        <v>65</v>
      </c>
      <c r="BK3" s="3" t="s">
        <v>66</v>
      </c>
      <c r="BL3" s="3" t="s">
        <v>67</v>
      </c>
      <c r="BM3" s="3" t="s">
        <v>68</v>
      </c>
      <c r="BN3" s="3" t="s">
        <v>69</v>
      </c>
      <c r="BO3" s="3" t="s">
        <v>70</v>
      </c>
      <c r="BP3" s="3" t="s">
        <v>71</v>
      </c>
      <c r="BQ3" s="3" t="s">
        <v>72</v>
      </c>
      <c r="BR3" s="3" t="s">
        <v>73</v>
      </c>
      <c r="BS3" s="3" t="s">
        <v>74</v>
      </c>
      <c r="BT3" s="3" t="s">
        <v>75</v>
      </c>
      <c r="BU3" s="3" t="s">
        <v>76</v>
      </c>
      <c r="BV3" s="11" t="s">
        <v>136</v>
      </c>
    </row>
    <row r="4" spans="1:74" x14ac:dyDescent="0.2">
      <c r="A4" s="1" t="s">
        <v>123</v>
      </c>
      <c r="B4" s="1">
        <v>3813505.2749999999</v>
      </c>
      <c r="C4" s="1">
        <v>3975446.8835</v>
      </c>
      <c r="D4" s="1">
        <v>3802300.9738558698</v>
      </c>
      <c r="E4" s="1">
        <v>3746667.2315000002</v>
      </c>
      <c r="F4" s="1">
        <v>3761805.4764999999</v>
      </c>
      <c r="G4" s="1">
        <v>3924748.8394999998</v>
      </c>
      <c r="H4" s="1">
        <v>3822388.8461819501</v>
      </c>
      <c r="I4" s="1">
        <v>3879616.3650000002</v>
      </c>
      <c r="J4" s="1">
        <v>3814572.7064999999</v>
      </c>
      <c r="K4" s="1">
        <v>3829420.6260000002</v>
      </c>
      <c r="L4" s="1">
        <v>4014262.6630000002</v>
      </c>
      <c r="M4" s="1">
        <v>3718692.9435000098</v>
      </c>
      <c r="N4" s="1">
        <v>3828215.2549999999</v>
      </c>
      <c r="O4" s="1">
        <v>3460692.22975183</v>
      </c>
      <c r="P4" s="1">
        <v>3979644.3635</v>
      </c>
      <c r="Q4" s="1">
        <v>3518380.9440000001</v>
      </c>
      <c r="R4" s="1">
        <v>3836205.6633214401</v>
      </c>
      <c r="S4" s="1">
        <v>3599160.483</v>
      </c>
      <c r="T4" s="1">
        <v>3685803.7015</v>
      </c>
      <c r="U4" s="1">
        <v>3789875.1060000099</v>
      </c>
      <c r="V4" s="1">
        <v>3750156.1134999902</v>
      </c>
      <c r="W4" s="1">
        <v>4037896.4835000099</v>
      </c>
      <c r="X4" s="1">
        <v>3785647.2719999999</v>
      </c>
      <c r="Y4" s="1">
        <v>3953583.861</v>
      </c>
      <c r="Z4" s="1">
        <v>3769067.72849999</v>
      </c>
      <c r="AA4" s="1">
        <v>3995750.0655</v>
      </c>
      <c r="AB4" s="1">
        <v>3807212.2364659202</v>
      </c>
      <c r="AC4" s="1">
        <v>3878062.3464999902</v>
      </c>
      <c r="AD4" s="1">
        <v>3883722.4479999999</v>
      </c>
      <c r="AE4" s="1">
        <v>3592226.57249999</v>
      </c>
      <c r="AF4" s="1">
        <v>3749870.4665000099</v>
      </c>
      <c r="AG4" s="1">
        <v>3706326.4612413901</v>
      </c>
      <c r="AH4" s="1">
        <v>3865720.2420000001</v>
      </c>
      <c r="AI4" s="1">
        <v>3848842.1510000001</v>
      </c>
      <c r="AJ4" s="1">
        <v>3626504.0975000099</v>
      </c>
      <c r="AK4" s="1">
        <v>3937681.6124999998</v>
      </c>
      <c r="AL4" s="1">
        <v>3737463.2075</v>
      </c>
      <c r="AM4" s="1">
        <v>3936799.2439999999</v>
      </c>
      <c r="AN4" s="1">
        <v>3593275.3325</v>
      </c>
      <c r="AO4" s="1">
        <v>3557302.4775</v>
      </c>
      <c r="AP4" s="1">
        <v>3254164.84</v>
      </c>
      <c r="AQ4" s="1">
        <v>3751594.6505</v>
      </c>
      <c r="AR4" s="1">
        <v>3677190.625</v>
      </c>
      <c r="AS4" s="1">
        <v>3880780.6145000099</v>
      </c>
      <c r="AT4" s="1">
        <v>3882637.3994999998</v>
      </c>
      <c r="AU4" s="1">
        <v>3839633.7825000002</v>
      </c>
      <c r="AV4" s="1">
        <v>3637469.4686883399</v>
      </c>
      <c r="AW4" s="1">
        <v>3528334.0095000002</v>
      </c>
      <c r="AX4" s="1">
        <v>3579026.673</v>
      </c>
      <c r="AY4" s="1">
        <v>3747542.1324999998</v>
      </c>
      <c r="AZ4" s="1">
        <v>3630583.5180000002</v>
      </c>
      <c r="BA4" s="1">
        <v>3461545.14</v>
      </c>
      <c r="BB4" s="1">
        <v>3933843.3450000002</v>
      </c>
      <c r="BC4" s="1">
        <v>3273943.60649999</v>
      </c>
      <c r="BD4" s="1">
        <v>4626818.5824999996</v>
      </c>
      <c r="BE4" s="1">
        <v>3588870.0145</v>
      </c>
      <c r="BF4" s="1">
        <v>3888977.6855000001</v>
      </c>
      <c r="BG4" s="1">
        <v>3621006.6429999899</v>
      </c>
      <c r="BH4" s="1">
        <v>3486616.55</v>
      </c>
      <c r="BI4" s="1">
        <v>3824222.91</v>
      </c>
      <c r="BJ4" s="1">
        <v>3524717.5651734099</v>
      </c>
      <c r="BK4" s="1">
        <v>3549769.7305000098</v>
      </c>
      <c r="BL4" s="1">
        <v>3742953.2519999901</v>
      </c>
      <c r="BM4" s="1">
        <v>3745007.6405000002</v>
      </c>
      <c r="BN4" s="1">
        <v>4085111.4550000001</v>
      </c>
      <c r="BO4" s="1">
        <v>3869105.9249999998</v>
      </c>
      <c r="BP4" s="1">
        <v>4076610.9934999999</v>
      </c>
      <c r="BQ4" s="1">
        <v>3647598.3544999999</v>
      </c>
      <c r="BR4" s="1">
        <v>3784927.3859999999</v>
      </c>
      <c r="BS4" s="1">
        <v>3480652.5331361899</v>
      </c>
      <c r="BT4" s="1">
        <v>3671828.6365757799</v>
      </c>
      <c r="BU4" s="1">
        <v>3628930.1345000002</v>
      </c>
      <c r="BV4" s="11">
        <f>STDEV(B4:BU4)/AVERAGE(B4:BU4)</f>
        <v>5.3884124793709548E-2</v>
      </c>
    </row>
    <row r="5" spans="1:74" x14ac:dyDescent="0.2">
      <c r="A5" s="1" t="s">
        <v>95</v>
      </c>
      <c r="B5" s="1">
        <v>7981934.8484861897</v>
      </c>
      <c r="C5" s="1">
        <v>8763602.2654999606</v>
      </c>
      <c r="D5" s="1">
        <v>8340296.3390000202</v>
      </c>
      <c r="E5" s="1">
        <v>6877899.5625578798</v>
      </c>
      <c r="F5" s="1">
        <v>7687733.8979999796</v>
      </c>
      <c r="G5" s="1">
        <v>8332757.9960000198</v>
      </c>
      <c r="H5" s="1">
        <v>7722896.0551075302</v>
      </c>
      <c r="I5" s="1">
        <v>8545344.0599999707</v>
      </c>
      <c r="J5" s="1">
        <v>7652777.5660407702</v>
      </c>
      <c r="K5" s="1">
        <v>7941788.4546778398</v>
      </c>
      <c r="L5" s="1">
        <v>7707952.0034999801</v>
      </c>
      <c r="M5" s="1">
        <v>8107086.2752394099</v>
      </c>
      <c r="N5" s="1">
        <v>8148724.2279999303</v>
      </c>
      <c r="O5" s="1">
        <v>7008143.8429999501</v>
      </c>
      <c r="P5" s="1">
        <v>7958551.9553070804</v>
      </c>
      <c r="Q5" s="1">
        <v>7214515.8501006803</v>
      </c>
      <c r="R5" s="1">
        <v>7366509.0330278501</v>
      </c>
      <c r="S5" s="1">
        <v>7131683.2420000304</v>
      </c>
      <c r="T5" s="1">
        <v>7208988.84800003</v>
      </c>
      <c r="U5" s="1">
        <v>7795896.2399999499</v>
      </c>
      <c r="V5" s="1">
        <v>7493345.3545000004</v>
      </c>
      <c r="W5" s="1">
        <v>8074132.9179119999</v>
      </c>
      <c r="X5" s="1">
        <v>7795666.2955000699</v>
      </c>
      <c r="Y5" s="1">
        <v>7645113.0589515399</v>
      </c>
      <c r="Z5" s="1">
        <v>7895977.2350000003</v>
      </c>
      <c r="AA5" s="1">
        <v>8035828.1441557603</v>
      </c>
      <c r="AB5" s="1">
        <v>8102611.4942606697</v>
      </c>
      <c r="AC5" s="1">
        <v>7867927.8174999598</v>
      </c>
      <c r="AD5" s="1">
        <v>8074345.3634999897</v>
      </c>
      <c r="AE5" s="1">
        <v>8136258.32399996</v>
      </c>
      <c r="AF5" s="1">
        <v>8161888.4580171099</v>
      </c>
      <c r="AG5" s="1">
        <v>7713503.4414999802</v>
      </c>
      <c r="AH5" s="1">
        <v>8038832.9572138302</v>
      </c>
      <c r="AI5" s="1">
        <v>7574868.7481603697</v>
      </c>
      <c r="AJ5" s="1">
        <v>8086911.9029999804</v>
      </c>
      <c r="AK5" s="1">
        <v>7865675.15676938</v>
      </c>
      <c r="AL5" s="1">
        <v>8045961.6590496302</v>
      </c>
      <c r="AM5" s="1">
        <v>7974532.7764999997</v>
      </c>
      <c r="AN5" s="1">
        <v>8251205.0694713704</v>
      </c>
      <c r="AO5" s="1">
        <v>6866049.2739999499</v>
      </c>
      <c r="AP5" s="1">
        <v>6739769.75911579</v>
      </c>
      <c r="AQ5" s="1">
        <v>7514900.9775</v>
      </c>
      <c r="AR5" s="1">
        <v>8501821.1633414607</v>
      </c>
      <c r="AS5" s="1">
        <v>7734030.9884999301</v>
      </c>
      <c r="AT5" s="1">
        <v>7533095.5495000305</v>
      </c>
      <c r="AU5" s="1">
        <v>7811054.7565000104</v>
      </c>
      <c r="AV5" s="1">
        <v>7320174.2497726101</v>
      </c>
      <c r="AW5" s="1">
        <v>7852302.40200001</v>
      </c>
      <c r="AX5" s="1">
        <v>7751757.0579401199</v>
      </c>
      <c r="AY5" s="1">
        <v>8256408.1331633804</v>
      </c>
      <c r="AZ5" s="1">
        <v>6319521.4250000101</v>
      </c>
      <c r="BA5" s="1">
        <v>6470933.0133106802</v>
      </c>
      <c r="BB5" s="1">
        <v>8465516.9439999908</v>
      </c>
      <c r="BC5" s="1">
        <v>7327878.70550521</v>
      </c>
      <c r="BD5" s="1">
        <v>9481300.3708253</v>
      </c>
      <c r="BE5" s="1">
        <v>7372574.4899864001</v>
      </c>
      <c r="BF5" s="1">
        <v>7854955.1835821997</v>
      </c>
      <c r="BG5" s="1">
        <v>7921708.1954999501</v>
      </c>
      <c r="BH5" s="1">
        <v>7938326.7786682202</v>
      </c>
      <c r="BI5" s="1">
        <v>6597608.6928229202</v>
      </c>
      <c r="BJ5" s="1">
        <v>7432167.9726261897</v>
      </c>
      <c r="BK5" s="1">
        <v>7611268.4628834901</v>
      </c>
      <c r="BL5" s="1">
        <v>7924989.37750006</v>
      </c>
      <c r="BM5" s="1">
        <v>8323295.3707810696</v>
      </c>
      <c r="BN5" s="1">
        <v>8376885.0843383204</v>
      </c>
      <c r="BO5" s="1">
        <v>7352289.0802543303</v>
      </c>
      <c r="BP5" s="1">
        <v>7678256.4813837204</v>
      </c>
      <c r="BQ5" s="1">
        <v>8329953.4535000399</v>
      </c>
      <c r="BR5" s="1">
        <v>8418546.7440909501</v>
      </c>
      <c r="BS5" s="1">
        <v>6657621.4687959896</v>
      </c>
      <c r="BT5" s="1">
        <v>7406152.1891573798</v>
      </c>
      <c r="BU5" s="1">
        <v>8833661.6119999606</v>
      </c>
      <c r="BV5" s="11">
        <f t="shared" ref="BV5:BV9" si="0">STDEV(B5:BU5)/AVERAGE(B5:BU5)</f>
        <v>7.2754540781879498E-2</v>
      </c>
    </row>
    <row r="6" spans="1:74" x14ac:dyDescent="0.2">
      <c r="A6" s="1" t="s">
        <v>124</v>
      </c>
      <c r="B6" s="1">
        <v>7935339.7074999996</v>
      </c>
      <c r="C6" s="1">
        <v>8482382.7240000106</v>
      </c>
      <c r="D6" s="1">
        <v>7681833.0880215</v>
      </c>
      <c r="E6" s="1">
        <v>8048692.4262482598</v>
      </c>
      <c r="F6" s="1">
        <v>7954239.1862719301</v>
      </c>
      <c r="G6" s="1">
        <v>8411508.7984999903</v>
      </c>
      <c r="H6" s="1">
        <v>8060208.2160537401</v>
      </c>
      <c r="I6" s="1">
        <v>7977491.0244999798</v>
      </c>
      <c r="J6" s="1">
        <v>7863512.4925000304</v>
      </c>
      <c r="K6" s="1">
        <v>7674257.2695000097</v>
      </c>
      <c r="L6" s="1">
        <v>7939577.6574999802</v>
      </c>
      <c r="M6" s="1">
        <v>8147541.8540494498</v>
      </c>
      <c r="N6" s="1">
        <v>7963335.9295000099</v>
      </c>
      <c r="O6" s="1">
        <v>7596877.4844999798</v>
      </c>
      <c r="P6" s="1">
        <v>8103495.8009243598</v>
      </c>
      <c r="Q6" s="1">
        <v>7747811.8919999804</v>
      </c>
      <c r="R6" s="1">
        <v>8017386.05801157</v>
      </c>
      <c r="S6" s="1">
        <v>7507431.2505000001</v>
      </c>
      <c r="T6" s="1">
        <v>7417645.7845000001</v>
      </c>
      <c r="U6" s="1">
        <v>8161401.4294999801</v>
      </c>
      <c r="V6" s="1">
        <v>7869415.1670000004</v>
      </c>
      <c r="W6" s="1">
        <v>8118106.1315000197</v>
      </c>
      <c r="X6" s="1">
        <v>7785082.9689999996</v>
      </c>
      <c r="Y6" s="1">
        <v>8051309.2319999896</v>
      </c>
      <c r="Z6" s="1">
        <v>7688348.6579999803</v>
      </c>
      <c r="AA6" s="1">
        <v>8270412.3119999999</v>
      </c>
      <c r="AB6" s="1">
        <v>7795903.8482641904</v>
      </c>
      <c r="AC6" s="1">
        <v>7889946.5130000096</v>
      </c>
      <c r="AD6" s="1">
        <v>7920954.9224999798</v>
      </c>
      <c r="AE6" s="1">
        <v>8105570.91749998</v>
      </c>
      <c r="AF6" s="1">
        <v>7668167.9390000096</v>
      </c>
      <c r="AG6" s="1">
        <v>7812302.1894999901</v>
      </c>
      <c r="AH6" s="1">
        <v>7648678.85568788</v>
      </c>
      <c r="AI6" s="1">
        <v>7557640.1234999998</v>
      </c>
      <c r="AJ6" s="1">
        <v>7718727.6464999998</v>
      </c>
      <c r="AK6" s="1">
        <v>7918715.8460000101</v>
      </c>
      <c r="AL6" s="1">
        <v>7669725.1580000101</v>
      </c>
      <c r="AM6" s="1">
        <v>7744124.9100000001</v>
      </c>
      <c r="AN6" s="1">
        <v>7429264.8145000096</v>
      </c>
      <c r="AO6" s="1">
        <v>7523179.0504999897</v>
      </c>
      <c r="AP6" s="1">
        <v>7524533.82800001</v>
      </c>
      <c r="AQ6" s="1">
        <v>7333537.6750000101</v>
      </c>
      <c r="AR6" s="1">
        <v>7617495.8803075701</v>
      </c>
      <c r="AS6" s="1">
        <v>7713072.0413123304</v>
      </c>
      <c r="AT6" s="1">
        <v>7703535.9834999898</v>
      </c>
      <c r="AU6" s="1">
        <v>7809548.30273245</v>
      </c>
      <c r="AV6" s="1">
        <v>7579807.8355</v>
      </c>
      <c r="AW6" s="1">
        <v>7718178.4169999901</v>
      </c>
      <c r="AX6" s="1">
        <v>7819649.8574999999</v>
      </c>
      <c r="AY6" s="1">
        <v>7428327.6624999801</v>
      </c>
      <c r="AZ6" s="1">
        <v>7754083.9994999897</v>
      </c>
      <c r="BA6" s="1">
        <v>7174149.9805000098</v>
      </c>
      <c r="BB6" s="1">
        <v>7434503.6579999896</v>
      </c>
      <c r="BC6" s="1">
        <v>7009370.4040000197</v>
      </c>
      <c r="BD6" s="1">
        <v>8502404.8874999899</v>
      </c>
      <c r="BE6" s="1">
        <v>7599947.9720000103</v>
      </c>
      <c r="BF6" s="1">
        <v>7922907.7472606804</v>
      </c>
      <c r="BG6" s="1">
        <v>7251124.2020000201</v>
      </c>
      <c r="BH6" s="1">
        <v>7300514.2045</v>
      </c>
      <c r="BI6" s="1">
        <v>7995439.8430000199</v>
      </c>
      <c r="BJ6" s="1">
        <v>7275058.5589999901</v>
      </c>
      <c r="BK6" s="1">
        <v>7984698.0629999898</v>
      </c>
      <c r="BL6" s="1">
        <v>7738407.3255000003</v>
      </c>
      <c r="BM6" s="1">
        <v>8020519.2085000305</v>
      </c>
      <c r="BN6" s="1">
        <v>7817191.9048547102</v>
      </c>
      <c r="BO6" s="1">
        <v>7979115.9030000102</v>
      </c>
      <c r="BP6" s="1">
        <v>8136880.7580000097</v>
      </c>
      <c r="BQ6" s="1">
        <v>7772374.2385</v>
      </c>
      <c r="BR6" s="1">
        <v>7183289.1464999802</v>
      </c>
      <c r="BS6" s="1">
        <v>7270176.8048502104</v>
      </c>
      <c r="BT6" s="1">
        <v>7705429.03800001</v>
      </c>
      <c r="BU6" s="1">
        <v>7937128.6454999996</v>
      </c>
      <c r="BV6" s="11">
        <f t="shared" si="0"/>
        <v>3.9346626353840272E-2</v>
      </c>
    </row>
    <row r="7" spans="1:74" x14ac:dyDescent="0.2">
      <c r="A7" s="1" t="s">
        <v>127</v>
      </c>
      <c r="B7" s="1">
        <v>833843.26978768699</v>
      </c>
      <c r="C7" s="1">
        <v>834564.19707329106</v>
      </c>
      <c r="D7" s="1">
        <v>661037.05053852999</v>
      </c>
      <c r="E7" s="1">
        <v>726067.31668973702</v>
      </c>
      <c r="F7" s="1">
        <v>799094.495977115</v>
      </c>
      <c r="G7" s="1">
        <v>613917.07191824203</v>
      </c>
      <c r="H7" s="1">
        <v>717248.13665187103</v>
      </c>
      <c r="I7" s="1">
        <v>748016.62325479195</v>
      </c>
      <c r="J7" s="1">
        <v>835573.15680662903</v>
      </c>
      <c r="K7" s="1">
        <v>811585.29551433597</v>
      </c>
      <c r="L7" s="1">
        <v>769270.66</v>
      </c>
      <c r="M7" s="1">
        <v>592572.39928192203</v>
      </c>
      <c r="N7" s="1">
        <v>693662.46528956201</v>
      </c>
      <c r="O7" s="1">
        <v>720076.53771644295</v>
      </c>
      <c r="P7" s="1">
        <v>685181.06099999999</v>
      </c>
      <c r="Q7" s="1">
        <v>585150.32430742995</v>
      </c>
      <c r="R7" s="1">
        <v>574566.64734300505</v>
      </c>
      <c r="S7" s="1">
        <v>540882.16556598304</v>
      </c>
      <c r="T7" s="1">
        <v>521106.21611139801</v>
      </c>
      <c r="U7" s="1">
        <v>529814.62044017203</v>
      </c>
      <c r="V7" s="1">
        <v>872265.94328394299</v>
      </c>
      <c r="W7" s="1">
        <v>682319.06327766203</v>
      </c>
      <c r="X7" s="1">
        <v>646363.37483347405</v>
      </c>
      <c r="Y7" s="1">
        <v>664346.94349721505</v>
      </c>
      <c r="Z7" s="1">
        <v>538698.03286160901</v>
      </c>
      <c r="AA7" s="1">
        <v>601240.48837375501</v>
      </c>
      <c r="AB7" s="1">
        <v>595273.50286842301</v>
      </c>
      <c r="AC7" s="1">
        <v>640045.83704846003</v>
      </c>
      <c r="AD7" s="1">
        <v>654752.59099690802</v>
      </c>
      <c r="AE7" s="1">
        <v>579684.40973773901</v>
      </c>
      <c r="AF7" s="1">
        <v>591938.23389429203</v>
      </c>
      <c r="AG7" s="1">
        <v>592578.20109236799</v>
      </c>
      <c r="AH7" s="1">
        <v>527794.57159650302</v>
      </c>
      <c r="AI7" s="1">
        <v>509196.58299999998</v>
      </c>
      <c r="AJ7" s="1">
        <v>586339.80180603696</v>
      </c>
      <c r="AK7" s="1">
        <v>543850.10765715095</v>
      </c>
      <c r="AL7" s="1">
        <v>760237.48358324298</v>
      </c>
      <c r="AM7" s="1">
        <v>650233.01746832498</v>
      </c>
      <c r="AN7" s="1">
        <v>603882.83777529502</v>
      </c>
      <c r="AO7" s="1">
        <v>670157.70239613601</v>
      </c>
      <c r="AP7" s="1">
        <v>437345.21500000003</v>
      </c>
      <c r="AQ7" s="1">
        <v>584931.68491995696</v>
      </c>
      <c r="AR7" s="1">
        <v>680531.57745703205</v>
      </c>
      <c r="AS7" s="1">
        <v>657448.13144066697</v>
      </c>
      <c r="AT7" s="1">
        <v>738590.41183622798</v>
      </c>
      <c r="AU7" s="1">
        <v>675830.69486255897</v>
      </c>
      <c r="AV7" s="1">
        <v>515597.62084497401</v>
      </c>
      <c r="AW7" s="1">
        <v>590159.04466863896</v>
      </c>
      <c r="AX7" s="1">
        <v>683835.83331395802</v>
      </c>
      <c r="AY7" s="1">
        <v>697823.35115393298</v>
      </c>
      <c r="AZ7" s="1">
        <v>474839.18625728402</v>
      </c>
      <c r="BA7" s="1">
        <v>605868.47793741897</v>
      </c>
      <c r="BB7" s="1">
        <v>740059.16116158699</v>
      </c>
      <c r="BC7" s="1">
        <v>535923.31240826601</v>
      </c>
      <c r="BD7" s="1">
        <v>726272.56560069998</v>
      </c>
      <c r="BE7" s="1">
        <v>598870.70928302105</v>
      </c>
      <c r="BF7" s="1">
        <v>619176.45478560496</v>
      </c>
      <c r="BG7" s="1">
        <v>640155.75148254295</v>
      </c>
      <c r="BH7" s="1">
        <v>536416.71265181003</v>
      </c>
      <c r="BI7" s="1">
        <v>606750.18919123698</v>
      </c>
      <c r="BJ7" s="1">
        <v>656788.25631591503</v>
      </c>
      <c r="BK7" s="1">
        <v>607509.77791673702</v>
      </c>
      <c r="BL7" s="1">
        <v>592261.76788880804</v>
      </c>
      <c r="BM7" s="1">
        <v>633562.52696071903</v>
      </c>
      <c r="BN7" s="1">
        <v>572927.06757837499</v>
      </c>
      <c r="BO7" s="1">
        <v>641686.22038105095</v>
      </c>
      <c r="BP7" s="1">
        <v>862032.42926822195</v>
      </c>
      <c r="BQ7" s="1">
        <v>766088.07750886201</v>
      </c>
      <c r="BR7" s="1">
        <v>678929.26981362305</v>
      </c>
      <c r="BS7" s="1">
        <v>602259.18414023402</v>
      </c>
      <c r="BT7" s="1">
        <v>630210.57841356401</v>
      </c>
      <c r="BU7" s="1">
        <v>617406.77294193301</v>
      </c>
      <c r="BV7" s="11">
        <f t="shared" si="0"/>
        <v>0.1458969654439369</v>
      </c>
    </row>
    <row r="8" spans="1:74" x14ac:dyDescent="0.2">
      <c r="A8" s="1" t="s">
        <v>126</v>
      </c>
      <c r="B8" s="1">
        <v>768713.89556102594</v>
      </c>
      <c r="C8" s="1">
        <v>812135.72</v>
      </c>
      <c r="D8" s="1">
        <v>814124.48170042096</v>
      </c>
      <c r="E8" s="1">
        <v>744664.46277774801</v>
      </c>
      <c r="F8" s="1">
        <v>911176.86650000105</v>
      </c>
      <c r="G8" s="1">
        <v>729759.63562233699</v>
      </c>
      <c r="H8" s="1">
        <v>884814.85378870997</v>
      </c>
      <c r="I8" s="1">
        <v>732590.143877742</v>
      </c>
      <c r="J8" s="1">
        <v>968085.97499999905</v>
      </c>
      <c r="K8" s="1">
        <v>676681.29743378295</v>
      </c>
      <c r="L8" s="1">
        <v>701635.35065860895</v>
      </c>
      <c r="M8" s="1">
        <v>630702.22945344902</v>
      </c>
      <c r="N8" s="1">
        <v>701915.05615433003</v>
      </c>
      <c r="O8" s="1">
        <v>707547.72795079998</v>
      </c>
      <c r="P8" s="1">
        <v>640255.86554060003</v>
      </c>
      <c r="Q8" s="1">
        <v>693411.19920434896</v>
      </c>
      <c r="R8" s="1">
        <v>872255.78718022699</v>
      </c>
      <c r="S8" s="1">
        <v>562565.05301136</v>
      </c>
      <c r="T8" s="1">
        <v>773003.17799999996</v>
      </c>
      <c r="U8" s="1">
        <v>650648.24628659606</v>
      </c>
      <c r="V8" s="1">
        <v>685840.51812574395</v>
      </c>
      <c r="W8" s="1">
        <v>620102.60849999904</v>
      </c>
      <c r="X8" s="1">
        <v>594265.994000001</v>
      </c>
      <c r="Y8" s="1">
        <v>658292.37019030796</v>
      </c>
      <c r="Z8" s="1">
        <v>727363.29258073296</v>
      </c>
      <c r="AA8" s="1">
        <v>681654.46966198098</v>
      </c>
      <c r="AB8" s="1">
        <v>711435.76450000005</v>
      </c>
      <c r="AC8" s="1">
        <v>723625.57487808703</v>
      </c>
      <c r="AD8" s="1">
        <v>742499.34174674505</v>
      </c>
      <c r="AE8" s="1">
        <v>608671.080802129</v>
      </c>
      <c r="AF8" s="1">
        <v>733869.23029616405</v>
      </c>
      <c r="AG8" s="1">
        <v>592729.55649999995</v>
      </c>
      <c r="AH8" s="1">
        <v>619160.03500000003</v>
      </c>
      <c r="AI8" s="1">
        <v>812494.07349999901</v>
      </c>
      <c r="AJ8" s="1">
        <v>820661.48099999898</v>
      </c>
      <c r="AK8" s="1">
        <v>674626.59172467596</v>
      </c>
      <c r="AL8" s="1">
        <v>709885.30041569995</v>
      </c>
      <c r="AM8" s="1">
        <v>808335.69692921895</v>
      </c>
      <c r="AN8" s="1">
        <v>793964.00699277897</v>
      </c>
      <c r="AO8" s="1">
        <v>691475.22909024602</v>
      </c>
      <c r="AP8" s="1">
        <v>527745.12700000103</v>
      </c>
      <c r="AQ8" s="1">
        <v>636748.80483023997</v>
      </c>
      <c r="AR8" s="1">
        <v>430579.70549999998</v>
      </c>
      <c r="AS8" s="1">
        <v>693365.15874344797</v>
      </c>
      <c r="AT8" s="1">
        <v>741791.26670974097</v>
      </c>
      <c r="AU8" s="1">
        <v>706288.54207580595</v>
      </c>
      <c r="AV8" s="1">
        <v>967664.57875993301</v>
      </c>
      <c r="AW8" s="1">
        <v>627043.15549999895</v>
      </c>
      <c r="AX8" s="1">
        <v>797322.82003476203</v>
      </c>
      <c r="AY8" s="1">
        <v>765789.15065774799</v>
      </c>
      <c r="AZ8" s="1">
        <v>592277.67949999997</v>
      </c>
      <c r="BA8" s="1">
        <v>629763.98208660202</v>
      </c>
      <c r="BB8" s="1">
        <v>661386.32388903305</v>
      </c>
      <c r="BC8" s="1">
        <v>682249.64326696796</v>
      </c>
      <c r="BD8" s="1">
        <v>711928.45593288296</v>
      </c>
      <c r="BE8" s="1">
        <v>684595.03827378806</v>
      </c>
      <c r="BF8" s="1">
        <v>617460.315106667</v>
      </c>
      <c r="BG8" s="1">
        <v>689471.29723612405</v>
      </c>
      <c r="BH8" s="1">
        <v>648751.47318048205</v>
      </c>
      <c r="BI8" s="1">
        <v>771065.09607872099</v>
      </c>
      <c r="BJ8" s="1">
        <v>757748.99602806603</v>
      </c>
      <c r="BK8" s="1">
        <v>731374.71149999998</v>
      </c>
      <c r="BL8" s="1">
        <v>661312.66786426399</v>
      </c>
      <c r="BM8" s="1">
        <v>676768.31198766804</v>
      </c>
      <c r="BN8" s="1">
        <v>624537.88977777702</v>
      </c>
      <c r="BO8" s="1">
        <v>798919.14908256498</v>
      </c>
      <c r="BP8" s="1">
        <v>891191.71550000098</v>
      </c>
      <c r="BQ8" s="1">
        <v>732076.38119323202</v>
      </c>
      <c r="BR8" s="1">
        <v>821213.02515109302</v>
      </c>
      <c r="BS8" s="1">
        <v>581814.57587188901</v>
      </c>
      <c r="BT8" s="1">
        <v>884711.09149999905</v>
      </c>
      <c r="BU8" s="1">
        <v>608667.95524149504</v>
      </c>
      <c r="BV8" s="11">
        <f t="shared" si="0"/>
        <v>0.13923248509702674</v>
      </c>
    </row>
    <row r="9" spans="1:74" x14ac:dyDescent="0.2">
      <c r="A9" s="1" t="s">
        <v>125</v>
      </c>
      <c r="B9" s="1">
        <v>126244.130871161</v>
      </c>
      <c r="C9" s="1">
        <v>141814.56681292999</v>
      </c>
      <c r="D9" s="1">
        <v>128869.07060978501</v>
      </c>
      <c r="E9" s="1">
        <v>117683.94272346501</v>
      </c>
      <c r="F9" s="1">
        <v>108090.530876381</v>
      </c>
      <c r="G9" s="1">
        <v>121021.10831510399</v>
      </c>
      <c r="H9" s="1">
        <v>176313.632723041</v>
      </c>
      <c r="I9" s="1">
        <v>143663.72671532101</v>
      </c>
      <c r="J9" s="1">
        <v>149613.157034562</v>
      </c>
      <c r="K9" s="1">
        <v>132182.32935130599</v>
      </c>
      <c r="L9" s="1">
        <v>112631.53954723501</v>
      </c>
      <c r="M9" s="1">
        <v>132428.874058071</v>
      </c>
      <c r="N9" s="1">
        <v>134654.21841568401</v>
      </c>
      <c r="O9" s="1">
        <v>116022.939</v>
      </c>
      <c r="P9" s="1">
        <v>128449.9075</v>
      </c>
      <c r="Q9" s="1">
        <v>157324.797975105</v>
      </c>
      <c r="R9" s="1">
        <v>146457.67847757699</v>
      </c>
      <c r="S9" s="1">
        <v>132445.50150000001</v>
      </c>
      <c r="T9" s="1">
        <v>157927.735330733</v>
      </c>
      <c r="U9" s="1">
        <v>153941.633502457</v>
      </c>
      <c r="V9" s="1">
        <v>125781.18699235099</v>
      </c>
      <c r="W9" s="1">
        <v>124947.42969342999</v>
      </c>
      <c r="X9" s="1">
        <v>134534.65215222901</v>
      </c>
      <c r="Y9" s="1">
        <v>180566.018267195</v>
      </c>
      <c r="Z9" s="1">
        <v>182939.57953984401</v>
      </c>
      <c r="AA9" s="1">
        <v>146975.42912480401</v>
      </c>
      <c r="AB9" s="1">
        <v>137821.617588472</v>
      </c>
      <c r="AC9" s="1">
        <v>141902.176645745</v>
      </c>
      <c r="AD9" s="1">
        <v>177868.85603730401</v>
      </c>
      <c r="AE9" s="1">
        <v>104345.13249537</v>
      </c>
      <c r="AF9" s="1">
        <v>169484.01851639201</v>
      </c>
      <c r="AG9" s="1">
        <v>155289.17629223299</v>
      </c>
      <c r="AH9" s="1">
        <v>151026.49439249301</v>
      </c>
      <c r="AI9" s="1">
        <v>186754.17108096401</v>
      </c>
      <c r="AJ9" s="1">
        <v>166697.21788955401</v>
      </c>
      <c r="AK9" s="1">
        <v>154937.80805162</v>
      </c>
      <c r="AL9" s="1">
        <v>101825.86500000001</v>
      </c>
      <c r="AM9" s="1">
        <v>106616.8845</v>
      </c>
      <c r="AN9" s="1">
        <v>137335.7855</v>
      </c>
      <c r="AO9" s="1">
        <v>108693.73460769</v>
      </c>
      <c r="AP9" s="1">
        <v>149899.13945933999</v>
      </c>
      <c r="AQ9" s="1">
        <v>112278.37549999999</v>
      </c>
      <c r="AR9" s="1">
        <v>115965.749440035</v>
      </c>
      <c r="AS9" s="1">
        <v>130428.098625119</v>
      </c>
      <c r="AT9" s="1">
        <v>121249.665452046</v>
      </c>
      <c r="AU9" s="1">
        <v>116595.43407221499</v>
      </c>
      <c r="AV9" s="1">
        <v>154442.462364668</v>
      </c>
      <c r="AW9" s="1">
        <v>98094.281210684698</v>
      </c>
      <c r="AX9" s="1">
        <v>134248.811975991</v>
      </c>
      <c r="AY9" s="1">
        <v>113499.06849999999</v>
      </c>
      <c r="AZ9" s="1">
        <v>126133.91800000001</v>
      </c>
      <c r="BA9" s="1">
        <v>181984.28276203401</v>
      </c>
      <c r="BB9" s="1">
        <v>138126.14819482999</v>
      </c>
      <c r="BC9" s="1">
        <v>168363.96999147601</v>
      </c>
      <c r="BD9" s="1">
        <v>130350.84893237099</v>
      </c>
      <c r="BE9" s="1">
        <v>152769.067983121</v>
      </c>
      <c r="BF9" s="1">
        <v>132458.815</v>
      </c>
      <c r="BG9" s="1">
        <v>149941.42305942101</v>
      </c>
      <c r="BH9" s="1">
        <v>197159.70608538701</v>
      </c>
      <c r="BI9" s="1">
        <v>114328.218521248</v>
      </c>
      <c r="BJ9" s="1">
        <v>151605.121433533</v>
      </c>
      <c r="BK9" s="1">
        <v>94942.355500000005</v>
      </c>
      <c r="BL9" s="1">
        <v>108578.855</v>
      </c>
      <c r="BM9" s="1">
        <v>111437.37979158</v>
      </c>
      <c r="BN9" s="1">
        <v>71534.745500000005</v>
      </c>
      <c r="BO9" s="1">
        <v>104448.776</v>
      </c>
      <c r="BP9" s="1">
        <v>110414.627771949</v>
      </c>
      <c r="BQ9" s="1">
        <v>105535.309998892</v>
      </c>
      <c r="BR9" s="1">
        <v>134589.20836612399</v>
      </c>
      <c r="BS9" s="1">
        <v>139343.146719126</v>
      </c>
      <c r="BT9" s="1">
        <v>101943.904475667</v>
      </c>
      <c r="BU9" s="1">
        <v>104118.186513516</v>
      </c>
      <c r="BV9" s="11">
        <f t="shared" si="0"/>
        <v>0.1883569439343781</v>
      </c>
    </row>
    <row r="18" spans="5:5" x14ac:dyDescent="0.2">
      <c r="E18" s="5"/>
    </row>
  </sheetData>
  <mergeCells count="2">
    <mergeCell ref="A2:D2"/>
    <mergeCell ref="A1:D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Concentration</vt:lpstr>
      <vt:lpstr>The fluctuations of peak 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Demon Chirs</dc:creator>
  <cp:lastModifiedBy>Administrator</cp:lastModifiedBy>
  <dcterms:created xsi:type="dcterms:W3CDTF">2023-12-29T04:32:35Z</dcterms:created>
  <dcterms:modified xsi:type="dcterms:W3CDTF">2023-12-29T05:19:38Z</dcterms:modified>
</cp:coreProperties>
</file>