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name_240223/"/>
    </mc:Choice>
  </mc:AlternateContent>
  <xr:revisionPtr revIDLastSave="0" documentId="13_ncr:1_{A3FBB520-BADB-2D4B-8A93-FA77481F954D}" xr6:coauthVersionLast="47" xr6:coauthVersionMax="47" xr10:uidLastSave="{00000000-0000-0000-0000-000000000000}"/>
  <bookViews>
    <workbookView xWindow="1380" yWindow="-21100" windowWidth="27640" windowHeight="16940" xr2:uid="{858202DE-F398-4E44-90B1-CA4C5449480D}"/>
  </bookViews>
  <sheets>
    <sheet name="SRY-∆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" i="1" l="1"/>
  <c r="AC231" i="1"/>
  <c r="AB231" i="1"/>
  <c r="AA231" i="1"/>
  <c r="Z231" i="1"/>
  <c r="Y231" i="1"/>
  <c r="AC230" i="1"/>
  <c r="AB230" i="1"/>
  <c r="AA230" i="1"/>
  <c r="Z230" i="1"/>
  <c r="Y230" i="1"/>
  <c r="AC229" i="1"/>
  <c r="AB229" i="1"/>
  <c r="AA229" i="1"/>
  <c r="Z229" i="1"/>
  <c r="Y229" i="1"/>
  <c r="AC228" i="1"/>
  <c r="AB228" i="1"/>
  <c r="AA228" i="1"/>
  <c r="Z228" i="1"/>
  <c r="Y228" i="1"/>
  <c r="AC227" i="1"/>
  <c r="AB227" i="1"/>
  <c r="AA227" i="1"/>
  <c r="Z227" i="1"/>
  <c r="Y227" i="1"/>
  <c r="AC226" i="1"/>
  <c r="AB226" i="1"/>
  <c r="AA226" i="1"/>
  <c r="Z226" i="1"/>
  <c r="Y226" i="1"/>
  <c r="AC225" i="1"/>
  <c r="AB225" i="1"/>
  <c r="AA225" i="1"/>
  <c r="Z225" i="1"/>
  <c r="Y225" i="1"/>
  <c r="AC224" i="1"/>
  <c r="AB224" i="1"/>
  <c r="AA224" i="1"/>
  <c r="Z224" i="1"/>
  <c r="Y224" i="1"/>
  <c r="AC223" i="1"/>
  <c r="AB223" i="1"/>
  <c r="AA223" i="1"/>
  <c r="Z223" i="1"/>
  <c r="Y223" i="1"/>
  <c r="AC222" i="1"/>
  <c r="AB222" i="1"/>
  <c r="AA222" i="1"/>
  <c r="Z222" i="1"/>
  <c r="Y222" i="1"/>
  <c r="AC221" i="1"/>
  <c r="AB221" i="1"/>
  <c r="AA221" i="1"/>
  <c r="Z221" i="1"/>
  <c r="Y221" i="1"/>
  <c r="AC220" i="1"/>
  <c r="AB220" i="1"/>
  <c r="AA220" i="1"/>
  <c r="Z220" i="1"/>
  <c r="Y220" i="1"/>
  <c r="AC219" i="1"/>
  <c r="AB219" i="1"/>
  <c r="AA219" i="1"/>
  <c r="Z219" i="1"/>
  <c r="Y219" i="1"/>
  <c r="AC218" i="1"/>
  <c r="AB218" i="1"/>
  <c r="AA218" i="1"/>
  <c r="Z218" i="1"/>
  <c r="Y218" i="1"/>
  <c r="AC217" i="1"/>
  <c r="AB217" i="1"/>
  <c r="AA217" i="1"/>
  <c r="Z217" i="1"/>
  <c r="Y217" i="1"/>
  <c r="AC216" i="1"/>
  <c r="AB216" i="1"/>
  <c r="AA216" i="1"/>
  <c r="Z216" i="1"/>
  <c r="Y216" i="1"/>
  <c r="AC215" i="1"/>
  <c r="AB215" i="1"/>
  <c r="AA215" i="1"/>
  <c r="Z215" i="1"/>
  <c r="Y215" i="1"/>
  <c r="AC214" i="1"/>
  <c r="AB214" i="1"/>
  <c r="AA214" i="1"/>
  <c r="Z214" i="1"/>
  <c r="Y214" i="1"/>
  <c r="AC213" i="1"/>
  <c r="AB213" i="1"/>
  <c r="AA213" i="1"/>
  <c r="Z213" i="1"/>
  <c r="Y213" i="1"/>
  <c r="AC212" i="1"/>
  <c r="AB212" i="1"/>
  <c r="AA212" i="1"/>
  <c r="Z212" i="1"/>
  <c r="Y212" i="1"/>
  <c r="AC211" i="1"/>
  <c r="AB211" i="1"/>
  <c r="AA211" i="1"/>
  <c r="Z211" i="1"/>
  <c r="Y211" i="1"/>
  <c r="AC210" i="1"/>
  <c r="AB210" i="1"/>
  <c r="AA210" i="1"/>
  <c r="Z210" i="1"/>
  <c r="Y210" i="1"/>
  <c r="AC209" i="1"/>
  <c r="AB209" i="1"/>
  <c r="AA209" i="1"/>
  <c r="Z209" i="1"/>
  <c r="Y209" i="1"/>
  <c r="AC208" i="1"/>
  <c r="AB208" i="1"/>
  <c r="AA208" i="1"/>
  <c r="Z208" i="1"/>
  <c r="Y208" i="1"/>
  <c r="AC207" i="1"/>
  <c r="AB207" i="1"/>
  <c r="AA207" i="1"/>
  <c r="Z207" i="1"/>
  <c r="Y207" i="1"/>
  <c r="AC206" i="1"/>
  <c r="AB206" i="1"/>
  <c r="AA206" i="1"/>
  <c r="Z206" i="1"/>
  <c r="Y206" i="1"/>
  <c r="AC205" i="1"/>
  <c r="AB205" i="1"/>
  <c r="AA205" i="1"/>
  <c r="Z205" i="1"/>
  <c r="Y205" i="1"/>
  <c r="AC204" i="1"/>
  <c r="AB204" i="1"/>
  <c r="AA204" i="1"/>
  <c r="Z204" i="1"/>
  <c r="Y204" i="1"/>
  <c r="AC203" i="1"/>
  <c r="AB203" i="1"/>
  <c r="AA203" i="1"/>
  <c r="Z203" i="1"/>
  <c r="Y203" i="1"/>
  <c r="AC202" i="1"/>
  <c r="AB202" i="1"/>
  <c r="AA202" i="1"/>
  <c r="Z202" i="1"/>
  <c r="Y202" i="1"/>
  <c r="AC201" i="1"/>
  <c r="AB201" i="1"/>
  <c r="AA201" i="1"/>
  <c r="Z201" i="1"/>
  <c r="Y201" i="1"/>
  <c r="AC200" i="1"/>
  <c r="AB200" i="1"/>
  <c r="AA200" i="1"/>
  <c r="Z200" i="1"/>
  <c r="Y200" i="1"/>
  <c r="AC199" i="1"/>
  <c r="AB199" i="1"/>
  <c r="AA199" i="1"/>
  <c r="Z199" i="1"/>
  <c r="Y199" i="1"/>
  <c r="AC198" i="1"/>
  <c r="AB198" i="1"/>
  <c r="AA198" i="1"/>
  <c r="Z198" i="1"/>
  <c r="Y198" i="1"/>
  <c r="AC197" i="1"/>
  <c r="AB197" i="1"/>
  <c r="AA197" i="1"/>
  <c r="Z197" i="1"/>
  <c r="Y197" i="1"/>
  <c r="AC196" i="1"/>
  <c r="AB196" i="1"/>
  <c r="AA196" i="1"/>
  <c r="Z196" i="1"/>
  <c r="Y196" i="1"/>
  <c r="AC195" i="1"/>
  <c r="AB195" i="1"/>
  <c r="AA195" i="1"/>
  <c r="Z195" i="1"/>
  <c r="Y195" i="1"/>
  <c r="AC194" i="1"/>
  <c r="AB194" i="1"/>
  <c r="AA194" i="1"/>
  <c r="Z194" i="1"/>
  <c r="Y194" i="1"/>
  <c r="AC193" i="1"/>
  <c r="AB193" i="1"/>
  <c r="AA193" i="1"/>
  <c r="Z193" i="1"/>
  <c r="Y193" i="1"/>
  <c r="AC192" i="1"/>
  <c r="AB192" i="1"/>
  <c r="AA192" i="1"/>
  <c r="Z192" i="1"/>
  <c r="Y192" i="1"/>
  <c r="AC191" i="1"/>
  <c r="AB191" i="1"/>
  <c r="AA191" i="1"/>
  <c r="Z191" i="1"/>
  <c r="Y191" i="1"/>
  <c r="AC190" i="1"/>
  <c r="AB190" i="1"/>
  <c r="AA190" i="1"/>
  <c r="Z190" i="1"/>
  <c r="Y190" i="1"/>
  <c r="AC189" i="1"/>
  <c r="AB189" i="1"/>
  <c r="AA189" i="1"/>
  <c r="Z189" i="1"/>
  <c r="Y189" i="1"/>
  <c r="AC188" i="1"/>
  <c r="AB188" i="1"/>
  <c r="AA188" i="1"/>
  <c r="Z188" i="1"/>
  <c r="Y188" i="1"/>
  <c r="AC187" i="1"/>
  <c r="AB187" i="1"/>
  <c r="AA187" i="1"/>
  <c r="Z187" i="1"/>
  <c r="Y187" i="1"/>
  <c r="AC186" i="1"/>
  <c r="AB186" i="1"/>
  <c r="AA186" i="1"/>
  <c r="Z186" i="1"/>
  <c r="Y186" i="1"/>
  <c r="AC185" i="1"/>
  <c r="AB185" i="1"/>
  <c r="AA185" i="1"/>
  <c r="Z185" i="1"/>
  <c r="Y185" i="1"/>
  <c r="AC184" i="1"/>
  <c r="AB184" i="1"/>
  <c r="AA184" i="1"/>
  <c r="Z184" i="1"/>
  <c r="Y184" i="1"/>
  <c r="AC183" i="1"/>
  <c r="AB183" i="1"/>
  <c r="AA183" i="1"/>
  <c r="Z183" i="1"/>
  <c r="Y183" i="1"/>
  <c r="AC182" i="1"/>
  <c r="AB182" i="1"/>
  <c r="AA182" i="1"/>
  <c r="Z182" i="1"/>
  <c r="Y182" i="1"/>
  <c r="AC181" i="1"/>
  <c r="AB181" i="1"/>
  <c r="AA181" i="1"/>
  <c r="Z181" i="1"/>
  <c r="Y181" i="1"/>
  <c r="AC180" i="1"/>
  <c r="AB180" i="1"/>
  <c r="AA180" i="1"/>
  <c r="Z180" i="1"/>
  <c r="Y180" i="1"/>
  <c r="AC179" i="1"/>
  <c r="AB179" i="1"/>
  <c r="AA179" i="1"/>
  <c r="Z179" i="1"/>
  <c r="Y179" i="1"/>
  <c r="AC178" i="1"/>
  <c r="AB178" i="1"/>
  <c r="AA178" i="1"/>
  <c r="Z178" i="1"/>
  <c r="Y178" i="1"/>
  <c r="AC177" i="1"/>
  <c r="AB177" i="1"/>
  <c r="AA177" i="1"/>
  <c r="Z177" i="1"/>
  <c r="Y177" i="1"/>
  <c r="AC176" i="1"/>
  <c r="AB176" i="1"/>
  <c r="AA176" i="1"/>
  <c r="Z176" i="1"/>
  <c r="Y176" i="1"/>
  <c r="AC175" i="1"/>
  <c r="AB175" i="1"/>
  <c r="AA175" i="1"/>
  <c r="Z175" i="1"/>
  <c r="Y175" i="1"/>
  <c r="AC174" i="1"/>
  <c r="AB174" i="1"/>
  <c r="AA174" i="1"/>
  <c r="Z174" i="1"/>
  <c r="Y174" i="1"/>
  <c r="AC173" i="1"/>
  <c r="AB173" i="1"/>
  <c r="AA173" i="1"/>
  <c r="Z173" i="1"/>
  <c r="Y173" i="1"/>
  <c r="AC172" i="1"/>
  <c r="AB172" i="1"/>
  <c r="AA172" i="1"/>
  <c r="Z172" i="1"/>
  <c r="Y172" i="1"/>
  <c r="AC171" i="1"/>
  <c r="AB171" i="1"/>
  <c r="AA171" i="1"/>
  <c r="Z171" i="1"/>
  <c r="Y171" i="1"/>
  <c r="AC170" i="1"/>
  <c r="AB170" i="1"/>
  <c r="AA170" i="1"/>
  <c r="Z170" i="1"/>
  <c r="Y170" i="1"/>
  <c r="AC169" i="1"/>
  <c r="AB169" i="1"/>
  <c r="AA169" i="1"/>
  <c r="Z169" i="1"/>
  <c r="Y169" i="1"/>
  <c r="AC168" i="1"/>
  <c r="AB168" i="1"/>
  <c r="AA168" i="1"/>
  <c r="Z168" i="1"/>
  <c r="Y168" i="1"/>
  <c r="AC167" i="1"/>
  <c r="AB167" i="1"/>
  <c r="AA167" i="1"/>
  <c r="Z167" i="1"/>
  <c r="Y167" i="1"/>
  <c r="AC166" i="1"/>
  <c r="AB166" i="1"/>
  <c r="AA166" i="1"/>
  <c r="Z166" i="1"/>
  <c r="Y166" i="1"/>
  <c r="AC165" i="1"/>
  <c r="AB165" i="1"/>
  <c r="AA165" i="1"/>
  <c r="Z165" i="1"/>
  <c r="Y165" i="1"/>
  <c r="AC164" i="1"/>
  <c r="AB164" i="1"/>
  <c r="AA164" i="1"/>
  <c r="Z164" i="1"/>
  <c r="Y164" i="1"/>
  <c r="AC163" i="1"/>
  <c r="AB163" i="1"/>
  <c r="AA163" i="1"/>
  <c r="Z163" i="1"/>
  <c r="Y163" i="1"/>
  <c r="AC162" i="1"/>
  <c r="AB162" i="1"/>
  <c r="AA162" i="1"/>
  <c r="Z162" i="1"/>
  <c r="Y162" i="1"/>
  <c r="AC161" i="1"/>
  <c r="AB161" i="1"/>
  <c r="AA161" i="1"/>
  <c r="Z161" i="1"/>
  <c r="Y161" i="1"/>
  <c r="AC160" i="1"/>
  <c r="AB160" i="1"/>
  <c r="AA160" i="1"/>
  <c r="Z160" i="1"/>
  <c r="Y160" i="1"/>
  <c r="AC159" i="1"/>
  <c r="AB159" i="1"/>
  <c r="AA159" i="1"/>
  <c r="Z159" i="1"/>
  <c r="Y159" i="1"/>
  <c r="AC158" i="1"/>
  <c r="AB158" i="1"/>
  <c r="AA158" i="1"/>
  <c r="Z158" i="1"/>
  <c r="Y158" i="1"/>
  <c r="AC157" i="1"/>
  <c r="AB157" i="1"/>
  <c r="AA157" i="1"/>
  <c r="Z157" i="1"/>
  <c r="Y157" i="1"/>
  <c r="AC156" i="1"/>
  <c r="AB156" i="1"/>
  <c r="AA156" i="1"/>
  <c r="Z156" i="1"/>
  <c r="Y156" i="1"/>
  <c r="AC155" i="1"/>
  <c r="AB155" i="1"/>
  <c r="AA155" i="1"/>
  <c r="Z155" i="1"/>
  <c r="Y155" i="1"/>
  <c r="AC154" i="1"/>
  <c r="AB154" i="1"/>
  <c r="AA154" i="1"/>
  <c r="Z154" i="1"/>
  <c r="Y154" i="1"/>
  <c r="AC153" i="1"/>
  <c r="AB153" i="1"/>
  <c r="AA153" i="1"/>
  <c r="Z153" i="1"/>
  <c r="Y153" i="1"/>
  <c r="AC152" i="1"/>
  <c r="AB152" i="1"/>
  <c r="AA152" i="1"/>
  <c r="Z152" i="1"/>
  <c r="Y152" i="1"/>
  <c r="AC151" i="1"/>
  <c r="AB151" i="1"/>
  <c r="AA151" i="1"/>
  <c r="Z151" i="1"/>
  <c r="Y151" i="1"/>
  <c r="AC150" i="1"/>
  <c r="AB150" i="1"/>
  <c r="AA150" i="1"/>
  <c r="Z150" i="1"/>
  <c r="Y150" i="1"/>
  <c r="AC149" i="1"/>
  <c r="AB149" i="1"/>
  <c r="AA149" i="1"/>
  <c r="Z149" i="1"/>
  <c r="Y149" i="1"/>
  <c r="AC148" i="1"/>
  <c r="AB148" i="1"/>
  <c r="AA148" i="1"/>
  <c r="Z148" i="1"/>
  <c r="Y148" i="1"/>
  <c r="AC147" i="1"/>
  <c r="AB147" i="1"/>
  <c r="AA147" i="1"/>
  <c r="Z147" i="1"/>
  <c r="Y147" i="1"/>
  <c r="AC146" i="1"/>
  <c r="AB146" i="1"/>
  <c r="AA146" i="1"/>
  <c r="Z146" i="1"/>
  <c r="Y146" i="1"/>
  <c r="AC145" i="1"/>
  <c r="AB145" i="1"/>
  <c r="AA145" i="1"/>
  <c r="Z145" i="1"/>
  <c r="Y145" i="1"/>
  <c r="AC144" i="1"/>
  <c r="AB144" i="1"/>
  <c r="AA144" i="1"/>
  <c r="Z144" i="1"/>
  <c r="Y144" i="1"/>
  <c r="AC143" i="1"/>
  <c r="AB143" i="1"/>
  <c r="AA143" i="1"/>
  <c r="Z143" i="1"/>
  <c r="Y143" i="1"/>
  <c r="AC142" i="1"/>
  <c r="AB142" i="1"/>
  <c r="AA142" i="1"/>
  <c r="Z142" i="1"/>
  <c r="Y142" i="1"/>
  <c r="AC141" i="1"/>
  <c r="AB141" i="1"/>
  <c r="AA141" i="1"/>
  <c r="Z141" i="1"/>
  <c r="Y141" i="1"/>
  <c r="AC140" i="1"/>
  <c r="AB140" i="1"/>
  <c r="AA140" i="1"/>
  <c r="Z140" i="1"/>
  <c r="Y140" i="1"/>
  <c r="AC139" i="1"/>
  <c r="AB139" i="1"/>
  <c r="AA139" i="1"/>
  <c r="Z139" i="1"/>
  <c r="Y139" i="1"/>
  <c r="AC138" i="1"/>
  <c r="AB138" i="1"/>
  <c r="AA138" i="1"/>
  <c r="Z138" i="1"/>
  <c r="Y138" i="1"/>
  <c r="AC137" i="1"/>
  <c r="AB137" i="1"/>
  <c r="AA137" i="1"/>
  <c r="Z137" i="1"/>
  <c r="Y137" i="1"/>
  <c r="AC136" i="1"/>
  <c r="AB136" i="1"/>
  <c r="AA136" i="1"/>
  <c r="Z136" i="1"/>
  <c r="Y136" i="1"/>
  <c r="AC135" i="1"/>
  <c r="AB135" i="1"/>
  <c r="AA135" i="1"/>
  <c r="Z135" i="1"/>
  <c r="Y135" i="1"/>
  <c r="AC134" i="1"/>
  <c r="AB134" i="1"/>
  <c r="AA134" i="1"/>
  <c r="Z134" i="1"/>
  <c r="Y134" i="1"/>
  <c r="AC133" i="1"/>
  <c r="AB133" i="1"/>
  <c r="AA133" i="1"/>
  <c r="Z133" i="1"/>
  <c r="Y133" i="1"/>
  <c r="AC132" i="1"/>
  <c r="AB132" i="1"/>
  <c r="AA132" i="1"/>
  <c r="Z132" i="1"/>
  <c r="Y132" i="1"/>
  <c r="AC131" i="1"/>
  <c r="AB131" i="1"/>
  <c r="AA131" i="1"/>
  <c r="Z131" i="1"/>
  <c r="Y131" i="1"/>
  <c r="AC130" i="1"/>
  <c r="AB130" i="1"/>
  <c r="AA130" i="1"/>
  <c r="Z130" i="1"/>
  <c r="Y130" i="1"/>
  <c r="AC129" i="1"/>
  <c r="AB129" i="1"/>
  <c r="AA129" i="1"/>
  <c r="Z129" i="1"/>
  <c r="Y129" i="1"/>
  <c r="AC128" i="1"/>
  <c r="AB128" i="1"/>
  <c r="AA128" i="1"/>
  <c r="Z128" i="1"/>
  <c r="Y128" i="1"/>
  <c r="AC127" i="1"/>
  <c r="AB127" i="1"/>
  <c r="AA127" i="1"/>
  <c r="Z127" i="1"/>
  <c r="Y127" i="1"/>
  <c r="AC126" i="1"/>
  <c r="AB126" i="1"/>
  <c r="AA126" i="1"/>
  <c r="Z126" i="1"/>
  <c r="Y126" i="1"/>
  <c r="AC125" i="1"/>
  <c r="AB125" i="1"/>
  <c r="AA125" i="1"/>
  <c r="Z125" i="1"/>
  <c r="Y125" i="1"/>
  <c r="AC124" i="1"/>
  <c r="AB124" i="1"/>
  <c r="AA124" i="1"/>
  <c r="Z124" i="1"/>
  <c r="Y124" i="1"/>
  <c r="AC123" i="1"/>
  <c r="AB123" i="1"/>
  <c r="AA123" i="1"/>
  <c r="Z123" i="1"/>
  <c r="Y123" i="1"/>
  <c r="AC122" i="1"/>
  <c r="AB122" i="1"/>
  <c r="AA122" i="1"/>
  <c r="Z122" i="1"/>
  <c r="Y122" i="1"/>
  <c r="AC121" i="1"/>
  <c r="AB121" i="1"/>
  <c r="AA121" i="1"/>
  <c r="Z121" i="1"/>
  <c r="Y121" i="1"/>
  <c r="AC120" i="1"/>
  <c r="AB120" i="1"/>
  <c r="AA120" i="1"/>
  <c r="Z120" i="1"/>
  <c r="Y120" i="1"/>
  <c r="AC119" i="1"/>
  <c r="AB119" i="1"/>
  <c r="AA119" i="1"/>
  <c r="Z119" i="1"/>
  <c r="Y119" i="1"/>
  <c r="AC118" i="1"/>
  <c r="AB118" i="1"/>
  <c r="AA118" i="1"/>
  <c r="Z118" i="1"/>
  <c r="Y118" i="1"/>
  <c r="AC117" i="1"/>
  <c r="AB117" i="1"/>
  <c r="AA117" i="1"/>
  <c r="Z117" i="1"/>
  <c r="Y117" i="1"/>
  <c r="AC116" i="1"/>
  <c r="AB116" i="1"/>
  <c r="AA116" i="1"/>
  <c r="Z116" i="1"/>
  <c r="Y116" i="1"/>
  <c r="AC115" i="1"/>
  <c r="AB115" i="1"/>
  <c r="AA115" i="1"/>
  <c r="Z115" i="1"/>
  <c r="Y115" i="1"/>
  <c r="AC114" i="1"/>
  <c r="AB114" i="1"/>
  <c r="AA114" i="1"/>
  <c r="Z114" i="1"/>
  <c r="Y114" i="1"/>
  <c r="AC113" i="1"/>
  <c r="AB113" i="1"/>
  <c r="AA113" i="1"/>
  <c r="Z113" i="1"/>
  <c r="Y113" i="1"/>
  <c r="AC112" i="1"/>
  <c r="AB112" i="1"/>
  <c r="AA112" i="1"/>
  <c r="Z112" i="1"/>
  <c r="Y112" i="1"/>
  <c r="AC111" i="1"/>
  <c r="AB111" i="1"/>
  <c r="AA111" i="1"/>
  <c r="Z111" i="1"/>
  <c r="Y111" i="1"/>
  <c r="AC110" i="1"/>
  <c r="AB110" i="1"/>
  <c r="AA110" i="1"/>
  <c r="Z110" i="1"/>
  <c r="Y110" i="1"/>
  <c r="AC109" i="1"/>
  <c r="AB109" i="1"/>
  <c r="AA109" i="1"/>
  <c r="Z109" i="1"/>
  <c r="Y109" i="1"/>
  <c r="AC108" i="1"/>
  <c r="AB108" i="1"/>
  <c r="AA108" i="1"/>
  <c r="Z108" i="1"/>
  <c r="Y108" i="1"/>
  <c r="AC107" i="1"/>
  <c r="AB107" i="1"/>
  <c r="AA107" i="1"/>
  <c r="Z107" i="1"/>
  <c r="Y107" i="1"/>
  <c r="AC106" i="1"/>
  <c r="AB106" i="1"/>
  <c r="AA106" i="1"/>
  <c r="Z106" i="1"/>
  <c r="Y106" i="1"/>
  <c r="AC105" i="1"/>
  <c r="AB105" i="1"/>
  <c r="AA105" i="1"/>
  <c r="Z105" i="1"/>
  <c r="Y105" i="1"/>
  <c r="AC104" i="1"/>
  <c r="AB104" i="1"/>
  <c r="AA104" i="1"/>
  <c r="Z104" i="1"/>
  <c r="Y104" i="1"/>
  <c r="AC103" i="1"/>
  <c r="AB103" i="1"/>
  <c r="AA103" i="1"/>
  <c r="Z103" i="1"/>
  <c r="Y103" i="1"/>
  <c r="AC102" i="1"/>
  <c r="AB102" i="1"/>
  <c r="AA102" i="1"/>
  <c r="Z102" i="1"/>
  <c r="Y102" i="1"/>
  <c r="AC101" i="1"/>
  <c r="AB101" i="1"/>
  <c r="AA101" i="1"/>
  <c r="Z101" i="1"/>
  <c r="Y101" i="1"/>
  <c r="AC100" i="1"/>
  <c r="AB100" i="1"/>
  <c r="AA100" i="1"/>
  <c r="Z100" i="1"/>
  <c r="Y100" i="1"/>
  <c r="AC99" i="1"/>
  <c r="AB99" i="1"/>
  <c r="AA99" i="1"/>
  <c r="Z99" i="1"/>
  <c r="Y99" i="1"/>
  <c r="AC98" i="1"/>
  <c r="AB98" i="1"/>
  <c r="AA98" i="1"/>
  <c r="Z98" i="1"/>
  <c r="Y98" i="1"/>
  <c r="AC97" i="1"/>
  <c r="AB97" i="1"/>
  <c r="AA97" i="1"/>
  <c r="Z97" i="1"/>
  <c r="Y97" i="1"/>
  <c r="AC96" i="1"/>
  <c r="AB96" i="1"/>
  <c r="AA96" i="1"/>
  <c r="Z96" i="1"/>
  <c r="Y96" i="1"/>
  <c r="AC95" i="1"/>
  <c r="AB95" i="1"/>
  <c r="AA95" i="1"/>
  <c r="Z95" i="1"/>
  <c r="Y95" i="1"/>
  <c r="AC94" i="1"/>
  <c r="AB94" i="1"/>
  <c r="AA94" i="1"/>
  <c r="Z94" i="1"/>
  <c r="Y94" i="1"/>
  <c r="AC93" i="1"/>
  <c r="AB93" i="1"/>
  <c r="AA93" i="1"/>
  <c r="Z93" i="1"/>
  <c r="Y93" i="1"/>
  <c r="AC92" i="1"/>
  <c r="AB92" i="1"/>
  <c r="AA92" i="1"/>
  <c r="Z92" i="1"/>
  <c r="Y92" i="1"/>
  <c r="AC91" i="1"/>
  <c r="AB91" i="1"/>
  <c r="AA91" i="1"/>
  <c r="Z91" i="1"/>
  <c r="Y91" i="1"/>
  <c r="AC90" i="1"/>
  <c r="AB90" i="1"/>
  <c r="AA90" i="1"/>
  <c r="Z90" i="1"/>
  <c r="Y90" i="1"/>
  <c r="AC89" i="1"/>
  <c r="AB89" i="1"/>
  <c r="AA89" i="1"/>
  <c r="Z89" i="1"/>
  <c r="Y89" i="1"/>
  <c r="AC88" i="1"/>
  <c r="AB88" i="1"/>
  <c r="AA88" i="1"/>
  <c r="Z88" i="1"/>
  <c r="Y88" i="1"/>
  <c r="AC87" i="1"/>
  <c r="AB87" i="1"/>
  <c r="AA87" i="1"/>
  <c r="Z87" i="1"/>
  <c r="Y87" i="1"/>
  <c r="AC86" i="1"/>
  <c r="AB86" i="1"/>
  <c r="AA86" i="1"/>
  <c r="Z86" i="1"/>
  <c r="Y86" i="1"/>
  <c r="AC85" i="1"/>
  <c r="AB85" i="1"/>
  <c r="AA85" i="1"/>
  <c r="Z85" i="1"/>
  <c r="Y85" i="1"/>
  <c r="AC84" i="1"/>
  <c r="AB84" i="1"/>
  <c r="AA84" i="1"/>
  <c r="Z84" i="1"/>
  <c r="Y84" i="1"/>
  <c r="AC83" i="1"/>
  <c r="AB83" i="1"/>
  <c r="AA83" i="1"/>
  <c r="Z83" i="1"/>
  <c r="Y83" i="1"/>
  <c r="AC82" i="1"/>
  <c r="AB82" i="1"/>
  <c r="AA82" i="1"/>
  <c r="Z82" i="1"/>
  <c r="Y82" i="1"/>
  <c r="AC81" i="1"/>
  <c r="AB81" i="1"/>
  <c r="AA81" i="1"/>
  <c r="Z81" i="1"/>
  <c r="Y81" i="1"/>
  <c r="AC80" i="1"/>
  <c r="AB80" i="1"/>
  <c r="AA80" i="1"/>
  <c r="Z80" i="1"/>
  <c r="Y80" i="1"/>
  <c r="AC79" i="1"/>
  <c r="AB79" i="1"/>
  <c r="AA79" i="1"/>
  <c r="Z79" i="1"/>
  <c r="Y79" i="1"/>
  <c r="AC78" i="1"/>
  <c r="AB78" i="1"/>
  <c r="AA78" i="1"/>
  <c r="Z78" i="1"/>
  <c r="Y78" i="1"/>
  <c r="AC77" i="1"/>
  <c r="AB77" i="1"/>
  <c r="AA77" i="1"/>
  <c r="Z77" i="1"/>
  <c r="Y77" i="1"/>
  <c r="AC76" i="1"/>
  <c r="AB76" i="1"/>
  <c r="AA76" i="1"/>
  <c r="Z76" i="1"/>
  <c r="Y76" i="1"/>
  <c r="AC75" i="1"/>
  <c r="AB75" i="1"/>
  <c r="AA75" i="1"/>
  <c r="Z75" i="1"/>
  <c r="Y75" i="1"/>
  <c r="AC74" i="1"/>
  <c r="AB74" i="1"/>
  <c r="AA74" i="1"/>
  <c r="Z74" i="1"/>
  <c r="Y74" i="1"/>
  <c r="AC73" i="1"/>
  <c r="AB73" i="1"/>
  <c r="AA73" i="1"/>
  <c r="Z73" i="1"/>
  <c r="Y73" i="1"/>
  <c r="AC72" i="1"/>
  <c r="AB72" i="1"/>
  <c r="AA72" i="1"/>
  <c r="Z72" i="1"/>
  <c r="Y72" i="1"/>
  <c r="AC71" i="1"/>
  <c r="AB71" i="1"/>
  <c r="AA71" i="1"/>
  <c r="Z71" i="1"/>
  <c r="Y71" i="1"/>
  <c r="AC70" i="1"/>
  <c r="AB70" i="1"/>
  <c r="AA70" i="1"/>
  <c r="Z70" i="1"/>
  <c r="Y70" i="1"/>
  <c r="AC69" i="1"/>
  <c r="AB69" i="1"/>
  <c r="AA69" i="1"/>
  <c r="Z69" i="1"/>
  <c r="Y69" i="1"/>
  <c r="AC68" i="1"/>
  <c r="AB68" i="1"/>
  <c r="AA68" i="1"/>
  <c r="Z68" i="1"/>
  <c r="Y68" i="1"/>
  <c r="AC67" i="1"/>
  <c r="AB67" i="1"/>
  <c r="AA67" i="1"/>
  <c r="Z67" i="1"/>
  <c r="Y67" i="1"/>
  <c r="AC66" i="1"/>
  <c r="AB66" i="1"/>
  <c r="AA66" i="1"/>
  <c r="Z66" i="1"/>
  <c r="Y66" i="1"/>
  <c r="AC65" i="1"/>
  <c r="AB65" i="1"/>
  <c r="AA65" i="1"/>
  <c r="Z65" i="1"/>
  <c r="Y65" i="1"/>
  <c r="AC64" i="1"/>
  <c r="AB64" i="1"/>
  <c r="AA64" i="1"/>
  <c r="Z64" i="1"/>
  <c r="Y64" i="1"/>
  <c r="AC63" i="1"/>
  <c r="AB63" i="1"/>
  <c r="AA63" i="1"/>
  <c r="Z63" i="1"/>
  <c r="Y63" i="1"/>
  <c r="AC62" i="1"/>
  <c r="AB62" i="1"/>
  <c r="AA62" i="1"/>
  <c r="Z62" i="1"/>
  <c r="Y62" i="1"/>
  <c r="AC61" i="1"/>
  <c r="AB61" i="1"/>
  <c r="AA61" i="1"/>
  <c r="Z61" i="1"/>
  <c r="Y61" i="1"/>
  <c r="AC60" i="1"/>
  <c r="AB60" i="1"/>
  <c r="AA60" i="1"/>
  <c r="Z60" i="1"/>
  <c r="Y60" i="1"/>
  <c r="AC59" i="1"/>
  <c r="AB59" i="1"/>
  <c r="AA59" i="1"/>
  <c r="Z59" i="1"/>
  <c r="Y59" i="1"/>
  <c r="AC58" i="1"/>
  <c r="AB58" i="1"/>
  <c r="AA58" i="1"/>
  <c r="Z58" i="1"/>
  <c r="Y58" i="1"/>
  <c r="AC57" i="1"/>
  <c r="AB57" i="1"/>
  <c r="AA57" i="1"/>
  <c r="Z57" i="1"/>
  <c r="Y57" i="1"/>
  <c r="AC56" i="1"/>
  <c r="AB56" i="1"/>
  <c r="AA56" i="1"/>
  <c r="Z56" i="1"/>
  <c r="Y56" i="1"/>
  <c r="AC55" i="1"/>
  <c r="AB55" i="1"/>
  <c r="AA55" i="1"/>
  <c r="Z55" i="1"/>
  <c r="Y55" i="1"/>
  <c r="AC54" i="1"/>
  <c r="AB54" i="1"/>
  <c r="AA54" i="1"/>
  <c r="Z54" i="1"/>
  <c r="Y54" i="1"/>
  <c r="AC53" i="1"/>
  <c r="AB53" i="1"/>
  <c r="AA53" i="1"/>
  <c r="Z53" i="1"/>
  <c r="Y53" i="1"/>
  <c r="AC52" i="1"/>
  <c r="AB52" i="1"/>
  <c r="AA52" i="1"/>
  <c r="Z52" i="1"/>
  <c r="Y52" i="1"/>
  <c r="AC51" i="1"/>
  <c r="AB51" i="1"/>
  <c r="AA51" i="1"/>
  <c r="Z51" i="1"/>
  <c r="Y51" i="1"/>
  <c r="AC50" i="1"/>
  <c r="AB50" i="1"/>
  <c r="AA50" i="1"/>
  <c r="Z50" i="1"/>
  <c r="Y50" i="1"/>
  <c r="AC49" i="1"/>
  <c r="AB49" i="1"/>
  <c r="AA49" i="1"/>
  <c r="Z49" i="1"/>
  <c r="Y49" i="1"/>
  <c r="AC48" i="1"/>
  <c r="AB48" i="1"/>
  <c r="AA48" i="1"/>
  <c r="Z48" i="1"/>
  <c r="Y48" i="1"/>
  <c r="AC47" i="1"/>
  <c r="AB47" i="1"/>
  <c r="AA47" i="1"/>
  <c r="Z47" i="1"/>
  <c r="Y47" i="1"/>
  <c r="AC46" i="1"/>
  <c r="AB46" i="1"/>
  <c r="AA46" i="1"/>
  <c r="Z46" i="1"/>
  <c r="Y46" i="1"/>
  <c r="AC45" i="1"/>
  <c r="AB45" i="1"/>
  <c r="AA45" i="1"/>
  <c r="Z45" i="1"/>
  <c r="Y45" i="1"/>
  <c r="AC44" i="1"/>
  <c r="AB44" i="1"/>
  <c r="AA44" i="1"/>
  <c r="Z44" i="1"/>
  <c r="Y44" i="1"/>
  <c r="AC43" i="1"/>
  <c r="AB43" i="1"/>
  <c r="AA43" i="1"/>
  <c r="Z43" i="1"/>
  <c r="Y43" i="1"/>
  <c r="AC42" i="1"/>
  <c r="AB42" i="1"/>
  <c r="AA42" i="1"/>
  <c r="Z42" i="1"/>
  <c r="Y42" i="1"/>
  <c r="AC41" i="1"/>
  <c r="AB41" i="1"/>
  <c r="AA41" i="1"/>
  <c r="Z41" i="1"/>
  <c r="Y41" i="1"/>
  <c r="AC40" i="1"/>
  <c r="AB40" i="1"/>
  <c r="AA40" i="1"/>
  <c r="Z40" i="1"/>
  <c r="Y40" i="1"/>
  <c r="AC39" i="1"/>
  <c r="AB39" i="1"/>
  <c r="AA39" i="1"/>
  <c r="Z39" i="1"/>
  <c r="Y39" i="1"/>
  <c r="AC38" i="1"/>
  <c r="AB38" i="1"/>
  <c r="AA38" i="1"/>
  <c r="Z38" i="1"/>
  <c r="Y38" i="1"/>
  <c r="AC37" i="1"/>
  <c r="AB37" i="1"/>
  <c r="AA37" i="1"/>
  <c r="Z37" i="1"/>
  <c r="Y37" i="1"/>
  <c r="AC36" i="1"/>
  <c r="AB36" i="1"/>
  <c r="AA36" i="1"/>
  <c r="Z36" i="1"/>
  <c r="Y36" i="1"/>
  <c r="AC35" i="1"/>
  <c r="AB35" i="1"/>
  <c r="AA35" i="1"/>
  <c r="Z35" i="1"/>
  <c r="Y35" i="1"/>
  <c r="AC34" i="1"/>
  <c r="AB34" i="1"/>
  <c r="AA34" i="1"/>
  <c r="Z34" i="1"/>
  <c r="Y34" i="1"/>
  <c r="AC33" i="1"/>
  <c r="AB33" i="1"/>
  <c r="AA33" i="1"/>
  <c r="Z33" i="1"/>
  <c r="Y33" i="1"/>
  <c r="AC32" i="1"/>
  <c r="AB32" i="1"/>
  <c r="AA32" i="1"/>
  <c r="Z32" i="1"/>
  <c r="Y32" i="1"/>
  <c r="AC31" i="1"/>
  <c r="AB31" i="1"/>
  <c r="AA31" i="1"/>
  <c r="Z31" i="1"/>
  <c r="Y31" i="1"/>
  <c r="AC30" i="1"/>
  <c r="AB30" i="1"/>
  <c r="AA30" i="1"/>
  <c r="Z30" i="1"/>
  <c r="Y30" i="1"/>
  <c r="AC29" i="1"/>
  <c r="AB29" i="1"/>
  <c r="AA29" i="1"/>
  <c r="Z29" i="1"/>
  <c r="Y29" i="1"/>
  <c r="AC28" i="1"/>
  <c r="AB28" i="1"/>
  <c r="AA28" i="1"/>
  <c r="Z28" i="1"/>
  <c r="Y28" i="1"/>
  <c r="AC27" i="1"/>
  <c r="AB27" i="1"/>
  <c r="AA27" i="1"/>
  <c r="Z27" i="1"/>
  <c r="Y27" i="1"/>
  <c r="AC26" i="1"/>
  <c r="AB26" i="1"/>
  <c r="AA26" i="1"/>
  <c r="Z26" i="1"/>
  <c r="Y26" i="1"/>
  <c r="AC25" i="1"/>
  <c r="AB25" i="1"/>
  <c r="AA25" i="1"/>
  <c r="Z25" i="1"/>
  <c r="Y25" i="1"/>
  <c r="AC24" i="1"/>
  <c r="AB24" i="1"/>
  <c r="AA24" i="1"/>
  <c r="Z24" i="1"/>
  <c r="Y24" i="1"/>
  <c r="AC23" i="1"/>
  <c r="AB23" i="1"/>
  <c r="AA23" i="1"/>
  <c r="Z23" i="1"/>
  <c r="Y23" i="1"/>
  <c r="AC22" i="1"/>
  <c r="AB22" i="1"/>
  <c r="AA22" i="1"/>
  <c r="Z22" i="1"/>
  <c r="Y22" i="1"/>
  <c r="AC21" i="1"/>
  <c r="AB21" i="1"/>
  <c r="AA21" i="1"/>
  <c r="Z21" i="1"/>
  <c r="Y21" i="1"/>
  <c r="AC20" i="1"/>
  <c r="AB20" i="1"/>
  <c r="AA20" i="1"/>
  <c r="Z20" i="1"/>
  <c r="Y20" i="1"/>
  <c r="AC19" i="1"/>
  <c r="AB19" i="1"/>
  <c r="AA19" i="1"/>
  <c r="Z19" i="1"/>
  <c r="Y19" i="1"/>
  <c r="AC18" i="1"/>
  <c r="AB18" i="1"/>
  <c r="AA18" i="1"/>
  <c r="Z18" i="1"/>
  <c r="Y18" i="1"/>
  <c r="AC17" i="1"/>
  <c r="AB17" i="1"/>
  <c r="AA17" i="1"/>
  <c r="Z17" i="1"/>
  <c r="Y17" i="1"/>
  <c r="AC16" i="1"/>
  <c r="AB16" i="1"/>
  <c r="AA16" i="1"/>
  <c r="Z16" i="1"/>
  <c r="Y16" i="1"/>
  <c r="AC15" i="1"/>
  <c r="AB15" i="1"/>
  <c r="AA15" i="1"/>
  <c r="Z15" i="1"/>
  <c r="Y15" i="1"/>
  <c r="AC14" i="1"/>
  <c r="AB14" i="1"/>
  <c r="AA14" i="1"/>
  <c r="Z14" i="1"/>
  <c r="Y14" i="1"/>
  <c r="AC13" i="1"/>
  <c r="AB13" i="1"/>
  <c r="AA13" i="1"/>
  <c r="Z13" i="1"/>
  <c r="Y13" i="1"/>
  <c r="AC12" i="1"/>
  <c r="AB12" i="1"/>
  <c r="AA12" i="1"/>
  <c r="Z12" i="1"/>
  <c r="Y12" i="1"/>
  <c r="AC11" i="1"/>
  <c r="AB11" i="1"/>
  <c r="AA11" i="1"/>
  <c r="Z11" i="1"/>
  <c r="Y11" i="1"/>
  <c r="AC10" i="1"/>
  <c r="AB10" i="1"/>
  <c r="AA10" i="1"/>
  <c r="Z10" i="1"/>
  <c r="Y10" i="1"/>
  <c r="AC9" i="1"/>
  <c r="AB9" i="1"/>
  <c r="AA9" i="1"/>
  <c r="Z9" i="1"/>
  <c r="Y9" i="1"/>
  <c r="AC8" i="1"/>
  <c r="AB8" i="1"/>
  <c r="AA8" i="1"/>
  <c r="Z8" i="1"/>
  <c r="Y8" i="1"/>
  <c r="AC7" i="1"/>
  <c r="AB7" i="1"/>
  <c r="AA7" i="1"/>
  <c r="Z7" i="1"/>
  <c r="Y7" i="1"/>
  <c r="AC6" i="1"/>
  <c r="AB6" i="1"/>
  <c r="AA6" i="1"/>
  <c r="Z6" i="1"/>
  <c r="Y6" i="1"/>
  <c r="AC5" i="1"/>
  <c r="AB5" i="1"/>
  <c r="AA5" i="1"/>
  <c r="Z5" i="1"/>
  <c r="Y5" i="1"/>
  <c r="AC4" i="1"/>
  <c r="AB4" i="1"/>
  <c r="AA4" i="1"/>
  <c r="Z4" i="1"/>
  <c r="Y4" i="1"/>
  <c r="AC3" i="1"/>
  <c r="AB3" i="1"/>
  <c r="AA3" i="1"/>
  <c r="Z3" i="1"/>
  <c r="Y3" i="1"/>
  <c r="AC2" i="1"/>
  <c r="AB2" i="1"/>
  <c r="AA2" i="1"/>
  <c r="Z2" i="1"/>
  <c r="Y2" i="1"/>
  <c r="AC1" i="1"/>
  <c r="AB1" i="1"/>
  <c r="Z1" i="1"/>
  <c r="Y1" i="1"/>
  <c r="U240" i="1" l="1"/>
  <c r="V240" i="1" s="1"/>
  <c r="T240" i="1"/>
  <c r="S240" i="1"/>
  <c r="O240" i="1"/>
  <c r="N240" i="1"/>
  <c r="U239" i="1"/>
  <c r="V239" i="1" s="1"/>
  <c r="T239" i="1"/>
  <c r="S239" i="1"/>
  <c r="O239" i="1"/>
  <c r="N239" i="1"/>
  <c r="U238" i="1"/>
  <c r="V238" i="1" s="1"/>
  <c r="T238" i="1"/>
  <c r="S238" i="1"/>
  <c r="O238" i="1"/>
  <c r="N238" i="1"/>
  <c r="U237" i="1"/>
  <c r="V237" i="1" s="1"/>
  <c r="T237" i="1"/>
  <c r="S237" i="1"/>
  <c r="O237" i="1"/>
  <c r="N237" i="1"/>
  <c r="U236" i="1"/>
  <c r="V236" i="1" s="1"/>
  <c r="T236" i="1"/>
  <c r="S236" i="1"/>
  <c r="O236" i="1"/>
  <c r="N236" i="1"/>
  <c r="U235" i="1"/>
  <c r="V235" i="1" s="1"/>
  <c r="T235" i="1"/>
  <c r="S235" i="1"/>
  <c r="O235" i="1"/>
  <c r="N235" i="1"/>
  <c r="U234" i="1"/>
  <c r="V234" i="1" s="1"/>
  <c r="T234" i="1"/>
  <c r="S234" i="1"/>
  <c r="O234" i="1"/>
  <c r="N234" i="1"/>
  <c r="U233" i="1"/>
  <c r="V233" i="1" s="1"/>
  <c r="T233" i="1"/>
  <c r="S233" i="1"/>
  <c r="O233" i="1"/>
  <c r="N233" i="1"/>
  <c r="U232" i="1"/>
  <c r="V232" i="1" s="1"/>
  <c r="T232" i="1"/>
  <c r="S232" i="1"/>
  <c r="O232" i="1"/>
  <c r="N232" i="1"/>
  <c r="U231" i="1"/>
  <c r="V231" i="1" s="1"/>
  <c r="T231" i="1"/>
  <c r="S231" i="1"/>
  <c r="O231" i="1"/>
  <c r="N231" i="1"/>
  <c r="U230" i="1"/>
  <c r="V230" i="1" s="1"/>
  <c r="T230" i="1"/>
  <c r="S230" i="1"/>
  <c r="O230" i="1"/>
  <c r="N230" i="1"/>
  <c r="U229" i="1"/>
  <c r="V229" i="1" s="1"/>
  <c r="T229" i="1"/>
  <c r="S229" i="1"/>
  <c r="O229" i="1"/>
  <c r="N229" i="1"/>
  <c r="U228" i="1"/>
  <c r="V228" i="1" s="1"/>
  <c r="T228" i="1"/>
  <c r="S228" i="1"/>
  <c r="O228" i="1"/>
  <c r="N228" i="1"/>
  <c r="U227" i="1"/>
  <c r="V227" i="1" s="1"/>
  <c r="T227" i="1"/>
  <c r="S227" i="1"/>
  <c r="O227" i="1"/>
  <c r="N227" i="1"/>
  <c r="U226" i="1"/>
  <c r="V226" i="1" s="1"/>
  <c r="T226" i="1"/>
  <c r="S226" i="1"/>
  <c r="O226" i="1"/>
  <c r="N226" i="1"/>
  <c r="U225" i="1"/>
  <c r="V225" i="1" s="1"/>
  <c r="T225" i="1"/>
  <c r="S225" i="1"/>
  <c r="O225" i="1"/>
  <c r="N225" i="1"/>
  <c r="U224" i="1"/>
  <c r="V224" i="1" s="1"/>
  <c r="T224" i="1"/>
  <c r="S224" i="1"/>
  <c r="O224" i="1"/>
  <c r="N224" i="1"/>
  <c r="U223" i="1"/>
  <c r="V223" i="1" s="1"/>
  <c r="T223" i="1"/>
  <c r="S223" i="1"/>
  <c r="O223" i="1"/>
  <c r="N223" i="1"/>
  <c r="U222" i="1"/>
  <c r="V222" i="1" s="1"/>
  <c r="T222" i="1"/>
  <c r="S222" i="1"/>
  <c r="O222" i="1"/>
  <c r="N222" i="1"/>
  <c r="U221" i="1"/>
  <c r="V221" i="1" s="1"/>
  <c r="T221" i="1"/>
  <c r="S221" i="1"/>
  <c r="O221" i="1"/>
  <c r="N221" i="1"/>
  <c r="U220" i="1"/>
  <c r="V220" i="1" s="1"/>
  <c r="T220" i="1"/>
  <c r="S220" i="1"/>
  <c r="O220" i="1"/>
  <c r="N220" i="1"/>
  <c r="U219" i="1"/>
  <c r="V219" i="1" s="1"/>
  <c r="T219" i="1"/>
  <c r="S219" i="1"/>
  <c r="O219" i="1"/>
  <c r="N219" i="1"/>
  <c r="U218" i="1"/>
  <c r="V218" i="1" s="1"/>
  <c r="T218" i="1"/>
  <c r="S218" i="1"/>
  <c r="O218" i="1"/>
  <c r="N218" i="1"/>
  <c r="U217" i="1"/>
  <c r="V217" i="1" s="1"/>
  <c r="T217" i="1"/>
  <c r="S217" i="1"/>
  <c r="O217" i="1"/>
  <c r="N217" i="1"/>
  <c r="U216" i="1"/>
  <c r="V216" i="1" s="1"/>
  <c r="T216" i="1"/>
  <c r="S216" i="1"/>
  <c r="O216" i="1"/>
  <c r="N216" i="1"/>
  <c r="U215" i="1"/>
  <c r="V215" i="1" s="1"/>
  <c r="T215" i="1"/>
  <c r="S215" i="1"/>
  <c r="O215" i="1"/>
  <c r="N215" i="1"/>
  <c r="U214" i="1"/>
  <c r="V214" i="1" s="1"/>
  <c r="T214" i="1"/>
  <c r="S214" i="1"/>
  <c r="O214" i="1"/>
  <c r="N214" i="1"/>
  <c r="U213" i="1"/>
  <c r="V213" i="1" s="1"/>
  <c r="T213" i="1"/>
  <c r="S213" i="1"/>
  <c r="O213" i="1"/>
  <c r="N213" i="1"/>
  <c r="U212" i="1"/>
  <c r="V212" i="1" s="1"/>
  <c r="T212" i="1"/>
  <c r="S212" i="1"/>
  <c r="O212" i="1"/>
  <c r="N212" i="1"/>
  <c r="U211" i="1"/>
  <c r="V211" i="1" s="1"/>
  <c r="T211" i="1"/>
  <c r="S211" i="1"/>
  <c r="O211" i="1"/>
  <c r="N211" i="1"/>
  <c r="U210" i="1"/>
  <c r="V210" i="1" s="1"/>
  <c r="T210" i="1"/>
  <c r="S210" i="1"/>
  <c r="O210" i="1"/>
  <c r="N210" i="1"/>
  <c r="U209" i="1"/>
  <c r="V209" i="1" s="1"/>
  <c r="T209" i="1"/>
  <c r="S209" i="1"/>
  <c r="O209" i="1"/>
  <c r="N209" i="1"/>
  <c r="U208" i="1"/>
  <c r="V208" i="1" s="1"/>
  <c r="T208" i="1"/>
  <c r="S208" i="1"/>
  <c r="O208" i="1"/>
  <c r="N208" i="1"/>
  <c r="U207" i="1"/>
  <c r="V207" i="1" s="1"/>
  <c r="T207" i="1"/>
  <c r="S207" i="1"/>
  <c r="O207" i="1"/>
  <c r="N207" i="1"/>
  <c r="U206" i="1"/>
  <c r="V206" i="1" s="1"/>
  <c r="T206" i="1"/>
  <c r="S206" i="1"/>
  <c r="O206" i="1"/>
  <c r="N206" i="1"/>
  <c r="U205" i="1"/>
  <c r="V205" i="1" s="1"/>
  <c r="T205" i="1"/>
  <c r="S205" i="1"/>
  <c r="O205" i="1"/>
  <c r="N205" i="1"/>
  <c r="U204" i="1"/>
  <c r="V204" i="1" s="1"/>
  <c r="T204" i="1"/>
  <c r="S204" i="1"/>
  <c r="O204" i="1"/>
  <c r="N204" i="1"/>
  <c r="T203" i="1"/>
  <c r="U203" i="1" s="1"/>
  <c r="V203" i="1" s="1"/>
  <c r="S203" i="1"/>
  <c r="O203" i="1"/>
  <c r="N203" i="1"/>
  <c r="T202" i="1"/>
  <c r="U202" i="1" s="1"/>
  <c r="V202" i="1" s="1"/>
  <c r="S202" i="1"/>
  <c r="O202" i="1"/>
  <c r="N202" i="1"/>
  <c r="T201" i="1"/>
  <c r="U201" i="1" s="1"/>
  <c r="V201" i="1" s="1"/>
  <c r="S201" i="1"/>
  <c r="O201" i="1"/>
  <c r="N201" i="1"/>
  <c r="T200" i="1"/>
  <c r="U200" i="1" s="1"/>
  <c r="V200" i="1" s="1"/>
  <c r="S200" i="1"/>
  <c r="O200" i="1"/>
  <c r="N200" i="1"/>
  <c r="T199" i="1"/>
  <c r="U199" i="1" s="1"/>
  <c r="V199" i="1" s="1"/>
  <c r="S199" i="1"/>
  <c r="O199" i="1"/>
  <c r="N199" i="1"/>
  <c r="T198" i="1"/>
  <c r="U198" i="1" s="1"/>
  <c r="V198" i="1" s="1"/>
  <c r="S198" i="1"/>
  <c r="O198" i="1"/>
  <c r="N198" i="1"/>
  <c r="T197" i="1"/>
  <c r="U197" i="1" s="1"/>
  <c r="V197" i="1" s="1"/>
  <c r="S197" i="1"/>
  <c r="O197" i="1"/>
  <c r="N197" i="1"/>
  <c r="T196" i="1"/>
  <c r="U196" i="1" s="1"/>
  <c r="V196" i="1" s="1"/>
  <c r="S196" i="1"/>
  <c r="O196" i="1"/>
  <c r="N196" i="1"/>
  <c r="T195" i="1"/>
  <c r="U195" i="1" s="1"/>
  <c r="V195" i="1" s="1"/>
  <c r="S195" i="1"/>
  <c r="O195" i="1"/>
  <c r="N195" i="1"/>
  <c r="T194" i="1"/>
  <c r="U194" i="1" s="1"/>
  <c r="V194" i="1" s="1"/>
  <c r="S194" i="1"/>
  <c r="O194" i="1"/>
  <c r="N194" i="1"/>
  <c r="T193" i="1"/>
  <c r="U193" i="1" s="1"/>
  <c r="V193" i="1" s="1"/>
  <c r="S193" i="1"/>
  <c r="O193" i="1"/>
  <c r="N193" i="1"/>
  <c r="T192" i="1"/>
  <c r="U192" i="1" s="1"/>
  <c r="V192" i="1" s="1"/>
  <c r="S192" i="1"/>
  <c r="O192" i="1"/>
  <c r="N192" i="1"/>
  <c r="T191" i="1"/>
  <c r="U191" i="1" s="1"/>
  <c r="V191" i="1" s="1"/>
  <c r="S191" i="1"/>
  <c r="O191" i="1"/>
  <c r="N191" i="1"/>
  <c r="T190" i="1"/>
  <c r="U190" i="1" s="1"/>
  <c r="V190" i="1" s="1"/>
  <c r="S190" i="1"/>
  <c r="O190" i="1"/>
  <c r="N190" i="1"/>
  <c r="T189" i="1"/>
  <c r="U189" i="1" s="1"/>
  <c r="V189" i="1" s="1"/>
  <c r="S189" i="1"/>
  <c r="O189" i="1"/>
  <c r="N189" i="1"/>
  <c r="T188" i="1"/>
  <c r="U188" i="1" s="1"/>
  <c r="V188" i="1" s="1"/>
  <c r="S188" i="1"/>
  <c r="O188" i="1"/>
  <c r="N188" i="1"/>
  <c r="T187" i="1"/>
  <c r="U187" i="1" s="1"/>
  <c r="V187" i="1" s="1"/>
  <c r="S187" i="1"/>
  <c r="O187" i="1"/>
  <c r="N187" i="1"/>
  <c r="T186" i="1"/>
  <c r="U186" i="1" s="1"/>
  <c r="V186" i="1" s="1"/>
  <c r="S186" i="1"/>
  <c r="O186" i="1"/>
  <c r="N186" i="1"/>
  <c r="T185" i="1"/>
  <c r="U185" i="1" s="1"/>
  <c r="V185" i="1" s="1"/>
  <c r="S185" i="1"/>
  <c r="O185" i="1"/>
  <c r="N185" i="1"/>
  <c r="T184" i="1"/>
  <c r="U184" i="1" s="1"/>
  <c r="V184" i="1" s="1"/>
  <c r="S184" i="1"/>
  <c r="O184" i="1"/>
  <c r="N184" i="1"/>
  <c r="T183" i="1"/>
  <c r="U183" i="1" s="1"/>
  <c r="V183" i="1" s="1"/>
  <c r="S183" i="1"/>
  <c r="O183" i="1"/>
  <c r="N183" i="1"/>
  <c r="T182" i="1"/>
  <c r="U182" i="1" s="1"/>
  <c r="V182" i="1" s="1"/>
  <c r="S182" i="1"/>
  <c r="O182" i="1"/>
  <c r="N182" i="1"/>
  <c r="T181" i="1"/>
  <c r="S181" i="1"/>
  <c r="O181" i="1"/>
  <c r="U181" i="1" s="1"/>
  <c r="V181" i="1" s="1"/>
  <c r="N181" i="1"/>
  <c r="T180" i="1"/>
  <c r="U180" i="1" s="1"/>
  <c r="V180" i="1" s="1"/>
  <c r="S180" i="1"/>
  <c r="O180" i="1"/>
  <c r="N180" i="1"/>
  <c r="T179" i="1"/>
  <c r="U179" i="1" s="1"/>
  <c r="V179" i="1" s="1"/>
  <c r="S179" i="1"/>
  <c r="O179" i="1"/>
  <c r="N179" i="1"/>
  <c r="T178" i="1"/>
  <c r="U178" i="1" s="1"/>
  <c r="V178" i="1" s="1"/>
  <c r="S178" i="1"/>
  <c r="O178" i="1"/>
  <c r="N178" i="1"/>
  <c r="T177" i="1"/>
  <c r="U177" i="1" s="1"/>
  <c r="V177" i="1" s="1"/>
  <c r="S177" i="1"/>
  <c r="O177" i="1"/>
  <c r="N177" i="1"/>
  <c r="T176" i="1"/>
  <c r="U176" i="1" s="1"/>
  <c r="V176" i="1" s="1"/>
  <c r="S176" i="1"/>
  <c r="O176" i="1"/>
  <c r="N176" i="1"/>
  <c r="T175" i="1"/>
  <c r="U175" i="1" s="1"/>
  <c r="V175" i="1" s="1"/>
  <c r="S175" i="1"/>
  <c r="O175" i="1"/>
  <c r="N175" i="1"/>
  <c r="T174" i="1"/>
  <c r="U174" i="1" s="1"/>
  <c r="V174" i="1" s="1"/>
  <c r="S174" i="1"/>
  <c r="O174" i="1"/>
  <c r="N174" i="1"/>
  <c r="T173" i="1"/>
  <c r="U173" i="1" s="1"/>
  <c r="V173" i="1" s="1"/>
  <c r="S173" i="1"/>
  <c r="O173" i="1"/>
  <c r="N173" i="1"/>
  <c r="T172" i="1"/>
  <c r="U172" i="1" s="1"/>
  <c r="V172" i="1" s="1"/>
  <c r="S172" i="1"/>
  <c r="O172" i="1"/>
  <c r="N172" i="1"/>
  <c r="T171" i="1"/>
  <c r="U171" i="1" s="1"/>
  <c r="V171" i="1" s="1"/>
  <c r="S171" i="1"/>
  <c r="O171" i="1"/>
  <c r="N171" i="1"/>
  <c r="T170" i="1"/>
  <c r="U170" i="1" s="1"/>
  <c r="V170" i="1" s="1"/>
  <c r="S170" i="1"/>
  <c r="O170" i="1"/>
  <c r="N170" i="1"/>
  <c r="U169" i="1"/>
  <c r="V169" i="1" s="1"/>
  <c r="T169" i="1"/>
  <c r="S169" i="1"/>
  <c r="O169" i="1"/>
  <c r="N169" i="1"/>
  <c r="T168" i="1"/>
  <c r="U168" i="1" s="1"/>
  <c r="V168" i="1" s="1"/>
  <c r="S168" i="1"/>
  <c r="O168" i="1"/>
  <c r="N168" i="1"/>
  <c r="T167" i="1"/>
  <c r="U167" i="1" s="1"/>
  <c r="V167" i="1" s="1"/>
  <c r="S167" i="1"/>
  <c r="O167" i="1"/>
  <c r="N167" i="1"/>
  <c r="T166" i="1"/>
  <c r="U166" i="1" s="1"/>
  <c r="V166" i="1" s="1"/>
  <c r="S166" i="1"/>
  <c r="O166" i="1"/>
  <c r="N166" i="1"/>
  <c r="T165" i="1"/>
  <c r="U165" i="1" s="1"/>
  <c r="V165" i="1" s="1"/>
  <c r="S165" i="1"/>
  <c r="O165" i="1"/>
  <c r="N165" i="1"/>
  <c r="T164" i="1"/>
  <c r="U164" i="1" s="1"/>
  <c r="V164" i="1" s="1"/>
  <c r="S164" i="1"/>
  <c r="O164" i="1"/>
  <c r="N164" i="1"/>
  <c r="T163" i="1"/>
  <c r="U163" i="1" s="1"/>
  <c r="V163" i="1" s="1"/>
  <c r="S163" i="1"/>
  <c r="O163" i="1"/>
  <c r="N163" i="1"/>
  <c r="T162" i="1"/>
  <c r="U162" i="1" s="1"/>
  <c r="V162" i="1" s="1"/>
  <c r="S162" i="1"/>
  <c r="O162" i="1"/>
  <c r="N162" i="1"/>
  <c r="T161" i="1"/>
  <c r="U161" i="1" s="1"/>
  <c r="V161" i="1" s="1"/>
  <c r="S161" i="1"/>
  <c r="O161" i="1"/>
  <c r="N161" i="1"/>
  <c r="T160" i="1"/>
  <c r="U160" i="1" s="1"/>
  <c r="V160" i="1" s="1"/>
  <c r="S160" i="1"/>
  <c r="O160" i="1"/>
  <c r="N160" i="1"/>
  <c r="T159" i="1"/>
  <c r="U159" i="1" s="1"/>
  <c r="V159" i="1" s="1"/>
  <c r="S159" i="1"/>
  <c r="O159" i="1"/>
  <c r="N159" i="1"/>
  <c r="T158" i="1"/>
  <c r="U158" i="1" s="1"/>
  <c r="V158" i="1" s="1"/>
  <c r="S158" i="1"/>
  <c r="O158" i="1"/>
  <c r="N158" i="1"/>
  <c r="T157" i="1"/>
  <c r="U157" i="1" s="1"/>
  <c r="V157" i="1" s="1"/>
  <c r="S157" i="1"/>
  <c r="O157" i="1"/>
  <c r="N157" i="1"/>
  <c r="T156" i="1"/>
  <c r="U156" i="1" s="1"/>
  <c r="V156" i="1" s="1"/>
  <c r="S156" i="1"/>
  <c r="O156" i="1"/>
  <c r="N156" i="1"/>
  <c r="T155" i="1"/>
  <c r="U155" i="1" s="1"/>
  <c r="V155" i="1" s="1"/>
  <c r="S155" i="1"/>
  <c r="O155" i="1"/>
  <c r="N155" i="1"/>
  <c r="T154" i="1"/>
  <c r="U154" i="1" s="1"/>
  <c r="V154" i="1" s="1"/>
  <c r="S154" i="1"/>
  <c r="O154" i="1"/>
  <c r="N154" i="1"/>
  <c r="T153" i="1"/>
  <c r="U153" i="1" s="1"/>
  <c r="V153" i="1" s="1"/>
  <c r="S153" i="1"/>
  <c r="O153" i="1"/>
  <c r="N153" i="1"/>
  <c r="T152" i="1"/>
  <c r="U152" i="1" s="1"/>
  <c r="V152" i="1" s="1"/>
  <c r="S152" i="1"/>
  <c r="O152" i="1"/>
  <c r="N152" i="1"/>
  <c r="T151" i="1"/>
  <c r="S151" i="1"/>
  <c r="O151" i="1"/>
  <c r="N151" i="1"/>
  <c r="T150" i="1"/>
  <c r="U150" i="1" s="1"/>
  <c r="V150" i="1" s="1"/>
  <c r="S150" i="1"/>
  <c r="O150" i="1"/>
  <c r="N150" i="1"/>
  <c r="T149" i="1"/>
  <c r="U149" i="1" s="1"/>
  <c r="V149" i="1" s="1"/>
  <c r="S149" i="1"/>
  <c r="O149" i="1"/>
  <c r="N149" i="1"/>
  <c r="T148" i="1"/>
  <c r="U148" i="1" s="1"/>
  <c r="V148" i="1" s="1"/>
  <c r="S148" i="1"/>
  <c r="O148" i="1"/>
  <c r="N148" i="1"/>
  <c r="T147" i="1"/>
  <c r="U147" i="1" s="1"/>
  <c r="V147" i="1" s="1"/>
  <c r="S147" i="1"/>
  <c r="O147" i="1"/>
  <c r="N147" i="1"/>
  <c r="T146" i="1"/>
  <c r="U146" i="1" s="1"/>
  <c r="V146" i="1" s="1"/>
  <c r="S146" i="1"/>
  <c r="O146" i="1"/>
  <c r="N146" i="1"/>
  <c r="T145" i="1"/>
  <c r="U145" i="1" s="1"/>
  <c r="V145" i="1" s="1"/>
  <c r="S145" i="1"/>
  <c r="O145" i="1"/>
  <c r="N145" i="1"/>
  <c r="T144" i="1"/>
  <c r="U144" i="1" s="1"/>
  <c r="S144" i="1"/>
  <c r="O144" i="1"/>
  <c r="N144" i="1"/>
  <c r="T143" i="1"/>
  <c r="U143" i="1" s="1"/>
  <c r="V143" i="1" s="1"/>
  <c r="S143" i="1"/>
  <c r="O143" i="1"/>
  <c r="N143" i="1"/>
  <c r="T142" i="1"/>
  <c r="U142" i="1" s="1"/>
  <c r="V142" i="1" s="1"/>
  <c r="S142" i="1"/>
  <c r="O142" i="1"/>
  <c r="N142" i="1"/>
  <c r="T141" i="1"/>
  <c r="U141" i="1" s="1"/>
  <c r="V141" i="1" s="1"/>
  <c r="S141" i="1"/>
  <c r="O141" i="1"/>
  <c r="N141" i="1"/>
  <c r="T140" i="1"/>
  <c r="U140" i="1" s="1"/>
  <c r="V140" i="1" s="1"/>
  <c r="S140" i="1"/>
  <c r="O140" i="1"/>
  <c r="N140" i="1"/>
  <c r="T139" i="1"/>
  <c r="U139" i="1" s="1"/>
  <c r="V139" i="1" s="1"/>
  <c r="S139" i="1"/>
  <c r="O139" i="1"/>
  <c r="N139" i="1"/>
  <c r="T138" i="1"/>
  <c r="U138" i="1" s="1"/>
  <c r="V138" i="1" s="1"/>
  <c r="S138" i="1"/>
  <c r="O138" i="1"/>
  <c r="N138" i="1"/>
  <c r="T137" i="1"/>
  <c r="U137" i="1" s="1"/>
  <c r="V137" i="1" s="1"/>
  <c r="S137" i="1"/>
  <c r="O137" i="1"/>
  <c r="N137" i="1"/>
  <c r="T136" i="1"/>
  <c r="U136" i="1" s="1"/>
  <c r="V136" i="1" s="1"/>
  <c r="S136" i="1"/>
  <c r="O136" i="1"/>
  <c r="N136" i="1"/>
  <c r="U135" i="1"/>
  <c r="V135" i="1" s="1"/>
  <c r="T135" i="1"/>
  <c r="S135" i="1"/>
  <c r="O135" i="1"/>
  <c r="N135" i="1"/>
  <c r="U134" i="1"/>
  <c r="V134" i="1" s="1"/>
  <c r="T134" i="1"/>
  <c r="S134" i="1"/>
  <c r="O134" i="1"/>
  <c r="N134" i="1"/>
  <c r="U133" i="1"/>
  <c r="V133" i="1" s="1"/>
  <c r="T133" i="1"/>
  <c r="S133" i="1"/>
  <c r="O133" i="1"/>
  <c r="N133" i="1"/>
  <c r="U132" i="1"/>
  <c r="V132" i="1" s="1"/>
  <c r="T132" i="1"/>
  <c r="S132" i="1"/>
  <c r="O132" i="1"/>
  <c r="N132" i="1"/>
  <c r="U131" i="1"/>
  <c r="V131" i="1" s="1"/>
  <c r="T131" i="1"/>
  <c r="S131" i="1"/>
  <c r="O131" i="1"/>
  <c r="N131" i="1"/>
  <c r="U130" i="1"/>
  <c r="V130" i="1" s="1"/>
  <c r="T130" i="1"/>
  <c r="S130" i="1"/>
  <c r="O130" i="1"/>
  <c r="N130" i="1"/>
  <c r="U129" i="1"/>
  <c r="V129" i="1" s="1"/>
  <c r="T129" i="1"/>
  <c r="S129" i="1"/>
  <c r="O129" i="1"/>
  <c r="N129" i="1"/>
  <c r="U128" i="1"/>
  <c r="V128" i="1" s="1"/>
  <c r="T128" i="1"/>
  <c r="S128" i="1"/>
  <c r="O128" i="1"/>
  <c r="N128" i="1"/>
  <c r="U127" i="1"/>
  <c r="V127" i="1" s="1"/>
  <c r="T127" i="1"/>
  <c r="S127" i="1"/>
  <c r="O127" i="1"/>
  <c r="N127" i="1"/>
  <c r="U126" i="1"/>
  <c r="V126" i="1" s="1"/>
  <c r="T126" i="1"/>
  <c r="S126" i="1"/>
  <c r="O126" i="1"/>
  <c r="N126" i="1"/>
  <c r="U125" i="1"/>
  <c r="V125" i="1" s="1"/>
  <c r="T125" i="1"/>
  <c r="S125" i="1"/>
  <c r="O125" i="1"/>
  <c r="N125" i="1"/>
  <c r="U124" i="1"/>
  <c r="V124" i="1" s="1"/>
  <c r="T124" i="1"/>
  <c r="S124" i="1"/>
  <c r="O124" i="1"/>
  <c r="N124" i="1"/>
  <c r="T111" i="1"/>
  <c r="U111" i="1" s="1"/>
  <c r="S111" i="1"/>
  <c r="O111" i="1"/>
  <c r="N111" i="1"/>
  <c r="T110" i="1"/>
  <c r="U110" i="1" s="1"/>
  <c r="V110" i="1" s="1"/>
  <c r="S110" i="1"/>
  <c r="O110" i="1"/>
  <c r="N110" i="1"/>
  <c r="T109" i="1"/>
  <c r="U109" i="1" s="1"/>
  <c r="V109" i="1" s="1"/>
  <c r="S109" i="1"/>
  <c r="O109" i="1"/>
  <c r="N109" i="1"/>
  <c r="T108" i="1"/>
  <c r="U108" i="1" s="1"/>
  <c r="S108" i="1"/>
  <c r="O108" i="1"/>
  <c r="N108" i="1"/>
  <c r="T107" i="1"/>
  <c r="U107" i="1" s="1"/>
  <c r="V107" i="1" s="1"/>
  <c r="S107" i="1"/>
  <c r="O107" i="1"/>
  <c r="N107" i="1"/>
  <c r="T106" i="1"/>
  <c r="U106" i="1" s="1"/>
  <c r="V106" i="1" s="1"/>
  <c r="S106" i="1"/>
  <c r="O106" i="1"/>
  <c r="N106" i="1"/>
  <c r="T105" i="1"/>
  <c r="U105" i="1" s="1"/>
  <c r="V105" i="1" s="1"/>
  <c r="S105" i="1"/>
  <c r="O105" i="1"/>
  <c r="N105" i="1"/>
  <c r="T104" i="1"/>
  <c r="U104" i="1" s="1"/>
  <c r="V104" i="1" s="1"/>
  <c r="S104" i="1"/>
  <c r="O104" i="1"/>
  <c r="N104" i="1"/>
  <c r="T103" i="1"/>
  <c r="U103" i="1" s="1"/>
  <c r="V103" i="1" s="1"/>
  <c r="S103" i="1"/>
  <c r="O103" i="1"/>
  <c r="N103" i="1"/>
  <c r="T102" i="1"/>
  <c r="U102" i="1" s="1"/>
  <c r="V102" i="1" s="1"/>
  <c r="S102" i="1"/>
  <c r="O102" i="1"/>
  <c r="N102" i="1"/>
  <c r="T101" i="1"/>
  <c r="U101" i="1" s="1"/>
  <c r="V101" i="1" s="1"/>
  <c r="S101" i="1"/>
  <c r="O101" i="1"/>
  <c r="N101" i="1"/>
  <c r="T100" i="1"/>
  <c r="U100" i="1" s="1"/>
  <c r="V100" i="1" s="1"/>
  <c r="S100" i="1"/>
  <c r="O100" i="1"/>
  <c r="N100" i="1"/>
  <c r="T99" i="1"/>
  <c r="U99" i="1" s="1"/>
  <c r="V99" i="1" s="1"/>
  <c r="S99" i="1"/>
  <c r="O99" i="1"/>
  <c r="N99" i="1"/>
  <c r="T98" i="1"/>
  <c r="U98" i="1" s="1"/>
  <c r="V98" i="1" s="1"/>
  <c r="S98" i="1"/>
  <c r="O98" i="1"/>
  <c r="N98" i="1"/>
  <c r="T97" i="1"/>
  <c r="U97" i="1" s="1"/>
  <c r="V97" i="1" s="1"/>
  <c r="S97" i="1"/>
  <c r="O97" i="1"/>
  <c r="N97" i="1"/>
  <c r="T96" i="1"/>
  <c r="U96" i="1" s="1"/>
  <c r="V96" i="1" s="1"/>
  <c r="S96" i="1"/>
  <c r="O96" i="1"/>
  <c r="N96" i="1"/>
  <c r="T95" i="1"/>
  <c r="U95" i="1" s="1"/>
  <c r="V95" i="1" s="1"/>
  <c r="S95" i="1"/>
  <c r="O95" i="1"/>
  <c r="N95" i="1"/>
  <c r="T94" i="1"/>
  <c r="U94" i="1" s="1"/>
  <c r="V94" i="1" s="1"/>
  <c r="S94" i="1"/>
  <c r="O94" i="1"/>
  <c r="N94" i="1"/>
  <c r="T93" i="1"/>
  <c r="U93" i="1" s="1"/>
  <c r="V93" i="1" s="1"/>
  <c r="S93" i="1"/>
  <c r="O93" i="1"/>
  <c r="N93" i="1"/>
  <c r="T92" i="1"/>
  <c r="U92" i="1" s="1"/>
  <c r="V92" i="1" s="1"/>
  <c r="S92" i="1"/>
  <c r="O92" i="1"/>
  <c r="N92" i="1"/>
  <c r="T91" i="1"/>
  <c r="U91" i="1" s="1"/>
  <c r="V91" i="1" s="1"/>
  <c r="S91" i="1"/>
  <c r="O91" i="1"/>
  <c r="N91" i="1"/>
  <c r="T90" i="1"/>
  <c r="U90" i="1" s="1"/>
  <c r="V90" i="1" s="1"/>
  <c r="S90" i="1"/>
  <c r="O90" i="1"/>
  <c r="N90" i="1"/>
  <c r="T77" i="1"/>
  <c r="U77" i="1" s="1"/>
  <c r="V77" i="1" s="1"/>
  <c r="S77" i="1"/>
  <c r="O77" i="1"/>
  <c r="N77" i="1"/>
  <c r="T76" i="1"/>
  <c r="U76" i="1" s="1"/>
  <c r="V76" i="1" s="1"/>
  <c r="S76" i="1"/>
  <c r="O76" i="1"/>
  <c r="N76" i="1"/>
  <c r="T75" i="1"/>
  <c r="U75" i="1" s="1"/>
  <c r="V75" i="1" s="1"/>
  <c r="S75" i="1"/>
  <c r="O75" i="1"/>
  <c r="N75" i="1"/>
  <c r="T74" i="1"/>
  <c r="U74" i="1" s="1"/>
  <c r="V74" i="1" s="1"/>
  <c r="S74" i="1"/>
  <c r="O74" i="1"/>
  <c r="N74" i="1"/>
  <c r="T73" i="1"/>
  <c r="U73" i="1" s="1"/>
  <c r="V73" i="1" s="1"/>
  <c r="S73" i="1"/>
  <c r="O73" i="1"/>
  <c r="N73" i="1"/>
  <c r="T72" i="1"/>
  <c r="U72" i="1" s="1"/>
  <c r="V72" i="1" s="1"/>
  <c r="S72" i="1"/>
  <c r="O72" i="1"/>
  <c r="N72" i="1"/>
  <c r="T71" i="1"/>
  <c r="U71" i="1" s="1"/>
  <c r="V71" i="1" s="1"/>
  <c r="S71" i="1"/>
  <c r="O71" i="1"/>
  <c r="N71" i="1"/>
  <c r="T70" i="1"/>
  <c r="U70" i="1" s="1"/>
  <c r="V70" i="1" s="1"/>
  <c r="S70" i="1"/>
  <c r="O70" i="1"/>
  <c r="N70" i="1"/>
  <c r="T69" i="1"/>
  <c r="U69" i="1" s="1"/>
  <c r="V69" i="1" s="1"/>
  <c r="S69" i="1"/>
  <c r="O69" i="1"/>
  <c r="N69" i="1"/>
  <c r="T68" i="1"/>
  <c r="U68" i="1" s="1"/>
  <c r="V68" i="1" s="1"/>
  <c r="S68" i="1"/>
  <c r="O68" i="1"/>
  <c r="N68" i="1"/>
  <c r="T67" i="1"/>
  <c r="U67" i="1" s="1"/>
  <c r="V67" i="1" s="1"/>
  <c r="S67" i="1"/>
  <c r="O67" i="1"/>
  <c r="N67" i="1"/>
  <c r="T66" i="1"/>
  <c r="U66" i="1" s="1"/>
  <c r="V66" i="1" s="1"/>
  <c r="S66" i="1"/>
  <c r="O66" i="1"/>
  <c r="N66" i="1"/>
  <c r="T65" i="1"/>
  <c r="U65" i="1" s="1"/>
  <c r="V65" i="1" s="1"/>
  <c r="S65" i="1"/>
  <c r="O65" i="1"/>
  <c r="N65" i="1"/>
  <c r="T64" i="1"/>
  <c r="U64" i="1" s="1"/>
  <c r="V64" i="1" s="1"/>
  <c r="S64" i="1"/>
  <c r="O64" i="1"/>
  <c r="N64" i="1"/>
  <c r="T63" i="1"/>
  <c r="U63" i="1" s="1"/>
  <c r="V63" i="1" s="1"/>
  <c r="S63" i="1"/>
  <c r="O63" i="1"/>
  <c r="N63" i="1"/>
  <c r="T62" i="1"/>
  <c r="U62" i="1" s="1"/>
  <c r="V62" i="1" s="1"/>
  <c r="S62" i="1"/>
  <c r="O62" i="1"/>
  <c r="N62" i="1"/>
  <c r="T61" i="1"/>
  <c r="U61" i="1" s="1"/>
  <c r="V61" i="1" s="1"/>
  <c r="S61" i="1"/>
  <c r="O61" i="1"/>
  <c r="N61" i="1"/>
  <c r="U60" i="1"/>
  <c r="T60" i="1"/>
  <c r="S60" i="1"/>
  <c r="O60" i="1"/>
  <c r="N60" i="1"/>
  <c r="T59" i="1"/>
  <c r="S59" i="1"/>
  <c r="O59" i="1"/>
  <c r="N59" i="1"/>
  <c r="T58" i="1"/>
  <c r="U58" i="1" s="1"/>
  <c r="V58" i="1" s="1"/>
  <c r="S58" i="1"/>
  <c r="O58" i="1"/>
  <c r="N58" i="1"/>
  <c r="T57" i="1"/>
  <c r="U57" i="1" s="1"/>
  <c r="V57" i="1" s="1"/>
  <c r="S57" i="1"/>
  <c r="O57" i="1"/>
  <c r="N57" i="1"/>
  <c r="T56" i="1"/>
  <c r="U56" i="1" s="1"/>
  <c r="V56" i="1" s="1"/>
  <c r="S56" i="1"/>
  <c r="O56" i="1"/>
  <c r="N56" i="1"/>
  <c r="T55" i="1"/>
  <c r="U55" i="1" s="1"/>
  <c r="V55" i="1" s="1"/>
  <c r="S55" i="1"/>
  <c r="O55" i="1"/>
  <c r="N55" i="1"/>
  <c r="T54" i="1"/>
  <c r="U54" i="1" s="1"/>
  <c r="V54" i="1" s="1"/>
  <c r="S54" i="1"/>
  <c r="O54" i="1"/>
  <c r="N54" i="1"/>
  <c r="T53" i="1" l="1"/>
  <c r="U53" i="1" s="1"/>
  <c r="V53" i="1" s="1"/>
  <c r="S53" i="1"/>
  <c r="O53" i="1"/>
  <c r="N53" i="1"/>
  <c r="T52" i="1"/>
  <c r="U52" i="1" s="1"/>
  <c r="V52" i="1" s="1"/>
  <c r="S52" i="1"/>
  <c r="O52" i="1"/>
  <c r="N52" i="1"/>
  <c r="T51" i="1"/>
  <c r="S51" i="1"/>
  <c r="O51" i="1"/>
  <c r="N51" i="1"/>
  <c r="T50" i="1"/>
  <c r="S50" i="1"/>
  <c r="O50" i="1"/>
  <c r="N50" i="1"/>
  <c r="T49" i="1"/>
  <c r="S49" i="1"/>
  <c r="O49" i="1"/>
  <c r="N49" i="1"/>
  <c r="T48" i="1"/>
  <c r="S48" i="1"/>
  <c r="O48" i="1"/>
  <c r="N48" i="1"/>
  <c r="U47" i="1"/>
  <c r="V47" i="1" s="1"/>
  <c r="T47" i="1"/>
  <c r="S47" i="1"/>
  <c r="O47" i="1"/>
  <c r="N47" i="1"/>
  <c r="T46" i="1"/>
  <c r="S46" i="1"/>
  <c r="O46" i="1"/>
  <c r="N46" i="1"/>
  <c r="T45" i="1"/>
  <c r="S45" i="1"/>
  <c r="O45" i="1"/>
  <c r="N45" i="1"/>
  <c r="T44" i="1"/>
  <c r="S44" i="1"/>
  <c r="O44" i="1"/>
  <c r="N44" i="1"/>
  <c r="T43" i="1"/>
  <c r="S43" i="1"/>
  <c r="O43" i="1"/>
  <c r="N43" i="1"/>
  <c r="T42" i="1"/>
  <c r="U42" i="1" s="1"/>
  <c r="V42" i="1" s="1"/>
  <c r="S42" i="1"/>
  <c r="O42" i="1"/>
  <c r="N42" i="1"/>
  <c r="T41" i="1"/>
  <c r="S41" i="1"/>
  <c r="O41" i="1"/>
  <c r="N41" i="1"/>
  <c r="T40" i="1"/>
  <c r="S40" i="1"/>
  <c r="O40" i="1"/>
  <c r="N40" i="1"/>
  <c r="T39" i="1"/>
  <c r="S39" i="1"/>
  <c r="O39" i="1"/>
  <c r="N39" i="1"/>
  <c r="T38" i="1"/>
  <c r="S38" i="1"/>
  <c r="O38" i="1"/>
  <c r="N38" i="1"/>
  <c r="T37" i="1"/>
  <c r="S37" i="1"/>
  <c r="O37" i="1"/>
  <c r="N37" i="1"/>
  <c r="T36" i="1"/>
  <c r="S36" i="1"/>
  <c r="O36" i="1"/>
  <c r="N36" i="1"/>
  <c r="T35" i="1"/>
  <c r="S35" i="1"/>
  <c r="O35" i="1"/>
  <c r="N35" i="1"/>
  <c r="T34" i="1"/>
  <c r="S34" i="1"/>
  <c r="O34" i="1"/>
  <c r="N34" i="1"/>
  <c r="T33" i="1"/>
  <c r="S33" i="1"/>
  <c r="O33" i="1"/>
  <c r="N33" i="1"/>
  <c r="T32" i="1"/>
  <c r="S32" i="1"/>
  <c r="O32" i="1"/>
  <c r="N32" i="1"/>
  <c r="T31" i="1"/>
  <c r="S31" i="1"/>
  <c r="O31" i="1"/>
  <c r="N31" i="1"/>
  <c r="T30" i="1"/>
  <c r="S30" i="1"/>
  <c r="O30" i="1"/>
  <c r="N30" i="1"/>
  <c r="U30" i="1" l="1"/>
  <c r="V30" i="1" s="1"/>
  <c r="U35" i="1"/>
  <c r="V35" i="1" s="1"/>
  <c r="U40" i="1"/>
  <c r="V40" i="1" s="1"/>
  <c r="U45" i="1"/>
  <c r="V45" i="1" s="1"/>
  <c r="U33" i="1"/>
  <c r="V33" i="1" s="1"/>
  <c r="U38" i="1"/>
  <c r="V38" i="1" s="1"/>
  <c r="U50" i="1"/>
  <c r="V50" i="1" s="1"/>
  <c r="U31" i="1"/>
  <c r="V31" i="1" s="1"/>
  <c r="U36" i="1"/>
  <c r="V36" i="1" s="1"/>
  <c r="U51" i="1"/>
  <c r="V51" i="1" s="1"/>
  <c r="U32" i="1"/>
  <c r="V32" i="1" s="1"/>
  <c r="U37" i="1"/>
  <c r="V37" i="1" s="1"/>
  <c r="U49" i="1"/>
  <c r="V49" i="1" s="1"/>
  <c r="U43" i="1"/>
  <c r="V43" i="1" s="1"/>
  <c r="U34" i="1"/>
  <c r="V34" i="1" s="1"/>
  <c r="U46" i="1"/>
  <c r="V46" i="1" s="1"/>
  <c r="U41" i="1"/>
  <c r="V41" i="1" s="1"/>
  <c r="U48" i="1"/>
  <c r="V48" i="1" s="1"/>
  <c r="U44" i="1"/>
  <c r="V44" i="1" s="1"/>
  <c r="U39" i="1"/>
  <c r="V39" i="1" s="1"/>
  <c r="T29" i="1" l="1"/>
  <c r="S29" i="1"/>
  <c r="O29" i="1"/>
  <c r="N29" i="1"/>
  <c r="T28" i="1"/>
  <c r="S28" i="1"/>
  <c r="O28" i="1"/>
  <c r="N28" i="1"/>
  <c r="T27" i="1"/>
  <c r="U27" i="1" s="1"/>
  <c r="V27" i="1" s="1"/>
  <c r="S27" i="1"/>
  <c r="O27" i="1"/>
  <c r="N27" i="1"/>
  <c r="T26" i="1"/>
  <c r="S26" i="1"/>
  <c r="O26" i="1"/>
  <c r="N26" i="1"/>
  <c r="T25" i="1"/>
  <c r="S25" i="1"/>
  <c r="O25" i="1"/>
  <c r="N25" i="1"/>
  <c r="T24" i="1"/>
  <c r="S24" i="1"/>
  <c r="O24" i="1"/>
  <c r="N24" i="1"/>
  <c r="T23" i="1"/>
  <c r="S23" i="1"/>
  <c r="O23" i="1"/>
  <c r="N23" i="1"/>
  <c r="T22" i="1"/>
  <c r="S22" i="1"/>
  <c r="O22" i="1"/>
  <c r="N22" i="1"/>
  <c r="T21" i="1"/>
  <c r="S21" i="1"/>
  <c r="O21" i="1"/>
  <c r="N21" i="1"/>
  <c r="T20" i="1"/>
  <c r="S20" i="1"/>
  <c r="O20" i="1"/>
  <c r="N20" i="1"/>
  <c r="T19" i="1"/>
  <c r="S19" i="1"/>
  <c r="O19" i="1"/>
  <c r="N19" i="1"/>
  <c r="T18" i="1"/>
  <c r="S18" i="1"/>
  <c r="O18" i="1"/>
  <c r="N18" i="1"/>
  <c r="T17" i="1"/>
  <c r="S17" i="1"/>
  <c r="O17" i="1"/>
  <c r="N17" i="1"/>
  <c r="T16" i="1"/>
  <c r="S16" i="1"/>
  <c r="O16" i="1"/>
  <c r="N16" i="1"/>
  <c r="T15" i="1"/>
  <c r="S15" i="1"/>
  <c r="O15" i="1"/>
  <c r="N15" i="1"/>
  <c r="T14" i="1"/>
  <c r="S14" i="1"/>
  <c r="O14" i="1"/>
  <c r="N14" i="1"/>
  <c r="T13" i="1"/>
  <c r="S13" i="1"/>
  <c r="O13" i="1"/>
  <c r="N13" i="1"/>
  <c r="T12" i="1"/>
  <c r="S12" i="1"/>
  <c r="O12" i="1"/>
  <c r="N12" i="1"/>
  <c r="T11" i="1"/>
  <c r="S11" i="1"/>
  <c r="O11" i="1"/>
  <c r="N11" i="1"/>
  <c r="T10" i="1"/>
  <c r="S10" i="1"/>
  <c r="O10" i="1"/>
  <c r="N10" i="1"/>
  <c r="T9" i="1"/>
  <c r="S9" i="1"/>
  <c r="O9" i="1"/>
  <c r="N9" i="1"/>
  <c r="T8" i="1"/>
  <c r="S8" i="1"/>
  <c r="O8" i="1"/>
  <c r="N8" i="1"/>
  <c r="T7" i="1"/>
  <c r="S7" i="1"/>
  <c r="O7" i="1"/>
  <c r="N7" i="1"/>
  <c r="T6" i="1"/>
  <c r="S6" i="1"/>
  <c r="O6" i="1"/>
  <c r="N6" i="1"/>
  <c r="T5" i="1"/>
  <c r="S5" i="1"/>
  <c r="O5" i="1"/>
  <c r="N5" i="1"/>
  <c r="T4" i="1"/>
  <c r="S4" i="1"/>
  <c r="O4" i="1"/>
  <c r="N4" i="1"/>
  <c r="T3" i="1"/>
  <c r="S3" i="1"/>
  <c r="O3" i="1"/>
  <c r="N3" i="1"/>
  <c r="T2" i="1"/>
  <c r="S2" i="1"/>
  <c r="O2" i="1"/>
  <c r="N2" i="1"/>
  <c r="U11" i="1" l="1"/>
  <c r="V11" i="1" s="1"/>
  <c r="U16" i="1"/>
  <c r="U20" i="1"/>
  <c r="V20" i="1" s="1"/>
  <c r="U13" i="1"/>
  <c r="V13" i="1" s="1"/>
  <c r="U28" i="1"/>
  <c r="V28" i="1" s="1"/>
  <c r="U25" i="1"/>
  <c r="V25" i="1" s="1"/>
  <c r="U21" i="1"/>
  <c r="V21" i="1" s="1"/>
  <c r="U26" i="1"/>
  <c r="V26" i="1" s="1"/>
  <c r="U4" i="1"/>
  <c r="V4" i="1" s="1"/>
  <c r="U2" i="1"/>
  <c r="V2" i="1" s="1"/>
  <c r="U7" i="1"/>
  <c r="V7" i="1" s="1"/>
  <c r="U15" i="1"/>
  <c r="V15" i="1" s="1"/>
  <c r="U29" i="1"/>
  <c r="V29" i="1" s="1"/>
  <c r="U3" i="1"/>
  <c r="V3" i="1" s="1"/>
  <c r="U18" i="1"/>
  <c r="V18" i="1" s="1"/>
  <c r="U9" i="1"/>
  <c r="V9" i="1" s="1"/>
  <c r="U14" i="1"/>
  <c r="U23" i="1"/>
  <c r="V23" i="1" s="1"/>
  <c r="U8" i="1"/>
  <c r="V8" i="1" s="1"/>
  <c r="U10" i="1"/>
  <c r="V10" i="1" s="1"/>
  <c r="U6" i="1"/>
  <c r="V6" i="1" s="1"/>
  <c r="U24" i="1"/>
  <c r="V24" i="1" s="1"/>
  <c r="U5" i="1"/>
  <c r="V5" i="1" s="1"/>
  <c r="U12" i="1"/>
  <c r="V12" i="1" s="1"/>
  <c r="U17" i="1"/>
  <c r="V17" i="1" s="1"/>
  <c r="U19" i="1"/>
  <c r="V19" i="1" s="1"/>
  <c r="U22" i="1"/>
  <c r="V22" i="1" s="1"/>
</calcChain>
</file>

<file path=xl/sharedStrings.xml><?xml version="1.0" encoding="utf-8"?>
<sst xmlns="http://schemas.openxmlformats.org/spreadsheetml/2006/main" count="2494" uniqueCount="594">
  <si>
    <t>Sample_Reference</t>
  </si>
  <si>
    <t>Sample_Name</t>
  </si>
  <si>
    <t>Name</t>
  </si>
  <si>
    <t>Name_wo_Experiment</t>
  </si>
  <si>
    <t>genotype</t>
  </si>
  <si>
    <t>qPCR</t>
  </si>
  <si>
    <t>Experiment</t>
  </si>
  <si>
    <t>Differentiation_stage</t>
  </si>
  <si>
    <t>Normalizer</t>
  </si>
  <si>
    <t>Calibrator</t>
  </si>
  <si>
    <t>Cт1_Normalizer</t>
  </si>
  <si>
    <t>Cт2_Normalizer</t>
  </si>
  <si>
    <t>Cт2-Cт1_Normalizer</t>
  </si>
  <si>
    <t>µCt_Normalizer</t>
  </si>
  <si>
    <t>Target</t>
  </si>
  <si>
    <t>Cт1_Target</t>
  </si>
  <si>
    <t>Cт2_Target</t>
  </si>
  <si>
    <t>Cт2-Cт1_Target</t>
  </si>
  <si>
    <t>µCт_Target</t>
  </si>
  <si>
    <t>dCт</t>
  </si>
  <si>
    <t>dCт_NA</t>
  </si>
  <si>
    <t>21-85</t>
  </si>
  <si>
    <t>iPS07-45-M1-1</t>
  </si>
  <si>
    <t>iPS07_45_M1_36h00</t>
  </si>
  <si>
    <t>45_M1_36</t>
  </si>
  <si>
    <t>WT</t>
  </si>
  <si>
    <t>iPS07</t>
  </si>
  <si>
    <t>M1_36h00</t>
  </si>
  <si>
    <t>RPL19</t>
  </si>
  <si>
    <t>SRY</t>
  </si>
  <si>
    <t>21-86</t>
  </si>
  <si>
    <t>iPS07-45-M1-2</t>
  </si>
  <si>
    <t>21-92</t>
  </si>
  <si>
    <t>iPS07-82-M1-1</t>
  </si>
  <si>
    <t>iPS07_82_M1_36h00</t>
  </si>
  <si>
    <t>82_M1_36</t>
  </si>
  <si>
    <t>Mut</t>
  </si>
  <si>
    <t>21-93</t>
  </si>
  <si>
    <t>iPS07-82-M1-2</t>
  </si>
  <si>
    <t>21-94</t>
  </si>
  <si>
    <t>iPS07-82-M1-3</t>
  </si>
  <si>
    <t>21-95</t>
  </si>
  <si>
    <t>iPS07-82-M1-4</t>
  </si>
  <si>
    <t>21-96</t>
  </si>
  <si>
    <t>iPS07-82-M1-5</t>
  </si>
  <si>
    <t>21-87</t>
  </si>
  <si>
    <t>iPS07-45-IM3-1</t>
  </si>
  <si>
    <t>iPS07-45-M2_48</t>
  </si>
  <si>
    <t>M2_48h00</t>
  </si>
  <si>
    <t>21-88</t>
  </si>
  <si>
    <t>iPS07-45-IM3-2</t>
  </si>
  <si>
    <t>21-89</t>
  </si>
  <si>
    <t>iPS07-45-IM3-3</t>
  </si>
  <si>
    <t>21-90</t>
  </si>
  <si>
    <t>iPS07-45-IM3-4</t>
  </si>
  <si>
    <t>21-91</t>
  </si>
  <si>
    <t>iPS07-45-IM3-5</t>
  </si>
  <si>
    <t>21-97</t>
  </si>
  <si>
    <t>iPS07-82-IM3-1</t>
  </si>
  <si>
    <t>iPS07-82-M2_48</t>
  </si>
  <si>
    <t>21-98</t>
  </si>
  <si>
    <t>iPS07-82-IM3-2</t>
  </si>
  <si>
    <t>21-99</t>
  </si>
  <si>
    <t>iPS07-82-IM3-3</t>
  </si>
  <si>
    <t>21-100</t>
  </si>
  <si>
    <t>iPS07-82-IM3-4</t>
  </si>
  <si>
    <t>NA</t>
  </si>
  <si>
    <t>21-101</t>
  </si>
  <si>
    <t>iPS07-82-IM3-5</t>
  </si>
  <si>
    <t>21-121</t>
  </si>
  <si>
    <t>iPS09-45-M1-19</t>
  </si>
  <si>
    <t>iPS09-45-M1_36h00</t>
  </si>
  <si>
    <t>45-M1_36h00</t>
  </si>
  <si>
    <t>iPS09</t>
  </si>
  <si>
    <t>21-122</t>
  </si>
  <si>
    <t>iPS09-45-M1-20</t>
  </si>
  <si>
    <t>21-123</t>
  </si>
  <si>
    <t>iPS09-45-M1-3</t>
  </si>
  <si>
    <t>21-124</t>
  </si>
  <si>
    <t>iPS09-45-M1-4</t>
  </si>
  <si>
    <t>21-125</t>
  </si>
  <si>
    <t>iPS09-45-M1-9</t>
  </si>
  <si>
    <t>21-126</t>
  </si>
  <si>
    <t>iPS09-82-M1-1</t>
  </si>
  <si>
    <t>iPS09-82-M1_36h00</t>
  </si>
  <si>
    <t>82-M1_36h00</t>
  </si>
  <si>
    <t>21-127</t>
  </si>
  <si>
    <t>iPS09-82-M1-11</t>
  </si>
  <si>
    <t>21-128</t>
  </si>
  <si>
    <t>iPS09-82-M1-13</t>
  </si>
  <si>
    <t>21-129</t>
  </si>
  <si>
    <t>iPS09-82-M1-14</t>
  </si>
  <si>
    <t>21-130</t>
  </si>
  <si>
    <t>iPS09-82-M1-9</t>
  </si>
  <si>
    <t>21-131</t>
  </si>
  <si>
    <t>iPS09-45-M2_24h-1</t>
  </si>
  <si>
    <t>iPS09-45-M2_24h00</t>
  </si>
  <si>
    <t>45-M2_24h00</t>
  </si>
  <si>
    <t>M2_24h00</t>
  </si>
  <si>
    <t>21-132</t>
  </si>
  <si>
    <t>iPS09-45-M2_24h-12</t>
  </si>
  <si>
    <t>21-133</t>
  </si>
  <si>
    <t>iPS09-45-M2_24h-15</t>
  </si>
  <si>
    <t>21-134</t>
  </si>
  <si>
    <t>iPS09-45-M2_24h-18</t>
  </si>
  <si>
    <t>21-135</t>
  </si>
  <si>
    <t>iPS09-45-M2_24h-7</t>
  </si>
  <si>
    <t>21-136</t>
  </si>
  <si>
    <t>iPS09-82-M2_24h-10</t>
  </si>
  <si>
    <t>iPS09-82-M2_24h00</t>
  </si>
  <si>
    <t>82-M2_24h00</t>
  </si>
  <si>
    <t>21-137</t>
  </si>
  <si>
    <t>iPS09-82-M2_24h-15</t>
  </si>
  <si>
    <t>21-138</t>
  </si>
  <si>
    <t>iPS09-82-M2_24h-5</t>
  </si>
  <si>
    <t>21-139</t>
  </si>
  <si>
    <t>iPS09-82-M2_24h-6</t>
  </si>
  <si>
    <t>21-140</t>
  </si>
  <si>
    <t>iPS09-82-M2_24h-8</t>
  </si>
  <si>
    <t>M3_24h00</t>
  </si>
  <si>
    <t>21-146</t>
  </si>
  <si>
    <t>iPS09-45-M3_48-10</t>
  </si>
  <si>
    <t>iPS09-45-M3_48h00</t>
  </si>
  <si>
    <t>45-M3_48h00</t>
  </si>
  <si>
    <t>M3_48h00</t>
  </si>
  <si>
    <t>21-147</t>
  </si>
  <si>
    <t>iPS09-45-M3_48-11</t>
  </si>
  <si>
    <t>21-148</t>
  </si>
  <si>
    <t>iPS09-45-M3_48-16</t>
  </si>
  <si>
    <t>21-149</t>
  </si>
  <si>
    <t>iPS09-45-M3_48-13</t>
  </si>
  <si>
    <t>21-150</t>
  </si>
  <si>
    <t>iPS09-45-M3_48-17</t>
  </si>
  <si>
    <t>21-151</t>
  </si>
  <si>
    <t>iPS09-82-M3_48-7</t>
  </si>
  <si>
    <t>iPS09-82-M3_48h00</t>
  </si>
  <si>
    <t>82-M3_48h00</t>
  </si>
  <si>
    <t>21-152</t>
  </si>
  <si>
    <t>iPS09-82-M3_48-12</t>
  </si>
  <si>
    <t>21-153</t>
  </si>
  <si>
    <t>iPS09-82-M3_48-2</t>
  </si>
  <si>
    <t>21-154</t>
  </si>
  <si>
    <t>iPS09-82-M3_48-3</t>
  </si>
  <si>
    <t>21-155</t>
  </si>
  <si>
    <t>iPS09-82-M3_48-4</t>
  </si>
  <si>
    <t>21-107</t>
  </si>
  <si>
    <t>iPS07-45-iPS-1</t>
  </si>
  <si>
    <t>iPS07-45-iPS</t>
  </si>
  <si>
    <t>45-iPS</t>
  </si>
  <si>
    <t>iPS</t>
  </si>
  <si>
    <t>21-108</t>
  </si>
  <si>
    <t>iPS07-45-iPS-2</t>
  </si>
  <si>
    <t>21-109</t>
  </si>
  <si>
    <t>iPS07-45-iPS-3</t>
  </si>
  <si>
    <t>21-110</t>
  </si>
  <si>
    <t>iPS07-45-iPS-4</t>
  </si>
  <si>
    <t>21-111</t>
  </si>
  <si>
    <t>iPS07-45-iPS-5</t>
  </si>
  <si>
    <t>21-112</t>
  </si>
  <si>
    <t>iPS07-45-iPS-6</t>
  </si>
  <si>
    <t>21-113</t>
  </si>
  <si>
    <t>iPS07-45-iPS-7</t>
  </si>
  <si>
    <t>21-115</t>
  </si>
  <si>
    <t>iPS09-82-iPS-1</t>
  </si>
  <si>
    <t>iPS09-82-iPS</t>
  </si>
  <si>
    <t>82-iPS</t>
  </si>
  <si>
    <t>21-116</t>
  </si>
  <si>
    <t>iPS09-82-iPS-2</t>
  </si>
  <si>
    <t>21-117</t>
  </si>
  <si>
    <t>iPS09-82-iPS-3</t>
  </si>
  <si>
    <t>21-118</t>
  </si>
  <si>
    <t>iPS09-82-iPS-4</t>
  </si>
  <si>
    <t>21-119</t>
  </si>
  <si>
    <t>iPS09-82-iPS-5</t>
  </si>
  <si>
    <t>21-120</t>
  </si>
  <si>
    <t>iPS09-82-iPS-6</t>
  </si>
  <si>
    <t>iPS12_45_M1_36_P</t>
  </si>
  <si>
    <t>45_FLYB_36_P2</t>
  </si>
  <si>
    <t>iPS12</t>
  </si>
  <si>
    <t>22-60</t>
  </si>
  <si>
    <t>iPS12_45_M1_36_P_2</t>
  </si>
  <si>
    <t>22-61</t>
  </si>
  <si>
    <t>iPS12_45_M1_36_P_3</t>
  </si>
  <si>
    <t>22-62</t>
  </si>
  <si>
    <t>iPS12_45_M1_36_P_4</t>
  </si>
  <si>
    <t>22-63</t>
  </si>
  <si>
    <t>iPS12_45_M1_36_P_5</t>
  </si>
  <si>
    <t>22-64</t>
  </si>
  <si>
    <t>iPS12_45_M1_36_P_6</t>
  </si>
  <si>
    <t>22-65</t>
  </si>
  <si>
    <t>iPS12_82_M1_36_P_1</t>
  </si>
  <si>
    <t>iPS12_82_M1_36_P</t>
  </si>
  <si>
    <t>82_FLYB_36_P2</t>
  </si>
  <si>
    <t>22-66</t>
  </si>
  <si>
    <t>iPS12_82_M1_36_P_2</t>
  </si>
  <si>
    <t>22-67</t>
  </si>
  <si>
    <t>iPS12_82_M1_36_P_3</t>
  </si>
  <si>
    <t>22-68</t>
  </si>
  <si>
    <t>iPS12_82_M1_36_P_4</t>
  </si>
  <si>
    <t>22-69</t>
  </si>
  <si>
    <t>iPS12_82_M1_36_P_5</t>
  </si>
  <si>
    <t>22-70</t>
  </si>
  <si>
    <t>iPS12_82_M1_36_P_6</t>
  </si>
  <si>
    <t>22-71</t>
  </si>
  <si>
    <t>iPS12_45_M2_06_P_1</t>
  </si>
  <si>
    <t>iPS12_45_M2_06_P</t>
  </si>
  <si>
    <t>M2_06h00</t>
  </si>
  <si>
    <t>22-72</t>
  </si>
  <si>
    <t>iPS12_45_M2_06_P_2</t>
  </si>
  <si>
    <t>22-73</t>
  </si>
  <si>
    <t>iPS12_45_M2_06_P_3</t>
  </si>
  <si>
    <t>22-74</t>
  </si>
  <si>
    <t>iPS12_45_M2_06_P_4</t>
  </si>
  <si>
    <t>22-75</t>
  </si>
  <si>
    <t>iPS12_45_M2_06_P_5</t>
  </si>
  <si>
    <t>22-76</t>
  </si>
  <si>
    <t>iPS12_45_M2_06_P_6</t>
  </si>
  <si>
    <t>22-77</t>
  </si>
  <si>
    <t>iPS12_82_M2_06_P_1</t>
  </si>
  <si>
    <t>iPS12_82_M2_06_P</t>
  </si>
  <si>
    <t>22-78</t>
  </si>
  <si>
    <t>iPS12_82_M2_06_P_2</t>
  </si>
  <si>
    <t>22-79</t>
  </si>
  <si>
    <t>iPS12_82_M2_06_P_3</t>
  </si>
  <si>
    <t>22-80</t>
  </si>
  <si>
    <t>iPS12_82_M2_06_P_4</t>
  </si>
  <si>
    <t>22-81</t>
  </si>
  <si>
    <t>iPS12_82_M2_06_P_5</t>
  </si>
  <si>
    <t>22-82</t>
  </si>
  <si>
    <t>iPS12_82_M2_06_P_6</t>
  </si>
  <si>
    <t>22-83</t>
  </si>
  <si>
    <t>iPS12_45_M2_12_P_1</t>
  </si>
  <si>
    <t>iPS12_45_M2_12_P</t>
  </si>
  <si>
    <t>45_M2_12_P_P2</t>
  </si>
  <si>
    <t>M2_12h00</t>
  </si>
  <si>
    <t>22-84</t>
  </si>
  <si>
    <t>iPS12_45_M2_12_P_2</t>
  </si>
  <si>
    <t>22-85</t>
  </si>
  <si>
    <t>iPS12_45_M2_12_P_3</t>
  </si>
  <si>
    <t>22-86</t>
  </si>
  <si>
    <t>iPS12_45_M2_12_P_4</t>
  </si>
  <si>
    <t>22-87</t>
  </si>
  <si>
    <t>iPS12_45_M2_12_P_5</t>
  </si>
  <si>
    <t>22-88</t>
  </si>
  <si>
    <t>iPS12_45_M2_12_P_6</t>
  </si>
  <si>
    <t>22-89</t>
  </si>
  <si>
    <t>iPS12_82_M2_12_P_1</t>
  </si>
  <si>
    <t>iPS12_82_M2_12_P</t>
  </si>
  <si>
    <t>82_M2_12_P_P2</t>
  </si>
  <si>
    <t>22-90</t>
  </si>
  <si>
    <t>iPS12_82_M2_12_P_2</t>
  </si>
  <si>
    <t>22-91</t>
  </si>
  <si>
    <t>iPS12_82_M2_12_P_3</t>
  </si>
  <si>
    <t>22-92</t>
  </si>
  <si>
    <t>iPS12_82_M2_12_P_4</t>
  </si>
  <si>
    <t>22-93</t>
  </si>
  <si>
    <t>iPS12_82_M2_12_P_5</t>
  </si>
  <si>
    <t>22-94</t>
  </si>
  <si>
    <t>iPS12_82_M2_12_P_6</t>
  </si>
  <si>
    <t>22-95</t>
  </si>
  <si>
    <t>iPS12_45_M2_24_P_1</t>
  </si>
  <si>
    <t>iPS12_45_M2_24_P</t>
  </si>
  <si>
    <t>45_M2_24</t>
  </si>
  <si>
    <t>22-96</t>
  </si>
  <si>
    <t>iPS12_45_M2_24_P_2</t>
  </si>
  <si>
    <t>22-97</t>
  </si>
  <si>
    <t>iPS12_45_M2_24_P_3</t>
  </si>
  <si>
    <t>22-98</t>
  </si>
  <si>
    <t>iPS12_45_M2_24_P_4</t>
  </si>
  <si>
    <t>22-99</t>
  </si>
  <si>
    <t>iPS12_45_M2_24_P_5</t>
  </si>
  <si>
    <t>22-100</t>
  </si>
  <si>
    <t>iPS12_45_M2_24_P_6</t>
  </si>
  <si>
    <t>22-101</t>
  </si>
  <si>
    <t>iPS12_82_M2_24_P_1</t>
  </si>
  <si>
    <t>iPS12_82_M2_24_P</t>
  </si>
  <si>
    <t>82_M2_24</t>
  </si>
  <si>
    <t>22-102</t>
  </si>
  <si>
    <t>iPS12_82_M2_24_P_2</t>
  </si>
  <si>
    <t>22-103</t>
  </si>
  <si>
    <t>iPS12_82_M2_24_P_3</t>
  </si>
  <si>
    <t>22-104</t>
  </si>
  <si>
    <t>iPS12_82_M2_24_P_4</t>
  </si>
  <si>
    <t>22-105</t>
  </si>
  <si>
    <t>iPS12_82_M2_24_P_5</t>
  </si>
  <si>
    <t>22-106</t>
  </si>
  <si>
    <t>iPS12_82_M2_24_P_6</t>
  </si>
  <si>
    <t>22-107</t>
  </si>
  <si>
    <t>iPS12_45_M2_48_P_1</t>
  </si>
  <si>
    <t>iPS12_45_M2_48_P</t>
  </si>
  <si>
    <t>45_M2_48</t>
  </si>
  <si>
    <t>22-108</t>
  </si>
  <si>
    <t>iPS12_45_M2_48_P_2</t>
  </si>
  <si>
    <t>22-109</t>
  </si>
  <si>
    <t>iPS12_45_M2_48_P_3</t>
  </si>
  <si>
    <t>22-110</t>
  </si>
  <si>
    <t>iPS12_45_M2_48_P_4</t>
  </si>
  <si>
    <t>22-111</t>
  </si>
  <si>
    <t>iPS12_45_M2_48_P_5</t>
  </si>
  <si>
    <t>22-112</t>
  </si>
  <si>
    <t>iPS12_45_M2_48_P_6</t>
  </si>
  <si>
    <t>22-113</t>
  </si>
  <si>
    <t>iPS12_82_M2_48_P_1</t>
  </si>
  <si>
    <t>iPS12_82_M2_48_P</t>
  </si>
  <si>
    <t>82_M2_48</t>
  </si>
  <si>
    <t>22-114</t>
  </si>
  <si>
    <t>iPS12_82_M2_48_P_2</t>
  </si>
  <si>
    <t>22-115</t>
  </si>
  <si>
    <t>iPS12_82_M2_48_P_3</t>
  </si>
  <si>
    <t>22-116</t>
  </si>
  <si>
    <t>iPS12_82_M2_48_P_4</t>
  </si>
  <si>
    <t>22-117</t>
  </si>
  <si>
    <t>iPS12_82_M2_48_P_5</t>
  </si>
  <si>
    <t>22-118</t>
  </si>
  <si>
    <t>iPS12_82_M2_48_P_6</t>
  </si>
  <si>
    <t>23-157</t>
  </si>
  <si>
    <t>iPS19_45_iPS_P1</t>
  </si>
  <si>
    <t>iPS19_45_iPS</t>
  </si>
  <si>
    <t>45_iPS</t>
  </si>
  <si>
    <t>iPS19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</si>
  <si>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</si>
  <si>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</si>
  <si>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</si>
  <si>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</si>
  <si>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</si>
  <si>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</si>
  <si>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</si>
  <si>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</si>
  <si>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</si>
  <si>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</si>
  <si>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</si>
  <si>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</si>
  <si>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</si>
  <si>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</si>
  <si>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</si>
  <si>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</si>
  <si>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</si>
  <si>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</si>
  <si>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</si>
  <si>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</si>
  <si>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</si>
  <si>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</si>
  <si>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</si>
  <si>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</si>
  <si>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</si>
  <si>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</si>
  <si>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</si>
  <si>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</si>
  <si>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</si>
  <si>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</si>
  <si>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</si>
  <si>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</si>
  <si>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</si>
  <si>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</si>
  <si>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</si>
  <si>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</si>
  <si>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iPS26_-80_M1-36h_45-1</t>
  </si>
  <si>
    <t>iPS26_M1-36h_45-1</t>
  </si>
  <si>
    <t>iPS26_45_M1-36</t>
  </si>
  <si>
    <t>-80°C</t>
  </si>
  <si>
    <t>132_134</t>
  </si>
  <si>
    <t>iPS26a</t>
  </si>
  <si>
    <t>iPS26_-80_M1-36h_45-2</t>
  </si>
  <si>
    <t>iPS26_M1-36h_45-2</t>
  </si>
  <si>
    <t>iPS26_-80_M1-36h_45-3</t>
  </si>
  <si>
    <t>iPS26_M1-36h_45-3</t>
  </si>
  <si>
    <t>iPS26_-80_M1-36h_45-4</t>
  </si>
  <si>
    <t>iPS26_M1-36h_45-4</t>
  </si>
  <si>
    <t>iPS26_-80_M1-36h_45-5</t>
  </si>
  <si>
    <t>iPS26_M1-36h_45-5</t>
  </si>
  <si>
    <t>iPS26_-80_M1-36h_45-6</t>
  </si>
  <si>
    <t>iPS26_M1-36h_45-6</t>
  </si>
  <si>
    <t>iPS26_LN_M1-36h_45-1</t>
  </si>
  <si>
    <t>LN</t>
  </si>
  <si>
    <t>133_135</t>
  </si>
  <si>
    <t>iPS26b</t>
  </si>
  <si>
    <t>iPS26_LN_M1-36h_45-2</t>
  </si>
  <si>
    <t>iPS26_LN_M1-36h_45-3</t>
  </si>
  <si>
    <t>iPS26_LN_M1-36h_45-4</t>
  </si>
  <si>
    <t>iPS26_LN_M1-36h_45-5</t>
  </si>
  <si>
    <t>iPS26_LN_M1-36h_45-6</t>
  </si>
  <si>
    <t>iPS26_-80_M1-36h_82-1</t>
  </si>
  <si>
    <t>iPS26_82_M1-36</t>
  </si>
  <si>
    <t>iPS26_-80_M1-36h_82-2</t>
  </si>
  <si>
    <t>iPS26_-80_M1-36h_82-3</t>
  </si>
  <si>
    <t>iPS26_-80_M1-36h_82-4</t>
  </si>
  <si>
    <t>iPS26_-80_M1-36h_82-5</t>
  </si>
  <si>
    <t>iPS26_-80_M1-36h_82-6</t>
  </si>
  <si>
    <t>iPS26_LN_M1-36h_82-1</t>
  </si>
  <si>
    <t>iPS26_LN_M1-36h_82-2</t>
  </si>
  <si>
    <t>iPS26_LN_M1-36h_82-3</t>
  </si>
  <si>
    <t>iPS26_LN_M1-36h_82-4</t>
  </si>
  <si>
    <t>iPS26_LN_M1-36h_82-5</t>
  </si>
  <si>
    <t>iPS26_LN_M1-36h_82-6</t>
  </si>
  <si>
    <t>storage</t>
  </si>
  <si>
    <t>iPS26_-80_M2-06h_45-1</t>
  </si>
  <si>
    <t>iPS26_M2-06h_45-1</t>
  </si>
  <si>
    <t>iPS26_45_M2-06</t>
  </si>
  <si>
    <t>iPS26_-80_M2-06h_45-2</t>
  </si>
  <si>
    <t>iPS26_M2-06h_45-2</t>
  </si>
  <si>
    <t>iPS26_-80_M2-06h_45-3</t>
  </si>
  <si>
    <t>iPS26_M2-06h_45-3</t>
  </si>
  <si>
    <t>iPS26_LN_M2-06h_45-1</t>
  </si>
  <si>
    <t>iPS26_LN_M2-06h_45-2</t>
  </si>
  <si>
    <t>iPS26_LN_M2-06h_45-3</t>
  </si>
  <si>
    <t>iPS26_-80_M2-06h_82-1</t>
  </si>
  <si>
    <t>iPS26_82_M2-06</t>
  </si>
  <si>
    <t>iPS26_-80_M2-06h_82-2</t>
  </si>
  <si>
    <t>iPS26_-80_M2-06h_82-3</t>
  </si>
  <si>
    <t>iPS26_LN_M2-06h_82-1</t>
  </si>
  <si>
    <t>iPS26_LN_M2-06h_82-2</t>
  </si>
  <si>
    <t>iPS26_LN_M2-06h_82-3</t>
  </si>
  <si>
    <t>iPS26_-80_M2-12h_45-1</t>
  </si>
  <si>
    <t>iPS26_M2-12h_45-1</t>
  </si>
  <si>
    <t>iPS26_45_M2-12</t>
  </si>
  <si>
    <t>iPS26_-80_M2-12h_45-2</t>
  </si>
  <si>
    <t>iPS26_M2-12h_45-2</t>
  </si>
  <si>
    <t>iPS26_-80_M2-12h_45-3</t>
  </si>
  <si>
    <t>iPS26_M2-12h_45-3</t>
  </si>
  <si>
    <t>iPS26_LN_M2-12h_45-1</t>
  </si>
  <si>
    <t>iPS26_LN_M2-12h_45-2</t>
  </si>
  <si>
    <t>iPS26_LN_M2-12h_45-3</t>
  </si>
  <si>
    <t>iPS26_-80_M2-12h_82-1</t>
  </si>
  <si>
    <t>iPS26_82_M2-12</t>
  </si>
  <si>
    <t>iPS26_-80_M2-12h_82-2</t>
  </si>
  <si>
    <t>iPS26_-80_M2-12h_82-3</t>
  </si>
  <si>
    <t>iPS26_LN_M2-12h_82-1</t>
  </si>
  <si>
    <t>iPS26_LN_M2-12h_82-2</t>
  </si>
  <si>
    <t>iPS26_LN_M2-12h_82-3</t>
  </si>
  <si>
    <t>iPS26_-80_M2-36h_45-1</t>
  </si>
  <si>
    <t>iPS26_M2-36h_45-1</t>
  </si>
  <si>
    <t>iPS26_45_M2-36</t>
  </si>
  <si>
    <t>iPS26_-80_M2-36h_45-2</t>
  </si>
  <si>
    <t>iPS26_M2-36h_45-2</t>
  </si>
  <si>
    <t>iPS26_-80_M2-36h_45-3</t>
  </si>
  <si>
    <t>iPS26_M2-36h_45-3</t>
  </si>
  <si>
    <t>iPS26_LN_M2-36h_45-1</t>
  </si>
  <si>
    <t>iPS26_LN_M2-36h_45-2</t>
  </si>
  <si>
    <t>iPS26_LN_M2-36h_45-3</t>
  </si>
  <si>
    <t>iPS26_-80_M2-36h_82-1</t>
  </si>
  <si>
    <t>iPS26_82_M2-36</t>
  </si>
  <si>
    <t>iPS26_-80_M2-36h_82-2</t>
  </si>
  <si>
    <t>iPS26_-80_M2-36h_82-3</t>
  </si>
  <si>
    <t>iPS26_LN_M2-36h_82-1</t>
  </si>
  <si>
    <t>iPS26_LN_M2-36h_82-2</t>
  </si>
  <si>
    <t>iPS26_LN_M2-36h_82-3</t>
  </si>
  <si>
    <t>iPS26_-80_M2-48h_45-1</t>
  </si>
  <si>
    <t>iPS26_M2-48h_45-1</t>
  </si>
  <si>
    <t>iPS26_45_M2-48</t>
  </si>
  <si>
    <t>iPS26_-80_M2-48h_45-2</t>
  </si>
  <si>
    <t>iPS26_M2-48h_45-2</t>
  </si>
  <si>
    <t>iPS26_-80_M2-48h_45-3</t>
  </si>
  <si>
    <t>iPS26_M2-48h_45-3</t>
  </si>
  <si>
    <t>iPS26_LN_M2-48h_45-1</t>
  </si>
  <si>
    <t>iPS26_LN_M2-48h_45-2</t>
  </si>
  <si>
    <t>iPS26_LN_M2-48h_45-3</t>
  </si>
  <si>
    <t>iPS26_-80_M2-48h_82-1</t>
  </si>
  <si>
    <t>iPS26_82_M2-48</t>
  </si>
  <si>
    <t>iPS26_-80_M2-48h_82-2</t>
  </si>
  <si>
    <t>iPS26_-80_M2-48h_82-3</t>
  </si>
  <si>
    <t>iPS26_LN_M2-48h_82-1</t>
  </si>
  <si>
    <t>iPS26_LN_M2-48h_82-2</t>
  </si>
  <si>
    <t>iPS26_LN_M2-48h_82-3</t>
  </si>
  <si>
    <t>iPS26_-80_M3-24h_45-1</t>
  </si>
  <si>
    <t>iPS26_M3-24h_45-1</t>
  </si>
  <si>
    <t>iPS26_45_M3-24</t>
  </si>
  <si>
    <t>iPS26_-80_M3-24h_45-2</t>
  </si>
  <si>
    <t>iPS26_M3-24h_45-2</t>
  </si>
  <si>
    <t>iPS26_-80_M3-24h_45-3</t>
  </si>
  <si>
    <t>iPS26_M3-24h_45-3</t>
  </si>
  <si>
    <t>iPS26_LN_M3-24h_45-1</t>
  </si>
  <si>
    <t>iPS26_LN_M3-24h_45-2</t>
  </si>
  <si>
    <t>iPS26_LN_M3-24h_45-3</t>
  </si>
  <si>
    <t>iPS26_-80_M3-24h_82-1</t>
  </si>
  <si>
    <t>iPS26_82_M3-24</t>
  </si>
  <si>
    <t>iPS26_-80_M3-24h_82-2</t>
  </si>
  <si>
    <t>iPS26_-80_M3-24h_82-3</t>
  </si>
  <si>
    <t>iPS26_LN_M3-24h_82-1</t>
  </si>
  <si>
    <t>iPS26_LN_M3-24h_82-2</t>
  </si>
  <si>
    <t>iPS26_LN_M3-24h_82-3</t>
  </si>
  <si>
    <t>iPS26_-80_M3-48h_45-1</t>
  </si>
  <si>
    <t>iPS26_M3-48h_45-1</t>
  </si>
  <si>
    <t>iPS26_45_M3-48</t>
  </si>
  <si>
    <t>iPS26_-80_M3-48h_45-2</t>
  </si>
  <si>
    <t>iPS26_M3-48h_45-2</t>
  </si>
  <si>
    <t>iPS26_-80_M3-48h_45-3</t>
  </si>
  <si>
    <t>iPS26_M3-48h_45-3</t>
  </si>
  <si>
    <t>iPS26_LN_M3-48h_45-1</t>
  </si>
  <si>
    <t>iPS26_LN_M3-48h_45-2</t>
  </si>
  <si>
    <t>iPS26_LN_M3-48h_45-3</t>
  </si>
  <si>
    <t>iPS26_-80_M3-48h_82-1</t>
  </si>
  <si>
    <t>iPS26_82_M3-48</t>
  </si>
  <si>
    <t>iPS26_-80_M3-48h_82-2</t>
  </si>
  <si>
    <t>iPS26_-80_M3-48h_82-3</t>
  </si>
  <si>
    <t>iPS26_LN_M3-48h_82-1</t>
  </si>
  <si>
    <t>iPS26_LN_M3-48h_82-2</t>
  </si>
  <si>
    <t>iPS26_LN_M3-48h_82-3</t>
  </si>
  <si>
    <t>23-181</t>
  </si>
  <si>
    <t>23-182</t>
  </si>
  <si>
    <t>23-183</t>
  </si>
  <si>
    <t>23-184</t>
  </si>
  <si>
    <t>23-185</t>
  </si>
  <si>
    <t>23-186</t>
  </si>
  <si>
    <t>23-187</t>
  </si>
  <si>
    <t>23-188</t>
  </si>
  <si>
    <t>23-189</t>
  </si>
  <si>
    <t>23-190</t>
  </si>
  <si>
    <t>23-191</t>
  </si>
  <si>
    <t>23-192</t>
  </si>
  <si>
    <t>23-193</t>
  </si>
  <si>
    <t>23-194</t>
  </si>
  <si>
    <t>23-195</t>
  </si>
  <si>
    <t>23-196</t>
  </si>
  <si>
    <t>23-197</t>
  </si>
  <si>
    <t>23-198</t>
  </si>
  <si>
    <t>23-199</t>
  </si>
  <si>
    <t>23-200</t>
  </si>
  <si>
    <t>23-201</t>
  </si>
  <si>
    <t>23-202</t>
  </si>
  <si>
    <t>23-203</t>
  </si>
  <si>
    <t>23-204</t>
  </si>
  <si>
    <t>23-205</t>
  </si>
  <si>
    <t>23-206</t>
  </si>
  <si>
    <t>23-207</t>
  </si>
  <si>
    <t>23-208</t>
  </si>
  <si>
    <t>23-209</t>
  </si>
  <si>
    <t>23-210</t>
  </si>
  <si>
    <t>23-211</t>
  </si>
  <si>
    <t>23-212</t>
  </si>
  <si>
    <t>23-213</t>
  </si>
  <si>
    <t>23-214</t>
  </si>
  <si>
    <t>23-215</t>
  </si>
  <si>
    <t>23-216</t>
  </si>
  <si>
    <t>23-217</t>
  </si>
  <si>
    <t>23-218</t>
  </si>
  <si>
    <t>23-219</t>
  </si>
  <si>
    <t>23-220</t>
  </si>
  <si>
    <t>23-221</t>
  </si>
  <si>
    <t>23-222</t>
  </si>
  <si>
    <t>23-223</t>
  </si>
  <si>
    <t>23-224</t>
  </si>
  <si>
    <t>23-225</t>
  </si>
  <si>
    <t>23-226</t>
  </si>
  <si>
    <t>23-227</t>
  </si>
  <si>
    <t>23-228</t>
  </si>
  <si>
    <t>23-229</t>
  </si>
  <si>
    <t>23-230</t>
  </si>
  <si>
    <t>23-231</t>
  </si>
  <si>
    <t>23-232</t>
  </si>
  <si>
    <t>23-233</t>
  </si>
  <si>
    <t>23-234</t>
  </si>
  <si>
    <t>23-235</t>
  </si>
  <si>
    <t>23-236</t>
  </si>
  <si>
    <t>23-237</t>
  </si>
  <si>
    <t>23-238</t>
  </si>
  <si>
    <t>23-239</t>
  </si>
  <si>
    <t>23-240</t>
  </si>
  <si>
    <t>23-241</t>
  </si>
  <si>
    <t>23-242</t>
  </si>
  <si>
    <t>23-243</t>
  </si>
  <si>
    <t>23-244</t>
  </si>
  <si>
    <t>23-245</t>
  </si>
  <si>
    <t>23-246</t>
  </si>
  <si>
    <t>23-247</t>
  </si>
  <si>
    <t>23-248</t>
  </si>
  <si>
    <t>23-249</t>
  </si>
  <si>
    <t>23-250</t>
  </si>
  <si>
    <t>23-251</t>
  </si>
  <si>
    <t>23-252</t>
  </si>
  <si>
    <t>23-253</t>
  </si>
  <si>
    <t>23-254</t>
  </si>
  <si>
    <t>23-255</t>
  </si>
  <si>
    <t>23-256</t>
  </si>
  <si>
    <t>23-257</t>
  </si>
  <si>
    <t>23-258</t>
  </si>
  <si>
    <t>23-259</t>
  </si>
  <si>
    <t>23-260</t>
  </si>
  <si>
    <t>23-261</t>
  </si>
  <si>
    <t>23-262</t>
  </si>
  <si>
    <t>23-263</t>
  </si>
  <si>
    <t>23-264</t>
  </si>
  <si>
    <t>23-265</t>
  </si>
  <si>
    <t>23-266</t>
  </si>
  <si>
    <t>23-267</t>
  </si>
  <si>
    <t>23-268</t>
  </si>
  <si>
    <t>23-269</t>
  </si>
  <si>
    <t>23-270</t>
  </si>
  <si>
    <t>23-271</t>
  </si>
  <si>
    <t>23-272</t>
  </si>
  <si>
    <t>23-273</t>
  </si>
  <si>
    <t>23-274</t>
  </si>
  <si>
    <t>23-275</t>
  </si>
  <si>
    <t>23-276</t>
  </si>
  <si>
    <t>M2_36h00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</si>
</sst>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sz val="11"/>
      <color theme="1"/>
      <name val="TimesNewRomanPSMT"/>
    </font>
    <font>
      <sz val="11"/>
      <color rgb="FF000000"/>
      <name val="TimesNewRomanPSMT"/>
    </font>
    <font>
      <sz val="11"/>
      <color theme="1"/>
      <name val="Times New Roman"/>
      <family val="1"/>
    </font>
    <font>
      <sz val="11"/>
      <color rgb="FF0432FF"/>
      <name val="Times New Roman"/>
      <family val="1"/>
    </font>
    <font>
      <sz val="11"/>
      <color rgb="FF0432FF"/>
      <name val="TimesNewRomanPSMT"/>
      <family val="2"/>
    </font>
    <font>
      <sz val="11"/>
      <color rgb="FF0432FF"/>
      <name val="TimesNewRomanPSMT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9C0006"/>
      <name val="TimesNewRomanPSMT"/>
    </font>
    <font>
      <sz val="11"/>
      <color rgb="FF548235"/>
      <name val="Times New Roman"/>
      <family val="1"/>
    </font>
    <font>
      <sz val="11"/>
      <color rgb="FF548235"/>
      <name val="TimesNewRomanPSMT"/>
    </font>
    <font>
      <sz val="11"/>
      <color rgb="FF548235"/>
      <name val="TimesNewRomanPSMT"/>
      <family val="2"/>
    </font>
    <font>
      <i/>
      <sz val="11"/>
      <color rgb="FF0432FF"/>
      <name val="TimesNewRomanPSMT"/>
    </font>
    <font>
      <i/>
      <sz val="11"/>
      <color theme="9" tint="-0.249977111117893"/>
      <name val="TimesNewRomanPSMT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2" fontId="8" fillId="2" borderId="0" xfId="0" applyNumberFormat="1" applyFont="1" applyFill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2" fontId="13" fillId="0" borderId="0" xfId="0" applyNumberFormat="1" applyFont="1" applyAlignment="1">
      <alignment horizontal="center" vertical="top"/>
    </xf>
    <xf numFmtId="2" fontId="10" fillId="3" borderId="0" xfId="0" applyNumberFormat="1" applyFont="1" applyFill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 vertical="top"/>
    </xf>
    <xf numFmtId="2" fontId="14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 vertical="top"/>
    </xf>
    <xf numFmtId="2" fontId="15" fillId="0" borderId="0" xfId="0" applyNumberFormat="1" applyFont="1" applyAlignment="1">
      <alignment horizontal="center" vertical="top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center" vertical="top" wrapText="1"/>
    </xf>
    <xf numFmtId="0" fontId="4" fillId="0" borderId="0" xfId="0" quotePrefix="1" applyFont="1" applyAlignment="1">
      <alignment horizontal="center" vertical="top" wrapText="1"/>
    </xf>
    <xf numFmtId="2" fontId="14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wrapText="1"/>
    </xf>
    <xf numFmtId="0" fontId="7" fillId="0" borderId="0" xfId="0" quotePrefix="1" applyFont="1" applyAlignment="1">
      <alignment horizontal="center" vertical="top" wrapText="1"/>
    </xf>
    <xf numFmtId="2" fontId="15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FFB5-2685-0340-AB08-95E27242C006}">
  <dimension ref="A1:AH240"/>
  <sheetViews>
    <sheetView tabSelected="1" topLeftCell="S1" workbookViewId="0">
      <selection activeCell="AD9" sqref="AD9"/>
    </sheetView>
  </sheetViews>
  <sheetFormatPr baseColWidth="10" defaultRowHeight="16"/>
  <cols>
    <col min="1" max="1" width="15.5" bestFit="1" customWidth="1"/>
    <col min="2" max="2" width="21.6640625" bestFit="1" customWidth="1"/>
    <col min="3" max="3" width="18.5" bestFit="1" customWidth="1"/>
    <col min="4" max="4" width="19.1640625" bestFit="1" customWidth="1"/>
    <col min="5" max="5" width="6.6640625" bestFit="1" customWidth="1"/>
    <col min="6" max="6" width="8.33203125" bestFit="1" customWidth="1"/>
    <col min="7" max="7" width="8.1640625" bestFit="1" customWidth="1"/>
    <col min="8" max="8" width="10.1640625" bestFit="1" customWidth="1"/>
    <col min="9" max="9" width="21.33203125" customWidth="1"/>
    <col min="10" max="10" width="13" customWidth="1"/>
    <col min="11" max="11" width="8.83203125" bestFit="1" customWidth="1"/>
    <col min="12" max="13" width="13.33203125" bestFit="1" customWidth="1"/>
    <col min="14" max="14" width="17.1640625" bestFit="1" customWidth="1"/>
    <col min="15" max="15" width="13.1640625" bestFit="1" customWidth="1"/>
    <col min="16" max="16" width="6.1640625" bestFit="1" customWidth="1"/>
    <col min="17" max="18" width="12.1640625" bestFit="1" customWidth="1"/>
    <col min="19" max="19" width="13.33203125" bestFit="1" customWidth="1"/>
    <col min="20" max="20" width="10" bestFit="1" customWidth="1"/>
    <col min="21" max="21" width="5.6640625" bestFit="1" customWidth="1"/>
    <col min="22" max="22" width="7.6640625" bestFit="1" customWidth="1"/>
    <col min="23" max="23" width="17.83203125" bestFit="1" customWidth="1"/>
    <col min="24" max="24" width="23" style="5" customWidth="1"/>
    <col min="25" max="25" width="22.6640625" style="5" customWidth="1"/>
    <col min="26" max="27" width="14.6640625" style="5" customWidth="1"/>
    <col min="28" max="28" width="15.83203125" style="5" customWidth="1"/>
    <col min="29" max="29" width="25.5" style="5" customWidth="1"/>
    <col min="31" max="31" width="6" bestFit="1" customWidth="1"/>
    <col min="32" max="32" width="6.33203125" bestFit="1" customWidth="1"/>
    <col min="33" max="33" width="5.6640625" bestFit="1" customWidth="1"/>
  </cols>
  <sheetData>
    <row r="1" spans="1:34" s="5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394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1" t="s">
        <v>13</v>
      </c>
      <c r="P1" s="3" t="s">
        <v>14</v>
      </c>
      <c r="Q1" s="2" t="s">
        <v>15</v>
      </c>
      <c r="R1" s="2" t="s">
        <v>16</v>
      </c>
      <c r="S1" s="2" t="s">
        <v>17</v>
      </c>
      <c r="T1" s="1" t="s">
        <v>18</v>
      </c>
      <c r="U1" s="1" t="s">
        <v>19</v>
      </c>
      <c r="V1" s="1" t="s">
        <v>20</v>
      </c>
      <c r="W1" s="1"/>
      <c r="Y1" s="5" t="str">
        <f>A1</f>
        <v>Sample_Reference</v>
      </c>
      <c r="Z1" s="5" t="str">
        <f>F1</f>
        <v>genotype</v>
      </c>
      <c r="AA1" s="5" t="str">
        <f>V1</f>
        <v>dCт_NA</v>
      </c>
      <c r="AB1" s="5" t="str">
        <f>H1</f>
        <v>Experiment</v>
      </c>
      <c r="AC1" s="5" t="str">
        <f>I1</f>
        <v>Differentiation_stage</v>
      </c>
      <c r="AD1" s="4"/>
      <c r="AE1" s="4"/>
      <c r="AF1" s="4"/>
      <c r="AH1" s="4"/>
    </row>
    <row r="2" spans="1:34" s="8" customFormat="1">
      <c r="A2" s="6" t="s">
        <v>21</v>
      </c>
      <c r="B2" s="7" t="s">
        <v>22</v>
      </c>
      <c r="C2" s="6" t="s">
        <v>23</v>
      </c>
      <c r="D2" s="6" t="s">
        <v>24</v>
      </c>
      <c r="E2" s="6"/>
      <c r="F2" s="8" t="s">
        <v>25</v>
      </c>
      <c r="G2" s="8">
        <v>35</v>
      </c>
      <c r="H2" s="9" t="s">
        <v>26</v>
      </c>
      <c r="I2" s="9" t="s">
        <v>27</v>
      </c>
      <c r="J2" s="9" t="s">
        <v>28</v>
      </c>
      <c r="K2" s="9" t="s">
        <v>25</v>
      </c>
      <c r="L2" s="10">
        <v>17.963691711425781</v>
      </c>
      <c r="M2" s="10">
        <v>18.001739501953125</v>
      </c>
      <c r="N2" s="11">
        <f t="shared" ref="N2:N8" si="0">ABS(M2-L2)</f>
        <v>3.804779052734375E-2</v>
      </c>
      <c r="O2" s="11">
        <f t="shared" ref="O2:O8" si="1">AVERAGE(L2:M2)</f>
        <v>17.982715606689453</v>
      </c>
      <c r="P2" s="10" t="s">
        <v>29</v>
      </c>
      <c r="Q2" s="10">
        <v>32.592247009277344</v>
      </c>
      <c r="R2" s="10">
        <v>32.566452026367188</v>
      </c>
      <c r="S2" s="11">
        <f t="shared" ref="S2:S8" si="2">ABS(R2-Q2)</f>
        <v>2.579498291015625E-2</v>
      </c>
      <c r="T2" s="10">
        <f t="shared" ref="T2:T8" si="3">AVERAGE(Q2:R2)</f>
        <v>32.579349517822266</v>
      </c>
      <c r="U2" s="11">
        <f t="shared" ref="U2:U8" si="4">T2-O2</f>
        <v>14.596633911132812</v>
      </c>
      <c r="V2" s="10">
        <f t="shared" ref="V2:V8" si="5">U2</f>
        <v>14.596633911132812</v>
      </c>
      <c r="W2" s="11"/>
      <c r="X2" s="5"/>
      <c r="Y2" s="5" t="str">
        <f t="shared" ref="Y2:Y89" si="6">A2</f>
        <v>21-85</v>
      </c>
      <c r="Z2" s="5" t="str">
        <f t="shared" ref="Z2:Z89" si="7">F2</f>
        <v>WT</v>
      </c>
      <c r="AA2" s="5">
        <f t="shared" ref="AA2:AA89" si="8">V2</f>
        <v>14.596633911132812</v>
      </c>
      <c r="AB2" s="5" t="str">
        <f t="shared" ref="AB2:AC89" si="9">H2</f>
        <v>iPS07</v>
      </c>
      <c r="AC2" s="5" t="str">
        <f t="shared" si="9"/>
        <v>M1_36h00</v>
      </c>
      <c r="AD2" s="12"/>
      <c r="AE2" s="6"/>
      <c r="AG2" s="10"/>
      <c r="AH2" s="6"/>
    </row>
    <row r="3" spans="1:34" s="8" customFormat="1">
      <c r="A3" s="6" t="s">
        <v>30</v>
      </c>
      <c r="B3" s="7" t="s">
        <v>31</v>
      </c>
      <c r="C3" s="6" t="s">
        <v>23</v>
      </c>
      <c r="D3" s="6" t="s">
        <v>24</v>
      </c>
      <c r="E3" s="6"/>
      <c r="F3" s="8" t="s">
        <v>25</v>
      </c>
      <c r="G3" s="8">
        <v>35</v>
      </c>
      <c r="H3" s="9" t="s">
        <v>26</v>
      </c>
      <c r="I3" s="9" t="s">
        <v>27</v>
      </c>
      <c r="J3" s="9" t="s">
        <v>28</v>
      </c>
      <c r="K3" s="9" t="s">
        <v>25</v>
      </c>
      <c r="L3" s="10">
        <v>18.329732894897461</v>
      </c>
      <c r="M3" s="10">
        <v>18.414928436279297</v>
      </c>
      <c r="N3" s="11">
        <f t="shared" si="0"/>
        <v>8.5195541381835938E-2</v>
      </c>
      <c r="O3" s="11">
        <f t="shared" si="1"/>
        <v>18.372330665588379</v>
      </c>
      <c r="P3" s="10" t="s">
        <v>29</v>
      </c>
      <c r="Q3" s="10">
        <v>33.417552947998047</v>
      </c>
      <c r="R3" s="10">
        <v>32.935012817382812</v>
      </c>
      <c r="S3" s="11">
        <f t="shared" si="2"/>
        <v>0.48254013061523438</v>
      </c>
      <c r="T3" s="10">
        <f t="shared" si="3"/>
        <v>33.17628288269043</v>
      </c>
      <c r="U3" s="11">
        <f t="shared" si="4"/>
        <v>14.803952217102051</v>
      </c>
      <c r="V3" s="10">
        <f t="shared" si="5"/>
        <v>14.803952217102051</v>
      </c>
      <c r="W3" s="11"/>
      <c r="X3" s="5"/>
      <c r="Y3" s="5" t="str">
        <f t="shared" si="6"/>
        <v>21-86</v>
      </c>
      <c r="Z3" s="5" t="str">
        <f t="shared" si="7"/>
        <v>WT</v>
      </c>
      <c r="AA3" s="5">
        <f t="shared" si="8"/>
        <v>14.803952217102051</v>
      </c>
      <c r="AB3" s="5" t="str">
        <f t="shared" si="9"/>
        <v>iPS07</v>
      </c>
      <c r="AC3" s="5" t="str">
        <f t="shared" si="9"/>
        <v>M1_36h00</v>
      </c>
      <c r="AD3" s="12"/>
      <c r="AE3" s="6"/>
      <c r="AG3" s="10"/>
      <c r="AH3" s="6"/>
    </row>
    <row r="4" spans="1:34" s="16" customFormat="1">
      <c r="A4" s="13" t="s">
        <v>32</v>
      </c>
      <c r="B4" s="14" t="s">
        <v>33</v>
      </c>
      <c r="C4" s="13" t="s">
        <v>34</v>
      </c>
      <c r="D4" s="13" t="s">
        <v>35</v>
      </c>
      <c r="E4" s="13"/>
      <c r="F4" s="15" t="s">
        <v>36</v>
      </c>
      <c r="G4" s="16">
        <v>35</v>
      </c>
      <c r="H4" s="15" t="s">
        <v>26</v>
      </c>
      <c r="I4" s="15" t="s">
        <v>27</v>
      </c>
      <c r="J4" s="15" t="s">
        <v>28</v>
      </c>
      <c r="K4" s="15"/>
      <c r="L4" s="17">
        <v>18.25999641418457</v>
      </c>
      <c r="M4" s="17">
        <v>18.307008743286133</v>
      </c>
      <c r="N4" s="18">
        <f t="shared" si="0"/>
        <v>4.70123291015625E-2</v>
      </c>
      <c r="O4" s="18">
        <f t="shared" si="1"/>
        <v>18.283502578735352</v>
      </c>
      <c r="P4" s="17" t="s">
        <v>29</v>
      </c>
      <c r="Q4" s="17">
        <v>34.56</v>
      </c>
      <c r="R4" s="17">
        <v>34.630000000000003</v>
      </c>
      <c r="S4" s="18">
        <f t="shared" si="2"/>
        <v>7.0000000000000284E-2</v>
      </c>
      <c r="T4" s="17">
        <f t="shared" si="3"/>
        <v>34.594999999999999</v>
      </c>
      <c r="U4" s="17">
        <f t="shared" si="4"/>
        <v>16.311497421264647</v>
      </c>
      <c r="V4" s="17">
        <f t="shared" si="5"/>
        <v>16.311497421264647</v>
      </c>
      <c r="W4" s="18"/>
      <c r="X4" s="5"/>
      <c r="Y4" s="5" t="str">
        <f t="shared" si="6"/>
        <v>21-92</v>
      </c>
      <c r="Z4" s="5" t="str">
        <f t="shared" si="7"/>
        <v>Mut</v>
      </c>
      <c r="AA4" s="5">
        <f t="shared" si="8"/>
        <v>16.311497421264647</v>
      </c>
      <c r="AB4" s="5" t="str">
        <f t="shared" si="9"/>
        <v>iPS07</v>
      </c>
      <c r="AC4" s="5" t="str">
        <f t="shared" si="9"/>
        <v>M1_36h00</v>
      </c>
      <c r="AD4" s="19"/>
      <c r="AE4" s="13"/>
      <c r="AG4" s="17"/>
      <c r="AH4" s="13"/>
    </row>
    <row r="5" spans="1:34" s="16" customFormat="1">
      <c r="A5" s="13" t="s">
        <v>37</v>
      </c>
      <c r="B5" s="14" t="s">
        <v>38</v>
      </c>
      <c r="C5" s="13" t="s">
        <v>34</v>
      </c>
      <c r="D5" s="13" t="s">
        <v>35</v>
      </c>
      <c r="E5" s="13"/>
      <c r="F5" s="15" t="s">
        <v>36</v>
      </c>
      <c r="G5" s="16">
        <v>35</v>
      </c>
      <c r="H5" s="15" t="s">
        <v>26</v>
      </c>
      <c r="I5" s="15" t="s">
        <v>27</v>
      </c>
      <c r="J5" s="15" t="s">
        <v>28</v>
      </c>
      <c r="K5" s="15"/>
      <c r="L5" s="17">
        <v>18.922039031982422</v>
      </c>
      <c r="M5" s="17">
        <v>18.854900360107422</v>
      </c>
      <c r="N5" s="18">
        <f t="shared" si="0"/>
        <v>6.7138671875E-2</v>
      </c>
      <c r="O5" s="18">
        <f t="shared" si="1"/>
        <v>18.888469696044922</v>
      </c>
      <c r="P5" s="17" t="s">
        <v>29</v>
      </c>
      <c r="Q5" s="17">
        <v>35.67</v>
      </c>
      <c r="R5" s="17">
        <v>34.96</v>
      </c>
      <c r="S5" s="18">
        <f t="shared" si="2"/>
        <v>0.71000000000000085</v>
      </c>
      <c r="T5" s="17">
        <f t="shared" si="3"/>
        <v>35.314999999999998</v>
      </c>
      <c r="U5" s="17">
        <f t="shared" si="4"/>
        <v>16.426530303955076</v>
      </c>
      <c r="V5" s="17">
        <f t="shared" si="5"/>
        <v>16.426530303955076</v>
      </c>
      <c r="W5" s="18"/>
      <c r="X5" s="5"/>
      <c r="Y5" s="5" t="str">
        <f t="shared" si="6"/>
        <v>21-93</v>
      </c>
      <c r="Z5" s="5" t="str">
        <f t="shared" si="7"/>
        <v>Mut</v>
      </c>
      <c r="AA5" s="5">
        <f t="shared" si="8"/>
        <v>16.426530303955076</v>
      </c>
      <c r="AB5" s="5" t="str">
        <f t="shared" si="9"/>
        <v>iPS07</v>
      </c>
      <c r="AC5" s="5" t="str">
        <f t="shared" si="9"/>
        <v>M1_36h00</v>
      </c>
      <c r="AD5" s="19"/>
      <c r="AE5" s="13"/>
      <c r="AG5" s="17"/>
      <c r="AH5" s="13"/>
    </row>
    <row r="6" spans="1:34" s="16" customFormat="1">
      <c r="A6" s="13" t="s">
        <v>39</v>
      </c>
      <c r="B6" s="14" t="s">
        <v>40</v>
      </c>
      <c r="C6" s="13" t="s">
        <v>34</v>
      </c>
      <c r="D6" s="13" t="s">
        <v>35</v>
      </c>
      <c r="E6" s="13"/>
      <c r="F6" s="15" t="s">
        <v>36</v>
      </c>
      <c r="G6" s="16">
        <v>35</v>
      </c>
      <c r="H6" s="15" t="s">
        <v>26</v>
      </c>
      <c r="I6" s="15" t="s">
        <v>27</v>
      </c>
      <c r="J6" s="15" t="s">
        <v>28</v>
      </c>
      <c r="K6" s="15"/>
      <c r="L6" s="17">
        <v>18.065542221069336</v>
      </c>
      <c r="M6" s="17">
        <v>18.096010208129883</v>
      </c>
      <c r="N6" s="18">
        <f t="shared" si="0"/>
        <v>3.0467987060546875E-2</v>
      </c>
      <c r="O6" s="18">
        <f t="shared" si="1"/>
        <v>18.080776214599609</v>
      </c>
      <c r="P6" s="17" t="s">
        <v>29</v>
      </c>
      <c r="Q6" s="17">
        <v>34.17</v>
      </c>
      <c r="R6" s="17">
        <v>34.17</v>
      </c>
      <c r="S6" s="18">
        <f t="shared" si="2"/>
        <v>0</v>
      </c>
      <c r="T6" s="17">
        <f t="shared" si="3"/>
        <v>34.17</v>
      </c>
      <c r="U6" s="17">
        <f t="shared" si="4"/>
        <v>16.089223785400392</v>
      </c>
      <c r="V6" s="17">
        <f t="shared" si="5"/>
        <v>16.089223785400392</v>
      </c>
      <c r="W6" s="18"/>
      <c r="X6" s="5"/>
      <c r="Y6" s="5" t="str">
        <f t="shared" si="6"/>
        <v>21-94</v>
      </c>
      <c r="Z6" s="5" t="str">
        <f t="shared" si="7"/>
        <v>Mut</v>
      </c>
      <c r="AA6" s="5">
        <f t="shared" si="8"/>
        <v>16.089223785400392</v>
      </c>
      <c r="AB6" s="5" t="str">
        <f t="shared" si="9"/>
        <v>iPS07</v>
      </c>
      <c r="AC6" s="5" t="str">
        <f t="shared" si="9"/>
        <v>M1_36h00</v>
      </c>
      <c r="AD6" s="19"/>
      <c r="AE6" s="13"/>
      <c r="AG6" s="17"/>
      <c r="AH6" s="13"/>
    </row>
    <row r="7" spans="1:34" s="16" customFormat="1">
      <c r="A7" s="13" t="s">
        <v>41</v>
      </c>
      <c r="B7" s="14" t="s">
        <v>42</v>
      </c>
      <c r="C7" s="13" t="s">
        <v>34</v>
      </c>
      <c r="D7" s="13" t="s">
        <v>35</v>
      </c>
      <c r="E7" s="13"/>
      <c r="F7" s="15" t="s">
        <v>36</v>
      </c>
      <c r="G7" s="16">
        <v>35</v>
      </c>
      <c r="H7" s="15" t="s">
        <v>26</v>
      </c>
      <c r="I7" s="15" t="s">
        <v>27</v>
      </c>
      <c r="J7" s="15" t="s">
        <v>28</v>
      </c>
      <c r="K7" s="15"/>
      <c r="L7" s="17">
        <v>18.488876342773438</v>
      </c>
      <c r="M7" s="17">
        <v>18.508794784545898</v>
      </c>
      <c r="N7" s="18">
        <f t="shared" si="0"/>
        <v>1.9918441772460938E-2</v>
      </c>
      <c r="O7" s="18">
        <f t="shared" si="1"/>
        <v>18.498835563659668</v>
      </c>
      <c r="P7" s="17" t="s">
        <v>29</v>
      </c>
      <c r="Q7" s="17">
        <v>34.03</v>
      </c>
      <c r="R7" s="17">
        <v>33.85</v>
      </c>
      <c r="S7" s="18">
        <f t="shared" si="2"/>
        <v>0.17999999999999972</v>
      </c>
      <c r="T7" s="17">
        <f t="shared" si="3"/>
        <v>33.94</v>
      </c>
      <c r="U7" s="18">
        <f t="shared" si="4"/>
        <v>15.44116443634033</v>
      </c>
      <c r="V7" s="17">
        <f t="shared" si="5"/>
        <v>15.44116443634033</v>
      </c>
      <c r="W7" s="18"/>
      <c r="X7" s="5"/>
      <c r="Y7" s="5" t="str">
        <f t="shared" si="6"/>
        <v>21-95</v>
      </c>
      <c r="Z7" s="5" t="str">
        <f t="shared" si="7"/>
        <v>Mut</v>
      </c>
      <c r="AA7" s="5">
        <f t="shared" si="8"/>
        <v>15.44116443634033</v>
      </c>
      <c r="AB7" s="5" t="str">
        <f t="shared" si="9"/>
        <v>iPS07</v>
      </c>
      <c r="AC7" s="5" t="str">
        <f t="shared" si="9"/>
        <v>M1_36h00</v>
      </c>
      <c r="AD7" s="19"/>
      <c r="AE7" s="13"/>
      <c r="AG7" s="17"/>
      <c r="AH7" s="13"/>
    </row>
    <row r="8" spans="1:34" s="16" customFormat="1">
      <c r="A8" s="13" t="s">
        <v>43</v>
      </c>
      <c r="B8" s="14" t="s">
        <v>44</v>
      </c>
      <c r="C8" s="13" t="s">
        <v>34</v>
      </c>
      <c r="D8" s="13" t="s">
        <v>35</v>
      </c>
      <c r="E8" s="13"/>
      <c r="F8" s="15" t="s">
        <v>36</v>
      </c>
      <c r="G8" s="16">
        <v>35</v>
      </c>
      <c r="H8" s="15" t="s">
        <v>26</v>
      </c>
      <c r="I8" s="15" t="s">
        <v>27</v>
      </c>
      <c r="J8" s="15" t="s">
        <v>28</v>
      </c>
      <c r="K8" s="15"/>
      <c r="L8" s="17">
        <v>18.403095245361328</v>
      </c>
      <c r="M8" s="17">
        <v>18.388322830200195</v>
      </c>
      <c r="N8" s="18">
        <f t="shared" si="0"/>
        <v>1.4772415161132812E-2</v>
      </c>
      <c r="O8" s="18">
        <f t="shared" si="1"/>
        <v>18.395709037780762</v>
      </c>
      <c r="P8" s="17" t="s">
        <v>29</v>
      </c>
      <c r="Q8" s="17">
        <v>33.93</v>
      </c>
      <c r="R8" s="17">
        <v>34.119999999999997</v>
      </c>
      <c r="S8" s="18">
        <f t="shared" si="2"/>
        <v>0.18999999999999773</v>
      </c>
      <c r="T8" s="17">
        <f t="shared" si="3"/>
        <v>34.024999999999999</v>
      </c>
      <c r="U8" s="18">
        <f t="shared" si="4"/>
        <v>15.629290962219237</v>
      </c>
      <c r="V8" s="17">
        <f t="shared" si="5"/>
        <v>15.629290962219237</v>
      </c>
      <c r="W8" s="18"/>
      <c r="X8" s="5"/>
      <c r="Y8" s="5" t="str">
        <f t="shared" si="6"/>
        <v>21-96</v>
      </c>
      <c r="Z8" s="5" t="str">
        <f t="shared" si="7"/>
        <v>Mut</v>
      </c>
      <c r="AA8" s="5">
        <f t="shared" si="8"/>
        <v>15.629290962219237</v>
      </c>
      <c r="AB8" s="5" t="str">
        <f t="shared" si="9"/>
        <v>iPS07</v>
      </c>
      <c r="AC8" s="5" t="str">
        <f t="shared" si="9"/>
        <v>M1_36h00</v>
      </c>
      <c r="AD8" s="19"/>
      <c r="AE8" s="13"/>
      <c r="AF8" s="15"/>
      <c r="AG8" s="17"/>
      <c r="AH8" s="13"/>
    </row>
    <row r="9" spans="1:34">
      <c r="A9" s="6" t="s">
        <v>69</v>
      </c>
      <c r="B9" s="9" t="s">
        <v>70</v>
      </c>
      <c r="C9" s="9" t="s">
        <v>71</v>
      </c>
      <c r="D9" s="9" t="s">
        <v>72</v>
      </c>
      <c r="E9" s="9"/>
      <c r="F9" s="9" t="s">
        <v>25</v>
      </c>
      <c r="G9" s="9">
        <v>38</v>
      </c>
      <c r="H9" s="9" t="s">
        <v>73</v>
      </c>
      <c r="I9" s="9" t="s">
        <v>27</v>
      </c>
      <c r="J9" s="9" t="s">
        <v>28</v>
      </c>
      <c r="K9" s="9" t="s">
        <v>25</v>
      </c>
      <c r="L9" s="10">
        <v>21.978155136108398</v>
      </c>
      <c r="M9" s="10">
        <v>21.916500091552734</v>
      </c>
      <c r="N9" s="11">
        <f>ABS(M9-L9)</f>
        <v>6.1655044555664062E-2</v>
      </c>
      <c r="O9" s="11">
        <f>AVERAGE(L9:M9)</f>
        <v>21.947327613830566</v>
      </c>
      <c r="P9" s="10" t="s">
        <v>29</v>
      </c>
      <c r="Q9" s="10">
        <v>33.435264587402344</v>
      </c>
      <c r="R9" s="10">
        <v>33.594257354736328</v>
      </c>
      <c r="S9" s="11">
        <f>ABS(R9-Q9)</f>
        <v>0.15899276733398438</v>
      </c>
      <c r="T9" s="10">
        <f>AVERAGE(Q9:R9)</f>
        <v>33.514760971069336</v>
      </c>
      <c r="U9" s="10">
        <f>T9-O9</f>
        <v>11.56743335723877</v>
      </c>
      <c r="V9" s="10">
        <f>U9</f>
        <v>11.56743335723877</v>
      </c>
      <c r="Y9" s="5" t="str">
        <f t="shared" si="6"/>
        <v>21-121</v>
      </c>
      <c r="Z9" s="5" t="str">
        <f t="shared" si="7"/>
        <v>WT</v>
      </c>
      <c r="AA9" s="5">
        <f t="shared" si="8"/>
        <v>11.56743335723877</v>
      </c>
      <c r="AB9" s="5" t="str">
        <f t="shared" si="9"/>
        <v>iPS09</v>
      </c>
      <c r="AC9" s="5" t="str">
        <f t="shared" si="9"/>
        <v>M1_36h00</v>
      </c>
    </row>
    <row r="10" spans="1:34">
      <c r="A10" s="6" t="s">
        <v>74</v>
      </c>
      <c r="B10" s="9" t="s">
        <v>75</v>
      </c>
      <c r="C10" s="9" t="s">
        <v>71</v>
      </c>
      <c r="D10" s="9" t="s">
        <v>72</v>
      </c>
      <c r="E10" s="9"/>
      <c r="F10" s="9" t="s">
        <v>25</v>
      </c>
      <c r="G10" s="9">
        <v>38</v>
      </c>
      <c r="H10" s="9" t="s">
        <v>73</v>
      </c>
      <c r="I10" s="9" t="s">
        <v>27</v>
      </c>
      <c r="J10" s="9" t="s">
        <v>28</v>
      </c>
      <c r="K10" s="9" t="s">
        <v>25</v>
      </c>
      <c r="L10" s="10">
        <v>20.259147644042969</v>
      </c>
      <c r="M10" s="10">
        <v>21.413362503051758</v>
      </c>
      <c r="N10" s="11">
        <f>ABS(M10-L10)</f>
        <v>1.1542148590087891</v>
      </c>
      <c r="O10" s="11">
        <f>M10</f>
        <v>21.413362503051758</v>
      </c>
      <c r="P10" s="10" t="s">
        <v>29</v>
      </c>
      <c r="Q10" s="10">
        <v>33.4271049499512</v>
      </c>
      <c r="R10" s="10">
        <v>33.366519927978516</v>
      </c>
      <c r="S10" s="11">
        <f>ABS(R10-Q10)</f>
        <v>6.0585021972684672E-2</v>
      </c>
      <c r="T10" s="10">
        <f t="shared" ref="T10:T18" si="10">AVERAGE(Q10:R10)</f>
        <v>33.396812438964858</v>
      </c>
      <c r="U10" s="10">
        <f t="shared" ref="U10:U18" si="11">T10-O10</f>
        <v>11.9834499359131</v>
      </c>
      <c r="V10" s="10">
        <f t="shared" ref="V10:V18" si="12">U10</f>
        <v>11.9834499359131</v>
      </c>
      <c r="Y10" s="5" t="str">
        <f t="shared" si="6"/>
        <v>21-122</v>
      </c>
      <c r="Z10" s="5" t="str">
        <f t="shared" si="7"/>
        <v>WT</v>
      </c>
      <c r="AA10" s="5">
        <f t="shared" si="8"/>
        <v>11.9834499359131</v>
      </c>
      <c r="AB10" s="5" t="str">
        <f t="shared" si="9"/>
        <v>iPS09</v>
      </c>
      <c r="AC10" s="5" t="str">
        <f t="shared" si="9"/>
        <v>M1_36h00</v>
      </c>
    </row>
    <row r="11" spans="1:34">
      <c r="A11" s="6" t="s">
        <v>76</v>
      </c>
      <c r="B11" s="9" t="s">
        <v>77</v>
      </c>
      <c r="C11" s="9" t="s">
        <v>71</v>
      </c>
      <c r="D11" s="9" t="s">
        <v>72</v>
      </c>
      <c r="E11" s="9"/>
      <c r="F11" s="9" t="s">
        <v>25</v>
      </c>
      <c r="G11" s="9">
        <v>38</v>
      </c>
      <c r="H11" s="9" t="s">
        <v>73</v>
      </c>
      <c r="I11" s="9" t="s">
        <v>27</v>
      </c>
      <c r="J11" s="9" t="s">
        <v>28</v>
      </c>
      <c r="K11" s="9" t="s">
        <v>25</v>
      </c>
      <c r="L11" s="10">
        <v>20.129993438720703</v>
      </c>
      <c r="M11" s="10">
        <v>21.235118865966797</v>
      </c>
      <c r="N11" s="11">
        <f>ABS(M11-L11)</f>
        <v>1.1051254272460938</v>
      </c>
      <c r="O11" s="11">
        <f>M11</f>
        <v>21.235118865966797</v>
      </c>
      <c r="P11" s="10" t="s">
        <v>29</v>
      </c>
      <c r="Q11" s="10">
        <v>33.876522064208984</v>
      </c>
      <c r="R11" s="10">
        <v>33.979042053222656</v>
      </c>
      <c r="S11" s="11">
        <f>ABS(R11-Q11)</f>
        <v>0.10251998901367188</v>
      </c>
      <c r="T11" s="10">
        <f t="shared" si="10"/>
        <v>33.92778205871582</v>
      </c>
      <c r="U11" s="10">
        <f t="shared" si="11"/>
        <v>12.692663192749023</v>
      </c>
      <c r="V11" s="10">
        <f t="shared" si="12"/>
        <v>12.692663192749023</v>
      </c>
      <c r="Y11" s="5" t="str">
        <f t="shared" si="6"/>
        <v>21-123</v>
      </c>
      <c r="Z11" s="5" t="str">
        <f t="shared" si="7"/>
        <v>WT</v>
      </c>
      <c r="AA11" s="5">
        <f t="shared" si="8"/>
        <v>12.692663192749023</v>
      </c>
      <c r="AB11" s="5" t="str">
        <f t="shared" si="9"/>
        <v>iPS09</v>
      </c>
      <c r="AC11" s="5" t="str">
        <f t="shared" si="9"/>
        <v>M1_36h00</v>
      </c>
    </row>
    <row r="12" spans="1:34">
      <c r="A12" s="6" t="s">
        <v>78</v>
      </c>
      <c r="B12" s="9" t="s">
        <v>79</v>
      </c>
      <c r="C12" s="9" t="s">
        <v>71</v>
      </c>
      <c r="D12" s="9" t="s">
        <v>72</v>
      </c>
      <c r="E12" s="9"/>
      <c r="F12" s="9" t="s">
        <v>25</v>
      </c>
      <c r="G12" s="9">
        <v>38</v>
      </c>
      <c r="H12" s="9" t="s">
        <v>73</v>
      </c>
      <c r="I12" s="9" t="s">
        <v>27</v>
      </c>
      <c r="J12" s="9" t="s">
        <v>28</v>
      </c>
      <c r="K12" s="9" t="s">
        <v>25</v>
      </c>
      <c r="L12" s="10">
        <v>21.318904876708984</v>
      </c>
      <c r="M12" s="10">
        <v>21.336977005004883</v>
      </c>
      <c r="N12" s="11">
        <f t="shared" ref="N12:N18" si="13">ABS(M12-L12)</f>
        <v>1.8072128295898438E-2</v>
      </c>
      <c r="O12" s="11">
        <f>AVERAGE(L12:M12)</f>
        <v>21.327940940856934</v>
      </c>
      <c r="P12" s="10" t="s">
        <v>29</v>
      </c>
      <c r="Q12" s="10">
        <v>33.540973663330078</v>
      </c>
      <c r="R12" s="10">
        <v>33.482574462890625</v>
      </c>
      <c r="S12" s="11">
        <f t="shared" ref="S12:S18" si="14">ABS(R12-Q12)</f>
        <v>5.8399200439453125E-2</v>
      </c>
      <c r="T12" s="10">
        <f t="shared" si="10"/>
        <v>33.511774063110352</v>
      </c>
      <c r="U12" s="10">
        <f t="shared" si="11"/>
        <v>12.183833122253418</v>
      </c>
      <c r="V12" s="10">
        <f t="shared" si="12"/>
        <v>12.183833122253418</v>
      </c>
      <c r="Y12" s="5" t="str">
        <f t="shared" si="6"/>
        <v>21-124</v>
      </c>
      <c r="Z12" s="5" t="str">
        <f t="shared" si="7"/>
        <v>WT</v>
      </c>
      <c r="AA12" s="5">
        <f t="shared" si="8"/>
        <v>12.183833122253418</v>
      </c>
      <c r="AB12" s="5" t="str">
        <f t="shared" si="9"/>
        <v>iPS09</v>
      </c>
      <c r="AC12" s="5" t="str">
        <f t="shared" si="9"/>
        <v>M1_36h00</v>
      </c>
    </row>
    <row r="13" spans="1:34">
      <c r="A13" s="6" t="s">
        <v>80</v>
      </c>
      <c r="B13" s="9" t="s">
        <v>81</v>
      </c>
      <c r="C13" s="9" t="s">
        <v>71</v>
      </c>
      <c r="D13" s="9" t="s">
        <v>72</v>
      </c>
      <c r="E13" s="9"/>
      <c r="F13" s="9" t="s">
        <v>25</v>
      </c>
      <c r="G13" s="9">
        <v>38</v>
      </c>
      <c r="H13" s="9" t="s">
        <v>73</v>
      </c>
      <c r="I13" s="9" t="s">
        <v>27</v>
      </c>
      <c r="J13" s="9" t="s">
        <v>28</v>
      </c>
      <c r="K13" s="9" t="s">
        <v>25</v>
      </c>
      <c r="L13" s="10">
        <v>19.984329223632812</v>
      </c>
      <c r="M13" s="10">
        <v>21.455799102783203</v>
      </c>
      <c r="N13" s="11">
        <f>ABS(M13-L13)</f>
        <v>1.4714698791503906</v>
      </c>
      <c r="O13" s="11">
        <f>M13</f>
        <v>21.455799102783203</v>
      </c>
      <c r="P13" s="10" t="s">
        <v>29</v>
      </c>
      <c r="Q13" s="10">
        <v>32.811866760253906</v>
      </c>
      <c r="R13" s="10">
        <v>32.830177307128906</v>
      </c>
      <c r="S13" s="11">
        <f t="shared" si="14"/>
        <v>1.8310546875E-2</v>
      </c>
      <c r="T13" s="10">
        <f t="shared" si="10"/>
        <v>32.821022033691406</v>
      </c>
      <c r="U13" s="10">
        <f t="shared" si="11"/>
        <v>11.365222930908203</v>
      </c>
      <c r="V13" s="10">
        <f t="shared" si="12"/>
        <v>11.365222930908203</v>
      </c>
      <c r="Y13" s="5" t="str">
        <f t="shared" si="6"/>
        <v>21-125</v>
      </c>
      <c r="Z13" s="5" t="str">
        <f t="shared" si="7"/>
        <v>WT</v>
      </c>
      <c r="AA13" s="5">
        <f t="shared" si="8"/>
        <v>11.365222930908203</v>
      </c>
      <c r="AB13" s="5" t="str">
        <f t="shared" si="9"/>
        <v>iPS09</v>
      </c>
      <c r="AC13" s="5" t="str">
        <f t="shared" si="9"/>
        <v>M1_36h00</v>
      </c>
    </row>
    <row r="14" spans="1:34">
      <c r="A14" s="13" t="s">
        <v>82</v>
      </c>
      <c r="B14" s="15" t="s">
        <v>83</v>
      </c>
      <c r="C14" s="16" t="s">
        <v>84</v>
      </c>
      <c r="D14" s="16" t="s">
        <v>85</v>
      </c>
      <c r="E14" s="16"/>
      <c r="F14" s="15" t="s">
        <v>36</v>
      </c>
      <c r="G14" s="15">
        <v>38</v>
      </c>
      <c r="H14" s="15" t="s">
        <v>73</v>
      </c>
      <c r="I14" s="15" t="s">
        <v>27</v>
      </c>
      <c r="J14" s="15" t="s">
        <v>28</v>
      </c>
      <c r="K14" s="15"/>
      <c r="L14" s="17">
        <v>21.523777008056641</v>
      </c>
      <c r="M14" s="17">
        <v>21.500188827514648</v>
      </c>
      <c r="N14" s="18">
        <f t="shared" si="13"/>
        <v>2.3588180541992188E-2</v>
      </c>
      <c r="O14" s="18">
        <f t="shared" ref="O14:O18" si="15">AVERAGE(L14:M14)</f>
        <v>21.511982917785645</v>
      </c>
      <c r="P14" s="17" t="s">
        <v>29</v>
      </c>
      <c r="Q14" s="17">
        <v>33.148002624511719</v>
      </c>
      <c r="R14" s="17">
        <v>33.174823760986328</v>
      </c>
      <c r="S14" s="18">
        <f t="shared" si="14"/>
        <v>2.6821136474609375E-2</v>
      </c>
      <c r="T14" s="17">
        <f t="shared" si="10"/>
        <v>33.161413192749023</v>
      </c>
      <c r="U14" s="17">
        <f>T14-O14</f>
        <v>11.649430274963379</v>
      </c>
      <c r="V14" s="17" t="s">
        <v>66</v>
      </c>
      <c r="Y14" s="5" t="str">
        <f t="shared" si="6"/>
        <v>21-126</v>
      </c>
      <c r="Z14" s="5" t="str">
        <f t="shared" si="7"/>
        <v>Mut</v>
      </c>
      <c r="AA14" s="5" t="str">
        <f t="shared" si="8"/>
        <v>NA</v>
      </c>
      <c r="AB14" s="5" t="str">
        <f t="shared" si="9"/>
        <v>iPS09</v>
      </c>
      <c r="AC14" s="5" t="str">
        <f t="shared" si="9"/>
        <v>M1_36h00</v>
      </c>
    </row>
    <row r="15" spans="1:34">
      <c r="A15" s="13" t="s">
        <v>86</v>
      </c>
      <c r="B15" s="15" t="s">
        <v>87</v>
      </c>
      <c r="C15" s="16" t="s">
        <v>84</v>
      </c>
      <c r="D15" s="16" t="s">
        <v>85</v>
      </c>
      <c r="E15" s="16"/>
      <c r="F15" s="15" t="s">
        <v>36</v>
      </c>
      <c r="G15" s="15">
        <v>38</v>
      </c>
      <c r="H15" s="15" t="s">
        <v>73</v>
      </c>
      <c r="I15" s="15" t="s">
        <v>27</v>
      </c>
      <c r="J15" s="15" t="s">
        <v>28</v>
      </c>
      <c r="K15" s="15"/>
      <c r="L15" s="17">
        <v>21.351699829101562</v>
      </c>
      <c r="M15" s="17">
        <v>21.44175910949707</v>
      </c>
      <c r="N15" s="18">
        <f t="shared" si="13"/>
        <v>9.0059280395507812E-2</v>
      </c>
      <c r="O15" s="18">
        <f t="shared" si="15"/>
        <v>21.396729469299316</v>
      </c>
      <c r="P15" s="17" t="s">
        <v>29</v>
      </c>
      <c r="Q15" s="17">
        <v>34.068599700927734</v>
      </c>
      <c r="R15" s="17">
        <v>33.8397216796875</v>
      </c>
      <c r="S15" s="18">
        <f>ABS(R15-Q15)</f>
        <v>0.22887802124023438</v>
      </c>
      <c r="T15" s="17">
        <f t="shared" si="10"/>
        <v>33.954160690307617</v>
      </c>
      <c r="U15" s="17">
        <f t="shared" si="11"/>
        <v>12.557431221008301</v>
      </c>
      <c r="V15" s="17">
        <f t="shared" si="12"/>
        <v>12.557431221008301</v>
      </c>
      <c r="Y15" s="5" t="str">
        <f t="shared" si="6"/>
        <v>21-127</v>
      </c>
      <c r="Z15" s="5" t="str">
        <f t="shared" si="7"/>
        <v>Mut</v>
      </c>
      <c r="AA15" s="5">
        <f t="shared" si="8"/>
        <v>12.557431221008301</v>
      </c>
      <c r="AB15" s="5" t="str">
        <f t="shared" si="9"/>
        <v>iPS09</v>
      </c>
      <c r="AC15" s="5" t="str">
        <f t="shared" si="9"/>
        <v>M1_36h00</v>
      </c>
    </row>
    <row r="16" spans="1:34">
      <c r="A16" s="13" t="s">
        <v>88</v>
      </c>
      <c r="B16" s="15" t="s">
        <v>89</v>
      </c>
      <c r="C16" s="16" t="s">
        <v>84</v>
      </c>
      <c r="D16" s="16" t="s">
        <v>85</v>
      </c>
      <c r="E16" s="16"/>
      <c r="F16" s="15" t="s">
        <v>36</v>
      </c>
      <c r="G16" s="15">
        <v>38</v>
      </c>
      <c r="H16" s="15" t="s">
        <v>73</v>
      </c>
      <c r="I16" s="15" t="s">
        <v>27</v>
      </c>
      <c r="J16" s="15" t="s">
        <v>28</v>
      </c>
      <c r="K16" s="15"/>
      <c r="L16" s="17">
        <v>21.296363830566406</v>
      </c>
      <c r="M16" s="17">
        <v>21.343345642089844</v>
      </c>
      <c r="N16" s="18">
        <f t="shared" si="13"/>
        <v>4.69818115234375E-2</v>
      </c>
      <c r="O16" s="18">
        <f t="shared" si="15"/>
        <v>21.319854736328125</v>
      </c>
      <c r="P16" s="17" t="s">
        <v>29</v>
      </c>
      <c r="Q16" s="17">
        <v>34.431930541992188</v>
      </c>
      <c r="R16" s="17">
        <v>34.015506744384766</v>
      </c>
      <c r="S16" s="18">
        <f>ABS(R16-Q16)</f>
        <v>0.41642379760742188</v>
      </c>
      <c r="T16" s="17">
        <f t="shared" si="10"/>
        <v>34.223718643188477</v>
      </c>
      <c r="U16" s="17">
        <f t="shared" si="11"/>
        <v>12.903863906860352</v>
      </c>
      <c r="V16" s="17" t="s">
        <v>66</v>
      </c>
      <c r="Y16" s="5" t="str">
        <f t="shared" si="6"/>
        <v>21-128</v>
      </c>
      <c r="Z16" s="5" t="str">
        <f t="shared" si="7"/>
        <v>Mut</v>
      </c>
      <c r="AA16" s="5" t="str">
        <f t="shared" si="8"/>
        <v>NA</v>
      </c>
      <c r="AB16" s="5" t="str">
        <f t="shared" si="9"/>
        <v>iPS09</v>
      </c>
      <c r="AC16" s="5" t="str">
        <f t="shared" si="9"/>
        <v>M1_36h00</v>
      </c>
    </row>
    <row r="17" spans="1:29">
      <c r="A17" s="13" t="s">
        <v>90</v>
      </c>
      <c r="B17" s="15" t="s">
        <v>91</v>
      </c>
      <c r="C17" s="16" t="s">
        <v>84</v>
      </c>
      <c r="D17" s="16" t="s">
        <v>85</v>
      </c>
      <c r="E17" s="16"/>
      <c r="F17" s="15" t="s">
        <v>36</v>
      </c>
      <c r="G17" s="15">
        <v>38</v>
      </c>
      <c r="H17" s="15" t="s">
        <v>73</v>
      </c>
      <c r="I17" s="15" t="s">
        <v>27</v>
      </c>
      <c r="J17" s="15" t="s">
        <v>28</v>
      </c>
      <c r="K17" s="15"/>
      <c r="L17" s="17">
        <v>21.420379638671875</v>
      </c>
      <c r="M17" s="17">
        <v>21.365839004516602</v>
      </c>
      <c r="N17" s="18">
        <f t="shared" si="13"/>
        <v>5.4540634155273438E-2</v>
      </c>
      <c r="O17" s="18">
        <f t="shared" si="15"/>
        <v>21.393109321594238</v>
      </c>
      <c r="P17" s="17" t="s">
        <v>29</v>
      </c>
      <c r="Q17" s="17">
        <v>34.167770385742188</v>
      </c>
      <c r="R17" s="17">
        <v>33.827068328857422</v>
      </c>
      <c r="S17" s="18">
        <f>ABS(R17-Q17)</f>
        <v>0.34070205688476562</v>
      </c>
      <c r="T17" s="17">
        <f t="shared" si="10"/>
        <v>33.997419357299805</v>
      </c>
      <c r="U17" s="17">
        <f t="shared" si="11"/>
        <v>12.604310035705566</v>
      </c>
      <c r="V17" s="17">
        <f t="shared" si="12"/>
        <v>12.604310035705566</v>
      </c>
      <c r="Y17" s="5" t="str">
        <f t="shared" si="6"/>
        <v>21-129</v>
      </c>
      <c r="Z17" s="5" t="str">
        <f t="shared" si="7"/>
        <v>Mut</v>
      </c>
      <c r="AA17" s="5">
        <f t="shared" si="8"/>
        <v>12.604310035705566</v>
      </c>
      <c r="AB17" s="5" t="str">
        <f t="shared" si="9"/>
        <v>iPS09</v>
      </c>
      <c r="AC17" s="5" t="str">
        <f t="shared" si="9"/>
        <v>M1_36h00</v>
      </c>
    </row>
    <row r="18" spans="1:29">
      <c r="A18" s="13" t="s">
        <v>92</v>
      </c>
      <c r="B18" s="15" t="s">
        <v>93</v>
      </c>
      <c r="C18" s="16" t="s">
        <v>84</v>
      </c>
      <c r="D18" s="16" t="s">
        <v>85</v>
      </c>
      <c r="E18" s="16"/>
      <c r="F18" s="15" t="s">
        <v>36</v>
      </c>
      <c r="G18" s="15">
        <v>38</v>
      </c>
      <c r="H18" s="15" t="s">
        <v>73</v>
      </c>
      <c r="I18" s="15" t="s">
        <v>27</v>
      </c>
      <c r="J18" s="15" t="s">
        <v>28</v>
      </c>
      <c r="K18" s="15"/>
      <c r="L18" s="17">
        <v>21.448978424072266</v>
      </c>
      <c r="M18" s="17">
        <v>21.367431640625</v>
      </c>
      <c r="N18" s="18">
        <f t="shared" si="13"/>
        <v>8.1546783447265625E-2</v>
      </c>
      <c r="O18" s="18">
        <f t="shared" si="15"/>
        <v>21.408205032348633</v>
      </c>
      <c r="P18" s="17" t="s">
        <v>29</v>
      </c>
      <c r="Q18" s="17">
        <v>33.958881378173828</v>
      </c>
      <c r="R18" s="17">
        <v>33.979122161865234</v>
      </c>
      <c r="S18" s="18">
        <f t="shared" si="14"/>
        <v>2.024078369140625E-2</v>
      </c>
      <c r="T18" s="17">
        <f t="shared" si="10"/>
        <v>33.969001770019531</v>
      </c>
      <c r="U18" s="17">
        <f t="shared" si="11"/>
        <v>12.560796737670898</v>
      </c>
      <c r="V18" s="17">
        <f t="shared" si="12"/>
        <v>12.560796737670898</v>
      </c>
      <c r="Y18" s="5" t="str">
        <f t="shared" si="6"/>
        <v>21-130</v>
      </c>
      <c r="Z18" s="5" t="str">
        <f t="shared" si="7"/>
        <v>Mut</v>
      </c>
      <c r="AA18" s="5">
        <f t="shared" si="8"/>
        <v>12.560796737670898</v>
      </c>
      <c r="AB18" s="5" t="str">
        <f t="shared" si="9"/>
        <v>iPS09</v>
      </c>
      <c r="AC18" s="5" t="str">
        <f t="shared" si="9"/>
        <v>M1_36h00</v>
      </c>
    </row>
    <row r="19" spans="1:29">
      <c r="A19" s="6" t="s">
        <v>179</v>
      </c>
      <c r="B19" s="6" t="s">
        <v>180</v>
      </c>
      <c r="C19" s="6" t="s">
        <v>176</v>
      </c>
      <c r="D19" s="6" t="s">
        <v>177</v>
      </c>
      <c r="E19" s="6"/>
      <c r="F19" s="8" t="s">
        <v>25</v>
      </c>
      <c r="G19" s="8">
        <v>65</v>
      </c>
      <c r="H19" s="9" t="s">
        <v>178</v>
      </c>
      <c r="I19" s="9" t="s">
        <v>27</v>
      </c>
      <c r="J19" s="9" t="s">
        <v>28</v>
      </c>
      <c r="K19" s="9" t="s">
        <v>25</v>
      </c>
      <c r="L19" s="8">
        <v>21.465713500976562</v>
      </c>
      <c r="M19" s="8">
        <v>21.433372497558594</v>
      </c>
      <c r="N19" s="11">
        <f t="shared" ref="N19:N29" si="16">ABS(M19-L19)</f>
        <v>3.234100341796875E-2</v>
      </c>
      <c r="O19" s="11">
        <f t="shared" ref="O19:O29" si="17">AVERAGE(L19:M19)</f>
        <v>21.449542999267578</v>
      </c>
      <c r="P19" s="10" t="s">
        <v>29</v>
      </c>
      <c r="Q19" s="8">
        <v>34.056846618652344</v>
      </c>
      <c r="R19" s="8">
        <v>33.781154632568359</v>
      </c>
      <c r="S19" s="11">
        <f t="shared" ref="S19:S29" si="18">ABS(R19-Q19)</f>
        <v>0.27569198608398438</v>
      </c>
      <c r="T19" s="10">
        <f t="shared" ref="T19:T23" si="19">AVERAGE(Q19:R19)</f>
        <v>33.919000625610352</v>
      </c>
      <c r="U19" s="11">
        <f t="shared" ref="U19:U29" si="20">T19-O19</f>
        <v>12.469457626342773</v>
      </c>
      <c r="V19" s="10">
        <f t="shared" ref="V19:V29" si="21">U19</f>
        <v>12.469457626342773</v>
      </c>
      <c r="Y19" s="5" t="str">
        <f t="shared" si="6"/>
        <v>22-60</v>
      </c>
      <c r="Z19" s="5" t="str">
        <f t="shared" si="7"/>
        <v>WT</v>
      </c>
      <c r="AA19" s="5">
        <f t="shared" si="8"/>
        <v>12.469457626342773</v>
      </c>
      <c r="AB19" s="5" t="str">
        <f t="shared" si="9"/>
        <v>iPS12</v>
      </c>
      <c r="AC19" s="5" t="str">
        <f t="shared" si="9"/>
        <v>M1_36h00</v>
      </c>
    </row>
    <row r="20" spans="1:29">
      <c r="A20" s="6" t="s">
        <v>181</v>
      </c>
      <c r="B20" s="6" t="s">
        <v>182</v>
      </c>
      <c r="C20" s="6" t="s">
        <v>176</v>
      </c>
      <c r="D20" s="6" t="s">
        <v>177</v>
      </c>
      <c r="E20" s="6"/>
      <c r="F20" s="8" t="s">
        <v>25</v>
      </c>
      <c r="G20" s="8">
        <v>65</v>
      </c>
      <c r="H20" s="9" t="s">
        <v>178</v>
      </c>
      <c r="I20" s="9" t="s">
        <v>27</v>
      </c>
      <c r="J20" s="9" t="s">
        <v>28</v>
      </c>
      <c r="K20" s="9" t="s">
        <v>25</v>
      </c>
      <c r="L20" s="8">
        <v>21.657670974731445</v>
      </c>
      <c r="M20" s="8">
        <v>21.584236145019531</v>
      </c>
      <c r="N20" s="11">
        <f t="shared" si="16"/>
        <v>7.3434829711914062E-2</v>
      </c>
      <c r="O20" s="11">
        <f t="shared" si="17"/>
        <v>21.620953559875488</v>
      </c>
      <c r="P20" s="10" t="s">
        <v>29</v>
      </c>
      <c r="Q20" s="8">
        <v>33.589553833007812</v>
      </c>
      <c r="R20" s="8">
        <v>33.425144195556641</v>
      </c>
      <c r="S20" s="11">
        <f t="shared" si="18"/>
        <v>0.16440963745117188</v>
      </c>
      <c r="T20" s="10">
        <f t="shared" si="19"/>
        <v>33.507349014282227</v>
      </c>
      <c r="U20" s="11">
        <f t="shared" si="20"/>
        <v>11.886395454406738</v>
      </c>
      <c r="V20" s="10">
        <f t="shared" si="21"/>
        <v>11.886395454406738</v>
      </c>
      <c r="Y20" s="5" t="str">
        <f t="shared" si="6"/>
        <v>22-61</v>
      </c>
      <c r="Z20" s="5" t="str">
        <f t="shared" si="7"/>
        <v>WT</v>
      </c>
      <c r="AA20" s="5">
        <f t="shared" si="8"/>
        <v>11.886395454406738</v>
      </c>
      <c r="AB20" s="5" t="str">
        <f t="shared" si="9"/>
        <v>iPS12</v>
      </c>
      <c r="AC20" s="5" t="str">
        <f t="shared" si="9"/>
        <v>M1_36h00</v>
      </c>
    </row>
    <row r="21" spans="1:29">
      <c r="A21" s="6" t="s">
        <v>183</v>
      </c>
      <c r="B21" s="6" t="s">
        <v>184</v>
      </c>
      <c r="C21" s="6" t="s">
        <v>176</v>
      </c>
      <c r="D21" s="6" t="s">
        <v>177</v>
      </c>
      <c r="E21" s="6"/>
      <c r="F21" s="8" t="s">
        <v>25</v>
      </c>
      <c r="G21" s="8">
        <v>65</v>
      </c>
      <c r="H21" s="9" t="s">
        <v>178</v>
      </c>
      <c r="I21" s="9" t="s">
        <v>27</v>
      </c>
      <c r="J21" s="9" t="s">
        <v>28</v>
      </c>
      <c r="K21" s="9" t="s">
        <v>25</v>
      </c>
      <c r="L21" s="8">
        <v>21.49940299987793</v>
      </c>
      <c r="M21" s="8">
        <v>21.062736511230469</v>
      </c>
      <c r="N21" s="11">
        <f t="shared" si="16"/>
        <v>0.43666648864746094</v>
      </c>
      <c r="O21" s="11">
        <f t="shared" si="17"/>
        <v>21.281069755554199</v>
      </c>
      <c r="P21" s="10" t="s">
        <v>29</v>
      </c>
      <c r="Q21" s="8">
        <v>33.883617401123047</v>
      </c>
      <c r="R21" s="8">
        <v>33.596515655517578</v>
      </c>
      <c r="S21" s="11">
        <f t="shared" si="18"/>
        <v>0.28710174560546875</v>
      </c>
      <c r="T21" s="10">
        <f t="shared" si="19"/>
        <v>33.740066528320312</v>
      </c>
      <c r="U21" s="11">
        <f t="shared" si="20"/>
        <v>12.458996772766113</v>
      </c>
      <c r="V21" s="10">
        <f t="shared" si="21"/>
        <v>12.458996772766113</v>
      </c>
      <c r="Y21" s="5" t="str">
        <f t="shared" si="6"/>
        <v>22-62</v>
      </c>
      <c r="Z21" s="5" t="str">
        <f t="shared" si="7"/>
        <v>WT</v>
      </c>
      <c r="AA21" s="5">
        <f t="shared" si="8"/>
        <v>12.458996772766113</v>
      </c>
      <c r="AB21" s="5" t="str">
        <f t="shared" si="9"/>
        <v>iPS12</v>
      </c>
      <c r="AC21" s="5" t="str">
        <f t="shared" si="9"/>
        <v>M1_36h00</v>
      </c>
    </row>
    <row r="22" spans="1:29">
      <c r="A22" s="6" t="s">
        <v>185</v>
      </c>
      <c r="B22" s="6" t="s">
        <v>186</v>
      </c>
      <c r="C22" s="6" t="s">
        <v>176</v>
      </c>
      <c r="D22" s="6" t="s">
        <v>177</v>
      </c>
      <c r="E22" s="6"/>
      <c r="F22" s="8" t="s">
        <v>25</v>
      </c>
      <c r="G22" s="8">
        <v>65</v>
      </c>
      <c r="H22" s="9" t="s">
        <v>178</v>
      </c>
      <c r="I22" s="9" t="s">
        <v>27</v>
      </c>
      <c r="J22" s="9" t="s">
        <v>28</v>
      </c>
      <c r="K22" s="9" t="s">
        <v>25</v>
      </c>
      <c r="L22" s="8">
        <v>21.513042449951172</v>
      </c>
      <c r="M22" s="8">
        <v>21.314950942993164</v>
      </c>
      <c r="N22" s="11">
        <f t="shared" si="16"/>
        <v>0.19809150695800781</v>
      </c>
      <c r="O22" s="11">
        <f t="shared" si="17"/>
        <v>21.413996696472168</v>
      </c>
      <c r="P22" s="10" t="s">
        <v>29</v>
      </c>
      <c r="Q22" s="8">
        <v>33.628200531005859</v>
      </c>
      <c r="R22" s="8">
        <v>33.738483428955078</v>
      </c>
      <c r="S22" s="11">
        <f t="shared" si="18"/>
        <v>0.11028289794921875</v>
      </c>
      <c r="T22" s="10">
        <f t="shared" si="19"/>
        <v>33.683341979980469</v>
      </c>
      <c r="U22" s="10">
        <f t="shared" si="20"/>
        <v>12.269345283508301</v>
      </c>
      <c r="V22" s="10">
        <f t="shared" si="21"/>
        <v>12.269345283508301</v>
      </c>
      <c r="Y22" s="5" t="str">
        <f t="shared" si="6"/>
        <v>22-63</v>
      </c>
      <c r="Z22" s="5" t="str">
        <f t="shared" si="7"/>
        <v>WT</v>
      </c>
      <c r="AA22" s="5">
        <f t="shared" si="8"/>
        <v>12.269345283508301</v>
      </c>
      <c r="AB22" s="5" t="str">
        <f t="shared" si="9"/>
        <v>iPS12</v>
      </c>
      <c r="AC22" s="5" t="str">
        <f t="shared" si="9"/>
        <v>M1_36h00</v>
      </c>
    </row>
    <row r="23" spans="1:29">
      <c r="A23" s="6" t="s">
        <v>187</v>
      </c>
      <c r="B23" s="6" t="s">
        <v>188</v>
      </c>
      <c r="C23" s="6" t="s">
        <v>176</v>
      </c>
      <c r="D23" s="6" t="s">
        <v>177</v>
      </c>
      <c r="E23" s="6"/>
      <c r="F23" s="8" t="s">
        <v>25</v>
      </c>
      <c r="G23" s="8">
        <v>65</v>
      </c>
      <c r="H23" s="9" t="s">
        <v>178</v>
      </c>
      <c r="I23" s="9" t="s">
        <v>27</v>
      </c>
      <c r="J23" s="9" t="s">
        <v>28</v>
      </c>
      <c r="K23" s="9" t="s">
        <v>25</v>
      </c>
      <c r="L23" s="8">
        <v>21.701080322265625</v>
      </c>
      <c r="M23" s="8">
        <v>21.798398971557617</v>
      </c>
      <c r="N23" s="11">
        <f t="shared" si="16"/>
        <v>9.7318649291992188E-2</v>
      </c>
      <c r="O23" s="10">
        <f t="shared" si="17"/>
        <v>21.749739646911621</v>
      </c>
      <c r="P23" s="10" t="s">
        <v>29</v>
      </c>
      <c r="Q23" s="8">
        <v>33.423511505126953</v>
      </c>
      <c r="R23" s="8">
        <v>34.203586578369141</v>
      </c>
      <c r="S23" s="11">
        <f t="shared" si="18"/>
        <v>0.7800750732421875</v>
      </c>
      <c r="T23" s="10">
        <f t="shared" si="19"/>
        <v>33.813549041748047</v>
      </c>
      <c r="U23" s="10">
        <f t="shared" si="20"/>
        <v>12.063809394836426</v>
      </c>
      <c r="V23" s="10">
        <f t="shared" si="21"/>
        <v>12.063809394836426</v>
      </c>
      <c r="Y23" s="5" t="str">
        <f t="shared" si="6"/>
        <v>22-64</v>
      </c>
      <c r="Z23" s="5" t="str">
        <f t="shared" si="7"/>
        <v>WT</v>
      </c>
      <c r="AA23" s="5">
        <f t="shared" si="8"/>
        <v>12.063809394836426</v>
      </c>
      <c r="AB23" s="5" t="str">
        <f t="shared" si="9"/>
        <v>iPS12</v>
      </c>
      <c r="AC23" s="5" t="str">
        <f t="shared" si="9"/>
        <v>M1_36h00</v>
      </c>
    </row>
    <row r="24" spans="1:29">
      <c r="A24" s="13" t="s">
        <v>189</v>
      </c>
      <c r="B24" s="13" t="s">
        <v>190</v>
      </c>
      <c r="C24" s="13" t="s">
        <v>191</v>
      </c>
      <c r="D24" s="13" t="s">
        <v>192</v>
      </c>
      <c r="E24" s="13"/>
      <c r="F24" s="15" t="s">
        <v>36</v>
      </c>
      <c r="G24" s="16">
        <v>65</v>
      </c>
      <c r="H24" s="15" t="s">
        <v>178</v>
      </c>
      <c r="I24" s="15" t="s">
        <v>27</v>
      </c>
      <c r="J24" s="15" t="s">
        <v>28</v>
      </c>
      <c r="K24" s="15"/>
      <c r="L24" s="16">
        <v>21.801294326782227</v>
      </c>
      <c r="M24" s="16">
        <v>21.782127380371094</v>
      </c>
      <c r="N24" s="18">
        <f t="shared" si="16"/>
        <v>1.9166946411132812E-2</v>
      </c>
      <c r="O24" s="18">
        <f t="shared" si="17"/>
        <v>21.79171085357666</v>
      </c>
      <c r="P24" s="17" t="s">
        <v>29</v>
      </c>
      <c r="Q24" s="16">
        <v>34.891025543212891</v>
      </c>
      <c r="R24" s="16">
        <v>35.980499267578125</v>
      </c>
      <c r="S24" s="18">
        <f t="shared" si="18"/>
        <v>1.0894737243652344</v>
      </c>
      <c r="T24" s="17">
        <f>Q24</f>
        <v>34.891025543212891</v>
      </c>
      <c r="U24" s="17">
        <f t="shared" si="20"/>
        <v>13.09931468963623</v>
      </c>
      <c r="V24" s="17">
        <f t="shared" si="21"/>
        <v>13.09931468963623</v>
      </c>
      <c r="Y24" s="5" t="str">
        <f t="shared" si="6"/>
        <v>22-65</v>
      </c>
      <c r="Z24" s="5" t="str">
        <f t="shared" si="7"/>
        <v>Mut</v>
      </c>
      <c r="AA24" s="5">
        <f t="shared" si="8"/>
        <v>13.09931468963623</v>
      </c>
      <c r="AB24" s="5" t="str">
        <f t="shared" si="9"/>
        <v>iPS12</v>
      </c>
      <c r="AC24" s="5" t="str">
        <f t="shared" si="9"/>
        <v>M1_36h00</v>
      </c>
    </row>
    <row r="25" spans="1:29">
      <c r="A25" s="13" t="s">
        <v>193</v>
      </c>
      <c r="B25" s="13" t="s">
        <v>194</v>
      </c>
      <c r="C25" s="13" t="s">
        <v>191</v>
      </c>
      <c r="D25" s="13" t="s">
        <v>192</v>
      </c>
      <c r="E25" s="13"/>
      <c r="F25" s="15" t="s">
        <v>36</v>
      </c>
      <c r="G25" s="16">
        <v>65</v>
      </c>
      <c r="H25" s="15" t="s">
        <v>178</v>
      </c>
      <c r="I25" s="15" t="s">
        <v>27</v>
      </c>
      <c r="J25" s="15" t="s">
        <v>28</v>
      </c>
      <c r="K25" s="15"/>
      <c r="L25" s="16">
        <v>21.599000930786133</v>
      </c>
      <c r="M25" s="16">
        <v>21.644613265991211</v>
      </c>
      <c r="N25" s="18">
        <f t="shared" si="16"/>
        <v>4.5612335205078125E-2</v>
      </c>
      <c r="O25" s="18">
        <f t="shared" si="17"/>
        <v>21.621807098388672</v>
      </c>
      <c r="P25" s="17" t="s">
        <v>29</v>
      </c>
      <c r="Q25" s="16">
        <v>34.608715057373047</v>
      </c>
      <c r="R25" s="16">
        <v>35.755561828613281</v>
      </c>
      <c r="S25" s="18">
        <f t="shared" si="18"/>
        <v>1.1468467712402344</v>
      </c>
      <c r="T25" s="17">
        <f>Q25</f>
        <v>34.608715057373047</v>
      </c>
      <c r="U25" s="17">
        <f t="shared" si="20"/>
        <v>12.986907958984375</v>
      </c>
      <c r="V25" s="17">
        <f t="shared" si="21"/>
        <v>12.986907958984375</v>
      </c>
      <c r="Y25" s="5" t="str">
        <f t="shared" si="6"/>
        <v>22-66</v>
      </c>
      <c r="Z25" s="5" t="str">
        <f t="shared" si="7"/>
        <v>Mut</v>
      </c>
      <c r="AA25" s="5">
        <f t="shared" si="8"/>
        <v>12.986907958984375</v>
      </c>
      <c r="AB25" s="5" t="str">
        <f t="shared" si="9"/>
        <v>iPS12</v>
      </c>
      <c r="AC25" s="5" t="str">
        <f t="shared" si="9"/>
        <v>M1_36h00</v>
      </c>
    </row>
    <row r="26" spans="1:29">
      <c r="A26" s="13" t="s">
        <v>195</v>
      </c>
      <c r="B26" s="13" t="s">
        <v>196</v>
      </c>
      <c r="C26" s="13" t="s">
        <v>191</v>
      </c>
      <c r="D26" s="13" t="s">
        <v>192</v>
      </c>
      <c r="E26" s="13"/>
      <c r="F26" s="15" t="s">
        <v>36</v>
      </c>
      <c r="G26" s="16">
        <v>65</v>
      </c>
      <c r="H26" s="15" t="s">
        <v>178</v>
      </c>
      <c r="I26" s="15" t="s">
        <v>27</v>
      </c>
      <c r="J26" s="15" t="s">
        <v>28</v>
      </c>
      <c r="K26" s="15"/>
      <c r="L26" s="16">
        <v>21.425043106079102</v>
      </c>
      <c r="M26" s="16">
        <v>21.545209884643555</v>
      </c>
      <c r="N26" s="18">
        <f t="shared" si="16"/>
        <v>0.12016677856445312</v>
      </c>
      <c r="O26" s="18">
        <f t="shared" si="17"/>
        <v>21.485126495361328</v>
      </c>
      <c r="P26" s="17" t="s">
        <v>29</v>
      </c>
      <c r="Q26" s="16">
        <v>35.065589904785156</v>
      </c>
      <c r="R26" s="16">
        <v>34.760265350341797</v>
      </c>
      <c r="S26" s="18">
        <f t="shared" si="18"/>
        <v>0.30532455444335938</v>
      </c>
      <c r="T26" s="17">
        <f>AVERAGE(Q26:R26)</f>
        <v>34.912927627563477</v>
      </c>
      <c r="U26" s="17">
        <f t="shared" si="20"/>
        <v>13.427801132202148</v>
      </c>
      <c r="V26" s="17">
        <f t="shared" si="21"/>
        <v>13.427801132202148</v>
      </c>
      <c r="Y26" s="5" t="str">
        <f t="shared" si="6"/>
        <v>22-67</v>
      </c>
      <c r="Z26" s="5" t="str">
        <f t="shared" si="7"/>
        <v>Mut</v>
      </c>
      <c r="AA26" s="5">
        <f t="shared" si="8"/>
        <v>13.427801132202148</v>
      </c>
      <c r="AB26" s="5" t="str">
        <f t="shared" si="9"/>
        <v>iPS12</v>
      </c>
      <c r="AC26" s="5" t="str">
        <f t="shared" si="9"/>
        <v>M1_36h00</v>
      </c>
    </row>
    <row r="27" spans="1:29">
      <c r="A27" s="13" t="s">
        <v>197</v>
      </c>
      <c r="B27" s="13" t="s">
        <v>198</v>
      </c>
      <c r="C27" s="13" t="s">
        <v>191</v>
      </c>
      <c r="D27" s="13" t="s">
        <v>192</v>
      </c>
      <c r="E27" s="13"/>
      <c r="F27" s="15" t="s">
        <v>36</v>
      </c>
      <c r="G27" s="16">
        <v>65</v>
      </c>
      <c r="H27" s="15" t="s">
        <v>178</v>
      </c>
      <c r="I27" s="15" t="s">
        <v>27</v>
      </c>
      <c r="J27" s="15" t="s">
        <v>28</v>
      </c>
      <c r="K27" s="15"/>
      <c r="L27" s="16">
        <v>21.649263381958008</v>
      </c>
      <c r="M27" s="16">
        <v>21.587472915649414</v>
      </c>
      <c r="N27" s="18">
        <f t="shared" si="16"/>
        <v>6.179046630859375E-2</v>
      </c>
      <c r="O27" s="18">
        <f t="shared" si="17"/>
        <v>21.618368148803711</v>
      </c>
      <c r="P27" s="17" t="s">
        <v>29</v>
      </c>
      <c r="Q27" s="16">
        <v>34.819801330566406</v>
      </c>
      <c r="R27" s="16">
        <v>34.990226745605469</v>
      </c>
      <c r="S27" s="18">
        <f t="shared" si="18"/>
        <v>0.1704254150390625</v>
      </c>
      <c r="T27" s="17">
        <f>AVERAGE(Q27:R27)</f>
        <v>34.905014038085938</v>
      </c>
      <c r="U27" s="18">
        <f t="shared" si="20"/>
        <v>13.286645889282227</v>
      </c>
      <c r="V27" s="17">
        <f t="shared" si="21"/>
        <v>13.286645889282227</v>
      </c>
      <c r="Y27" s="5" t="str">
        <f t="shared" si="6"/>
        <v>22-68</v>
      </c>
      <c r="Z27" s="5" t="str">
        <f t="shared" si="7"/>
        <v>Mut</v>
      </c>
      <c r="AA27" s="5">
        <f t="shared" si="8"/>
        <v>13.286645889282227</v>
      </c>
      <c r="AB27" s="5" t="str">
        <f t="shared" si="9"/>
        <v>iPS12</v>
      </c>
      <c r="AC27" s="5" t="str">
        <f t="shared" si="9"/>
        <v>M1_36h00</v>
      </c>
    </row>
    <row r="28" spans="1:29">
      <c r="A28" s="13" t="s">
        <v>199</v>
      </c>
      <c r="B28" s="13" t="s">
        <v>200</v>
      </c>
      <c r="C28" s="13" t="s">
        <v>191</v>
      </c>
      <c r="D28" s="13" t="s">
        <v>192</v>
      </c>
      <c r="E28" s="13"/>
      <c r="F28" s="15" t="s">
        <v>36</v>
      </c>
      <c r="G28" s="16">
        <v>65</v>
      </c>
      <c r="H28" s="15" t="s">
        <v>178</v>
      </c>
      <c r="I28" s="15" t="s">
        <v>27</v>
      </c>
      <c r="J28" s="15" t="s">
        <v>28</v>
      </c>
      <c r="K28" s="15"/>
      <c r="L28" s="16">
        <v>21.382352828979492</v>
      </c>
      <c r="M28" s="16">
        <v>21.399984359741211</v>
      </c>
      <c r="N28" s="18">
        <f t="shared" si="16"/>
        <v>1.763153076171875E-2</v>
      </c>
      <c r="O28" s="18">
        <f t="shared" si="17"/>
        <v>21.391168594360352</v>
      </c>
      <c r="P28" s="17" t="s">
        <v>29</v>
      </c>
      <c r="Q28" s="16">
        <v>34.411735534667969</v>
      </c>
      <c r="R28" s="16">
        <v>34.871402740478516</v>
      </c>
      <c r="S28" s="18">
        <f t="shared" si="18"/>
        <v>0.45966720581054688</v>
      </c>
      <c r="T28" s="17">
        <f>AVERAGE(Q28:R28)</f>
        <v>34.641569137573242</v>
      </c>
      <c r="U28" s="18">
        <f t="shared" si="20"/>
        <v>13.250400543212891</v>
      </c>
      <c r="V28" s="17">
        <f t="shared" si="21"/>
        <v>13.250400543212891</v>
      </c>
      <c r="Y28" s="5" t="str">
        <f t="shared" si="6"/>
        <v>22-69</v>
      </c>
      <c r="Z28" s="5" t="str">
        <f t="shared" si="7"/>
        <v>Mut</v>
      </c>
      <c r="AA28" s="5">
        <f t="shared" si="8"/>
        <v>13.250400543212891</v>
      </c>
      <c r="AB28" s="5" t="str">
        <f t="shared" si="9"/>
        <v>iPS12</v>
      </c>
      <c r="AC28" s="5" t="str">
        <f t="shared" si="9"/>
        <v>M1_36h00</v>
      </c>
    </row>
    <row r="29" spans="1:29">
      <c r="A29" s="13" t="s">
        <v>201</v>
      </c>
      <c r="B29" s="13" t="s">
        <v>202</v>
      </c>
      <c r="C29" s="13" t="s">
        <v>191</v>
      </c>
      <c r="D29" s="13" t="s">
        <v>192</v>
      </c>
      <c r="E29" s="13"/>
      <c r="F29" s="15" t="s">
        <v>36</v>
      </c>
      <c r="G29" s="16">
        <v>65</v>
      </c>
      <c r="H29" s="15" t="s">
        <v>178</v>
      </c>
      <c r="I29" s="15" t="s">
        <v>27</v>
      </c>
      <c r="J29" s="15" t="s">
        <v>28</v>
      </c>
      <c r="K29" s="15"/>
      <c r="L29" s="16">
        <v>21.506168365478516</v>
      </c>
      <c r="M29" s="16">
        <v>21.430404663085938</v>
      </c>
      <c r="N29" s="18">
        <f t="shared" si="16"/>
        <v>7.5763702392578125E-2</v>
      </c>
      <c r="O29" s="18">
        <f t="shared" si="17"/>
        <v>21.468286514282227</v>
      </c>
      <c r="P29" s="17" t="s">
        <v>29</v>
      </c>
      <c r="Q29" s="16">
        <v>34.891422271728516</v>
      </c>
      <c r="R29" s="16">
        <v>34.559738159179688</v>
      </c>
      <c r="S29" s="18">
        <f t="shared" si="18"/>
        <v>0.33168411254882812</v>
      </c>
      <c r="T29" s="17">
        <f>AVERAGE(Q29:R29)</f>
        <v>34.725580215454102</v>
      </c>
      <c r="U29" s="18">
        <f t="shared" si="20"/>
        <v>13.257293701171875</v>
      </c>
      <c r="V29" s="17">
        <f t="shared" si="21"/>
        <v>13.257293701171875</v>
      </c>
      <c r="Y29" s="5" t="str">
        <f t="shared" si="6"/>
        <v>22-70</v>
      </c>
      <c r="Z29" s="5" t="str">
        <f t="shared" si="7"/>
        <v>Mut</v>
      </c>
      <c r="AA29" s="5">
        <f t="shared" si="8"/>
        <v>13.257293701171875</v>
      </c>
      <c r="AB29" s="5" t="str">
        <f t="shared" si="9"/>
        <v>iPS12</v>
      </c>
      <c r="AC29" s="5" t="str">
        <f t="shared" si="9"/>
        <v>M1_36h00</v>
      </c>
    </row>
    <row r="30" spans="1:29">
      <c r="A30" s="6" t="s">
        <v>497</v>
      </c>
      <c r="B30" s="8" t="s">
        <v>356</v>
      </c>
      <c r="C30" s="8" t="s">
        <v>357</v>
      </c>
      <c r="D30" s="6" t="s">
        <v>358</v>
      </c>
      <c r="E30" s="33" t="s">
        <v>359</v>
      </c>
      <c r="F30" s="8" t="s">
        <v>25</v>
      </c>
      <c r="G30" s="8" t="s">
        <v>360</v>
      </c>
      <c r="H30" s="9" t="s">
        <v>361</v>
      </c>
      <c r="I30" s="9" t="s">
        <v>27</v>
      </c>
      <c r="J30" s="9" t="s">
        <v>28</v>
      </c>
      <c r="K30" s="9" t="s">
        <v>25</v>
      </c>
      <c r="L30" s="10">
        <v>22.150554656982422</v>
      </c>
      <c r="M30" s="10">
        <v>21.913820266723633</v>
      </c>
      <c r="N30" s="11">
        <f t="shared" ref="N30:N77" si="22">ABS(M30-L30)</f>
        <v>0.23673439025878906</v>
      </c>
      <c r="O30" s="11">
        <f t="shared" ref="O30:O77" si="23">AVERAGE(L30:M30)</f>
        <v>22.032187461853027</v>
      </c>
      <c r="P30" s="34" t="s">
        <v>29</v>
      </c>
      <c r="Q30" s="10">
        <v>34.278976440429688</v>
      </c>
      <c r="R30" s="10">
        <v>33.843765258789062</v>
      </c>
      <c r="S30" s="11">
        <f t="shared" ref="S30:S77" si="24">ABS(R30-Q30)</f>
        <v>0.435211181640625</v>
      </c>
      <c r="T30" s="10">
        <f t="shared" ref="T30:T43" si="25">AVERAGE(Q30:R30)</f>
        <v>34.061370849609375</v>
      </c>
      <c r="U30" s="11">
        <f t="shared" ref="U30:U53" si="26">T30-O30</f>
        <v>12.029183387756348</v>
      </c>
      <c r="V30" s="10">
        <f t="shared" ref="V30:V53" si="27">U30</f>
        <v>12.029183387756348</v>
      </c>
      <c r="Y30" s="5" t="str">
        <f t="shared" si="6"/>
        <v>23-181</v>
      </c>
      <c r="Z30" s="5" t="str">
        <f t="shared" si="7"/>
        <v>WT</v>
      </c>
      <c r="AA30" s="5">
        <f t="shared" si="8"/>
        <v>12.029183387756348</v>
      </c>
      <c r="AB30" s="5" t="str">
        <f t="shared" si="9"/>
        <v>iPS26a</v>
      </c>
      <c r="AC30" s="5" t="str">
        <f t="shared" si="9"/>
        <v>M1_36h00</v>
      </c>
    </row>
    <row r="31" spans="1:29">
      <c r="A31" s="6" t="s">
        <v>498</v>
      </c>
      <c r="B31" s="8" t="s">
        <v>362</v>
      </c>
      <c r="C31" s="8" t="s">
        <v>363</v>
      </c>
      <c r="D31" s="6" t="s">
        <v>358</v>
      </c>
      <c r="E31" s="33" t="s">
        <v>359</v>
      </c>
      <c r="F31" s="8" t="s">
        <v>25</v>
      </c>
      <c r="G31" s="8" t="s">
        <v>360</v>
      </c>
      <c r="H31" s="9" t="s">
        <v>361</v>
      </c>
      <c r="I31" s="9" t="s">
        <v>27</v>
      </c>
      <c r="J31" s="9" t="s">
        <v>28</v>
      </c>
      <c r="K31" s="9" t="s">
        <v>25</v>
      </c>
      <c r="L31" s="10">
        <v>21.671772003173828</v>
      </c>
      <c r="M31" s="10">
        <v>21.61091423034668</v>
      </c>
      <c r="N31" s="11">
        <f t="shared" si="22"/>
        <v>6.0857772827148438E-2</v>
      </c>
      <c r="O31" s="11">
        <f t="shared" si="23"/>
        <v>21.641343116760254</v>
      </c>
      <c r="P31" s="34" t="s">
        <v>29</v>
      </c>
      <c r="Q31" s="10">
        <v>34.333709716796875</v>
      </c>
      <c r="R31" s="10">
        <v>33.817859649658203</v>
      </c>
      <c r="S31" s="11">
        <f t="shared" si="24"/>
        <v>0.51585006713867188</v>
      </c>
      <c r="T31" s="10">
        <f t="shared" si="25"/>
        <v>34.075784683227539</v>
      </c>
      <c r="U31" s="11">
        <f t="shared" si="26"/>
        <v>12.434441566467285</v>
      </c>
      <c r="V31" s="10">
        <f t="shared" si="27"/>
        <v>12.434441566467285</v>
      </c>
      <c r="Y31" s="5" t="str">
        <f t="shared" si="6"/>
        <v>23-182</v>
      </c>
      <c r="Z31" s="5" t="str">
        <f t="shared" si="7"/>
        <v>WT</v>
      </c>
      <c r="AA31" s="5">
        <f t="shared" si="8"/>
        <v>12.434441566467285</v>
      </c>
      <c r="AB31" s="5" t="str">
        <f t="shared" si="9"/>
        <v>iPS26a</v>
      </c>
      <c r="AC31" s="5" t="str">
        <f t="shared" si="9"/>
        <v>M1_36h00</v>
      </c>
    </row>
    <row r="32" spans="1:29">
      <c r="A32" s="6" t="s">
        <v>499</v>
      </c>
      <c r="B32" s="8" t="s">
        <v>364</v>
      </c>
      <c r="C32" s="8" t="s">
        <v>365</v>
      </c>
      <c r="D32" s="6" t="s">
        <v>358</v>
      </c>
      <c r="E32" s="33" t="s">
        <v>359</v>
      </c>
      <c r="F32" s="8" t="s">
        <v>25</v>
      </c>
      <c r="G32" s="8" t="s">
        <v>360</v>
      </c>
      <c r="H32" s="9" t="s">
        <v>361</v>
      </c>
      <c r="I32" s="9" t="s">
        <v>27</v>
      </c>
      <c r="J32" s="9" t="s">
        <v>28</v>
      </c>
      <c r="K32" s="9" t="s">
        <v>25</v>
      </c>
      <c r="L32" s="10">
        <v>21.600940704345703</v>
      </c>
      <c r="M32" s="10">
        <v>21.686925888061523</v>
      </c>
      <c r="N32" s="11">
        <f t="shared" si="22"/>
        <v>8.5985183715820312E-2</v>
      </c>
      <c r="O32" s="11">
        <f t="shared" si="23"/>
        <v>21.643933296203613</v>
      </c>
      <c r="P32" s="34" t="s">
        <v>29</v>
      </c>
      <c r="Q32" s="10">
        <v>34.219814300537109</v>
      </c>
      <c r="R32" s="10">
        <v>33.928936004638672</v>
      </c>
      <c r="S32" s="11">
        <f t="shared" si="24"/>
        <v>0.2908782958984375</v>
      </c>
      <c r="T32" s="10">
        <f t="shared" si="25"/>
        <v>34.074375152587891</v>
      </c>
      <c r="U32" s="11">
        <f t="shared" si="26"/>
        <v>12.430441856384277</v>
      </c>
      <c r="V32" s="10">
        <f t="shared" si="27"/>
        <v>12.430441856384277</v>
      </c>
      <c r="Y32" s="5" t="str">
        <f t="shared" si="6"/>
        <v>23-183</v>
      </c>
      <c r="Z32" s="5" t="str">
        <f t="shared" si="7"/>
        <v>WT</v>
      </c>
      <c r="AA32" s="5">
        <f t="shared" si="8"/>
        <v>12.430441856384277</v>
      </c>
      <c r="AB32" s="5" t="str">
        <f t="shared" si="9"/>
        <v>iPS26a</v>
      </c>
      <c r="AC32" s="5" t="str">
        <f t="shared" si="9"/>
        <v>M1_36h00</v>
      </c>
    </row>
    <row r="33" spans="1:29">
      <c r="A33" s="6" t="s">
        <v>500</v>
      </c>
      <c r="B33" s="8" t="s">
        <v>366</v>
      </c>
      <c r="C33" s="8" t="s">
        <v>367</v>
      </c>
      <c r="D33" s="6" t="s">
        <v>358</v>
      </c>
      <c r="E33" s="33" t="s">
        <v>359</v>
      </c>
      <c r="F33" s="8" t="s">
        <v>25</v>
      </c>
      <c r="G33" s="8" t="s">
        <v>360</v>
      </c>
      <c r="H33" s="9" t="s">
        <v>361</v>
      </c>
      <c r="I33" s="9" t="s">
        <v>27</v>
      </c>
      <c r="J33" s="9" t="s">
        <v>28</v>
      </c>
      <c r="K33" s="9" t="s">
        <v>25</v>
      </c>
      <c r="L33" s="10">
        <v>22.246347427368164</v>
      </c>
      <c r="M33" s="10">
        <v>21.963582992553711</v>
      </c>
      <c r="N33" s="11">
        <f t="shared" si="22"/>
        <v>0.28276443481445312</v>
      </c>
      <c r="O33" s="11">
        <f t="shared" si="23"/>
        <v>22.104965209960938</v>
      </c>
      <c r="P33" s="34" t="s">
        <v>29</v>
      </c>
      <c r="Q33" s="10">
        <v>34.286186218261719</v>
      </c>
      <c r="R33" s="10">
        <v>34.696762084960938</v>
      </c>
      <c r="S33" s="11">
        <f t="shared" si="24"/>
        <v>0.41057586669921875</v>
      </c>
      <c r="T33" s="10">
        <f t="shared" si="25"/>
        <v>34.491474151611328</v>
      </c>
      <c r="U33" s="11">
        <f t="shared" si="26"/>
        <v>12.386508941650391</v>
      </c>
      <c r="V33" s="10">
        <f t="shared" si="27"/>
        <v>12.386508941650391</v>
      </c>
      <c r="Y33" s="5" t="str">
        <f t="shared" si="6"/>
        <v>23-184</v>
      </c>
      <c r="Z33" s="5" t="str">
        <f t="shared" si="7"/>
        <v>WT</v>
      </c>
      <c r="AA33" s="5">
        <f t="shared" si="8"/>
        <v>12.386508941650391</v>
      </c>
      <c r="AB33" s="5" t="str">
        <f t="shared" si="9"/>
        <v>iPS26a</v>
      </c>
      <c r="AC33" s="5" t="str">
        <f t="shared" si="9"/>
        <v>M1_36h00</v>
      </c>
    </row>
    <row r="34" spans="1:29">
      <c r="A34" s="6" t="s">
        <v>501</v>
      </c>
      <c r="B34" s="8" t="s">
        <v>368</v>
      </c>
      <c r="C34" s="8" t="s">
        <v>369</v>
      </c>
      <c r="D34" s="6" t="s">
        <v>358</v>
      </c>
      <c r="E34" s="33" t="s">
        <v>359</v>
      </c>
      <c r="F34" s="8" t="s">
        <v>25</v>
      </c>
      <c r="G34" s="8" t="s">
        <v>360</v>
      </c>
      <c r="H34" s="9" t="s">
        <v>361</v>
      </c>
      <c r="I34" s="9" t="s">
        <v>27</v>
      </c>
      <c r="J34" s="9" t="s">
        <v>28</v>
      </c>
      <c r="K34" s="9" t="s">
        <v>25</v>
      </c>
      <c r="L34" s="10">
        <v>21.389993667602539</v>
      </c>
      <c r="M34" s="10">
        <v>20.82795524597168</v>
      </c>
      <c r="N34" s="11">
        <f t="shared" si="22"/>
        <v>0.56203842163085938</v>
      </c>
      <c r="O34" s="11">
        <f>L34</f>
        <v>21.389993667602539</v>
      </c>
      <c r="P34" s="34" t="s">
        <v>29</v>
      </c>
      <c r="Q34" s="10">
        <v>33.536056518554688</v>
      </c>
      <c r="R34" s="10">
        <v>33.343967437744141</v>
      </c>
      <c r="S34" s="11">
        <f t="shared" si="24"/>
        <v>0.19208908081054688</v>
      </c>
      <c r="T34" s="10">
        <f t="shared" si="25"/>
        <v>33.440011978149414</v>
      </c>
      <c r="U34" s="10">
        <f t="shared" si="26"/>
        <v>12.050018310546875</v>
      </c>
      <c r="V34" s="10">
        <f t="shared" si="27"/>
        <v>12.050018310546875</v>
      </c>
      <c r="Y34" s="5" t="str">
        <f t="shared" si="6"/>
        <v>23-185</v>
      </c>
      <c r="Z34" s="5" t="str">
        <f t="shared" si="7"/>
        <v>WT</v>
      </c>
      <c r="AA34" s="5">
        <f t="shared" si="8"/>
        <v>12.050018310546875</v>
      </c>
      <c r="AB34" s="5" t="str">
        <f t="shared" si="9"/>
        <v>iPS26a</v>
      </c>
      <c r="AC34" s="5" t="str">
        <f t="shared" si="9"/>
        <v>M1_36h00</v>
      </c>
    </row>
    <row r="35" spans="1:29">
      <c r="A35" s="6" t="s">
        <v>502</v>
      </c>
      <c r="B35" s="8" t="s">
        <v>370</v>
      </c>
      <c r="C35" s="8" t="s">
        <v>371</v>
      </c>
      <c r="D35" s="6" t="s">
        <v>358</v>
      </c>
      <c r="E35" s="33" t="s">
        <v>359</v>
      </c>
      <c r="F35" s="8" t="s">
        <v>25</v>
      </c>
      <c r="G35" s="8" t="s">
        <v>360</v>
      </c>
      <c r="H35" s="9" t="s">
        <v>361</v>
      </c>
      <c r="I35" s="9" t="s">
        <v>27</v>
      </c>
      <c r="J35" s="9" t="s">
        <v>28</v>
      </c>
      <c r="K35" s="9" t="s">
        <v>25</v>
      </c>
      <c r="L35" s="10">
        <v>21.69774055480957</v>
      </c>
      <c r="M35" s="10">
        <v>21.845209121704102</v>
      </c>
      <c r="N35" s="11">
        <f t="shared" si="22"/>
        <v>0.14746856689453125</v>
      </c>
      <c r="O35" s="10">
        <f t="shared" si="23"/>
        <v>21.771474838256836</v>
      </c>
      <c r="P35" s="34" t="s">
        <v>29</v>
      </c>
      <c r="Q35" s="10">
        <v>34.009696960449219</v>
      </c>
      <c r="R35" s="10">
        <v>34.456928253173828</v>
      </c>
      <c r="S35" s="11">
        <f t="shared" si="24"/>
        <v>0.44723129272460938</v>
      </c>
      <c r="T35" s="10">
        <f t="shared" si="25"/>
        <v>34.233312606811523</v>
      </c>
      <c r="U35" s="10">
        <f t="shared" si="26"/>
        <v>12.461837768554688</v>
      </c>
      <c r="V35" s="10">
        <f t="shared" si="27"/>
        <v>12.461837768554688</v>
      </c>
      <c r="Y35" s="5" t="str">
        <f t="shared" si="6"/>
        <v>23-186</v>
      </c>
      <c r="Z35" s="5" t="str">
        <f t="shared" si="7"/>
        <v>WT</v>
      </c>
      <c r="AA35" s="5">
        <f t="shared" si="8"/>
        <v>12.461837768554688</v>
      </c>
      <c r="AB35" s="5" t="str">
        <f t="shared" si="9"/>
        <v>iPS26a</v>
      </c>
      <c r="AC35" s="5" t="str">
        <f t="shared" si="9"/>
        <v>M1_36h00</v>
      </c>
    </row>
    <row r="36" spans="1:29">
      <c r="A36" s="6" t="s">
        <v>503</v>
      </c>
      <c r="B36" s="8" t="s">
        <v>372</v>
      </c>
      <c r="C36" s="8" t="s">
        <v>357</v>
      </c>
      <c r="D36" s="6" t="s">
        <v>358</v>
      </c>
      <c r="E36" s="6" t="s">
        <v>373</v>
      </c>
      <c r="F36" s="8" t="s">
        <v>25</v>
      </c>
      <c r="G36" s="8" t="s">
        <v>374</v>
      </c>
      <c r="H36" s="9" t="s">
        <v>375</v>
      </c>
      <c r="I36" s="9" t="s">
        <v>27</v>
      </c>
      <c r="J36" s="9" t="s">
        <v>28</v>
      </c>
      <c r="K36" s="9" t="s">
        <v>25</v>
      </c>
      <c r="L36" s="35">
        <v>22.137823104858398</v>
      </c>
      <c r="M36" s="10">
        <v>21.825902938842773</v>
      </c>
      <c r="N36" s="11">
        <f t="shared" si="22"/>
        <v>0.311920166015625</v>
      </c>
      <c r="O36" s="11">
        <f t="shared" si="23"/>
        <v>21.981863021850586</v>
      </c>
      <c r="P36" s="34" t="s">
        <v>29</v>
      </c>
      <c r="Q36" s="10">
        <v>33.492500305175781</v>
      </c>
      <c r="R36" s="10">
        <v>33.311199188232422</v>
      </c>
      <c r="S36" s="11">
        <f t="shared" si="24"/>
        <v>0.18130111694335938</v>
      </c>
      <c r="T36" s="10">
        <f t="shared" si="25"/>
        <v>33.401849746704102</v>
      </c>
      <c r="U36" s="11">
        <f t="shared" si="26"/>
        <v>11.419986724853516</v>
      </c>
      <c r="V36" s="10">
        <f t="shared" si="27"/>
        <v>11.419986724853516</v>
      </c>
      <c r="Y36" s="5" t="str">
        <f t="shared" si="6"/>
        <v>23-187</v>
      </c>
      <c r="Z36" s="5" t="str">
        <f t="shared" si="7"/>
        <v>WT</v>
      </c>
      <c r="AA36" s="5">
        <f t="shared" si="8"/>
        <v>11.419986724853516</v>
      </c>
      <c r="AB36" s="5" t="str">
        <f t="shared" si="9"/>
        <v>iPS26b</v>
      </c>
      <c r="AC36" s="5" t="str">
        <f t="shared" si="9"/>
        <v>M1_36h00</v>
      </c>
    </row>
    <row r="37" spans="1:29">
      <c r="A37" s="6" t="s">
        <v>504</v>
      </c>
      <c r="B37" s="8" t="s">
        <v>376</v>
      </c>
      <c r="C37" s="8" t="s">
        <v>363</v>
      </c>
      <c r="D37" s="6" t="s">
        <v>358</v>
      </c>
      <c r="E37" s="6" t="s">
        <v>373</v>
      </c>
      <c r="F37" s="8" t="s">
        <v>25</v>
      </c>
      <c r="G37" s="8" t="s">
        <v>374</v>
      </c>
      <c r="H37" s="9" t="s">
        <v>375</v>
      </c>
      <c r="I37" s="9" t="s">
        <v>27</v>
      </c>
      <c r="J37" s="9" t="s">
        <v>28</v>
      </c>
      <c r="K37" s="9" t="s">
        <v>25</v>
      </c>
      <c r="L37" s="35">
        <v>21.143009185791016</v>
      </c>
      <c r="M37" s="10">
        <v>21.09288215637207</v>
      </c>
      <c r="N37" s="11">
        <f t="shared" si="22"/>
        <v>5.0127029418945312E-2</v>
      </c>
      <c r="O37" s="11">
        <f t="shared" si="23"/>
        <v>21.117945671081543</v>
      </c>
      <c r="P37" s="34" t="s">
        <v>29</v>
      </c>
      <c r="Q37" s="10">
        <v>32.867443084716797</v>
      </c>
      <c r="R37" s="10">
        <v>32.730205535888672</v>
      </c>
      <c r="S37" s="11">
        <f t="shared" si="24"/>
        <v>0.137237548828125</v>
      </c>
      <c r="T37" s="10">
        <f t="shared" si="25"/>
        <v>32.798824310302734</v>
      </c>
      <c r="U37" s="11">
        <f t="shared" si="26"/>
        <v>11.680878639221191</v>
      </c>
      <c r="V37" s="10">
        <f t="shared" si="27"/>
        <v>11.680878639221191</v>
      </c>
      <c r="Y37" s="5" t="str">
        <f t="shared" si="6"/>
        <v>23-188</v>
      </c>
      <c r="Z37" s="5" t="str">
        <f t="shared" si="7"/>
        <v>WT</v>
      </c>
      <c r="AA37" s="5">
        <f t="shared" si="8"/>
        <v>11.680878639221191</v>
      </c>
      <c r="AB37" s="5" t="str">
        <f t="shared" si="9"/>
        <v>iPS26b</v>
      </c>
      <c r="AC37" s="5" t="str">
        <f t="shared" si="9"/>
        <v>M1_36h00</v>
      </c>
    </row>
    <row r="38" spans="1:29">
      <c r="A38" s="6" t="s">
        <v>505</v>
      </c>
      <c r="B38" s="8" t="s">
        <v>377</v>
      </c>
      <c r="C38" s="8" t="s">
        <v>365</v>
      </c>
      <c r="D38" s="6" t="s">
        <v>358</v>
      </c>
      <c r="E38" s="6" t="s">
        <v>373</v>
      </c>
      <c r="F38" s="8" t="s">
        <v>25</v>
      </c>
      <c r="G38" s="8" t="s">
        <v>374</v>
      </c>
      <c r="H38" s="9" t="s">
        <v>375</v>
      </c>
      <c r="I38" s="9" t="s">
        <v>27</v>
      </c>
      <c r="J38" s="9" t="s">
        <v>28</v>
      </c>
      <c r="K38" s="9" t="s">
        <v>25</v>
      </c>
      <c r="L38" s="35">
        <v>21.822629928588867</v>
      </c>
      <c r="M38" s="10">
        <v>21.876821517944336</v>
      </c>
      <c r="N38" s="11">
        <f t="shared" si="22"/>
        <v>5.419158935546875E-2</v>
      </c>
      <c r="O38" s="11">
        <f t="shared" si="23"/>
        <v>21.849725723266602</v>
      </c>
      <c r="P38" s="34" t="s">
        <v>29</v>
      </c>
      <c r="Q38" s="10">
        <v>33.381244659423828</v>
      </c>
      <c r="R38" s="10">
        <v>33.602073669433594</v>
      </c>
      <c r="S38" s="11">
        <f t="shared" si="24"/>
        <v>0.22082901000976562</v>
      </c>
      <c r="T38" s="10">
        <f t="shared" si="25"/>
        <v>33.491659164428711</v>
      </c>
      <c r="U38" s="11">
        <f t="shared" si="26"/>
        <v>11.641933441162109</v>
      </c>
      <c r="V38" s="10">
        <f t="shared" si="27"/>
        <v>11.641933441162109</v>
      </c>
      <c r="Y38" s="5" t="str">
        <f t="shared" si="6"/>
        <v>23-189</v>
      </c>
      <c r="Z38" s="5" t="str">
        <f t="shared" si="7"/>
        <v>WT</v>
      </c>
      <c r="AA38" s="5">
        <f t="shared" si="8"/>
        <v>11.641933441162109</v>
      </c>
      <c r="AB38" s="5" t="str">
        <f t="shared" si="9"/>
        <v>iPS26b</v>
      </c>
      <c r="AC38" s="5" t="str">
        <f t="shared" si="9"/>
        <v>M1_36h00</v>
      </c>
    </row>
    <row r="39" spans="1:29">
      <c r="A39" s="6" t="s">
        <v>506</v>
      </c>
      <c r="B39" s="8" t="s">
        <v>378</v>
      </c>
      <c r="C39" s="8" t="s">
        <v>367</v>
      </c>
      <c r="D39" s="6" t="s">
        <v>358</v>
      </c>
      <c r="E39" s="6" t="s">
        <v>373</v>
      </c>
      <c r="F39" s="8" t="s">
        <v>25</v>
      </c>
      <c r="G39" s="8" t="s">
        <v>374</v>
      </c>
      <c r="H39" s="9" t="s">
        <v>375</v>
      </c>
      <c r="I39" s="9" t="s">
        <v>27</v>
      </c>
      <c r="J39" s="9" t="s">
        <v>28</v>
      </c>
      <c r="K39" s="9" t="s">
        <v>25</v>
      </c>
      <c r="L39" s="35">
        <v>21.752048492431641</v>
      </c>
      <c r="M39" s="10">
        <v>21.320926666259766</v>
      </c>
      <c r="N39" s="11">
        <f t="shared" si="22"/>
        <v>0.431121826171875</v>
      </c>
      <c r="O39" s="11">
        <f t="shared" si="23"/>
        <v>21.536487579345703</v>
      </c>
      <c r="P39" s="34" t="s">
        <v>29</v>
      </c>
      <c r="Q39" s="10">
        <v>33.497074127197266</v>
      </c>
      <c r="R39" s="10">
        <v>33.126918792724609</v>
      </c>
      <c r="S39" s="11">
        <f t="shared" si="24"/>
        <v>0.37015533447265625</v>
      </c>
      <c r="T39" s="10">
        <f t="shared" si="25"/>
        <v>33.311996459960938</v>
      </c>
      <c r="U39" s="11">
        <f t="shared" si="26"/>
        <v>11.775508880615234</v>
      </c>
      <c r="V39" s="10">
        <f t="shared" si="27"/>
        <v>11.775508880615234</v>
      </c>
      <c r="Y39" s="5" t="str">
        <f t="shared" si="6"/>
        <v>23-190</v>
      </c>
      <c r="Z39" s="5" t="str">
        <f t="shared" si="7"/>
        <v>WT</v>
      </c>
      <c r="AA39" s="5">
        <f t="shared" si="8"/>
        <v>11.775508880615234</v>
      </c>
      <c r="AB39" s="5" t="str">
        <f t="shared" si="9"/>
        <v>iPS26b</v>
      </c>
      <c r="AC39" s="5" t="str">
        <f t="shared" si="9"/>
        <v>M1_36h00</v>
      </c>
    </row>
    <row r="40" spans="1:29">
      <c r="A40" s="6" t="s">
        <v>507</v>
      </c>
      <c r="B40" s="8" t="s">
        <v>379</v>
      </c>
      <c r="C40" s="8" t="s">
        <v>369</v>
      </c>
      <c r="D40" s="6" t="s">
        <v>358</v>
      </c>
      <c r="E40" s="6" t="s">
        <v>373</v>
      </c>
      <c r="F40" s="8" t="s">
        <v>25</v>
      </c>
      <c r="G40" s="8" t="s">
        <v>374</v>
      </c>
      <c r="H40" s="9" t="s">
        <v>375</v>
      </c>
      <c r="I40" s="9" t="s">
        <v>27</v>
      </c>
      <c r="J40" s="9" t="s">
        <v>28</v>
      </c>
      <c r="K40" s="9" t="s">
        <v>25</v>
      </c>
      <c r="L40" s="35">
        <v>21.138349533081055</v>
      </c>
      <c r="M40" s="10">
        <v>20.653665542602539</v>
      </c>
      <c r="N40" s="11">
        <f t="shared" si="22"/>
        <v>0.48468399047851562</v>
      </c>
      <c r="O40" s="11">
        <f t="shared" si="23"/>
        <v>20.896007537841797</v>
      </c>
      <c r="P40" s="34" t="s">
        <v>29</v>
      </c>
      <c r="Q40" s="10">
        <v>32.637142181396484</v>
      </c>
      <c r="R40" s="10">
        <v>32.110565185546875</v>
      </c>
      <c r="S40" s="11">
        <f t="shared" si="24"/>
        <v>0.52657699584960938</v>
      </c>
      <c r="T40" s="10">
        <f t="shared" si="25"/>
        <v>32.37385368347168</v>
      </c>
      <c r="U40" s="10">
        <f t="shared" si="26"/>
        <v>11.477846145629883</v>
      </c>
      <c r="V40" s="10">
        <f t="shared" si="27"/>
        <v>11.477846145629883</v>
      </c>
      <c r="Y40" s="5" t="str">
        <f t="shared" si="6"/>
        <v>23-191</v>
      </c>
      <c r="Z40" s="5" t="str">
        <f t="shared" si="7"/>
        <v>WT</v>
      </c>
      <c r="AA40" s="5">
        <f t="shared" si="8"/>
        <v>11.477846145629883</v>
      </c>
      <c r="AB40" s="5" t="str">
        <f t="shared" si="9"/>
        <v>iPS26b</v>
      </c>
      <c r="AC40" s="5" t="str">
        <f t="shared" si="9"/>
        <v>M1_36h00</v>
      </c>
    </row>
    <row r="41" spans="1:29">
      <c r="A41" s="6" t="s">
        <v>508</v>
      </c>
      <c r="B41" s="8" t="s">
        <v>380</v>
      </c>
      <c r="C41" s="8" t="s">
        <v>371</v>
      </c>
      <c r="D41" s="6" t="s">
        <v>358</v>
      </c>
      <c r="E41" s="6" t="s">
        <v>373</v>
      </c>
      <c r="F41" s="8" t="s">
        <v>25</v>
      </c>
      <c r="G41" s="8" t="s">
        <v>374</v>
      </c>
      <c r="H41" s="9" t="s">
        <v>375</v>
      </c>
      <c r="I41" s="9" t="s">
        <v>27</v>
      </c>
      <c r="J41" s="9" t="s">
        <v>28</v>
      </c>
      <c r="K41" s="9" t="s">
        <v>25</v>
      </c>
      <c r="L41" s="35">
        <v>21.884506225585938</v>
      </c>
      <c r="M41" s="10">
        <v>21.973026275634766</v>
      </c>
      <c r="N41" s="11">
        <f t="shared" si="22"/>
        <v>8.8520050048828125E-2</v>
      </c>
      <c r="O41" s="10">
        <f t="shared" si="23"/>
        <v>21.928766250610352</v>
      </c>
      <c r="P41" s="34" t="s">
        <v>29</v>
      </c>
      <c r="Q41" s="10">
        <v>33.556125640869141</v>
      </c>
      <c r="R41" s="10">
        <v>33.429340362548828</v>
      </c>
      <c r="S41" s="11">
        <f t="shared" si="24"/>
        <v>0.1267852783203125</v>
      </c>
      <c r="T41" s="10">
        <f t="shared" si="25"/>
        <v>33.492733001708984</v>
      </c>
      <c r="U41" s="10">
        <f t="shared" si="26"/>
        <v>11.563966751098633</v>
      </c>
      <c r="V41" s="10">
        <f t="shared" si="27"/>
        <v>11.563966751098633</v>
      </c>
      <c r="Y41" s="5" t="str">
        <f t="shared" si="6"/>
        <v>23-192</v>
      </c>
      <c r="Z41" s="5" t="str">
        <f t="shared" si="7"/>
        <v>WT</v>
      </c>
      <c r="AA41" s="5">
        <f t="shared" si="8"/>
        <v>11.563966751098633</v>
      </c>
      <c r="AB41" s="5" t="str">
        <f t="shared" si="9"/>
        <v>iPS26b</v>
      </c>
      <c r="AC41" s="5" t="str">
        <f t="shared" si="9"/>
        <v>M1_36h00</v>
      </c>
    </row>
    <row r="42" spans="1:29">
      <c r="A42" s="13" t="s">
        <v>509</v>
      </c>
      <c r="B42" s="16" t="s">
        <v>381</v>
      </c>
      <c r="C42" s="16" t="s">
        <v>357</v>
      </c>
      <c r="D42" s="13" t="s">
        <v>382</v>
      </c>
      <c r="E42" s="36" t="s">
        <v>359</v>
      </c>
      <c r="F42" s="15" t="s">
        <v>36</v>
      </c>
      <c r="G42" s="16" t="s">
        <v>360</v>
      </c>
      <c r="H42" s="15" t="s">
        <v>361</v>
      </c>
      <c r="I42" s="15" t="s">
        <v>27</v>
      </c>
      <c r="J42" s="15" t="s">
        <v>28</v>
      </c>
      <c r="K42" s="15"/>
      <c r="L42" s="17">
        <v>21.952018737792969</v>
      </c>
      <c r="M42" s="17">
        <v>21.964927673339844</v>
      </c>
      <c r="N42" s="18">
        <f t="shared" si="22"/>
        <v>1.2908935546875E-2</v>
      </c>
      <c r="O42" s="18">
        <f t="shared" si="23"/>
        <v>21.958473205566406</v>
      </c>
      <c r="P42" s="37" t="s">
        <v>29</v>
      </c>
      <c r="Q42" s="17">
        <v>34.889354705810547</v>
      </c>
      <c r="R42" s="17">
        <v>35.220775604248047</v>
      </c>
      <c r="S42" s="18">
        <f t="shared" si="24"/>
        <v>0.3314208984375</v>
      </c>
      <c r="T42" s="17">
        <f t="shared" si="25"/>
        <v>35.055065155029297</v>
      </c>
      <c r="U42" s="17">
        <f t="shared" si="26"/>
        <v>13.096591949462891</v>
      </c>
      <c r="V42" s="17">
        <f t="shared" si="27"/>
        <v>13.096591949462891</v>
      </c>
      <c r="Y42" s="5" t="str">
        <f t="shared" si="6"/>
        <v>23-193</v>
      </c>
      <c r="Z42" s="5" t="str">
        <f t="shared" si="7"/>
        <v>Mut</v>
      </c>
      <c r="AA42" s="5">
        <f t="shared" si="8"/>
        <v>13.096591949462891</v>
      </c>
      <c r="AB42" s="5" t="str">
        <f t="shared" si="9"/>
        <v>iPS26a</v>
      </c>
      <c r="AC42" s="5" t="str">
        <f t="shared" si="9"/>
        <v>M1_36h00</v>
      </c>
    </row>
    <row r="43" spans="1:29">
      <c r="A43" s="13" t="s">
        <v>510</v>
      </c>
      <c r="B43" s="16" t="s">
        <v>383</v>
      </c>
      <c r="C43" s="16" t="s">
        <v>363</v>
      </c>
      <c r="D43" s="13" t="s">
        <v>382</v>
      </c>
      <c r="E43" s="36" t="s">
        <v>359</v>
      </c>
      <c r="F43" s="15" t="s">
        <v>36</v>
      </c>
      <c r="G43" s="16" t="s">
        <v>360</v>
      </c>
      <c r="H43" s="15" t="s">
        <v>361</v>
      </c>
      <c r="I43" s="15" t="s">
        <v>27</v>
      </c>
      <c r="J43" s="15" t="s">
        <v>28</v>
      </c>
      <c r="K43" s="15"/>
      <c r="L43" s="17">
        <v>21.66510009765625</v>
      </c>
      <c r="M43" s="17">
        <v>21.875499725341797</v>
      </c>
      <c r="N43" s="18">
        <f t="shared" si="22"/>
        <v>0.21039962768554688</v>
      </c>
      <c r="O43" s="18">
        <f t="shared" si="23"/>
        <v>21.770299911499023</v>
      </c>
      <c r="P43" s="37" t="s">
        <v>29</v>
      </c>
      <c r="Q43" s="17">
        <v>34.051227569580078</v>
      </c>
      <c r="R43" s="17">
        <v>34.5118408203125</v>
      </c>
      <c r="S43" s="18">
        <f t="shared" si="24"/>
        <v>0.46061325073242188</v>
      </c>
      <c r="T43" s="17">
        <f t="shared" si="25"/>
        <v>34.281534194946289</v>
      </c>
      <c r="U43" s="17">
        <f t="shared" si="26"/>
        <v>12.511234283447266</v>
      </c>
      <c r="V43" s="17">
        <f t="shared" si="27"/>
        <v>12.511234283447266</v>
      </c>
      <c r="Y43" s="5" t="str">
        <f t="shared" si="6"/>
        <v>23-194</v>
      </c>
      <c r="Z43" s="5" t="str">
        <f t="shared" si="7"/>
        <v>Mut</v>
      </c>
      <c r="AA43" s="5">
        <f t="shared" si="8"/>
        <v>12.511234283447266</v>
      </c>
      <c r="AB43" s="5" t="str">
        <f t="shared" si="9"/>
        <v>iPS26a</v>
      </c>
      <c r="AC43" s="5" t="str">
        <f t="shared" si="9"/>
        <v>M1_36h00</v>
      </c>
    </row>
    <row r="44" spans="1:29">
      <c r="A44" s="13" t="s">
        <v>511</v>
      </c>
      <c r="B44" s="16" t="s">
        <v>384</v>
      </c>
      <c r="C44" s="16" t="s">
        <v>365</v>
      </c>
      <c r="D44" s="13" t="s">
        <v>382</v>
      </c>
      <c r="E44" s="36" t="s">
        <v>359</v>
      </c>
      <c r="F44" s="15" t="s">
        <v>36</v>
      </c>
      <c r="G44" s="16" t="s">
        <v>360</v>
      </c>
      <c r="H44" s="15" t="s">
        <v>361</v>
      </c>
      <c r="I44" s="15" t="s">
        <v>27</v>
      </c>
      <c r="J44" s="15" t="s">
        <v>28</v>
      </c>
      <c r="K44" s="15"/>
      <c r="L44" s="17">
        <v>22.017799377441406</v>
      </c>
      <c r="M44" s="17">
        <v>22.338682174682617</v>
      </c>
      <c r="N44" s="18">
        <f t="shared" si="22"/>
        <v>0.32088279724121094</v>
      </c>
      <c r="O44" s="18">
        <f t="shared" si="23"/>
        <v>22.178240776062012</v>
      </c>
      <c r="P44" s="37" t="s">
        <v>29</v>
      </c>
      <c r="Q44" s="17">
        <v>34.984569549560547</v>
      </c>
      <c r="R44" s="17">
        <v>35.686031341552734</v>
      </c>
      <c r="S44" s="18">
        <f t="shared" si="24"/>
        <v>0.7014617919921875</v>
      </c>
      <c r="T44" s="17">
        <f>AVERAGE(Q44:R44)</f>
        <v>35.335300445556641</v>
      </c>
      <c r="U44" s="17">
        <f t="shared" si="26"/>
        <v>13.157059669494629</v>
      </c>
      <c r="V44" s="17">
        <f t="shared" si="27"/>
        <v>13.157059669494629</v>
      </c>
      <c r="Y44" s="5" t="str">
        <f t="shared" si="6"/>
        <v>23-195</v>
      </c>
      <c r="Z44" s="5" t="str">
        <f t="shared" si="7"/>
        <v>Mut</v>
      </c>
      <c r="AA44" s="5">
        <f t="shared" si="8"/>
        <v>13.157059669494629</v>
      </c>
      <c r="AB44" s="5" t="str">
        <f t="shared" si="9"/>
        <v>iPS26a</v>
      </c>
      <c r="AC44" s="5" t="str">
        <f t="shared" si="9"/>
        <v>M1_36h00</v>
      </c>
    </row>
    <row r="45" spans="1:29">
      <c r="A45" s="13" t="s">
        <v>512</v>
      </c>
      <c r="B45" s="16" t="s">
        <v>385</v>
      </c>
      <c r="C45" s="16" t="s">
        <v>367</v>
      </c>
      <c r="D45" s="13" t="s">
        <v>382</v>
      </c>
      <c r="E45" s="36" t="s">
        <v>359</v>
      </c>
      <c r="F45" s="15" t="s">
        <v>36</v>
      </c>
      <c r="G45" s="16" t="s">
        <v>360</v>
      </c>
      <c r="H45" s="15" t="s">
        <v>361</v>
      </c>
      <c r="I45" s="15" t="s">
        <v>27</v>
      </c>
      <c r="J45" s="15" t="s">
        <v>28</v>
      </c>
      <c r="K45" s="15"/>
      <c r="L45" s="17">
        <v>21.936305999755859</v>
      </c>
      <c r="M45" s="17">
        <v>21.891878128051758</v>
      </c>
      <c r="N45" s="18">
        <f t="shared" si="22"/>
        <v>4.4427871704101562E-2</v>
      </c>
      <c r="O45" s="18">
        <f t="shared" si="23"/>
        <v>21.914092063903809</v>
      </c>
      <c r="P45" s="37" t="s">
        <v>29</v>
      </c>
      <c r="Q45" s="17">
        <v>34.858951568603516</v>
      </c>
      <c r="R45" s="17">
        <v>34.798252105712891</v>
      </c>
      <c r="S45" s="18">
        <f t="shared" si="24"/>
        <v>6.0699462890625E-2</v>
      </c>
      <c r="T45" s="17">
        <f>AVERAGE(Q45:R45)</f>
        <v>34.828601837158203</v>
      </c>
      <c r="U45" s="18">
        <f t="shared" si="26"/>
        <v>12.914509773254395</v>
      </c>
      <c r="V45" s="17">
        <f t="shared" si="27"/>
        <v>12.914509773254395</v>
      </c>
      <c r="Y45" s="5" t="str">
        <f t="shared" si="6"/>
        <v>23-196</v>
      </c>
      <c r="Z45" s="5" t="str">
        <f t="shared" si="7"/>
        <v>Mut</v>
      </c>
      <c r="AA45" s="5">
        <f t="shared" si="8"/>
        <v>12.914509773254395</v>
      </c>
      <c r="AB45" s="5" t="str">
        <f t="shared" si="9"/>
        <v>iPS26a</v>
      </c>
      <c r="AC45" s="5" t="str">
        <f t="shared" si="9"/>
        <v>M1_36h00</v>
      </c>
    </row>
    <row r="46" spans="1:29">
      <c r="A46" s="13" t="s">
        <v>513</v>
      </c>
      <c r="B46" s="16" t="s">
        <v>386</v>
      </c>
      <c r="C46" s="16" t="s">
        <v>369</v>
      </c>
      <c r="D46" s="13" t="s">
        <v>382</v>
      </c>
      <c r="E46" s="36" t="s">
        <v>359</v>
      </c>
      <c r="F46" s="15" t="s">
        <v>36</v>
      </c>
      <c r="G46" s="16" t="s">
        <v>360</v>
      </c>
      <c r="H46" s="15" t="s">
        <v>361</v>
      </c>
      <c r="I46" s="15" t="s">
        <v>27</v>
      </c>
      <c r="J46" s="15" t="s">
        <v>28</v>
      </c>
      <c r="K46" s="15"/>
      <c r="L46" s="17">
        <v>22.028829574584961</v>
      </c>
      <c r="M46" s="17">
        <v>21.976943969726562</v>
      </c>
      <c r="N46" s="18">
        <f t="shared" si="22"/>
        <v>5.1885604858398438E-2</v>
      </c>
      <c r="O46" s="18">
        <f t="shared" si="23"/>
        <v>22.002886772155762</v>
      </c>
      <c r="P46" s="37" t="s">
        <v>29</v>
      </c>
      <c r="Q46" s="17">
        <v>34.820339202880859</v>
      </c>
      <c r="R46" s="17">
        <v>34.777248382568359</v>
      </c>
      <c r="S46" s="18">
        <f t="shared" si="24"/>
        <v>4.30908203125E-2</v>
      </c>
      <c r="T46" s="17">
        <f>AVERAGE(Q46:R46)</f>
        <v>34.798793792724609</v>
      </c>
      <c r="U46" s="18">
        <f t="shared" si="26"/>
        <v>12.795907020568848</v>
      </c>
      <c r="V46" s="17">
        <f t="shared" si="27"/>
        <v>12.795907020568848</v>
      </c>
      <c r="Y46" s="5" t="str">
        <f t="shared" si="6"/>
        <v>23-197</v>
      </c>
      <c r="Z46" s="5" t="str">
        <f t="shared" si="7"/>
        <v>Mut</v>
      </c>
      <c r="AA46" s="5">
        <f t="shared" si="8"/>
        <v>12.795907020568848</v>
      </c>
      <c r="AB46" s="5" t="str">
        <f t="shared" si="9"/>
        <v>iPS26a</v>
      </c>
      <c r="AC46" s="5" t="str">
        <f t="shared" si="9"/>
        <v>M1_36h00</v>
      </c>
    </row>
    <row r="47" spans="1:29">
      <c r="A47" s="13" t="s">
        <v>514</v>
      </c>
      <c r="B47" s="16" t="s">
        <v>387</v>
      </c>
      <c r="C47" s="16" t="s">
        <v>371</v>
      </c>
      <c r="D47" s="13" t="s">
        <v>382</v>
      </c>
      <c r="E47" s="36" t="s">
        <v>359</v>
      </c>
      <c r="F47" s="15" t="s">
        <v>36</v>
      </c>
      <c r="G47" s="16" t="s">
        <v>360</v>
      </c>
      <c r="H47" s="15" t="s">
        <v>361</v>
      </c>
      <c r="I47" s="15" t="s">
        <v>27</v>
      </c>
      <c r="J47" s="15" t="s">
        <v>28</v>
      </c>
      <c r="K47" s="15"/>
      <c r="L47" s="17">
        <v>21.966787338256836</v>
      </c>
      <c r="M47" s="17">
        <v>22.136259078979492</v>
      </c>
      <c r="N47" s="18">
        <f t="shared" si="22"/>
        <v>0.16947174072265625</v>
      </c>
      <c r="O47" s="18">
        <f t="shared" si="23"/>
        <v>22.051523208618164</v>
      </c>
      <c r="P47" s="37" t="s">
        <v>29</v>
      </c>
      <c r="Q47" s="17">
        <v>35.315509796142578</v>
      </c>
      <c r="R47" s="17">
        <v>35.057548522949219</v>
      </c>
      <c r="S47" s="18">
        <f t="shared" si="24"/>
        <v>0.25796127319335938</v>
      </c>
      <c r="T47" s="17">
        <f>AVERAGE(Q47:R47)</f>
        <v>35.186529159545898</v>
      </c>
      <c r="U47" s="18">
        <f t="shared" si="26"/>
        <v>13.135005950927734</v>
      </c>
      <c r="V47" s="17">
        <f t="shared" si="27"/>
        <v>13.135005950927734</v>
      </c>
      <c r="Y47" s="5" t="str">
        <f t="shared" si="6"/>
        <v>23-198</v>
      </c>
      <c r="Z47" s="5" t="str">
        <f t="shared" si="7"/>
        <v>Mut</v>
      </c>
      <c r="AA47" s="5">
        <f t="shared" si="8"/>
        <v>13.135005950927734</v>
      </c>
      <c r="AB47" s="5" t="str">
        <f t="shared" si="9"/>
        <v>iPS26a</v>
      </c>
      <c r="AC47" s="5" t="str">
        <f t="shared" si="9"/>
        <v>M1_36h00</v>
      </c>
    </row>
    <row r="48" spans="1:29">
      <c r="A48" s="13" t="s">
        <v>515</v>
      </c>
      <c r="B48" s="16" t="s">
        <v>388</v>
      </c>
      <c r="C48" s="16" t="s">
        <v>357</v>
      </c>
      <c r="D48" s="13" t="s">
        <v>382</v>
      </c>
      <c r="E48" s="13" t="s">
        <v>373</v>
      </c>
      <c r="F48" s="15" t="s">
        <v>36</v>
      </c>
      <c r="G48" s="16" t="s">
        <v>374</v>
      </c>
      <c r="H48" s="15" t="s">
        <v>375</v>
      </c>
      <c r="I48" s="15" t="s">
        <v>27</v>
      </c>
      <c r="J48" s="15" t="s">
        <v>28</v>
      </c>
      <c r="K48" s="15"/>
      <c r="L48" s="38">
        <v>22.038064956665039</v>
      </c>
      <c r="M48" s="17">
        <v>22.061862945556641</v>
      </c>
      <c r="N48" s="18">
        <f t="shared" si="22"/>
        <v>2.3797988891601562E-2</v>
      </c>
      <c r="O48" s="18">
        <f t="shared" si="23"/>
        <v>22.04996395111084</v>
      </c>
      <c r="P48" s="37" t="s">
        <v>29</v>
      </c>
      <c r="Q48" s="17">
        <v>35.405731199999998</v>
      </c>
      <c r="R48" s="17">
        <v>35.827438399999998</v>
      </c>
      <c r="S48" s="18">
        <f t="shared" si="24"/>
        <v>0.42170720000000017</v>
      </c>
      <c r="T48" s="17">
        <f t="shared" ref="T48:T49" si="28">AVERAGE(Q48:R48)</f>
        <v>35.616584799999998</v>
      </c>
      <c r="U48" s="17">
        <f t="shared" si="26"/>
        <v>13.566620848889158</v>
      </c>
      <c r="V48" s="17">
        <f t="shared" si="27"/>
        <v>13.566620848889158</v>
      </c>
      <c r="Y48" s="5" t="str">
        <f t="shared" si="6"/>
        <v>23-199</v>
      </c>
      <c r="Z48" s="5" t="str">
        <f t="shared" si="7"/>
        <v>Mut</v>
      </c>
      <c r="AA48" s="5">
        <f t="shared" si="8"/>
        <v>13.566620848889158</v>
      </c>
      <c r="AB48" s="5" t="str">
        <f t="shared" si="9"/>
        <v>iPS26b</v>
      </c>
      <c r="AC48" s="5" t="str">
        <f t="shared" si="9"/>
        <v>M1_36h00</v>
      </c>
    </row>
    <row r="49" spans="1:29">
      <c r="A49" s="13" t="s">
        <v>516</v>
      </c>
      <c r="B49" s="16" t="s">
        <v>389</v>
      </c>
      <c r="C49" s="16" t="s">
        <v>363</v>
      </c>
      <c r="D49" s="13" t="s">
        <v>382</v>
      </c>
      <c r="E49" s="13" t="s">
        <v>373</v>
      </c>
      <c r="F49" s="15" t="s">
        <v>36</v>
      </c>
      <c r="G49" s="16" t="s">
        <v>374</v>
      </c>
      <c r="H49" s="15" t="s">
        <v>375</v>
      </c>
      <c r="I49" s="15" t="s">
        <v>27</v>
      </c>
      <c r="J49" s="15" t="s">
        <v>28</v>
      </c>
      <c r="K49" s="15"/>
      <c r="L49" s="38">
        <v>21.54310417175293</v>
      </c>
      <c r="M49" s="17">
        <v>21.765708923339844</v>
      </c>
      <c r="N49" s="18">
        <f t="shared" si="22"/>
        <v>0.22260475158691406</v>
      </c>
      <c r="O49" s="18">
        <f t="shared" si="23"/>
        <v>21.654406547546387</v>
      </c>
      <c r="P49" s="37" t="s">
        <v>29</v>
      </c>
      <c r="Q49" s="17">
        <v>34.850688929999997</v>
      </c>
      <c r="R49" s="17">
        <v>35.229461700000002</v>
      </c>
      <c r="S49" s="18">
        <f t="shared" si="24"/>
        <v>0.37877277000000475</v>
      </c>
      <c r="T49" s="17">
        <f t="shared" si="28"/>
        <v>35.040075314999996</v>
      </c>
      <c r="U49" s="17">
        <f t="shared" si="26"/>
        <v>13.385668767453609</v>
      </c>
      <c r="V49" s="17">
        <f t="shared" si="27"/>
        <v>13.385668767453609</v>
      </c>
      <c r="Y49" s="5" t="str">
        <f t="shared" si="6"/>
        <v>23-200</v>
      </c>
      <c r="Z49" s="5" t="str">
        <f t="shared" si="7"/>
        <v>Mut</v>
      </c>
      <c r="AA49" s="5">
        <f t="shared" si="8"/>
        <v>13.385668767453609</v>
      </c>
      <c r="AB49" s="5" t="str">
        <f t="shared" si="9"/>
        <v>iPS26b</v>
      </c>
      <c r="AC49" s="5" t="str">
        <f t="shared" si="9"/>
        <v>M1_36h00</v>
      </c>
    </row>
    <row r="50" spans="1:29">
      <c r="A50" s="13" t="s">
        <v>517</v>
      </c>
      <c r="B50" s="16" t="s">
        <v>390</v>
      </c>
      <c r="C50" s="16" t="s">
        <v>365</v>
      </c>
      <c r="D50" s="13" t="s">
        <v>382</v>
      </c>
      <c r="E50" s="13" t="s">
        <v>373</v>
      </c>
      <c r="F50" s="15" t="s">
        <v>36</v>
      </c>
      <c r="G50" s="16" t="s">
        <v>374</v>
      </c>
      <c r="H50" s="15" t="s">
        <v>375</v>
      </c>
      <c r="I50" s="15" t="s">
        <v>27</v>
      </c>
      <c r="J50" s="15" t="s">
        <v>28</v>
      </c>
      <c r="K50" s="15"/>
      <c r="L50" s="38">
        <v>21.918268203735352</v>
      </c>
      <c r="M50" s="17">
        <v>22.318962097167969</v>
      </c>
      <c r="N50" s="18">
        <f t="shared" si="22"/>
        <v>0.40069389343261719</v>
      </c>
      <c r="O50" s="18">
        <f t="shared" si="23"/>
        <v>22.11861515045166</v>
      </c>
      <c r="P50" s="37" t="s">
        <v>29</v>
      </c>
      <c r="Q50" s="17">
        <v>35.281444550000003</v>
      </c>
      <c r="R50" s="17">
        <v>35.168190000000003</v>
      </c>
      <c r="S50" s="18">
        <f t="shared" si="24"/>
        <v>0.11325455000000062</v>
      </c>
      <c r="T50" s="17">
        <f>AVERAGE(Q50:R50)</f>
        <v>35.224817275000007</v>
      </c>
      <c r="U50" s="17">
        <f t="shared" si="26"/>
        <v>13.106202124548346</v>
      </c>
      <c r="V50" s="17">
        <f t="shared" si="27"/>
        <v>13.106202124548346</v>
      </c>
      <c r="Y50" s="5" t="str">
        <f t="shared" si="6"/>
        <v>23-201</v>
      </c>
      <c r="Z50" s="5" t="str">
        <f t="shared" si="7"/>
        <v>Mut</v>
      </c>
      <c r="AA50" s="5">
        <f t="shared" si="8"/>
        <v>13.106202124548346</v>
      </c>
      <c r="AB50" s="5" t="str">
        <f t="shared" si="9"/>
        <v>iPS26b</v>
      </c>
      <c r="AC50" s="5" t="str">
        <f t="shared" si="9"/>
        <v>M1_36h00</v>
      </c>
    </row>
    <row r="51" spans="1:29">
      <c r="A51" s="13" t="s">
        <v>518</v>
      </c>
      <c r="B51" s="16" t="s">
        <v>391</v>
      </c>
      <c r="C51" s="16" t="s">
        <v>367</v>
      </c>
      <c r="D51" s="13" t="s">
        <v>382</v>
      </c>
      <c r="E51" s="13" t="s">
        <v>373</v>
      </c>
      <c r="F51" s="15" t="s">
        <v>36</v>
      </c>
      <c r="G51" s="16" t="s">
        <v>374</v>
      </c>
      <c r="H51" s="15" t="s">
        <v>375</v>
      </c>
      <c r="I51" s="15" t="s">
        <v>27</v>
      </c>
      <c r="J51" s="15" t="s">
        <v>28</v>
      </c>
      <c r="K51" s="15"/>
      <c r="L51" s="38">
        <v>22.0211181640625</v>
      </c>
      <c r="M51" s="17">
        <v>21.977441787719727</v>
      </c>
      <c r="N51" s="18">
        <f t="shared" si="22"/>
        <v>4.3676376342773438E-2</v>
      </c>
      <c r="O51" s="18">
        <f t="shared" si="23"/>
        <v>21.999279975891113</v>
      </c>
      <c r="P51" s="37" t="s">
        <v>29</v>
      </c>
      <c r="Q51" s="17">
        <v>35.328113559999998</v>
      </c>
      <c r="R51" s="17">
        <v>35.633750900000003</v>
      </c>
      <c r="S51" s="18">
        <f t="shared" si="24"/>
        <v>0.30563734000000409</v>
      </c>
      <c r="T51" s="17">
        <f>AVERAGE(Q51:R51)</f>
        <v>35.480932230000001</v>
      </c>
      <c r="U51" s="18">
        <f t="shared" si="26"/>
        <v>13.481652254108887</v>
      </c>
      <c r="V51" s="17">
        <f t="shared" si="27"/>
        <v>13.481652254108887</v>
      </c>
      <c r="Y51" s="5" t="str">
        <f t="shared" si="6"/>
        <v>23-202</v>
      </c>
      <c r="Z51" s="5" t="str">
        <f t="shared" si="7"/>
        <v>Mut</v>
      </c>
      <c r="AA51" s="5">
        <f t="shared" si="8"/>
        <v>13.481652254108887</v>
      </c>
      <c r="AB51" s="5" t="str">
        <f t="shared" si="9"/>
        <v>iPS26b</v>
      </c>
      <c r="AC51" s="5" t="str">
        <f t="shared" si="9"/>
        <v>M1_36h00</v>
      </c>
    </row>
    <row r="52" spans="1:29">
      <c r="A52" s="13" t="s">
        <v>519</v>
      </c>
      <c r="B52" s="16" t="s">
        <v>392</v>
      </c>
      <c r="C52" s="16" t="s">
        <v>369</v>
      </c>
      <c r="D52" s="13" t="s">
        <v>382</v>
      </c>
      <c r="E52" s="13" t="s">
        <v>373</v>
      </c>
      <c r="F52" s="15" t="s">
        <v>36</v>
      </c>
      <c r="G52" s="16" t="s">
        <v>374</v>
      </c>
      <c r="H52" s="15" t="s">
        <v>375</v>
      </c>
      <c r="I52" s="15" t="s">
        <v>27</v>
      </c>
      <c r="J52" s="15" t="s">
        <v>28</v>
      </c>
      <c r="K52" s="15"/>
      <c r="L52" s="38">
        <v>21.860246658325195</v>
      </c>
      <c r="M52" s="17">
        <v>21.885173797607422</v>
      </c>
      <c r="N52" s="18">
        <f t="shared" si="22"/>
        <v>2.4927139282226562E-2</v>
      </c>
      <c r="O52" s="18">
        <f t="shared" si="23"/>
        <v>21.872710227966309</v>
      </c>
      <c r="P52" s="37" t="s">
        <v>29</v>
      </c>
      <c r="Q52" s="17">
        <v>35.240612030000001</v>
      </c>
      <c r="R52" s="17">
        <v>34.820724499999997</v>
      </c>
      <c r="S52" s="18">
        <f t="shared" si="24"/>
        <v>0.41988753000000401</v>
      </c>
      <c r="T52" s="17">
        <f>AVERAGE(Q52:R52)</f>
        <v>35.030668265000003</v>
      </c>
      <c r="U52" s="18">
        <f t="shared" si="26"/>
        <v>13.157958037033694</v>
      </c>
      <c r="V52" s="17">
        <f t="shared" si="27"/>
        <v>13.157958037033694</v>
      </c>
      <c r="Y52" s="5" t="str">
        <f t="shared" si="6"/>
        <v>23-203</v>
      </c>
      <c r="Z52" s="5" t="str">
        <f t="shared" si="7"/>
        <v>Mut</v>
      </c>
      <c r="AA52" s="5">
        <f t="shared" si="8"/>
        <v>13.157958037033694</v>
      </c>
      <c r="AB52" s="5" t="str">
        <f t="shared" si="9"/>
        <v>iPS26b</v>
      </c>
      <c r="AC52" s="5" t="str">
        <f t="shared" si="9"/>
        <v>M1_36h00</v>
      </c>
    </row>
    <row r="53" spans="1:29">
      <c r="A53" s="13" t="s">
        <v>520</v>
      </c>
      <c r="B53" s="16" t="s">
        <v>393</v>
      </c>
      <c r="C53" s="16" t="s">
        <v>371</v>
      </c>
      <c r="D53" s="13" t="s">
        <v>382</v>
      </c>
      <c r="E53" s="13" t="s">
        <v>373</v>
      </c>
      <c r="F53" s="15" t="s">
        <v>36</v>
      </c>
      <c r="G53" s="16" t="s">
        <v>374</v>
      </c>
      <c r="H53" s="15" t="s">
        <v>375</v>
      </c>
      <c r="I53" s="15" t="s">
        <v>27</v>
      </c>
      <c r="J53" s="15" t="s">
        <v>28</v>
      </c>
      <c r="K53" s="15"/>
      <c r="L53" s="38">
        <v>21.566383361816406</v>
      </c>
      <c r="M53" s="17">
        <v>21.739521026611328</v>
      </c>
      <c r="N53" s="18">
        <f t="shared" si="22"/>
        <v>0.17313766479492188</v>
      </c>
      <c r="O53" s="18">
        <f t="shared" si="23"/>
        <v>21.652952194213867</v>
      </c>
      <c r="P53" s="37" t="s">
        <v>29</v>
      </c>
      <c r="Q53" s="17">
        <v>35.132362370000003</v>
      </c>
      <c r="R53" s="17">
        <v>34.983631099999997</v>
      </c>
      <c r="S53" s="18">
        <f t="shared" si="24"/>
        <v>0.14873127000000608</v>
      </c>
      <c r="T53" s="17">
        <f>AVERAGE(Q53:R53)</f>
        <v>35.057996735000003</v>
      </c>
      <c r="U53" s="18">
        <f t="shared" si="26"/>
        <v>13.405044540786136</v>
      </c>
      <c r="V53" s="17">
        <f t="shared" si="27"/>
        <v>13.405044540786136</v>
      </c>
      <c r="Y53" s="5" t="str">
        <f t="shared" si="6"/>
        <v>23-204</v>
      </c>
      <c r="Z53" s="5" t="str">
        <f t="shared" si="7"/>
        <v>Mut</v>
      </c>
      <c r="AA53" s="5">
        <f t="shared" si="8"/>
        <v>13.405044540786136</v>
      </c>
      <c r="AB53" s="5" t="str">
        <f t="shared" si="9"/>
        <v>iPS26b</v>
      </c>
      <c r="AC53" s="5" t="str">
        <f t="shared" si="9"/>
        <v>M1_36h00</v>
      </c>
    </row>
    <row r="54" spans="1:29">
      <c r="A54" s="6" t="s">
        <v>203</v>
      </c>
      <c r="B54" s="6" t="s">
        <v>204</v>
      </c>
      <c r="C54" s="6" t="s">
        <v>205</v>
      </c>
      <c r="D54" s="6" t="s">
        <v>177</v>
      </c>
      <c r="E54" s="6"/>
      <c r="F54" s="8" t="s">
        <v>25</v>
      </c>
      <c r="G54" s="8">
        <v>66</v>
      </c>
      <c r="H54" s="9" t="s">
        <v>178</v>
      </c>
      <c r="I54" s="9" t="s">
        <v>206</v>
      </c>
      <c r="J54" s="9" t="s">
        <v>28</v>
      </c>
      <c r="K54" s="9" t="s">
        <v>25</v>
      </c>
      <c r="L54" s="8">
        <v>20.312776565551758</v>
      </c>
      <c r="M54" s="8">
        <v>20.198434829711914</v>
      </c>
      <c r="N54" s="11">
        <f t="shared" si="22"/>
        <v>0.11434173583984375</v>
      </c>
      <c r="O54" s="11">
        <f t="shared" si="23"/>
        <v>20.255605697631836</v>
      </c>
      <c r="P54" s="10" t="s">
        <v>29</v>
      </c>
      <c r="Q54" s="8">
        <v>28.262405395507812</v>
      </c>
      <c r="R54" s="8">
        <v>28.260541915893555</v>
      </c>
      <c r="S54" s="11">
        <f t="shared" si="24"/>
        <v>1.8634796142578125E-3</v>
      </c>
      <c r="T54" s="10">
        <f t="shared" ref="T54:T73" si="29">AVERAGE(Q54:R54)</f>
        <v>28.261473655700684</v>
      </c>
      <c r="U54" s="11">
        <f>T54-O54</f>
        <v>8.0058679580688477</v>
      </c>
      <c r="V54" s="10">
        <f>U54</f>
        <v>8.0058679580688477</v>
      </c>
      <c r="Y54" s="5" t="str">
        <f t="shared" si="6"/>
        <v>22-71</v>
      </c>
      <c r="Z54" s="5" t="str">
        <f t="shared" si="7"/>
        <v>WT</v>
      </c>
      <c r="AA54" s="5">
        <f t="shared" si="8"/>
        <v>8.0058679580688477</v>
      </c>
      <c r="AB54" s="5" t="str">
        <f t="shared" si="9"/>
        <v>iPS12</v>
      </c>
      <c r="AC54" s="5" t="str">
        <f t="shared" si="9"/>
        <v>M2_06h00</v>
      </c>
    </row>
    <row r="55" spans="1:29">
      <c r="A55" s="6" t="s">
        <v>207</v>
      </c>
      <c r="B55" s="6" t="s">
        <v>208</v>
      </c>
      <c r="C55" s="6" t="s">
        <v>205</v>
      </c>
      <c r="D55" s="6" t="s">
        <v>177</v>
      </c>
      <c r="E55" s="6"/>
      <c r="F55" s="8" t="s">
        <v>25</v>
      </c>
      <c r="G55" s="8">
        <v>66</v>
      </c>
      <c r="H55" s="9" t="s">
        <v>178</v>
      </c>
      <c r="I55" s="9" t="s">
        <v>206</v>
      </c>
      <c r="J55" s="9" t="s">
        <v>28</v>
      </c>
      <c r="K55" s="9" t="s">
        <v>25</v>
      </c>
      <c r="L55" s="8">
        <v>19.540311813354492</v>
      </c>
      <c r="M55" s="8">
        <v>19.618694305419922</v>
      </c>
      <c r="N55" s="11">
        <f t="shared" si="22"/>
        <v>7.8382492065429688E-2</v>
      </c>
      <c r="O55" s="11">
        <f t="shared" si="23"/>
        <v>19.579503059387207</v>
      </c>
      <c r="P55" s="10" t="s">
        <v>29</v>
      </c>
      <c r="Q55" s="8">
        <v>27.837688446044922</v>
      </c>
      <c r="R55" s="8">
        <v>27.893314361572266</v>
      </c>
      <c r="S55" s="11">
        <f t="shared" si="24"/>
        <v>5.562591552734375E-2</v>
      </c>
      <c r="T55" s="10">
        <f t="shared" si="29"/>
        <v>27.865501403808594</v>
      </c>
      <c r="U55" s="11">
        <f>T55-O55</f>
        <v>8.2859983444213867</v>
      </c>
      <c r="V55" s="10">
        <f>U55</f>
        <v>8.2859983444213867</v>
      </c>
      <c r="Y55" s="5" t="str">
        <f t="shared" si="6"/>
        <v>22-72</v>
      </c>
      <c r="Z55" s="5" t="str">
        <f t="shared" si="7"/>
        <v>WT</v>
      </c>
      <c r="AA55" s="5">
        <f t="shared" si="8"/>
        <v>8.2859983444213867</v>
      </c>
      <c r="AB55" s="5" t="str">
        <f t="shared" si="9"/>
        <v>iPS12</v>
      </c>
      <c r="AC55" s="5" t="str">
        <f t="shared" si="9"/>
        <v>M2_06h00</v>
      </c>
    </row>
    <row r="56" spans="1:29">
      <c r="A56" s="6" t="s">
        <v>209</v>
      </c>
      <c r="B56" s="6" t="s">
        <v>210</v>
      </c>
      <c r="C56" s="6" t="s">
        <v>205</v>
      </c>
      <c r="D56" s="6" t="s">
        <v>177</v>
      </c>
      <c r="E56" s="6"/>
      <c r="F56" s="8" t="s">
        <v>25</v>
      </c>
      <c r="G56" s="8">
        <v>66</v>
      </c>
      <c r="H56" s="9" t="s">
        <v>178</v>
      </c>
      <c r="I56" s="9" t="s">
        <v>206</v>
      </c>
      <c r="J56" s="9" t="s">
        <v>28</v>
      </c>
      <c r="K56" s="9" t="s">
        <v>25</v>
      </c>
      <c r="L56" s="8">
        <v>19.888936996459961</v>
      </c>
      <c r="M56" s="8">
        <v>19.829086303710938</v>
      </c>
      <c r="N56" s="11">
        <f t="shared" si="22"/>
        <v>5.9850692749023438E-2</v>
      </c>
      <c r="O56" s="11">
        <f t="shared" si="23"/>
        <v>19.859011650085449</v>
      </c>
      <c r="P56" s="10" t="s">
        <v>29</v>
      </c>
      <c r="Q56" s="8">
        <v>27.95466423034668</v>
      </c>
      <c r="R56" s="8">
        <v>28.225641250610352</v>
      </c>
      <c r="S56" s="11">
        <f t="shared" si="24"/>
        <v>0.27097702026367188</v>
      </c>
      <c r="T56" s="10">
        <f t="shared" si="29"/>
        <v>28.090152740478516</v>
      </c>
      <c r="U56" s="11">
        <f>T56-O56</f>
        <v>8.2311410903930664</v>
      </c>
      <c r="V56" s="10">
        <f>U56</f>
        <v>8.2311410903930664</v>
      </c>
      <c r="Y56" s="5" t="str">
        <f t="shared" si="6"/>
        <v>22-73</v>
      </c>
      <c r="Z56" s="5" t="str">
        <f t="shared" si="7"/>
        <v>WT</v>
      </c>
      <c r="AA56" s="5">
        <f t="shared" si="8"/>
        <v>8.2311410903930664</v>
      </c>
      <c r="AB56" s="5" t="str">
        <f t="shared" si="9"/>
        <v>iPS12</v>
      </c>
      <c r="AC56" s="5" t="str">
        <f t="shared" si="9"/>
        <v>M2_06h00</v>
      </c>
    </row>
    <row r="57" spans="1:29">
      <c r="A57" s="6" t="s">
        <v>211</v>
      </c>
      <c r="B57" s="6" t="s">
        <v>212</v>
      </c>
      <c r="C57" s="6" t="s">
        <v>205</v>
      </c>
      <c r="D57" s="6" t="s">
        <v>177</v>
      </c>
      <c r="E57" s="6"/>
      <c r="F57" s="8" t="s">
        <v>25</v>
      </c>
      <c r="G57" s="8">
        <v>66</v>
      </c>
      <c r="H57" s="9" t="s">
        <v>178</v>
      </c>
      <c r="I57" s="9" t="s">
        <v>206</v>
      </c>
      <c r="J57" s="9" t="s">
        <v>28</v>
      </c>
      <c r="K57" s="9" t="s">
        <v>25</v>
      </c>
      <c r="L57" s="8">
        <v>19.330413818359375</v>
      </c>
      <c r="M57" s="8">
        <v>19.064687728881836</v>
      </c>
      <c r="N57" s="11">
        <f t="shared" si="22"/>
        <v>0.26572608947753906</v>
      </c>
      <c r="O57" s="11">
        <f t="shared" si="23"/>
        <v>19.197550773620605</v>
      </c>
      <c r="P57" s="10" t="s">
        <v>29</v>
      </c>
      <c r="Q57" s="8">
        <v>27.714208602905273</v>
      </c>
      <c r="R57" s="8">
        <v>27.629901885986328</v>
      </c>
      <c r="S57" s="11">
        <f t="shared" si="24"/>
        <v>8.4306716918945312E-2</v>
      </c>
      <c r="T57" s="10">
        <f t="shared" si="29"/>
        <v>27.672055244445801</v>
      </c>
      <c r="U57" s="11">
        <f>T57-O57</f>
        <v>8.4745044708251953</v>
      </c>
      <c r="V57" s="10">
        <f>U57</f>
        <v>8.4745044708251953</v>
      </c>
      <c r="Y57" s="5" t="str">
        <f t="shared" si="6"/>
        <v>22-74</v>
      </c>
      <c r="Z57" s="5" t="str">
        <f t="shared" si="7"/>
        <v>WT</v>
      </c>
      <c r="AA57" s="5">
        <f t="shared" si="8"/>
        <v>8.4745044708251953</v>
      </c>
      <c r="AB57" s="5" t="str">
        <f t="shared" si="9"/>
        <v>iPS12</v>
      </c>
      <c r="AC57" s="5" t="str">
        <f t="shared" si="9"/>
        <v>M2_06h00</v>
      </c>
    </row>
    <row r="58" spans="1:29">
      <c r="A58" s="6" t="s">
        <v>213</v>
      </c>
      <c r="B58" s="6" t="s">
        <v>214</v>
      </c>
      <c r="C58" s="6" t="s">
        <v>205</v>
      </c>
      <c r="D58" s="6" t="s">
        <v>177</v>
      </c>
      <c r="E58" s="6"/>
      <c r="F58" s="8" t="s">
        <v>25</v>
      </c>
      <c r="G58" s="8">
        <v>66</v>
      </c>
      <c r="H58" s="9" t="s">
        <v>178</v>
      </c>
      <c r="I58" s="9" t="s">
        <v>206</v>
      </c>
      <c r="J58" s="9" t="s">
        <v>28</v>
      </c>
      <c r="K58" s="9" t="s">
        <v>25</v>
      </c>
      <c r="L58" s="8">
        <v>20.011865615844727</v>
      </c>
      <c r="M58" s="8">
        <v>19.970247268676758</v>
      </c>
      <c r="N58" s="11">
        <f t="shared" si="22"/>
        <v>4.161834716796875E-2</v>
      </c>
      <c r="O58" s="11">
        <f t="shared" si="23"/>
        <v>19.991056442260742</v>
      </c>
      <c r="P58" s="10" t="s">
        <v>29</v>
      </c>
      <c r="Q58" s="8">
        <v>27.951507568359375</v>
      </c>
      <c r="R58" s="8">
        <v>27.815568923950195</v>
      </c>
      <c r="S58" s="11">
        <f t="shared" si="24"/>
        <v>0.13593864440917969</v>
      </c>
      <c r="T58" s="10">
        <f t="shared" si="29"/>
        <v>27.883538246154785</v>
      </c>
      <c r="U58" s="10">
        <f>T58-O58</f>
        <v>7.892481803894043</v>
      </c>
      <c r="V58" s="10">
        <f>U58</f>
        <v>7.892481803894043</v>
      </c>
      <c r="Y58" s="5" t="str">
        <f t="shared" si="6"/>
        <v>22-75</v>
      </c>
      <c r="Z58" s="5" t="str">
        <f t="shared" si="7"/>
        <v>WT</v>
      </c>
      <c r="AA58" s="5">
        <f t="shared" si="8"/>
        <v>7.892481803894043</v>
      </c>
      <c r="AB58" s="5" t="str">
        <f t="shared" si="9"/>
        <v>iPS12</v>
      </c>
      <c r="AC58" s="5" t="str">
        <f t="shared" si="9"/>
        <v>M2_06h00</v>
      </c>
    </row>
    <row r="59" spans="1:29">
      <c r="A59" s="6" t="s">
        <v>215</v>
      </c>
      <c r="B59" s="6" t="s">
        <v>216</v>
      </c>
      <c r="C59" s="6" t="s">
        <v>205</v>
      </c>
      <c r="D59" s="6" t="s">
        <v>177</v>
      </c>
      <c r="E59" s="6"/>
      <c r="F59" s="8" t="s">
        <v>25</v>
      </c>
      <c r="G59" s="8">
        <v>66</v>
      </c>
      <c r="H59" s="9" t="s">
        <v>178</v>
      </c>
      <c r="I59" s="9" t="s">
        <v>206</v>
      </c>
      <c r="J59" s="9" t="s">
        <v>28</v>
      </c>
      <c r="K59" s="9" t="s">
        <v>25</v>
      </c>
      <c r="L59" s="8">
        <v>36.405719757080078</v>
      </c>
      <c r="M59" s="8">
        <v>36.971755981445312</v>
      </c>
      <c r="N59" s="11">
        <f t="shared" si="22"/>
        <v>0.56603622436523438</v>
      </c>
      <c r="O59" s="10">
        <f t="shared" si="23"/>
        <v>36.688737869262695</v>
      </c>
      <c r="P59" s="10" t="s">
        <v>29</v>
      </c>
      <c r="Q59" s="8">
        <v>40</v>
      </c>
      <c r="R59" s="8">
        <v>37.061527252197266</v>
      </c>
      <c r="S59" s="11">
        <f t="shared" si="24"/>
        <v>2.9384727478027344</v>
      </c>
      <c r="T59" s="10">
        <f t="shared" si="29"/>
        <v>38.530763626098633</v>
      </c>
      <c r="U59" s="10" t="s">
        <v>66</v>
      </c>
      <c r="V59" s="10" t="s">
        <v>66</v>
      </c>
      <c r="Y59" s="5" t="str">
        <f t="shared" si="6"/>
        <v>22-76</v>
      </c>
      <c r="Z59" s="5" t="str">
        <f t="shared" si="7"/>
        <v>WT</v>
      </c>
      <c r="AA59" s="5" t="str">
        <f t="shared" si="8"/>
        <v>NA</v>
      </c>
      <c r="AB59" s="5" t="str">
        <f t="shared" si="9"/>
        <v>iPS12</v>
      </c>
      <c r="AC59" s="5" t="str">
        <f t="shared" si="9"/>
        <v>M2_06h00</v>
      </c>
    </row>
    <row r="60" spans="1:29">
      <c r="A60" s="13" t="s">
        <v>217</v>
      </c>
      <c r="B60" s="13" t="s">
        <v>218</v>
      </c>
      <c r="C60" s="13" t="s">
        <v>219</v>
      </c>
      <c r="D60" s="13" t="s">
        <v>192</v>
      </c>
      <c r="E60" s="13"/>
      <c r="F60" s="15" t="s">
        <v>36</v>
      </c>
      <c r="G60" s="16">
        <v>66</v>
      </c>
      <c r="H60" s="15" t="s">
        <v>178</v>
      </c>
      <c r="I60" s="15" t="s">
        <v>206</v>
      </c>
      <c r="J60" s="15" t="s">
        <v>28</v>
      </c>
      <c r="K60" s="15"/>
      <c r="L60" s="16">
        <v>22.712594985961914</v>
      </c>
      <c r="M60" s="16">
        <v>22.648000717163086</v>
      </c>
      <c r="N60" s="18">
        <f t="shared" si="22"/>
        <v>6.4594268798828125E-2</v>
      </c>
      <c r="O60" s="18">
        <f t="shared" si="23"/>
        <v>22.6802978515625</v>
      </c>
      <c r="P60" s="17" t="s">
        <v>29</v>
      </c>
      <c r="Q60" s="16">
        <v>28.163087844848633</v>
      </c>
      <c r="R60" s="16">
        <v>28.110967636108398</v>
      </c>
      <c r="S60" s="18">
        <f t="shared" si="24"/>
        <v>5.2120208740234375E-2</v>
      </c>
      <c r="T60" s="17">
        <f t="shared" si="29"/>
        <v>28.137027740478516</v>
      </c>
      <c r="U60" s="17">
        <f t="shared" ref="U60:U77" si="30">T60-O60</f>
        <v>5.4567298889160156</v>
      </c>
      <c r="V60" s="17" t="s">
        <v>66</v>
      </c>
      <c r="Y60" s="5" t="str">
        <f t="shared" si="6"/>
        <v>22-77</v>
      </c>
      <c r="Z60" s="5" t="str">
        <f t="shared" si="7"/>
        <v>Mut</v>
      </c>
      <c r="AA60" s="5" t="str">
        <f t="shared" si="8"/>
        <v>NA</v>
      </c>
      <c r="AB60" s="5" t="str">
        <f t="shared" si="9"/>
        <v>iPS12</v>
      </c>
      <c r="AC60" s="5" t="str">
        <f t="shared" si="9"/>
        <v>M2_06h00</v>
      </c>
    </row>
    <row r="61" spans="1:29">
      <c r="A61" s="13" t="s">
        <v>220</v>
      </c>
      <c r="B61" s="13" t="s">
        <v>221</v>
      </c>
      <c r="C61" s="13" t="s">
        <v>219</v>
      </c>
      <c r="D61" s="13" t="s">
        <v>192</v>
      </c>
      <c r="E61" s="13"/>
      <c r="F61" s="15" t="s">
        <v>36</v>
      </c>
      <c r="G61" s="16">
        <v>66</v>
      </c>
      <c r="H61" s="15" t="s">
        <v>178</v>
      </c>
      <c r="I61" s="15" t="s">
        <v>206</v>
      </c>
      <c r="J61" s="15" t="s">
        <v>28</v>
      </c>
      <c r="K61" s="15"/>
      <c r="L61" s="16">
        <v>19.941619873046875</v>
      </c>
      <c r="M61" s="16">
        <v>19.733274459838867</v>
      </c>
      <c r="N61" s="18">
        <f t="shared" si="22"/>
        <v>0.20834541320800781</v>
      </c>
      <c r="O61" s="18">
        <f t="shared" si="23"/>
        <v>19.837447166442871</v>
      </c>
      <c r="P61" s="17" t="s">
        <v>29</v>
      </c>
      <c r="Q61" s="16">
        <v>29.181486129760742</v>
      </c>
      <c r="R61" s="16">
        <v>28.884084701538086</v>
      </c>
      <c r="S61" s="18">
        <f t="shared" si="24"/>
        <v>0.29740142822265625</v>
      </c>
      <c r="T61" s="17">
        <f t="shared" si="29"/>
        <v>29.032785415649414</v>
      </c>
      <c r="U61" s="17">
        <f t="shared" si="30"/>
        <v>9.195338249206543</v>
      </c>
      <c r="V61" s="17">
        <f>U61</f>
        <v>9.195338249206543</v>
      </c>
      <c r="Y61" s="5" t="str">
        <f t="shared" si="6"/>
        <v>22-78</v>
      </c>
      <c r="Z61" s="5" t="str">
        <f t="shared" si="7"/>
        <v>Mut</v>
      </c>
      <c r="AA61" s="5">
        <f t="shared" si="8"/>
        <v>9.195338249206543</v>
      </c>
      <c r="AB61" s="5" t="str">
        <f t="shared" si="9"/>
        <v>iPS12</v>
      </c>
      <c r="AC61" s="5" t="str">
        <f t="shared" si="9"/>
        <v>M2_06h00</v>
      </c>
    </row>
    <row r="62" spans="1:29">
      <c r="A62" s="13" t="s">
        <v>222</v>
      </c>
      <c r="B62" s="13" t="s">
        <v>223</v>
      </c>
      <c r="C62" s="13" t="s">
        <v>219</v>
      </c>
      <c r="D62" s="13" t="s">
        <v>192</v>
      </c>
      <c r="E62" s="13"/>
      <c r="F62" s="15" t="s">
        <v>36</v>
      </c>
      <c r="G62" s="16">
        <v>66</v>
      </c>
      <c r="H62" s="15" t="s">
        <v>178</v>
      </c>
      <c r="I62" s="15" t="s">
        <v>206</v>
      </c>
      <c r="J62" s="15" t="s">
        <v>28</v>
      </c>
      <c r="K62" s="15"/>
      <c r="L62" s="16">
        <v>19.308574676513672</v>
      </c>
      <c r="M62" s="16">
        <v>19.397586822509766</v>
      </c>
      <c r="N62" s="18">
        <f t="shared" si="22"/>
        <v>8.901214599609375E-2</v>
      </c>
      <c r="O62" s="18">
        <f t="shared" si="23"/>
        <v>19.353080749511719</v>
      </c>
      <c r="P62" s="17" t="s">
        <v>29</v>
      </c>
      <c r="Q62" s="16">
        <v>28.66996955871582</v>
      </c>
      <c r="R62" s="16">
        <v>28.371379852294922</v>
      </c>
      <c r="S62" s="18">
        <f t="shared" si="24"/>
        <v>0.29858970642089844</v>
      </c>
      <c r="T62" s="17">
        <f t="shared" si="29"/>
        <v>28.520674705505371</v>
      </c>
      <c r="U62" s="17">
        <f t="shared" si="30"/>
        <v>9.1675939559936523</v>
      </c>
      <c r="V62" s="17">
        <f>U62</f>
        <v>9.1675939559936523</v>
      </c>
      <c r="Y62" s="5" t="str">
        <f t="shared" si="6"/>
        <v>22-79</v>
      </c>
      <c r="Z62" s="5" t="str">
        <f t="shared" si="7"/>
        <v>Mut</v>
      </c>
      <c r="AA62" s="5">
        <f t="shared" si="8"/>
        <v>9.1675939559936523</v>
      </c>
      <c r="AB62" s="5" t="str">
        <f t="shared" si="9"/>
        <v>iPS12</v>
      </c>
      <c r="AC62" s="5" t="str">
        <f t="shared" si="9"/>
        <v>M2_06h00</v>
      </c>
    </row>
    <row r="63" spans="1:29">
      <c r="A63" s="13" t="s">
        <v>224</v>
      </c>
      <c r="B63" s="13" t="s">
        <v>225</v>
      </c>
      <c r="C63" s="13" t="s">
        <v>219</v>
      </c>
      <c r="D63" s="13" t="s">
        <v>192</v>
      </c>
      <c r="E63" s="13"/>
      <c r="F63" s="15" t="s">
        <v>36</v>
      </c>
      <c r="G63" s="16">
        <v>66</v>
      </c>
      <c r="H63" s="15" t="s">
        <v>178</v>
      </c>
      <c r="I63" s="15" t="s">
        <v>206</v>
      </c>
      <c r="J63" s="15" t="s">
        <v>28</v>
      </c>
      <c r="K63" s="15"/>
      <c r="L63" s="16">
        <v>19.596330642700195</v>
      </c>
      <c r="M63" s="16">
        <v>19.405410766601562</v>
      </c>
      <c r="N63" s="18">
        <f t="shared" si="22"/>
        <v>0.19091987609863281</v>
      </c>
      <c r="O63" s="18">
        <f t="shared" si="23"/>
        <v>19.500870704650879</v>
      </c>
      <c r="P63" s="17" t="s">
        <v>29</v>
      </c>
      <c r="Q63" s="16">
        <v>28.450244903564453</v>
      </c>
      <c r="R63" s="16">
        <v>28.230205535888672</v>
      </c>
      <c r="S63" s="18">
        <f t="shared" si="24"/>
        <v>0.22003936767578125</v>
      </c>
      <c r="T63" s="17">
        <f t="shared" si="29"/>
        <v>28.340225219726562</v>
      </c>
      <c r="U63" s="18">
        <f t="shared" si="30"/>
        <v>8.8393545150756836</v>
      </c>
      <c r="V63" s="17">
        <f>U63</f>
        <v>8.8393545150756836</v>
      </c>
      <c r="Y63" s="5" t="str">
        <f t="shared" si="6"/>
        <v>22-80</v>
      </c>
      <c r="Z63" s="5" t="str">
        <f t="shared" si="7"/>
        <v>Mut</v>
      </c>
      <c r="AA63" s="5">
        <f t="shared" si="8"/>
        <v>8.8393545150756836</v>
      </c>
      <c r="AB63" s="5" t="str">
        <f t="shared" si="9"/>
        <v>iPS12</v>
      </c>
      <c r="AC63" s="5" t="str">
        <f t="shared" si="9"/>
        <v>M2_06h00</v>
      </c>
    </row>
    <row r="64" spans="1:29">
      <c r="A64" s="13" t="s">
        <v>226</v>
      </c>
      <c r="B64" s="13" t="s">
        <v>227</v>
      </c>
      <c r="C64" s="13" t="s">
        <v>219</v>
      </c>
      <c r="D64" s="13" t="s">
        <v>192</v>
      </c>
      <c r="E64" s="13"/>
      <c r="F64" s="15" t="s">
        <v>36</v>
      </c>
      <c r="G64" s="16">
        <v>66</v>
      </c>
      <c r="H64" s="15" t="s">
        <v>178</v>
      </c>
      <c r="I64" s="15" t="s">
        <v>206</v>
      </c>
      <c r="J64" s="15" t="s">
        <v>28</v>
      </c>
      <c r="K64" s="15"/>
      <c r="L64" s="16">
        <v>19.331855773925781</v>
      </c>
      <c r="M64" s="16">
        <v>19.118934631347656</v>
      </c>
      <c r="N64" s="18">
        <f t="shared" si="22"/>
        <v>0.212921142578125</v>
      </c>
      <c r="O64" s="18">
        <f t="shared" si="23"/>
        <v>19.225395202636719</v>
      </c>
      <c r="P64" s="17" t="s">
        <v>29</v>
      </c>
      <c r="Q64" s="16">
        <v>28.128677368164062</v>
      </c>
      <c r="R64" s="16">
        <v>28.492527008056641</v>
      </c>
      <c r="S64" s="18">
        <f t="shared" si="24"/>
        <v>0.36384963989257812</v>
      </c>
      <c r="T64" s="17">
        <f t="shared" si="29"/>
        <v>28.310602188110352</v>
      </c>
      <c r="U64" s="18">
        <f t="shared" si="30"/>
        <v>9.0852069854736328</v>
      </c>
      <c r="V64" s="17">
        <f>U64</f>
        <v>9.0852069854736328</v>
      </c>
      <c r="Y64" s="5" t="str">
        <f t="shared" si="6"/>
        <v>22-81</v>
      </c>
      <c r="Z64" s="5" t="str">
        <f t="shared" si="7"/>
        <v>Mut</v>
      </c>
      <c r="AA64" s="5">
        <f t="shared" si="8"/>
        <v>9.0852069854736328</v>
      </c>
      <c r="AB64" s="5" t="str">
        <f t="shared" si="9"/>
        <v>iPS12</v>
      </c>
      <c r="AC64" s="5" t="str">
        <f t="shared" si="9"/>
        <v>M2_06h00</v>
      </c>
    </row>
    <row r="65" spans="1:29">
      <c r="A65" s="13" t="s">
        <v>228</v>
      </c>
      <c r="B65" s="13" t="s">
        <v>229</v>
      </c>
      <c r="C65" s="13" t="s">
        <v>219</v>
      </c>
      <c r="D65" s="13" t="s">
        <v>192</v>
      </c>
      <c r="E65" s="13"/>
      <c r="F65" s="15" t="s">
        <v>36</v>
      </c>
      <c r="G65" s="16">
        <v>66</v>
      </c>
      <c r="H65" s="15" t="s">
        <v>178</v>
      </c>
      <c r="I65" s="15" t="s">
        <v>206</v>
      </c>
      <c r="J65" s="15" t="s">
        <v>28</v>
      </c>
      <c r="K65" s="15"/>
      <c r="L65" s="16">
        <v>19.755451202392578</v>
      </c>
      <c r="M65" s="16">
        <v>19.647876739501953</v>
      </c>
      <c r="N65" s="18">
        <f t="shared" si="22"/>
        <v>0.107574462890625</v>
      </c>
      <c r="O65" s="18">
        <f t="shared" si="23"/>
        <v>19.701663970947266</v>
      </c>
      <c r="P65" s="17" t="s">
        <v>29</v>
      </c>
      <c r="Q65" s="16">
        <v>28.375087738037109</v>
      </c>
      <c r="R65" s="16">
        <v>28.197364807128906</v>
      </c>
      <c r="S65" s="18">
        <f t="shared" si="24"/>
        <v>0.17772293090820312</v>
      </c>
      <c r="T65" s="17">
        <f t="shared" si="29"/>
        <v>28.286226272583008</v>
      </c>
      <c r="U65" s="18">
        <f t="shared" si="30"/>
        <v>8.5845623016357422</v>
      </c>
      <c r="V65" s="17">
        <f>U65</f>
        <v>8.5845623016357422</v>
      </c>
      <c r="Y65" s="5" t="str">
        <f t="shared" si="6"/>
        <v>22-82</v>
      </c>
      <c r="Z65" s="5" t="str">
        <f t="shared" si="7"/>
        <v>Mut</v>
      </c>
      <c r="AA65" s="5">
        <f t="shared" si="8"/>
        <v>8.5845623016357422</v>
      </c>
      <c r="AB65" s="5" t="str">
        <f t="shared" si="9"/>
        <v>iPS12</v>
      </c>
      <c r="AC65" s="5" t="str">
        <f t="shared" si="9"/>
        <v>M2_06h00</v>
      </c>
    </row>
    <row r="66" spans="1:29">
      <c r="A66" s="6" t="s">
        <v>521</v>
      </c>
      <c r="B66" s="8" t="s">
        <v>395</v>
      </c>
      <c r="C66" s="8" t="s">
        <v>396</v>
      </c>
      <c r="D66" s="6" t="s">
        <v>397</v>
      </c>
      <c r="E66" s="33" t="s">
        <v>359</v>
      </c>
      <c r="F66" s="8" t="s">
        <v>25</v>
      </c>
      <c r="G66" s="8" t="s">
        <v>360</v>
      </c>
      <c r="H66" s="9" t="s">
        <v>361</v>
      </c>
      <c r="I66" s="9" t="s">
        <v>206</v>
      </c>
      <c r="J66" s="9" t="s">
        <v>28</v>
      </c>
      <c r="K66" s="9" t="s">
        <v>25</v>
      </c>
      <c r="L66" s="10">
        <v>22.058298110961914</v>
      </c>
      <c r="M66" s="10">
        <v>21.855575561523438</v>
      </c>
      <c r="N66" s="11">
        <f t="shared" si="22"/>
        <v>0.20272254943847656</v>
      </c>
      <c r="O66" s="11">
        <f t="shared" si="23"/>
        <v>21.956936836242676</v>
      </c>
      <c r="P66" s="34" t="s">
        <v>29</v>
      </c>
      <c r="Q66" s="10">
        <v>33.18292236328125</v>
      </c>
      <c r="R66" s="10">
        <v>32.786640167236328</v>
      </c>
      <c r="S66" s="11">
        <f t="shared" si="24"/>
        <v>0.39628219604492188</v>
      </c>
      <c r="T66" s="10">
        <f t="shared" si="29"/>
        <v>32.984781265258789</v>
      </c>
      <c r="U66" s="11">
        <f t="shared" si="30"/>
        <v>11.027844429016113</v>
      </c>
      <c r="V66" s="10">
        <f t="shared" ref="V66:V77" si="31">U66</f>
        <v>11.027844429016113</v>
      </c>
      <c r="Y66" s="5" t="str">
        <f t="shared" si="6"/>
        <v>23-205</v>
      </c>
      <c r="Z66" s="5" t="str">
        <f t="shared" si="7"/>
        <v>WT</v>
      </c>
      <c r="AA66" s="5">
        <f t="shared" si="8"/>
        <v>11.027844429016113</v>
      </c>
      <c r="AB66" s="5" t="str">
        <f t="shared" si="9"/>
        <v>iPS26a</v>
      </c>
      <c r="AC66" s="5" t="str">
        <f t="shared" si="9"/>
        <v>M2_06h00</v>
      </c>
    </row>
    <row r="67" spans="1:29">
      <c r="A67" s="6" t="s">
        <v>522</v>
      </c>
      <c r="B67" s="8" t="s">
        <v>398</v>
      </c>
      <c r="C67" s="8" t="s">
        <v>399</v>
      </c>
      <c r="D67" s="6" t="s">
        <v>397</v>
      </c>
      <c r="E67" s="33" t="s">
        <v>359</v>
      </c>
      <c r="F67" s="8" t="s">
        <v>25</v>
      </c>
      <c r="G67" s="8" t="s">
        <v>360</v>
      </c>
      <c r="H67" s="9" t="s">
        <v>361</v>
      </c>
      <c r="I67" s="9" t="s">
        <v>206</v>
      </c>
      <c r="J67" s="9" t="s">
        <v>28</v>
      </c>
      <c r="K67" s="9" t="s">
        <v>25</v>
      </c>
      <c r="L67" s="10">
        <v>21.637645721435547</v>
      </c>
      <c r="M67" s="10">
        <v>21.966081619262695</v>
      </c>
      <c r="N67" s="11">
        <f t="shared" si="22"/>
        <v>0.32843589782714844</v>
      </c>
      <c r="O67" s="11">
        <f t="shared" si="23"/>
        <v>21.801863670349121</v>
      </c>
      <c r="P67" s="34" t="s">
        <v>29</v>
      </c>
      <c r="Q67" s="10">
        <v>32.3477783203125</v>
      </c>
      <c r="R67" s="10">
        <v>32.919471740722656</v>
      </c>
      <c r="S67" s="11">
        <f t="shared" si="24"/>
        <v>0.57169342041015625</v>
      </c>
      <c r="T67" s="10">
        <f t="shared" si="29"/>
        <v>32.633625030517578</v>
      </c>
      <c r="U67" s="11">
        <f t="shared" si="30"/>
        <v>10.831761360168457</v>
      </c>
      <c r="V67" s="10">
        <f t="shared" si="31"/>
        <v>10.831761360168457</v>
      </c>
      <c r="Y67" s="5" t="str">
        <f t="shared" si="6"/>
        <v>23-206</v>
      </c>
      <c r="Z67" s="5" t="str">
        <f t="shared" si="7"/>
        <v>WT</v>
      </c>
      <c r="AA67" s="5">
        <f t="shared" si="8"/>
        <v>10.831761360168457</v>
      </c>
      <c r="AB67" s="5" t="str">
        <f t="shared" si="9"/>
        <v>iPS26a</v>
      </c>
      <c r="AC67" s="5" t="str">
        <f t="shared" si="9"/>
        <v>M2_06h00</v>
      </c>
    </row>
    <row r="68" spans="1:29">
      <c r="A68" s="6" t="s">
        <v>523</v>
      </c>
      <c r="B68" s="8" t="s">
        <v>400</v>
      </c>
      <c r="C68" s="8" t="s">
        <v>401</v>
      </c>
      <c r="D68" s="6" t="s">
        <v>397</v>
      </c>
      <c r="E68" s="33" t="s">
        <v>359</v>
      </c>
      <c r="F68" s="8" t="s">
        <v>25</v>
      </c>
      <c r="G68" s="8" t="s">
        <v>360</v>
      </c>
      <c r="H68" s="9" t="s">
        <v>361</v>
      </c>
      <c r="I68" s="9" t="s">
        <v>206</v>
      </c>
      <c r="J68" s="9" t="s">
        <v>28</v>
      </c>
      <c r="K68" s="9" t="s">
        <v>25</v>
      </c>
      <c r="L68" s="10">
        <v>21.322380065917969</v>
      </c>
      <c r="M68" s="10">
        <v>21.549755096435547</v>
      </c>
      <c r="N68" s="11">
        <f t="shared" si="22"/>
        <v>0.22737503051757812</v>
      </c>
      <c r="O68" s="11">
        <f t="shared" si="23"/>
        <v>21.436067581176758</v>
      </c>
      <c r="P68" s="34" t="s">
        <v>29</v>
      </c>
      <c r="Q68" s="10">
        <v>32.556320190429688</v>
      </c>
      <c r="R68" s="10">
        <v>32.217971801757812</v>
      </c>
      <c r="S68" s="11">
        <f t="shared" si="24"/>
        <v>0.338348388671875</v>
      </c>
      <c r="T68" s="10">
        <f t="shared" si="29"/>
        <v>32.38714599609375</v>
      </c>
      <c r="U68" s="11">
        <f t="shared" si="30"/>
        <v>10.951078414916992</v>
      </c>
      <c r="V68" s="10">
        <f t="shared" si="31"/>
        <v>10.951078414916992</v>
      </c>
      <c r="Y68" s="5" t="str">
        <f t="shared" si="6"/>
        <v>23-207</v>
      </c>
      <c r="Z68" s="5" t="str">
        <f t="shared" si="7"/>
        <v>WT</v>
      </c>
      <c r="AA68" s="5">
        <f t="shared" si="8"/>
        <v>10.951078414916992</v>
      </c>
      <c r="AB68" s="5" t="str">
        <f t="shared" si="9"/>
        <v>iPS26a</v>
      </c>
      <c r="AC68" s="5" t="str">
        <f t="shared" si="9"/>
        <v>M2_06h00</v>
      </c>
    </row>
    <row r="69" spans="1:29">
      <c r="A69" s="6" t="s">
        <v>524</v>
      </c>
      <c r="B69" s="8" t="s">
        <v>402</v>
      </c>
      <c r="C69" s="8" t="s">
        <v>396</v>
      </c>
      <c r="D69" s="6" t="s">
        <v>397</v>
      </c>
      <c r="E69" s="6" t="s">
        <v>373</v>
      </c>
      <c r="F69" s="8" t="s">
        <v>25</v>
      </c>
      <c r="G69" s="8" t="s">
        <v>374</v>
      </c>
      <c r="H69" s="9" t="s">
        <v>375</v>
      </c>
      <c r="I69" s="9" t="s">
        <v>206</v>
      </c>
      <c r="J69" s="9" t="s">
        <v>28</v>
      </c>
      <c r="K69" s="9" t="s">
        <v>25</v>
      </c>
      <c r="L69" s="35">
        <v>21.806190490722656</v>
      </c>
      <c r="M69" s="10">
        <v>21.527448654174805</v>
      </c>
      <c r="N69" s="11">
        <f t="shared" si="22"/>
        <v>0.27874183654785156</v>
      </c>
      <c r="O69" s="11">
        <f t="shared" si="23"/>
        <v>21.66681957244873</v>
      </c>
      <c r="P69" s="34" t="s">
        <v>29</v>
      </c>
      <c r="Q69" s="10">
        <v>32.535045623779297</v>
      </c>
      <c r="R69" s="10">
        <v>32.253665924072266</v>
      </c>
      <c r="S69" s="11">
        <f t="shared" si="24"/>
        <v>0.28137969970703125</v>
      </c>
      <c r="T69" s="10">
        <f t="shared" si="29"/>
        <v>32.394355773925781</v>
      </c>
      <c r="U69" s="11">
        <f t="shared" si="30"/>
        <v>10.727536201477051</v>
      </c>
      <c r="V69" s="10">
        <f t="shared" si="31"/>
        <v>10.727536201477051</v>
      </c>
      <c r="Y69" s="5" t="str">
        <f t="shared" si="6"/>
        <v>23-208</v>
      </c>
      <c r="Z69" s="5" t="str">
        <f t="shared" si="7"/>
        <v>WT</v>
      </c>
      <c r="AA69" s="5">
        <f t="shared" si="8"/>
        <v>10.727536201477051</v>
      </c>
      <c r="AB69" s="5" t="str">
        <f t="shared" si="9"/>
        <v>iPS26b</v>
      </c>
      <c r="AC69" s="5" t="str">
        <f t="shared" si="9"/>
        <v>M2_06h00</v>
      </c>
    </row>
    <row r="70" spans="1:29">
      <c r="A70" s="6" t="s">
        <v>525</v>
      </c>
      <c r="B70" s="8" t="s">
        <v>403</v>
      </c>
      <c r="C70" s="8" t="s">
        <v>399</v>
      </c>
      <c r="D70" s="6" t="s">
        <v>397</v>
      </c>
      <c r="E70" s="6" t="s">
        <v>373</v>
      </c>
      <c r="F70" s="8" t="s">
        <v>25</v>
      </c>
      <c r="G70" s="8" t="s">
        <v>374</v>
      </c>
      <c r="H70" s="9" t="s">
        <v>375</v>
      </c>
      <c r="I70" s="9" t="s">
        <v>206</v>
      </c>
      <c r="J70" s="9" t="s">
        <v>28</v>
      </c>
      <c r="K70" s="9" t="s">
        <v>25</v>
      </c>
      <c r="L70" s="35">
        <v>20.832693099975586</v>
      </c>
      <c r="M70" s="10">
        <v>21.099390029907227</v>
      </c>
      <c r="N70" s="11">
        <f t="shared" si="22"/>
        <v>0.26669692993164062</v>
      </c>
      <c r="O70" s="11">
        <f t="shared" si="23"/>
        <v>20.966041564941406</v>
      </c>
      <c r="P70" s="34" t="s">
        <v>29</v>
      </c>
      <c r="Q70" s="10">
        <v>31.517431259155273</v>
      </c>
      <c r="R70" s="10">
        <v>31.853849411010742</v>
      </c>
      <c r="S70" s="11">
        <f t="shared" si="24"/>
        <v>0.33641815185546875</v>
      </c>
      <c r="T70" s="10">
        <f t="shared" si="29"/>
        <v>31.685640335083008</v>
      </c>
      <c r="U70" s="11">
        <f t="shared" si="30"/>
        <v>10.719598770141602</v>
      </c>
      <c r="V70" s="10">
        <f t="shared" si="31"/>
        <v>10.719598770141602</v>
      </c>
      <c r="Y70" s="5" t="str">
        <f t="shared" si="6"/>
        <v>23-209</v>
      </c>
      <c r="Z70" s="5" t="str">
        <f t="shared" si="7"/>
        <v>WT</v>
      </c>
      <c r="AA70" s="5">
        <f t="shared" si="8"/>
        <v>10.719598770141602</v>
      </c>
      <c r="AB70" s="5" t="str">
        <f t="shared" si="9"/>
        <v>iPS26b</v>
      </c>
      <c r="AC70" s="5" t="str">
        <f t="shared" si="9"/>
        <v>M2_06h00</v>
      </c>
    </row>
    <row r="71" spans="1:29">
      <c r="A71" s="6" t="s">
        <v>526</v>
      </c>
      <c r="B71" s="8" t="s">
        <v>404</v>
      </c>
      <c r="C71" s="8" t="s">
        <v>401</v>
      </c>
      <c r="D71" s="6" t="s">
        <v>397</v>
      </c>
      <c r="E71" s="6" t="s">
        <v>373</v>
      </c>
      <c r="F71" s="8" t="s">
        <v>25</v>
      </c>
      <c r="G71" s="8" t="s">
        <v>374</v>
      </c>
      <c r="H71" s="9" t="s">
        <v>375</v>
      </c>
      <c r="I71" s="9" t="s">
        <v>206</v>
      </c>
      <c r="J71" s="9" t="s">
        <v>28</v>
      </c>
      <c r="K71" s="9" t="s">
        <v>25</v>
      </c>
      <c r="L71" s="35">
        <v>21.643289566040039</v>
      </c>
      <c r="M71" s="10">
        <v>21.679422378540039</v>
      </c>
      <c r="N71" s="11">
        <f t="shared" si="22"/>
        <v>3.61328125E-2</v>
      </c>
      <c r="O71" s="11">
        <f t="shared" si="23"/>
        <v>21.661355972290039</v>
      </c>
      <c r="P71" s="34" t="s">
        <v>29</v>
      </c>
      <c r="Q71" s="10">
        <v>32.428668975830078</v>
      </c>
      <c r="R71" s="10">
        <v>32.594764709472656</v>
      </c>
      <c r="S71" s="11">
        <f t="shared" si="24"/>
        <v>0.16609573364257812</v>
      </c>
      <c r="T71" s="10">
        <f t="shared" si="29"/>
        <v>32.511716842651367</v>
      </c>
      <c r="U71" s="11">
        <f t="shared" si="30"/>
        <v>10.850360870361328</v>
      </c>
      <c r="V71" s="10">
        <f t="shared" si="31"/>
        <v>10.850360870361328</v>
      </c>
      <c r="Y71" s="5" t="str">
        <f t="shared" si="6"/>
        <v>23-210</v>
      </c>
      <c r="Z71" s="5" t="str">
        <f t="shared" si="7"/>
        <v>WT</v>
      </c>
      <c r="AA71" s="5">
        <f t="shared" si="8"/>
        <v>10.850360870361328</v>
      </c>
      <c r="AB71" s="5" t="str">
        <f t="shared" si="9"/>
        <v>iPS26b</v>
      </c>
      <c r="AC71" s="5" t="str">
        <f t="shared" si="9"/>
        <v>M2_06h00</v>
      </c>
    </row>
    <row r="72" spans="1:29">
      <c r="A72" s="13" t="s">
        <v>527</v>
      </c>
      <c r="B72" s="16" t="s">
        <v>405</v>
      </c>
      <c r="C72" s="16" t="s">
        <v>396</v>
      </c>
      <c r="D72" s="13" t="s">
        <v>406</v>
      </c>
      <c r="E72" s="36" t="s">
        <v>359</v>
      </c>
      <c r="F72" s="15" t="s">
        <v>36</v>
      </c>
      <c r="G72" s="16" t="s">
        <v>360</v>
      </c>
      <c r="H72" s="15" t="s">
        <v>361</v>
      </c>
      <c r="I72" s="15" t="s">
        <v>206</v>
      </c>
      <c r="J72" s="15" t="s">
        <v>28</v>
      </c>
      <c r="K72" s="15"/>
      <c r="L72" s="17">
        <v>21.735149383544922</v>
      </c>
      <c r="M72" s="17">
        <v>21.876316070556641</v>
      </c>
      <c r="N72" s="18">
        <f t="shared" si="22"/>
        <v>0.14116668701171875</v>
      </c>
      <c r="O72" s="18">
        <f t="shared" si="23"/>
        <v>21.805732727050781</v>
      </c>
      <c r="P72" s="37" t="s">
        <v>29</v>
      </c>
      <c r="Q72" s="17">
        <v>33.700634000000001</v>
      </c>
      <c r="R72" s="17">
        <v>33.543647800000002</v>
      </c>
      <c r="S72" s="18">
        <f t="shared" si="24"/>
        <v>0.15698619999999863</v>
      </c>
      <c r="T72" s="17">
        <f t="shared" si="29"/>
        <v>33.622140900000005</v>
      </c>
      <c r="U72" s="17">
        <f t="shared" si="30"/>
        <v>11.816408172949224</v>
      </c>
      <c r="V72" s="17">
        <f t="shared" si="31"/>
        <v>11.816408172949224</v>
      </c>
      <c r="Y72" s="5" t="str">
        <f t="shared" si="6"/>
        <v>23-211</v>
      </c>
      <c r="Z72" s="5" t="str">
        <f t="shared" si="7"/>
        <v>Mut</v>
      </c>
      <c r="AA72" s="5">
        <f t="shared" si="8"/>
        <v>11.816408172949224</v>
      </c>
      <c r="AB72" s="5" t="str">
        <f t="shared" si="9"/>
        <v>iPS26a</v>
      </c>
      <c r="AC72" s="5" t="str">
        <f t="shared" si="9"/>
        <v>M2_06h00</v>
      </c>
    </row>
    <row r="73" spans="1:29">
      <c r="A73" s="13" t="s">
        <v>528</v>
      </c>
      <c r="B73" s="16" t="s">
        <v>407</v>
      </c>
      <c r="C73" s="16" t="s">
        <v>399</v>
      </c>
      <c r="D73" s="13" t="s">
        <v>406</v>
      </c>
      <c r="E73" s="36" t="s">
        <v>359</v>
      </c>
      <c r="F73" s="15" t="s">
        <v>36</v>
      </c>
      <c r="G73" s="16" t="s">
        <v>360</v>
      </c>
      <c r="H73" s="15" t="s">
        <v>361</v>
      </c>
      <c r="I73" s="15" t="s">
        <v>206</v>
      </c>
      <c r="J73" s="15" t="s">
        <v>28</v>
      </c>
      <c r="K73" s="15"/>
      <c r="L73" s="17">
        <v>21.923816680908203</v>
      </c>
      <c r="M73" s="17">
        <v>21.923614501953125</v>
      </c>
      <c r="N73" s="18">
        <f t="shared" si="22"/>
        <v>2.02178955078125E-4</v>
      </c>
      <c r="O73" s="18">
        <f t="shared" si="23"/>
        <v>21.923715591430664</v>
      </c>
      <c r="P73" s="37" t="s">
        <v>29</v>
      </c>
      <c r="Q73" s="17">
        <v>33.508907319999999</v>
      </c>
      <c r="R73" s="17">
        <v>33.601635000000002</v>
      </c>
      <c r="S73" s="18">
        <f t="shared" si="24"/>
        <v>9.2727680000002977E-2</v>
      </c>
      <c r="T73" s="17">
        <f t="shared" si="29"/>
        <v>33.555271160000004</v>
      </c>
      <c r="U73" s="17">
        <f t="shared" si="30"/>
        <v>11.63155556856934</v>
      </c>
      <c r="V73" s="17">
        <f t="shared" si="31"/>
        <v>11.63155556856934</v>
      </c>
      <c r="Y73" s="5" t="str">
        <f t="shared" si="6"/>
        <v>23-212</v>
      </c>
      <c r="Z73" s="5" t="str">
        <f t="shared" si="7"/>
        <v>Mut</v>
      </c>
      <c r="AA73" s="5">
        <f t="shared" si="8"/>
        <v>11.63155556856934</v>
      </c>
      <c r="AB73" s="5" t="str">
        <f t="shared" si="9"/>
        <v>iPS26a</v>
      </c>
      <c r="AC73" s="5" t="str">
        <f t="shared" si="9"/>
        <v>M2_06h00</v>
      </c>
    </row>
    <row r="74" spans="1:29">
      <c r="A74" s="13" t="s">
        <v>529</v>
      </c>
      <c r="B74" s="16" t="s">
        <v>408</v>
      </c>
      <c r="C74" s="16" t="s">
        <v>401</v>
      </c>
      <c r="D74" s="13" t="s">
        <v>406</v>
      </c>
      <c r="E74" s="36" t="s">
        <v>359</v>
      </c>
      <c r="F74" s="15" t="s">
        <v>36</v>
      </c>
      <c r="G74" s="16" t="s">
        <v>360</v>
      </c>
      <c r="H74" s="15" t="s">
        <v>361</v>
      </c>
      <c r="I74" s="15" t="s">
        <v>206</v>
      </c>
      <c r="J74" s="15" t="s">
        <v>28</v>
      </c>
      <c r="K74" s="15"/>
      <c r="L74" s="17">
        <v>21.621189117431641</v>
      </c>
      <c r="M74" s="17">
        <v>21.865976333618164</v>
      </c>
      <c r="N74" s="18">
        <f t="shared" si="22"/>
        <v>0.24478721618652344</v>
      </c>
      <c r="O74" s="18">
        <f t="shared" si="23"/>
        <v>21.743582725524902</v>
      </c>
      <c r="P74" s="37" t="s">
        <v>29</v>
      </c>
      <c r="Q74" s="17">
        <v>33.079681399999998</v>
      </c>
      <c r="R74" s="17">
        <v>33.416931200000001</v>
      </c>
      <c r="S74" s="18">
        <f t="shared" si="24"/>
        <v>0.33724980000000215</v>
      </c>
      <c r="T74" s="17">
        <f>AVERAGE(Q74:R74)</f>
        <v>33.248306299999996</v>
      </c>
      <c r="U74" s="17">
        <f t="shared" si="30"/>
        <v>11.504723574475094</v>
      </c>
      <c r="V74" s="17">
        <f t="shared" si="31"/>
        <v>11.504723574475094</v>
      </c>
      <c r="Y74" s="5" t="str">
        <f t="shared" si="6"/>
        <v>23-213</v>
      </c>
      <c r="Z74" s="5" t="str">
        <f t="shared" si="7"/>
        <v>Mut</v>
      </c>
      <c r="AA74" s="5">
        <f t="shared" si="8"/>
        <v>11.504723574475094</v>
      </c>
      <c r="AB74" s="5" t="str">
        <f t="shared" si="9"/>
        <v>iPS26a</v>
      </c>
      <c r="AC74" s="5" t="str">
        <f t="shared" si="9"/>
        <v>M2_06h00</v>
      </c>
    </row>
    <row r="75" spans="1:29">
      <c r="A75" s="13" t="s">
        <v>530</v>
      </c>
      <c r="B75" s="16" t="s">
        <v>409</v>
      </c>
      <c r="C75" s="16" t="s">
        <v>396</v>
      </c>
      <c r="D75" s="13" t="s">
        <v>406</v>
      </c>
      <c r="E75" s="13" t="s">
        <v>373</v>
      </c>
      <c r="F75" s="15" t="s">
        <v>36</v>
      </c>
      <c r="G75" s="16" t="s">
        <v>374</v>
      </c>
      <c r="H75" s="15" t="s">
        <v>375</v>
      </c>
      <c r="I75" s="15" t="s">
        <v>206</v>
      </c>
      <c r="J75" s="15" t="s">
        <v>28</v>
      </c>
      <c r="K75" s="15"/>
      <c r="L75" s="38">
        <v>21.940227508544922</v>
      </c>
      <c r="M75" s="17">
        <v>22.155099868774414</v>
      </c>
      <c r="N75" s="18">
        <f t="shared" si="22"/>
        <v>0.21487236022949219</v>
      </c>
      <c r="O75" s="18">
        <f t="shared" si="23"/>
        <v>22.047663688659668</v>
      </c>
      <c r="P75" s="37" t="s">
        <v>29</v>
      </c>
      <c r="Q75" s="17">
        <v>33.990016937255859</v>
      </c>
      <c r="R75" s="17">
        <v>33.954341888427734</v>
      </c>
      <c r="S75" s="18">
        <f t="shared" si="24"/>
        <v>3.5675048828125E-2</v>
      </c>
      <c r="T75" s="17">
        <f t="shared" ref="T75:T76" si="32">AVERAGE(Q75:R75)</f>
        <v>33.972179412841797</v>
      </c>
      <c r="U75" s="17">
        <f t="shared" si="30"/>
        <v>11.924515724182129</v>
      </c>
      <c r="V75" s="17">
        <f t="shared" si="31"/>
        <v>11.924515724182129</v>
      </c>
      <c r="Y75" s="5" t="str">
        <f t="shared" si="6"/>
        <v>23-214</v>
      </c>
      <c r="Z75" s="5" t="str">
        <f t="shared" si="7"/>
        <v>Mut</v>
      </c>
      <c r="AA75" s="5">
        <f t="shared" si="8"/>
        <v>11.924515724182129</v>
      </c>
      <c r="AB75" s="5" t="str">
        <f t="shared" si="9"/>
        <v>iPS26b</v>
      </c>
      <c r="AC75" s="5" t="str">
        <f t="shared" si="9"/>
        <v>M2_06h00</v>
      </c>
    </row>
    <row r="76" spans="1:29">
      <c r="A76" s="13" t="s">
        <v>531</v>
      </c>
      <c r="B76" s="16" t="s">
        <v>410</v>
      </c>
      <c r="C76" s="16" t="s">
        <v>399</v>
      </c>
      <c r="D76" s="13" t="s">
        <v>406</v>
      </c>
      <c r="E76" s="13" t="s">
        <v>373</v>
      </c>
      <c r="F76" s="15" t="s">
        <v>36</v>
      </c>
      <c r="G76" s="16" t="s">
        <v>374</v>
      </c>
      <c r="H76" s="15" t="s">
        <v>375</v>
      </c>
      <c r="I76" s="15" t="s">
        <v>206</v>
      </c>
      <c r="J76" s="15" t="s">
        <v>28</v>
      </c>
      <c r="K76" s="15"/>
      <c r="L76" s="38">
        <v>21.743326187133789</v>
      </c>
      <c r="M76" s="17">
        <v>21.745668411254883</v>
      </c>
      <c r="N76" s="18">
        <f t="shared" si="22"/>
        <v>2.34222412109375E-3</v>
      </c>
      <c r="O76" s="18">
        <f t="shared" si="23"/>
        <v>21.744497299194336</v>
      </c>
      <c r="P76" s="37" t="s">
        <v>29</v>
      </c>
      <c r="Q76" s="17">
        <v>33.23065185546875</v>
      </c>
      <c r="R76" s="17">
        <v>33.184791564941406</v>
      </c>
      <c r="S76" s="18">
        <f t="shared" si="24"/>
        <v>4.586029052734375E-2</v>
      </c>
      <c r="T76" s="17">
        <f t="shared" si="32"/>
        <v>33.207721710205078</v>
      </c>
      <c r="U76" s="17">
        <f t="shared" si="30"/>
        <v>11.463224411010742</v>
      </c>
      <c r="V76" s="17">
        <f t="shared" si="31"/>
        <v>11.463224411010742</v>
      </c>
      <c r="Y76" s="5" t="str">
        <f t="shared" si="6"/>
        <v>23-215</v>
      </c>
      <c r="Z76" s="5" t="str">
        <f t="shared" si="7"/>
        <v>Mut</v>
      </c>
      <c r="AA76" s="5">
        <f t="shared" si="8"/>
        <v>11.463224411010742</v>
      </c>
      <c r="AB76" s="5" t="str">
        <f t="shared" si="9"/>
        <v>iPS26b</v>
      </c>
      <c r="AC76" s="5" t="str">
        <f t="shared" si="9"/>
        <v>M2_06h00</v>
      </c>
    </row>
    <row r="77" spans="1:29">
      <c r="A77" s="13" t="s">
        <v>532</v>
      </c>
      <c r="B77" s="16" t="s">
        <v>411</v>
      </c>
      <c r="C77" s="16" t="s">
        <v>401</v>
      </c>
      <c r="D77" s="13" t="s">
        <v>406</v>
      </c>
      <c r="E77" s="13" t="s">
        <v>373</v>
      </c>
      <c r="F77" s="15" t="s">
        <v>36</v>
      </c>
      <c r="G77" s="16" t="s">
        <v>374</v>
      </c>
      <c r="H77" s="15" t="s">
        <v>375</v>
      </c>
      <c r="I77" s="15" t="s">
        <v>206</v>
      </c>
      <c r="J77" s="15" t="s">
        <v>28</v>
      </c>
      <c r="K77" s="15"/>
      <c r="L77" s="38">
        <v>21.530189514160156</v>
      </c>
      <c r="M77" s="17">
        <v>21.763917922973633</v>
      </c>
      <c r="N77" s="18">
        <f t="shared" si="22"/>
        <v>0.23372840881347656</v>
      </c>
      <c r="O77" s="18">
        <f t="shared" si="23"/>
        <v>21.647053718566895</v>
      </c>
      <c r="P77" s="37" t="s">
        <v>29</v>
      </c>
      <c r="Q77" s="17">
        <v>33.444965362548828</v>
      </c>
      <c r="R77" s="17">
        <v>33.534542083740234</v>
      </c>
      <c r="S77" s="18">
        <f t="shared" si="24"/>
        <v>8.957672119140625E-2</v>
      </c>
      <c r="T77" s="17">
        <f>AVERAGE(Q77:R77)</f>
        <v>33.489753723144531</v>
      </c>
      <c r="U77" s="17">
        <f t="shared" si="30"/>
        <v>11.842700004577637</v>
      </c>
      <c r="V77" s="17">
        <f t="shared" si="31"/>
        <v>11.842700004577637</v>
      </c>
      <c r="Y77" s="5" t="str">
        <f t="shared" si="6"/>
        <v>23-216</v>
      </c>
      <c r="Z77" s="5" t="str">
        <f t="shared" si="7"/>
        <v>Mut</v>
      </c>
      <c r="AA77" s="5">
        <f t="shared" si="8"/>
        <v>11.842700004577637</v>
      </c>
      <c r="AB77" s="5" t="str">
        <f t="shared" si="9"/>
        <v>iPS26b</v>
      </c>
      <c r="AC77" s="5" t="str">
        <f t="shared" si="9"/>
        <v>M2_06h00</v>
      </c>
    </row>
    <row r="78" spans="1:29" s="54" customFormat="1">
      <c r="A78" s="6" t="s">
        <v>230</v>
      </c>
      <c r="B78" s="6" t="s">
        <v>231</v>
      </c>
      <c r="C78" s="6" t="s">
        <v>232</v>
      </c>
      <c r="D78" s="6" t="s">
        <v>233</v>
      </c>
      <c r="E78" s="6"/>
      <c r="F78" s="8" t="s">
        <v>25</v>
      </c>
      <c r="G78" s="8">
        <v>67</v>
      </c>
      <c r="H78" s="9" t="s">
        <v>178</v>
      </c>
      <c r="I78" s="9" t="s">
        <v>234</v>
      </c>
      <c r="J78" s="9" t="s">
        <v>28</v>
      </c>
      <c r="K78" s="9" t="s">
        <v>25</v>
      </c>
      <c r="L78" s="8">
        <v>21.962158200000001</v>
      </c>
      <c r="M78" s="8">
        <v>21.788135530000002</v>
      </c>
      <c r="N78" s="11">
        <v>0.17</v>
      </c>
      <c r="O78" s="11">
        <v>21.88</v>
      </c>
      <c r="P78" s="10" t="s">
        <v>29</v>
      </c>
      <c r="Q78" s="8">
        <v>29.985866550000001</v>
      </c>
      <c r="R78" s="8">
        <v>30.3086834</v>
      </c>
      <c r="S78" s="11">
        <v>0.32</v>
      </c>
      <c r="T78" s="10">
        <v>30.15</v>
      </c>
      <c r="U78" s="11">
        <v>8.27</v>
      </c>
      <c r="V78" s="10" t="s">
        <v>66</v>
      </c>
      <c r="X78" s="5"/>
      <c r="Y78" s="5" t="str">
        <f t="shared" si="6"/>
        <v>22-83</v>
      </c>
      <c r="Z78" s="5" t="str">
        <f t="shared" si="7"/>
        <v>WT</v>
      </c>
      <c r="AA78" s="5" t="str">
        <f t="shared" si="8"/>
        <v>NA</v>
      </c>
      <c r="AB78" s="5" t="str">
        <f t="shared" si="9"/>
        <v>iPS12</v>
      </c>
      <c r="AC78" s="5" t="str">
        <f t="shared" si="9"/>
        <v>M2_12h00</v>
      </c>
    </row>
    <row r="79" spans="1:29" s="54" customFormat="1">
      <c r="A79" s="6" t="s">
        <v>235</v>
      </c>
      <c r="B79" s="6" t="s">
        <v>236</v>
      </c>
      <c r="C79" s="6" t="s">
        <v>232</v>
      </c>
      <c r="D79" s="6" t="s">
        <v>233</v>
      </c>
      <c r="E79" s="6"/>
      <c r="F79" s="8" t="s">
        <v>25</v>
      </c>
      <c r="G79" s="8">
        <v>67</v>
      </c>
      <c r="H79" s="9" t="s">
        <v>178</v>
      </c>
      <c r="I79" s="9" t="s">
        <v>234</v>
      </c>
      <c r="J79" s="9" t="s">
        <v>28</v>
      </c>
      <c r="K79" s="9" t="s">
        <v>25</v>
      </c>
      <c r="L79" s="8">
        <v>20.002586359999999</v>
      </c>
      <c r="M79" s="8">
        <v>19.87963676</v>
      </c>
      <c r="N79" s="11">
        <v>0.12</v>
      </c>
      <c r="O79" s="11">
        <v>19.940000000000001</v>
      </c>
      <c r="P79" s="10" t="s">
        <v>29</v>
      </c>
      <c r="Q79" s="8">
        <v>30.17449951</v>
      </c>
      <c r="R79" s="8">
        <v>30.387365339999999</v>
      </c>
      <c r="S79" s="11">
        <v>0.21</v>
      </c>
      <c r="T79" s="10">
        <v>30.28</v>
      </c>
      <c r="U79" s="11">
        <v>10.34</v>
      </c>
      <c r="V79" s="10">
        <v>10.34</v>
      </c>
      <c r="X79" s="5"/>
      <c r="Y79" s="5" t="str">
        <f t="shared" si="6"/>
        <v>22-84</v>
      </c>
      <c r="Z79" s="5" t="str">
        <f t="shared" si="7"/>
        <v>WT</v>
      </c>
      <c r="AA79" s="5">
        <f t="shared" si="8"/>
        <v>10.34</v>
      </c>
      <c r="AB79" s="5" t="str">
        <f t="shared" si="9"/>
        <v>iPS12</v>
      </c>
      <c r="AC79" s="5" t="str">
        <f t="shared" si="9"/>
        <v>M2_12h00</v>
      </c>
    </row>
    <row r="80" spans="1:29" s="54" customFormat="1">
      <c r="A80" s="6" t="s">
        <v>237</v>
      </c>
      <c r="B80" s="6" t="s">
        <v>238</v>
      </c>
      <c r="C80" s="6" t="s">
        <v>232</v>
      </c>
      <c r="D80" s="6" t="s">
        <v>233</v>
      </c>
      <c r="E80" s="6"/>
      <c r="F80" s="8" t="s">
        <v>25</v>
      </c>
      <c r="G80" s="8">
        <v>67</v>
      </c>
      <c r="H80" s="9" t="s">
        <v>178</v>
      </c>
      <c r="I80" s="9" t="s">
        <v>234</v>
      </c>
      <c r="J80" s="9" t="s">
        <v>28</v>
      </c>
      <c r="K80" s="9" t="s">
        <v>25</v>
      </c>
      <c r="L80" s="8">
        <v>19.44299316</v>
      </c>
      <c r="M80" s="8">
        <v>19.454154970000001</v>
      </c>
      <c r="N80" s="11">
        <v>0.01</v>
      </c>
      <c r="O80" s="11">
        <v>19.45</v>
      </c>
      <c r="P80" s="10" t="s">
        <v>29</v>
      </c>
      <c r="Q80" s="8">
        <v>30.121784210000001</v>
      </c>
      <c r="R80" s="8">
        <v>29.97594643</v>
      </c>
      <c r="S80" s="11">
        <v>0.15</v>
      </c>
      <c r="T80" s="10">
        <v>30.05</v>
      </c>
      <c r="U80" s="11">
        <v>10.6</v>
      </c>
      <c r="V80" s="10">
        <v>10.6</v>
      </c>
      <c r="X80" s="5"/>
      <c r="Y80" s="5" t="str">
        <f t="shared" si="6"/>
        <v>22-85</v>
      </c>
      <c r="Z80" s="5" t="str">
        <f t="shared" si="7"/>
        <v>WT</v>
      </c>
      <c r="AA80" s="5">
        <f t="shared" si="8"/>
        <v>10.6</v>
      </c>
      <c r="AB80" s="5" t="str">
        <f t="shared" si="9"/>
        <v>iPS12</v>
      </c>
      <c r="AC80" s="5" t="str">
        <f t="shared" si="9"/>
        <v>M2_12h00</v>
      </c>
    </row>
    <row r="81" spans="1:29" s="54" customFormat="1">
      <c r="A81" s="6" t="s">
        <v>239</v>
      </c>
      <c r="B81" s="6" t="s">
        <v>240</v>
      </c>
      <c r="C81" s="6" t="s">
        <v>232</v>
      </c>
      <c r="D81" s="6" t="s">
        <v>233</v>
      </c>
      <c r="E81" s="6"/>
      <c r="F81" s="8" t="s">
        <v>25</v>
      </c>
      <c r="G81" s="8">
        <v>67</v>
      </c>
      <c r="H81" s="9" t="s">
        <v>178</v>
      </c>
      <c r="I81" s="9" t="s">
        <v>234</v>
      </c>
      <c r="J81" s="9" t="s">
        <v>28</v>
      </c>
      <c r="K81" s="9" t="s">
        <v>25</v>
      </c>
      <c r="L81" s="8">
        <v>19.448501589999999</v>
      </c>
      <c r="M81" s="8">
        <v>19.03704643</v>
      </c>
      <c r="N81" s="11">
        <v>0.41</v>
      </c>
      <c r="O81" s="11">
        <v>19.239999999999998</v>
      </c>
      <c r="P81" s="10" t="s">
        <v>29</v>
      </c>
      <c r="Q81" s="8">
        <v>29.59641457</v>
      </c>
      <c r="R81" s="8">
        <v>29.607686999999999</v>
      </c>
      <c r="S81" s="11">
        <v>0.01</v>
      </c>
      <c r="T81" s="10">
        <v>29.6</v>
      </c>
      <c r="U81" s="11">
        <v>10.36</v>
      </c>
      <c r="V81" s="10">
        <v>10.36</v>
      </c>
      <c r="X81" s="5"/>
      <c r="Y81" s="5" t="str">
        <f t="shared" si="6"/>
        <v>22-86</v>
      </c>
      <c r="Z81" s="5" t="str">
        <f t="shared" si="7"/>
        <v>WT</v>
      </c>
      <c r="AA81" s="5">
        <f t="shared" si="8"/>
        <v>10.36</v>
      </c>
      <c r="AB81" s="5" t="str">
        <f t="shared" si="9"/>
        <v>iPS12</v>
      </c>
      <c r="AC81" s="5" t="str">
        <f t="shared" si="9"/>
        <v>M2_12h00</v>
      </c>
    </row>
    <row r="82" spans="1:29" s="54" customFormat="1">
      <c r="A82" s="6" t="s">
        <v>241</v>
      </c>
      <c r="B82" s="6" t="s">
        <v>242</v>
      </c>
      <c r="C82" s="6" t="s">
        <v>232</v>
      </c>
      <c r="D82" s="6" t="s">
        <v>233</v>
      </c>
      <c r="E82" s="6"/>
      <c r="F82" s="8" t="s">
        <v>25</v>
      </c>
      <c r="G82" s="8">
        <v>67</v>
      </c>
      <c r="H82" s="9" t="s">
        <v>178</v>
      </c>
      <c r="I82" s="9" t="s">
        <v>234</v>
      </c>
      <c r="J82" s="9" t="s">
        <v>28</v>
      </c>
      <c r="K82" s="9" t="s">
        <v>25</v>
      </c>
      <c r="L82" s="8">
        <v>19.582183839999999</v>
      </c>
      <c r="M82" s="8">
        <v>19.579566960000001</v>
      </c>
      <c r="N82" s="11">
        <v>0</v>
      </c>
      <c r="O82" s="11">
        <v>19.579999999999998</v>
      </c>
      <c r="P82" s="10" t="s">
        <v>29</v>
      </c>
      <c r="Q82" s="8">
        <v>30.01917267</v>
      </c>
      <c r="R82" s="8">
        <v>29.84436226</v>
      </c>
      <c r="S82" s="11">
        <v>0.17</v>
      </c>
      <c r="T82" s="10">
        <v>29.93</v>
      </c>
      <c r="U82" s="10">
        <v>10.35</v>
      </c>
      <c r="V82" s="10">
        <v>10.35</v>
      </c>
      <c r="X82" s="5"/>
      <c r="Y82" s="5" t="str">
        <f t="shared" si="6"/>
        <v>22-87</v>
      </c>
      <c r="Z82" s="5" t="str">
        <f t="shared" si="7"/>
        <v>WT</v>
      </c>
      <c r="AA82" s="5">
        <f t="shared" si="8"/>
        <v>10.35</v>
      </c>
      <c r="AB82" s="5" t="str">
        <f t="shared" si="9"/>
        <v>iPS12</v>
      </c>
      <c r="AC82" s="5" t="str">
        <f t="shared" si="9"/>
        <v>M2_12h00</v>
      </c>
    </row>
    <row r="83" spans="1:29" s="54" customFormat="1">
      <c r="A83" s="6" t="s">
        <v>243</v>
      </c>
      <c r="B83" s="6" t="s">
        <v>244</v>
      </c>
      <c r="C83" s="6" t="s">
        <v>232</v>
      </c>
      <c r="D83" s="6" t="s">
        <v>233</v>
      </c>
      <c r="E83" s="6"/>
      <c r="F83" s="8" t="s">
        <v>25</v>
      </c>
      <c r="G83" s="8">
        <v>67</v>
      </c>
      <c r="H83" s="9" t="s">
        <v>178</v>
      </c>
      <c r="I83" s="9" t="s">
        <v>234</v>
      </c>
      <c r="J83" s="9" t="s">
        <v>28</v>
      </c>
      <c r="K83" s="9" t="s">
        <v>25</v>
      </c>
      <c r="L83" s="8">
        <v>19.709125520000001</v>
      </c>
      <c r="M83" s="8">
        <v>19.9629631</v>
      </c>
      <c r="N83" s="11">
        <v>0.25</v>
      </c>
      <c r="O83" s="10">
        <v>19.84</v>
      </c>
      <c r="P83" s="10" t="s">
        <v>29</v>
      </c>
      <c r="Q83" s="8">
        <v>30.051408769999998</v>
      </c>
      <c r="R83" s="8">
        <v>29.965921399999999</v>
      </c>
      <c r="S83" s="11">
        <v>0.09</v>
      </c>
      <c r="T83" s="10">
        <v>29.97</v>
      </c>
      <c r="U83" s="10">
        <v>10.130000000000001</v>
      </c>
      <c r="V83" s="10">
        <v>10.130000000000001</v>
      </c>
      <c r="X83" s="5"/>
      <c r="Y83" s="5" t="str">
        <f t="shared" si="6"/>
        <v>22-88</v>
      </c>
      <c r="Z83" s="5" t="str">
        <f t="shared" si="7"/>
        <v>WT</v>
      </c>
      <c r="AA83" s="5">
        <f t="shared" si="8"/>
        <v>10.130000000000001</v>
      </c>
      <c r="AB83" s="5" t="str">
        <f t="shared" si="9"/>
        <v>iPS12</v>
      </c>
      <c r="AC83" s="5" t="str">
        <f t="shared" si="9"/>
        <v>M2_12h00</v>
      </c>
    </row>
    <row r="84" spans="1:29" s="54" customFormat="1">
      <c r="A84" s="23" t="s">
        <v>245</v>
      </c>
      <c r="B84" s="23" t="s">
        <v>246</v>
      </c>
      <c r="C84" s="23" t="s">
        <v>247</v>
      </c>
      <c r="D84" s="23" t="s">
        <v>248</v>
      </c>
      <c r="E84" s="23"/>
      <c r="F84" s="24" t="s">
        <v>36</v>
      </c>
      <c r="G84" s="25">
        <v>67</v>
      </c>
      <c r="H84" s="24" t="s">
        <v>178</v>
      </c>
      <c r="I84" s="24" t="s">
        <v>234</v>
      </c>
      <c r="J84" s="24" t="s">
        <v>28</v>
      </c>
      <c r="K84" s="24"/>
      <c r="L84" s="25">
        <v>20.11446381</v>
      </c>
      <c r="M84" s="25">
        <v>20.160425190000002</v>
      </c>
      <c r="N84" s="26">
        <v>0.05</v>
      </c>
      <c r="O84" s="26">
        <v>20.14</v>
      </c>
      <c r="P84" s="27" t="s">
        <v>29</v>
      </c>
      <c r="Q84" s="25">
        <v>29.97665215</v>
      </c>
      <c r="R84" s="25">
        <v>30.123891830000002</v>
      </c>
      <c r="S84" s="26">
        <v>0.15</v>
      </c>
      <c r="T84" s="27">
        <v>30.05</v>
      </c>
      <c r="U84" s="27">
        <v>9.91</v>
      </c>
      <c r="V84" s="27">
        <v>9.91</v>
      </c>
      <c r="X84" s="5"/>
      <c r="Y84" s="5" t="str">
        <f t="shared" si="6"/>
        <v>22-89</v>
      </c>
      <c r="Z84" s="5" t="str">
        <f t="shared" si="7"/>
        <v>Mut</v>
      </c>
      <c r="AA84" s="5">
        <f t="shared" si="8"/>
        <v>9.91</v>
      </c>
      <c r="AB84" s="5" t="str">
        <f t="shared" si="9"/>
        <v>iPS12</v>
      </c>
      <c r="AC84" s="5" t="str">
        <f t="shared" si="9"/>
        <v>M2_12h00</v>
      </c>
    </row>
    <row r="85" spans="1:29" s="54" customFormat="1">
      <c r="A85" s="23" t="s">
        <v>249</v>
      </c>
      <c r="B85" s="23" t="s">
        <v>250</v>
      </c>
      <c r="C85" s="23" t="s">
        <v>247</v>
      </c>
      <c r="D85" s="23" t="s">
        <v>248</v>
      </c>
      <c r="E85" s="23"/>
      <c r="F85" s="24" t="s">
        <v>36</v>
      </c>
      <c r="G85" s="25">
        <v>67</v>
      </c>
      <c r="H85" s="24" t="s">
        <v>178</v>
      </c>
      <c r="I85" s="24" t="s">
        <v>234</v>
      </c>
      <c r="J85" s="24" t="s">
        <v>28</v>
      </c>
      <c r="K85" s="24"/>
      <c r="L85" s="25">
        <v>19.658391949999999</v>
      </c>
      <c r="M85" s="25">
        <v>19.678104399999999</v>
      </c>
      <c r="N85" s="26">
        <v>0.02</v>
      </c>
      <c r="O85" s="26">
        <v>19.670000000000002</v>
      </c>
      <c r="P85" s="27" t="s">
        <v>29</v>
      </c>
      <c r="Q85" s="25">
        <v>29.949214940000001</v>
      </c>
      <c r="R85" s="25">
        <v>29.894571299999999</v>
      </c>
      <c r="S85" s="26">
        <v>0.05</v>
      </c>
      <c r="T85" s="27">
        <v>29.92</v>
      </c>
      <c r="U85" s="27">
        <v>10.25</v>
      </c>
      <c r="V85" s="27">
        <v>10.25</v>
      </c>
      <c r="X85" s="5"/>
      <c r="Y85" s="5" t="str">
        <f t="shared" si="6"/>
        <v>22-90</v>
      </c>
      <c r="Z85" s="5" t="str">
        <f t="shared" si="7"/>
        <v>Mut</v>
      </c>
      <c r="AA85" s="5">
        <f t="shared" si="8"/>
        <v>10.25</v>
      </c>
      <c r="AB85" s="5" t="str">
        <f t="shared" si="9"/>
        <v>iPS12</v>
      </c>
      <c r="AC85" s="5" t="str">
        <f t="shared" si="9"/>
        <v>M2_12h00</v>
      </c>
    </row>
    <row r="86" spans="1:29" s="54" customFormat="1">
      <c r="A86" s="23" t="s">
        <v>251</v>
      </c>
      <c r="B86" s="23" t="s">
        <v>252</v>
      </c>
      <c r="C86" s="23" t="s">
        <v>247</v>
      </c>
      <c r="D86" s="23" t="s">
        <v>248</v>
      </c>
      <c r="E86" s="23"/>
      <c r="F86" s="24" t="s">
        <v>36</v>
      </c>
      <c r="G86" s="25">
        <v>67</v>
      </c>
      <c r="H86" s="24" t="s">
        <v>178</v>
      </c>
      <c r="I86" s="24" t="s">
        <v>234</v>
      </c>
      <c r="J86" s="24" t="s">
        <v>28</v>
      </c>
      <c r="K86" s="24"/>
      <c r="L86" s="25">
        <v>20.379310610000001</v>
      </c>
      <c r="M86" s="25">
        <v>20.434095379999999</v>
      </c>
      <c r="N86" s="26">
        <v>0.05</v>
      </c>
      <c r="O86" s="26">
        <v>20.41</v>
      </c>
      <c r="P86" s="27" t="s">
        <v>29</v>
      </c>
      <c r="Q86" s="25">
        <v>30.186597819999999</v>
      </c>
      <c r="R86" s="25">
        <v>29.974300379999999</v>
      </c>
      <c r="S86" s="26">
        <v>0.21</v>
      </c>
      <c r="T86" s="27">
        <v>30.08</v>
      </c>
      <c r="U86" s="27">
        <v>9.67</v>
      </c>
      <c r="V86" s="27">
        <v>9.67</v>
      </c>
      <c r="X86" s="5"/>
      <c r="Y86" s="5" t="str">
        <f t="shared" si="6"/>
        <v>22-91</v>
      </c>
      <c r="Z86" s="5" t="str">
        <f t="shared" si="7"/>
        <v>Mut</v>
      </c>
      <c r="AA86" s="5">
        <f t="shared" si="8"/>
        <v>9.67</v>
      </c>
      <c r="AB86" s="5" t="str">
        <f t="shared" si="9"/>
        <v>iPS12</v>
      </c>
      <c r="AC86" s="5" t="str">
        <f t="shared" si="9"/>
        <v>M2_12h00</v>
      </c>
    </row>
    <row r="87" spans="1:29" s="54" customFormat="1">
      <c r="A87" s="23" t="s">
        <v>253</v>
      </c>
      <c r="B87" s="23" t="s">
        <v>254</v>
      </c>
      <c r="C87" s="23" t="s">
        <v>247</v>
      </c>
      <c r="D87" s="23" t="s">
        <v>248</v>
      </c>
      <c r="E87" s="23"/>
      <c r="F87" s="24" t="s">
        <v>36</v>
      </c>
      <c r="G87" s="25">
        <v>67</v>
      </c>
      <c r="H87" s="24" t="s">
        <v>178</v>
      </c>
      <c r="I87" s="24" t="s">
        <v>234</v>
      </c>
      <c r="J87" s="24" t="s">
        <v>28</v>
      </c>
      <c r="K87" s="24"/>
      <c r="L87" s="25">
        <v>19.966962809999998</v>
      </c>
      <c r="M87" s="25">
        <v>19.82661057</v>
      </c>
      <c r="N87" s="26">
        <v>0.14000000000000001</v>
      </c>
      <c r="O87" s="26">
        <v>19.899999999999999</v>
      </c>
      <c r="P87" s="27" t="s">
        <v>29</v>
      </c>
      <c r="Q87" s="25">
        <v>30.080343249999999</v>
      </c>
      <c r="R87" s="25">
        <v>29.340972900000001</v>
      </c>
      <c r="S87" s="28">
        <v>0.74</v>
      </c>
      <c r="T87" s="27">
        <v>29.71</v>
      </c>
      <c r="U87" s="26">
        <v>9.81</v>
      </c>
      <c r="V87" s="27">
        <v>9.81</v>
      </c>
      <c r="X87" s="5"/>
      <c r="Y87" s="5" t="str">
        <f t="shared" si="6"/>
        <v>22-92</v>
      </c>
      <c r="Z87" s="5" t="str">
        <f t="shared" si="7"/>
        <v>Mut</v>
      </c>
      <c r="AA87" s="5">
        <f t="shared" si="8"/>
        <v>9.81</v>
      </c>
      <c r="AB87" s="5" t="str">
        <f t="shared" si="9"/>
        <v>iPS12</v>
      </c>
      <c r="AC87" s="5" t="str">
        <f t="shared" si="9"/>
        <v>M2_12h00</v>
      </c>
    </row>
    <row r="88" spans="1:29" s="54" customFormat="1">
      <c r="A88" s="23" t="s">
        <v>255</v>
      </c>
      <c r="B88" s="23" t="s">
        <v>256</v>
      </c>
      <c r="C88" s="23" t="s">
        <v>247</v>
      </c>
      <c r="D88" s="23" t="s">
        <v>248</v>
      </c>
      <c r="E88" s="23"/>
      <c r="F88" s="24" t="s">
        <v>36</v>
      </c>
      <c r="G88" s="25">
        <v>67</v>
      </c>
      <c r="H88" s="24" t="s">
        <v>178</v>
      </c>
      <c r="I88" s="24" t="s">
        <v>234</v>
      </c>
      <c r="J88" s="24" t="s">
        <v>28</v>
      </c>
      <c r="K88" s="24"/>
      <c r="L88" s="25">
        <v>19.240522380000002</v>
      </c>
      <c r="M88" s="25">
        <v>19.271070479999999</v>
      </c>
      <c r="N88" s="26">
        <v>0.03</v>
      </c>
      <c r="O88" s="26">
        <v>19.260000000000002</v>
      </c>
      <c r="P88" s="27" t="s">
        <v>29</v>
      </c>
      <c r="Q88" s="25">
        <v>29.469732279999999</v>
      </c>
      <c r="R88" s="25">
        <v>29.674854280000002</v>
      </c>
      <c r="S88" s="26">
        <v>0.21</v>
      </c>
      <c r="T88" s="27">
        <v>29.57</v>
      </c>
      <c r="U88" s="26">
        <v>10.32</v>
      </c>
      <c r="V88" s="27">
        <v>10.32</v>
      </c>
      <c r="X88" s="5"/>
      <c r="Y88" s="5" t="str">
        <f t="shared" si="6"/>
        <v>22-93</v>
      </c>
      <c r="Z88" s="5" t="str">
        <f t="shared" si="7"/>
        <v>Mut</v>
      </c>
      <c r="AA88" s="5">
        <f t="shared" si="8"/>
        <v>10.32</v>
      </c>
      <c r="AB88" s="5" t="str">
        <f t="shared" si="9"/>
        <v>iPS12</v>
      </c>
      <c r="AC88" s="5" t="str">
        <f t="shared" si="9"/>
        <v>M2_12h00</v>
      </c>
    </row>
    <row r="89" spans="1:29" s="54" customFormat="1">
      <c r="A89" s="23" t="s">
        <v>257</v>
      </c>
      <c r="B89" s="23" t="s">
        <v>258</v>
      </c>
      <c r="C89" s="23" t="s">
        <v>247</v>
      </c>
      <c r="D89" s="23" t="s">
        <v>248</v>
      </c>
      <c r="E89" s="23"/>
      <c r="F89" s="24" t="s">
        <v>36</v>
      </c>
      <c r="G89" s="25">
        <v>67</v>
      </c>
      <c r="H89" s="24" t="s">
        <v>178</v>
      </c>
      <c r="I89" s="24" t="s">
        <v>234</v>
      </c>
      <c r="J89" s="24" t="s">
        <v>28</v>
      </c>
      <c r="K89" s="24"/>
      <c r="L89" s="25">
        <v>20.27359581</v>
      </c>
      <c r="M89" s="25">
        <v>20.109241489999999</v>
      </c>
      <c r="N89" s="26">
        <v>0.16</v>
      </c>
      <c r="O89" s="26">
        <v>20.190000000000001</v>
      </c>
      <c r="P89" s="27" t="s">
        <v>29</v>
      </c>
      <c r="Q89" s="25">
        <v>30.21015358</v>
      </c>
      <c r="R89" s="25">
        <v>29.951499940000001</v>
      </c>
      <c r="S89" s="26">
        <v>0.26</v>
      </c>
      <c r="T89" s="27">
        <v>30.08</v>
      </c>
      <c r="U89" s="26">
        <v>9.89</v>
      </c>
      <c r="V89" s="27">
        <v>9.89</v>
      </c>
      <c r="X89" s="5"/>
      <c r="Y89" s="5" t="str">
        <f t="shared" si="6"/>
        <v>22-94</v>
      </c>
      <c r="Z89" s="5" t="str">
        <f t="shared" si="7"/>
        <v>Mut</v>
      </c>
      <c r="AA89" s="5">
        <f t="shared" si="8"/>
        <v>9.89</v>
      </c>
      <c r="AB89" s="5" t="str">
        <f t="shared" si="9"/>
        <v>iPS12</v>
      </c>
      <c r="AC89" s="5" t="str">
        <f t="shared" si="9"/>
        <v>M2_12h00</v>
      </c>
    </row>
    <row r="90" spans="1:29" s="54" customFormat="1">
      <c r="A90" s="6" t="s">
        <v>533</v>
      </c>
      <c r="B90" s="8" t="s">
        <v>412</v>
      </c>
      <c r="C90" s="8" t="s">
        <v>413</v>
      </c>
      <c r="D90" s="6" t="s">
        <v>414</v>
      </c>
      <c r="E90" s="33" t="s">
        <v>359</v>
      </c>
      <c r="F90" s="8" t="s">
        <v>25</v>
      </c>
      <c r="G90" s="8" t="s">
        <v>360</v>
      </c>
      <c r="H90" s="9" t="s">
        <v>361</v>
      </c>
      <c r="I90" s="9" t="s">
        <v>234</v>
      </c>
      <c r="J90" s="9" t="s">
        <v>28</v>
      </c>
      <c r="K90" s="9" t="s">
        <v>25</v>
      </c>
      <c r="L90" s="10">
        <v>22.185457229614258</v>
      </c>
      <c r="M90" s="10">
        <v>22.132671356201172</v>
      </c>
      <c r="N90" s="11">
        <f t="shared" ref="N90:N101" si="33">ABS(M90-L90)</f>
        <v>5.2785873413085938E-2</v>
      </c>
      <c r="O90" s="11">
        <f t="shared" ref="O90:O111" si="34">AVERAGE(L90:M90)</f>
        <v>22.159064292907715</v>
      </c>
      <c r="P90" s="34" t="s">
        <v>29</v>
      </c>
      <c r="Q90" s="10">
        <v>31.950101852416992</v>
      </c>
      <c r="R90" s="10">
        <v>31.99614143371582</v>
      </c>
      <c r="S90" s="11">
        <f t="shared" ref="S90:S103" si="35">ABS(R90-Q90)</f>
        <v>4.6039581298828125E-2</v>
      </c>
      <c r="T90" s="10">
        <f t="shared" ref="T90:T97" si="36">AVERAGE(Q90:R90)</f>
        <v>31.973121643066406</v>
      </c>
      <c r="U90" s="11">
        <f t="shared" ref="U90:U111" si="37">T90-O90</f>
        <v>9.8140573501586914</v>
      </c>
      <c r="V90" s="10">
        <f t="shared" ref="V90:V101" si="38">U90</f>
        <v>9.8140573501586914</v>
      </c>
      <c r="X90" s="5"/>
      <c r="Y90" s="5" t="str">
        <f t="shared" ref="Y90:Y153" si="39">A90</f>
        <v>23-217</v>
      </c>
      <c r="Z90" s="5" t="str">
        <f t="shared" ref="Z90:Z153" si="40">F90</f>
        <v>WT</v>
      </c>
      <c r="AA90" s="5">
        <f t="shared" ref="AA90:AA153" si="41">V90</f>
        <v>9.8140573501586914</v>
      </c>
      <c r="AB90" s="5" t="str">
        <f t="shared" ref="AB90:AC105" si="42">H90</f>
        <v>iPS26a</v>
      </c>
      <c r="AC90" s="5" t="str">
        <f t="shared" si="42"/>
        <v>M2_12h00</v>
      </c>
    </row>
    <row r="91" spans="1:29" s="54" customFormat="1">
      <c r="A91" s="6" t="s">
        <v>534</v>
      </c>
      <c r="B91" s="8" t="s">
        <v>415</v>
      </c>
      <c r="C91" s="8" t="s">
        <v>416</v>
      </c>
      <c r="D91" s="6" t="s">
        <v>414</v>
      </c>
      <c r="E91" s="33" t="s">
        <v>359</v>
      </c>
      <c r="F91" s="8" t="s">
        <v>25</v>
      </c>
      <c r="G91" s="8" t="s">
        <v>360</v>
      </c>
      <c r="H91" s="9" t="s">
        <v>361</v>
      </c>
      <c r="I91" s="9" t="s">
        <v>234</v>
      </c>
      <c r="J91" s="9" t="s">
        <v>28</v>
      </c>
      <c r="K91" s="9" t="s">
        <v>25</v>
      </c>
      <c r="L91" s="10">
        <v>21.421247482299805</v>
      </c>
      <c r="M91" s="10">
        <v>21.239496231079102</v>
      </c>
      <c r="N91" s="11">
        <f t="shared" si="33"/>
        <v>0.18175125122070312</v>
      </c>
      <c r="O91" s="11">
        <f t="shared" si="34"/>
        <v>21.330371856689453</v>
      </c>
      <c r="P91" s="34" t="s">
        <v>29</v>
      </c>
      <c r="Q91" s="10">
        <v>31.357576370239258</v>
      </c>
      <c r="R91" s="10">
        <v>31.168031692504883</v>
      </c>
      <c r="S91" s="11">
        <f t="shared" si="35"/>
        <v>0.189544677734375</v>
      </c>
      <c r="T91" s="10">
        <f t="shared" si="36"/>
        <v>31.26280403137207</v>
      </c>
      <c r="U91" s="11">
        <f t="shared" si="37"/>
        <v>9.9324321746826172</v>
      </c>
      <c r="V91" s="10">
        <f t="shared" si="38"/>
        <v>9.9324321746826172</v>
      </c>
      <c r="X91" s="5"/>
      <c r="Y91" s="5" t="str">
        <f t="shared" si="39"/>
        <v>23-218</v>
      </c>
      <c r="Z91" s="5" t="str">
        <f t="shared" si="40"/>
        <v>WT</v>
      </c>
      <c r="AA91" s="5">
        <f t="shared" si="41"/>
        <v>9.9324321746826172</v>
      </c>
      <c r="AB91" s="5" t="str">
        <f t="shared" si="42"/>
        <v>iPS26a</v>
      </c>
      <c r="AC91" s="5" t="str">
        <f t="shared" si="42"/>
        <v>M2_12h00</v>
      </c>
    </row>
    <row r="92" spans="1:29" s="54" customFormat="1">
      <c r="A92" s="6" t="s">
        <v>535</v>
      </c>
      <c r="B92" s="8" t="s">
        <v>417</v>
      </c>
      <c r="C92" s="8" t="s">
        <v>418</v>
      </c>
      <c r="D92" s="6" t="s">
        <v>414</v>
      </c>
      <c r="E92" s="33" t="s">
        <v>359</v>
      </c>
      <c r="F92" s="8" t="s">
        <v>25</v>
      </c>
      <c r="G92" s="8" t="s">
        <v>360</v>
      </c>
      <c r="H92" s="9" t="s">
        <v>361</v>
      </c>
      <c r="I92" s="9" t="s">
        <v>234</v>
      </c>
      <c r="J92" s="9" t="s">
        <v>28</v>
      </c>
      <c r="K92" s="9" t="s">
        <v>25</v>
      </c>
      <c r="L92" s="10">
        <v>21.231544494628906</v>
      </c>
      <c r="M92" s="10">
        <v>21.665582656860352</v>
      </c>
      <c r="N92" s="11">
        <f t="shared" si="33"/>
        <v>0.43403816223144531</v>
      </c>
      <c r="O92" s="11">
        <f t="shared" si="34"/>
        <v>21.448563575744629</v>
      </c>
      <c r="P92" s="34" t="s">
        <v>29</v>
      </c>
      <c r="Q92" s="10">
        <v>31.251621246337891</v>
      </c>
      <c r="R92" s="10">
        <v>31.386804580688477</v>
      </c>
      <c r="S92" s="11">
        <f t="shared" si="35"/>
        <v>0.13518333435058594</v>
      </c>
      <c r="T92" s="10">
        <f t="shared" si="36"/>
        <v>31.319212913513184</v>
      </c>
      <c r="U92" s="11">
        <f t="shared" si="37"/>
        <v>9.8706493377685547</v>
      </c>
      <c r="V92" s="10">
        <f t="shared" si="38"/>
        <v>9.8706493377685547</v>
      </c>
      <c r="X92" s="5"/>
      <c r="Y92" s="5" t="str">
        <f t="shared" si="39"/>
        <v>23-219</v>
      </c>
      <c r="Z92" s="5" t="str">
        <f t="shared" si="40"/>
        <v>WT</v>
      </c>
      <c r="AA92" s="5">
        <f t="shared" si="41"/>
        <v>9.8706493377685547</v>
      </c>
      <c r="AB92" s="5" t="str">
        <f t="shared" si="42"/>
        <v>iPS26a</v>
      </c>
      <c r="AC92" s="5" t="str">
        <f t="shared" si="42"/>
        <v>M2_12h00</v>
      </c>
    </row>
    <row r="93" spans="1:29" s="54" customFormat="1">
      <c r="A93" s="6" t="s">
        <v>536</v>
      </c>
      <c r="B93" s="8" t="s">
        <v>419</v>
      </c>
      <c r="C93" s="8" t="s">
        <v>413</v>
      </c>
      <c r="D93" s="6" t="s">
        <v>414</v>
      </c>
      <c r="E93" s="6" t="s">
        <v>373</v>
      </c>
      <c r="F93" s="8" t="s">
        <v>25</v>
      </c>
      <c r="G93" s="8" t="s">
        <v>374</v>
      </c>
      <c r="H93" s="9" t="s">
        <v>375</v>
      </c>
      <c r="I93" s="9" t="s">
        <v>234</v>
      </c>
      <c r="J93" s="9" t="s">
        <v>28</v>
      </c>
      <c r="K93" s="9" t="s">
        <v>25</v>
      </c>
      <c r="L93" s="10">
        <v>21.716245651245117</v>
      </c>
      <c r="M93" s="10">
        <v>21.582130432128906</v>
      </c>
      <c r="N93" s="11">
        <f t="shared" si="33"/>
        <v>0.13411521911621094</v>
      </c>
      <c r="O93" s="11">
        <f t="shared" si="34"/>
        <v>21.649188041687012</v>
      </c>
      <c r="P93" s="34" t="s">
        <v>29</v>
      </c>
      <c r="Q93" s="10">
        <v>31.515741348266602</v>
      </c>
      <c r="R93" s="10">
        <v>31.449859619140625</v>
      </c>
      <c r="S93" s="11">
        <f t="shared" si="35"/>
        <v>6.5881729125976562E-2</v>
      </c>
      <c r="T93" s="10">
        <f t="shared" si="36"/>
        <v>31.482800483703613</v>
      </c>
      <c r="U93" s="11">
        <f t="shared" si="37"/>
        <v>9.8336124420166016</v>
      </c>
      <c r="V93" s="10">
        <f t="shared" si="38"/>
        <v>9.8336124420166016</v>
      </c>
      <c r="X93" s="5"/>
      <c r="Y93" s="5" t="str">
        <f t="shared" si="39"/>
        <v>23-220</v>
      </c>
      <c r="Z93" s="5" t="str">
        <f t="shared" si="40"/>
        <v>WT</v>
      </c>
      <c r="AA93" s="5">
        <f t="shared" si="41"/>
        <v>9.8336124420166016</v>
      </c>
      <c r="AB93" s="5" t="str">
        <f t="shared" si="42"/>
        <v>iPS26b</v>
      </c>
      <c r="AC93" s="5" t="str">
        <f t="shared" si="42"/>
        <v>M2_12h00</v>
      </c>
    </row>
    <row r="94" spans="1:29" s="54" customFormat="1">
      <c r="A94" s="6" t="s">
        <v>537</v>
      </c>
      <c r="B94" s="8" t="s">
        <v>420</v>
      </c>
      <c r="C94" s="8" t="s">
        <v>416</v>
      </c>
      <c r="D94" s="6" t="s">
        <v>414</v>
      </c>
      <c r="E94" s="6" t="s">
        <v>373</v>
      </c>
      <c r="F94" s="8" t="s">
        <v>25</v>
      </c>
      <c r="G94" s="8" t="s">
        <v>374</v>
      </c>
      <c r="H94" s="9" t="s">
        <v>375</v>
      </c>
      <c r="I94" s="9" t="s">
        <v>234</v>
      </c>
      <c r="J94" s="9" t="s">
        <v>28</v>
      </c>
      <c r="K94" s="9" t="s">
        <v>25</v>
      </c>
      <c r="L94" s="10">
        <v>20.974298477172852</v>
      </c>
      <c r="M94" s="10">
        <v>20.80567741394043</v>
      </c>
      <c r="N94" s="11">
        <f t="shared" si="33"/>
        <v>0.16862106323242188</v>
      </c>
      <c r="O94" s="11">
        <f t="shared" si="34"/>
        <v>20.889987945556641</v>
      </c>
      <c r="P94" s="34" t="s">
        <v>29</v>
      </c>
      <c r="Q94" s="10">
        <v>30.964883804321289</v>
      </c>
      <c r="R94" s="10">
        <v>30.63542366027832</v>
      </c>
      <c r="S94" s="11">
        <f t="shared" si="35"/>
        <v>0.32946014404296875</v>
      </c>
      <c r="T94" s="10">
        <f t="shared" si="36"/>
        <v>30.800153732299805</v>
      </c>
      <c r="U94" s="11">
        <f t="shared" si="37"/>
        <v>9.9101657867431641</v>
      </c>
      <c r="V94" s="10">
        <f t="shared" si="38"/>
        <v>9.9101657867431641</v>
      </c>
      <c r="X94" s="5"/>
      <c r="Y94" s="5" t="str">
        <f t="shared" si="39"/>
        <v>23-221</v>
      </c>
      <c r="Z94" s="5" t="str">
        <f t="shared" si="40"/>
        <v>WT</v>
      </c>
      <c r="AA94" s="5">
        <f t="shared" si="41"/>
        <v>9.9101657867431641</v>
      </c>
      <c r="AB94" s="5" t="str">
        <f t="shared" si="42"/>
        <v>iPS26b</v>
      </c>
      <c r="AC94" s="5" t="str">
        <f t="shared" si="42"/>
        <v>M2_12h00</v>
      </c>
    </row>
    <row r="95" spans="1:29" s="54" customFormat="1">
      <c r="A95" s="6" t="s">
        <v>538</v>
      </c>
      <c r="B95" s="8" t="s">
        <v>421</v>
      </c>
      <c r="C95" s="8" t="s">
        <v>418</v>
      </c>
      <c r="D95" s="6" t="s">
        <v>414</v>
      </c>
      <c r="E95" s="6" t="s">
        <v>373</v>
      </c>
      <c r="F95" s="8" t="s">
        <v>25</v>
      </c>
      <c r="G95" s="8" t="s">
        <v>374</v>
      </c>
      <c r="H95" s="9" t="s">
        <v>375</v>
      </c>
      <c r="I95" s="9" t="s">
        <v>234</v>
      </c>
      <c r="J95" s="9" t="s">
        <v>28</v>
      </c>
      <c r="K95" s="9" t="s">
        <v>25</v>
      </c>
      <c r="L95" s="10">
        <v>21.588167190551758</v>
      </c>
      <c r="M95" s="10">
        <v>21.696151733398438</v>
      </c>
      <c r="N95" s="11">
        <f t="shared" si="33"/>
        <v>0.10798454284667969</v>
      </c>
      <c r="O95" s="11">
        <f t="shared" si="34"/>
        <v>21.642159461975098</v>
      </c>
      <c r="P95" s="34" t="s">
        <v>29</v>
      </c>
      <c r="Q95" s="10">
        <v>31.376461029052734</v>
      </c>
      <c r="R95" s="10">
        <v>31.554420471191406</v>
      </c>
      <c r="S95" s="11">
        <f t="shared" si="35"/>
        <v>0.17795944213867188</v>
      </c>
      <c r="T95" s="10">
        <f t="shared" si="36"/>
        <v>31.46544075012207</v>
      </c>
      <c r="U95" s="11">
        <f t="shared" si="37"/>
        <v>9.8232812881469727</v>
      </c>
      <c r="V95" s="10">
        <f t="shared" si="38"/>
        <v>9.8232812881469727</v>
      </c>
      <c r="X95" s="5"/>
      <c r="Y95" s="5" t="str">
        <f t="shared" si="39"/>
        <v>23-222</v>
      </c>
      <c r="Z95" s="5" t="str">
        <f t="shared" si="40"/>
        <v>WT</v>
      </c>
      <c r="AA95" s="5">
        <f t="shared" si="41"/>
        <v>9.8232812881469727</v>
      </c>
      <c r="AB95" s="5" t="str">
        <f t="shared" si="42"/>
        <v>iPS26b</v>
      </c>
      <c r="AC95" s="5" t="str">
        <f t="shared" si="42"/>
        <v>M2_12h00</v>
      </c>
    </row>
    <row r="96" spans="1:29" s="54" customFormat="1">
      <c r="A96" s="13" t="s">
        <v>539</v>
      </c>
      <c r="B96" s="16" t="s">
        <v>422</v>
      </c>
      <c r="C96" s="16" t="s">
        <v>413</v>
      </c>
      <c r="D96" s="13" t="s">
        <v>423</v>
      </c>
      <c r="E96" s="36" t="s">
        <v>359</v>
      </c>
      <c r="F96" s="15" t="s">
        <v>36</v>
      </c>
      <c r="G96" s="16" t="s">
        <v>360</v>
      </c>
      <c r="H96" s="15" t="s">
        <v>361</v>
      </c>
      <c r="I96" s="24" t="s">
        <v>234</v>
      </c>
      <c r="J96" s="15" t="s">
        <v>28</v>
      </c>
      <c r="K96" s="15"/>
      <c r="L96" s="17">
        <v>21.987730026245117</v>
      </c>
      <c r="M96" s="17">
        <v>22.083705902099609</v>
      </c>
      <c r="N96" s="18">
        <f t="shared" si="33"/>
        <v>9.5975875854492188E-2</v>
      </c>
      <c r="O96" s="18">
        <f t="shared" si="34"/>
        <v>22.035717964172363</v>
      </c>
      <c r="P96" s="37" t="s">
        <v>29</v>
      </c>
      <c r="Q96" s="17">
        <v>32.765914916992188</v>
      </c>
      <c r="R96" s="17">
        <v>32.846561431884766</v>
      </c>
      <c r="S96" s="18">
        <f t="shared" si="35"/>
        <v>8.0646514892578125E-2</v>
      </c>
      <c r="T96" s="17">
        <f t="shared" si="36"/>
        <v>32.806238174438477</v>
      </c>
      <c r="U96" s="17">
        <f t="shared" si="37"/>
        <v>10.770520210266113</v>
      </c>
      <c r="V96" s="17">
        <f t="shared" si="38"/>
        <v>10.770520210266113</v>
      </c>
      <c r="X96" s="5"/>
      <c r="Y96" s="5" t="str">
        <f t="shared" si="39"/>
        <v>23-223</v>
      </c>
      <c r="Z96" s="5" t="str">
        <f t="shared" si="40"/>
        <v>Mut</v>
      </c>
      <c r="AA96" s="5">
        <f t="shared" si="41"/>
        <v>10.770520210266113</v>
      </c>
      <c r="AB96" s="5" t="str">
        <f t="shared" si="42"/>
        <v>iPS26a</v>
      </c>
      <c r="AC96" s="5" t="str">
        <f t="shared" si="42"/>
        <v>M2_12h00</v>
      </c>
    </row>
    <row r="97" spans="1:29" s="54" customFormat="1">
      <c r="A97" s="13" t="s">
        <v>540</v>
      </c>
      <c r="B97" s="16" t="s">
        <v>424</v>
      </c>
      <c r="C97" s="16" t="s">
        <v>416</v>
      </c>
      <c r="D97" s="13" t="s">
        <v>423</v>
      </c>
      <c r="E97" s="36" t="s">
        <v>359</v>
      </c>
      <c r="F97" s="15" t="s">
        <v>36</v>
      </c>
      <c r="G97" s="16" t="s">
        <v>360</v>
      </c>
      <c r="H97" s="15" t="s">
        <v>361</v>
      </c>
      <c r="I97" s="24" t="s">
        <v>234</v>
      </c>
      <c r="J97" s="15" t="s">
        <v>28</v>
      </c>
      <c r="K97" s="15"/>
      <c r="L97" s="17">
        <v>22.069631576538086</v>
      </c>
      <c r="M97" s="17">
        <v>21.252052307128906</v>
      </c>
      <c r="N97" s="18">
        <f t="shared" si="33"/>
        <v>0.81757926940917969</v>
      </c>
      <c r="O97" s="18">
        <f t="shared" si="34"/>
        <v>21.660841941833496</v>
      </c>
      <c r="P97" s="37" t="s">
        <v>29</v>
      </c>
      <c r="Q97" s="17">
        <v>32.16998291015625</v>
      </c>
      <c r="R97" s="17">
        <v>31.653812408447266</v>
      </c>
      <c r="S97" s="18">
        <f t="shared" si="35"/>
        <v>0.51617050170898438</v>
      </c>
      <c r="T97" s="17">
        <f t="shared" si="36"/>
        <v>31.911897659301758</v>
      </c>
      <c r="U97" s="17">
        <f t="shared" si="37"/>
        <v>10.251055717468262</v>
      </c>
      <c r="V97" s="17">
        <f t="shared" si="38"/>
        <v>10.251055717468262</v>
      </c>
      <c r="X97" s="5"/>
      <c r="Y97" s="5" t="str">
        <f t="shared" si="39"/>
        <v>23-224</v>
      </c>
      <c r="Z97" s="5" t="str">
        <f t="shared" si="40"/>
        <v>Mut</v>
      </c>
      <c r="AA97" s="5">
        <f t="shared" si="41"/>
        <v>10.251055717468262</v>
      </c>
      <c r="AB97" s="5" t="str">
        <f t="shared" si="42"/>
        <v>iPS26a</v>
      </c>
      <c r="AC97" s="5" t="str">
        <f t="shared" si="42"/>
        <v>M2_12h00</v>
      </c>
    </row>
    <row r="98" spans="1:29" s="54" customFormat="1">
      <c r="A98" s="13" t="s">
        <v>541</v>
      </c>
      <c r="B98" s="16" t="s">
        <v>425</v>
      </c>
      <c r="C98" s="16" t="s">
        <v>418</v>
      </c>
      <c r="D98" s="13" t="s">
        <v>423</v>
      </c>
      <c r="E98" s="36" t="s">
        <v>359</v>
      </c>
      <c r="F98" s="15" t="s">
        <v>36</v>
      </c>
      <c r="G98" s="16" t="s">
        <v>360</v>
      </c>
      <c r="H98" s="15" t="s">
        <v>361</v>
      </c>
      <c r="I98" s="24" t="s">
        <v>234</v>
      </c>
      <c r="J98" s="15" t="s">
        <v>28</v>
      </c>
      <c r="K98" s="15"/>
      <c r="L98" s="17">
        <v>22.290771484375</v>
      </c>
      <c r="M98" s="17">
        <v>22.338815689086914</v>
      </c>
      <c r="N98" s="18">
        <f t="shared" si="33"/>
        <v>4.8044204711914062E-2</v>
      </c>
      <c r="O98" s="18">
        <f t="shared" si="34"/>
        <v>22.314793586730957</v>
      </c>
      <c r="P98" s="37" t="s">
        <v>29</v>
      </c>
      <c r="Q98" s="17">
        <v>33.117900848388672</v>
      </c>
      <c r="R98" s="17">
        <v>33.297004699707031</v>
      </c>
      <c r="S98" s="18">
        <f t="shared" si="35"/>
        <v>0.17910385131835938</v>
      </c>
      <c r="T98" s="17">
        <f>AVERAGE(Q98:R98)</f>
        <v>33.207452774047852</v>
      </c>
      <c r="U98" s="17">
        <f t="shared" si="37"/>
        <v>10.892659187316895</v>
      </c>
      <c r="V98" s="17">
        <f t="shared" si="38"/>
        <v>10.892659187316895</v>
      </c>
      <c r="X98" s="5"/>
      <c r="Y98" s="5" t="str">
        <f t="shared" si="39"/>
        <v>23-225</v>
      </c>
      <c r="Z98" s="5" t="str">
        <f t="shared" si="40"/>
        <v>Mut</v>
      </c>
      <c r="AA98" s="5">
        <f t="shared" si="41"/>
        <v>10.892659187316895</v>
      </c>
      <c r="AB98" s="5" t="str">
        <f t="shared" si="42"/>
        <v>iPS26a</v>
      </c>
      <c r="AC98" s="5" t="str">
        <f t="shared" si="42"/>
        <v>M2_12h00</v>
      </c>
    </row>
    <row r="99" spans="1:29" s="54" customFormat="1">
      <c r="A99" s="13" t="s">
        <v>542</v>
      </c>
      <c r="B99" s="16" t="s">
        <v>426</v>
      </c>
      <c r="C99" s="16" t="s">
        <v>413</v>
      </c>
      <c r="D99" s="13" t="s">
        <v>423</v>
      </c>
      <c r="E99" s="13" t="s">
        <v>373</v>
      </c>
      <c r="F99" s="15" t="s">
        <v>36</v>
      </c>
      <c r="G99" s="16" t="s">
        <v>374</v>
      </c>
      <c r="H99" s="15" t="s">
        <v>375</v>
      </c>
      <c r="I99" s="24" t="s">
        <v>234</v>
      </c>
      <c r="J99" s="15" t="s">
        <v>28</v>
      </c>
      <c r="K99" s="15"/>
      <c r="L99" s="17">
        <v>21.809909820556641</v>
      </c>
      <c r="M99" s="17">
        <v>21.80058479309082</v>
      </c>
      <c r="N99" s="18">
        <f t="shared" si="33"/>
        <v>9.3250274658203125E-3</v>
      </c>
      <c r="O99" s="18">
        <f t="shared" si="34"/>
        <v>21.80524730682373</v>
      </c>
      <c r="P99" s="37" t="s">
        <v>29</v>
      </c>
      <c r="Q99" s="17">
        <v>32.241710662841797</v>
      </c>
      <c r="R99" s="17">
        <v>32.113750457763672</v>
      </c>
      <c r="S99" s="18">
        <f t="shared" si="35"/>
        <v>0.127960205078125</v>
      </c>
      <c r="T99" s="17">
        <f t="shared" ref="T99:T100" si="43">AVERAGE(Q99:R99)</f>
        <v>32.177730560302734</v>
      </c>
      <c r="U99" s="17">
        <f t="shared" si="37"/>
        <v>10.372483253479004</v>
      </c>
      <c r="V99" s="17">
        <f t="shared" si="38"/>
        <v>10.372483253479004</v>
      </c>
      <c r="X99" s="5"/>
      <c r="Y99" s="5" t="str">
        <f t="shared" si="39"/>
        <v>23-226</v>
      </c>
      <c r="Z99" s="5" t="str">
        <f t="shared" si="40"/>
        <v>Mut</v>
      </c>
      <c r="AA99" s="5">
        <f t="shared" si="41"/>
        <v>10.372483253479004</v>
      </c>
      <c r="AB99" s="5" t="str">
        <f t="shared" si="42"/>
        <v>iPS26b</v>
      </c>
      <c r="AC99" s="5" t="str">
        <f t="shared" si="42"/>
        <v>M2_12h00</v>
      </c>
    </row>
    <row r="100" spans="1:29" s="54" customFormat="1">
      <c r="A100" s="13" t="s">
        <v>543</v>
      </c>
      <c r="B100" s="16" t="s">
        <v>427</v>
      </c>
      <c r="C100" s="16" t="s">
        <v>416</v>
      </c>
      <c r="D100" s="13" t="s">
        <v>423</v>
      </c>
      <c r="E100" s="13" t="s">
        <v>373</v>
      </c>
      <c r="F100" s="15" t="s">
        <v>36</v>
      </c>
      <c r="G100" s="16" t="s">
        <v>374</v>
      </c>
      <c r="H100" s="15" t="s">
        <v>375</v>
      </c>
      <c r="I100" s="24" t="s">
        <v>234</v>
      </c>
      <c r="J100" s="15" t="s">
        <v>28</v>
      </c>
      <c r="K100" s="15"/>
      <c r="L100" s="17">
        <v>21.825382232666016</v>
      </c>
      <c r="M100" s="17">
        <v>20.870204925537109</v>
      </c>
      <c r="N100" s="18">
        <f t="shared" si="33"/>
        <v>0.95517730712890625</v>
      </c>
      <c r="O100" s="18">
        <f t="shared" si="34"/>
        <v>21.347793579101562</v>
      </c>
      <c r="P100" s="37" t="s">
        <v>29</v>
      </c>
      <c r="Q100" s="17">
        <v>32.011016845703125</v>
      </c>
      <c r="R100" s="17">
        <v>31.241281509399414</v>
      </c>
      <c r="S100" s="18">
        <f t="shared" si="35"/>
        <v>0.76973533630371094</v>
      </c>
      <c r="T100" s="17">
        <f t="shared" si="43"/>
        <v>31.62614917755127</v>
      </c>
      <c r="U100" s="17">
        <f t="shared" si="37"/>
        <v>10.278355598449707</v>
      </c>
      <c r="V100" s="17">
        <f t="shared" si="38"/>
        <v>10.278355598449707</v>
      </c>
      <c r="X100" s="5"/>
      <c r="Y100" s="5" t="str">
        <f t="shared" si="39"/>
        <v>23-227</v>
      </c>
      <c r="Z100" s="5" t="str">
        <f t="shared" si="40"/>
        <v>Mut</v>
      </c>
      <c r="AA100" s="5">
        <f t="shared" si="41"/>
        <v>10.278355598449707</v>
      </c>
      <c r="AB100" s="5" t="str">
        <f t="shared" si="42"/>
        <v>iPS26b</v>
      </c>
      <c r="AC100" s="5" t="str">
        <f t="shared" si="42"/>
        <v>M2_12h00</v>
      </c>
    </row>
    <row r="101" spans="1:29" s="54" customFormat="1">
      <c r="A101" s="13" t="s">
        <v>544</v>
      </c>
      <c r="B101" s="16" t="s">
        <v>428</v>
      </c>
      <c r="C101" s="16" t="s">
        <v>418</v>
      </c>
      <c r="D101" s="13" t="s">
        <v>423</v>
      </c>
      <c r="E101" s="13" t="s">
        <v>373</v>
      </c>
      <c r="F101" s="15" t="s">
        <v>36</v>
      </c>
      <c r="G101" s="16" t="s">
        <v>374</v>
      </c>
      <c r="H101" s="15" t="s">
        <v>375</v>
      </c>
      <c r="I101" s="24" t="s">
        <v>234</v>
      </c>
      <c r="J101" s="15" t="s">
        <v>28</v>
      </c>
      <c r="K101" s="15"/>
      <c r="L101" s="17">
        <v>21.425201416015625</v>
      </c>
      <c r="M101" s="17">
        <v>21.60759162902832</v>
      </c>
      <c r="N101" s="18">
        <f t="shared" si="33"/>
        <v>0.18239021301269531</v>
      </c>
      <c r="O101" s="18">
        <f t="shared" si="34"/>
        <v>21.516396522521973</v>
      </c>
      <c r="P101" s="37" t="s">
        <v>29</v>
      </c>
      <c r="Q101" s="17">
        <v>31.939479827880859</v>
      </c>
      <c r="R101" s="17">
        <v>32.282154083251953</v>
      </c>
      <c r="S101" s="18">
        <f t="shared" si="35"/>
        <v>0.34267425537109375</v>
      </c>
      <c r="T101" s="17">
        <f>AVERAGE(Q101:R101)</f>
        <v>32.110816955566406</v>
      </c>
      <c r="U101" s="17">
        <f t="shared" si="37"/>
        <v>10.594420433044434</v>
      </c>
      <c r="V101" s="17">
        <f t="shared" si="38"/>
        <v>10.594420433044434</v>
      </c>
      <c r="X101" s="5"/>
      <c r="Y101" s="5" t="str">
        <f t="shared" si="39"/>
        <v>23-228</v>
      </c>
      <c r="Z101" s="5" t="str">
        <f t="shared" si="40"/>
        <v>Mut</v>
      </c>
      <c r="AA101" s="5">
        <f t="shared" si="41"/>
        <v>10.594420433044434</v>
      </c>
      <c r="AB101" s="5" t="str">
        <f t="shared" si="42"/>
        <v>iPS26b</v>
      </c>
      <c r="AC101" s="5" t="str">
        <f t="shared" si="42"/>
        <v>M2_12h00</v>
      </c>
    </row>
    <row r="102" spans="1:29">
      <c r="A102" s="6" t="s">
        <v>94</v>
      </c>
      <c r="B102" s="9" t="s">
        <v>95</v>
      </c>
      <c r="C102" s="9" t="s">
        <v>96</v>
      </c>
      <c r="D102" s="9" t="s">
        <v>97</v>
      </c>
      <c r="E102" s="9"/>
      <c r="F102" s="9" t="s">
        <v>25</v>
      </c>
      <c r="G102" s="9">
        <v>38</v>
      </c>
      <c r="H102" s="9" t="s">
        <v>73</v>
      </c>
      <c r="I102" s="8" t="s">
        <v>98</v>
      </c>
      <c r="J102" s="9" t="s">
        <v>28</v>
      </c>
      <c r="K102" s="8" t="s">
        <v>98</v>
      </c>
      <c r="L102" s="10">
        <v>21.468826293945312</v>
      </c>
      <c r="M102" s="10">
        <v>21.45573616027832</v>
      </c>
      <c r="N102" s="11">
        <f>ABS(M102-L102)</f>
        <v>1.3090133666992188E-2</v>
      </c>
      <c r="O102" s="11">
        <f t="shared" si="34"/>
        <v>21.462281227111816</v>
      </c>
      <c r="P102" s="10" t="s">
        <v>29</v>
      </c>
      <c r="Q102" s="10">
        <v>30.586505889892578</v>
      </c>
      <c r="R102" s="10">
        <v>30.776371002197266</v>
      </c>
      <c r="S102" s="11">
        <f t="shared" si="35"/>
        <v>0.1898651123046875</v>
      </c>
      <c r="T102" s="10">
        <f t="shared" ref="T102:T111" si="44">AVERAGE(Q102:R102)</f>
        <v>30.681438446044922</v>
      </c>
      <c r="U102" s="10">
        <f t="shared" si="37"/>
        <v>9.2191572189331055</v>
      </c>
      <c r="V102" s="10">
        <f>U102</f>
        <v>9.2191572189331055</v>
      </c>
      <c r="Y102" s="5" t="str">
        <f t="shared" si="39"/>
        <v>21-131</v>
      </c>
      <c r="Z102" s="5" t="str">
        <f t="shared" si="40"/>
        <v>WT</v>
      </c>
      <c r="AA102" s="5">
        <f t="shared" si="41"/>
        <v>9.2191572189331055</v>
      </c>
      <c r="AB102" s="5" t="str">
        <f t="shared" si="42"/>
        <v>iPS09</v>
      </c>
      <c r="AC102" s="5" t="str">
        <f t="shared" si="42"/>
        <v>M2_24h00</v>
      </c>
    </row>
    <row r="103" spans="1:29">
      <c r="A103" s="6" t="s">
        <v>99</v>
      </c>
      <c r="B103" s="9" t="s">
        <v>100</v>
      </c>
      <c r="C103" s="9" t="s">
        <v>96</v>
      </c>
      <c r="D103" s="9" t="s">
        <v>97</v>
      </c>
      <c r="E103" s="9"/>
      <c r="F103" s="9" t="s">
        <v>25</v>
      </c>
      <c r="G103" s="9">
        <v>38</v>
      </c>
      <c r="H103" s="9" t="s">
        <v>73</v>
      </c>
      <c r="I103" s="8" t="s">
        <v>98</v>
      </c>
      <c r="J103" s="9" t="s">
        <v>28</v>
      </c>
      <c r="K103" s="8" t="s">
        <v>98</v>
      </c>
      <c r="L103" s="10">
        <v>21.506082534790039</v>
      </c>
      <c r="M103" s="10">
        <v>21.740631103515625</v>
      </c>
      <c r="N103" s="11">
        <f t="shared" ref="N103:N109" si="45">ABS(M103-L103)</f>
        <v>0.23454856872558594</v>
      </c>
      <c r="O103" s="11">
        <f t="shared" si="34"/>
        <v>21.623356819152832</v>
      </c>
      <c r="P103" s="10" t="s">
        <v>29</v>
      </c>
      <c r="Q103" s="10">
        <v>30.611347198486328</v>
      </c>
      <c r="R103" s="10">
        <v>30.453086853027344</v>
      </c>
      <c r="S103" s="11">
        <f t="shared" si="35"/>
        <v>0.15826034545898438</v>
      </c>
      <c r="T103" s="10">
        <f t="shared" si="44"/>
        <v>30.532217025756836</v>
      </c>
      <c r="U103" s="10">
        <f t="shared" si="37"/>
        <v>8.9088602066040039</v>
      </c>
      <c r="V103" s="10">
        <f t="shared" ref="V103:V110" si="46">U103</f>
        <v>8.9088602066040039</v>
      </c>
      <c r="Y103" s="5" t="str">
        <f t="shared" si="39"/>
        <v>21-132</v>
      </c>
      <c r="Z103" s="5" t="str">
        <f t="shared" si="40"/>
        <v>WT</v>
      </c>
      <c r="AA103" s="5">
        <f t="shared" si="41"/>
        <v>8.9088602066040039</v>
      </c>
      <c r="AB103" s="5" t="str">
        <f t="shared" si="42"/>
        <v>iPS09</v>
      </c>
      <c r="AC103" s="5" t="str">
        <f t="shared" si="42"/>
        <v>M2_24h00</v>
      </c>
    </row>
    <row r="104" spans="1:29">
      <c r="A104" s="6" t="s">
        <v>101</v>
      </c>
      <c r="B104" s="9" t="s">
        <v>102</v>
      </c>
      <c r="C104" s="9" t="s">
        <v>96</v>
      </c>
      <c r="D104" s="9" t="s">
        <v>97</v>
      </c>
      <c r="E104" s="9"/>
      <c r="F104" s="9" t="s">
        <v>25</v>
      </c>
      <c r="G104" s="9">
        <v>38</v>
      </c>
      <c r="H104" s="9" t="s">
        <v>73</v>
      </c>
      <c r="I104" s="8" t="s">
        <v>98</v>
      </c>
      <c r="J104" s="9" t="s">
        <v>28</v>
      </c>
      <c r="K104" s="8" t="s">
        <v>98</v>
      </c>
      <c r="L104" s="10">
        <v>20.954643249511719</v>
      </c>
      <c r="M104" s="10">
        <v>21.011419296264648</v>
      </c>
      <c r="N104" s="11">
        <f t="shared" si="45"/>
        <v>5.6776046752929688E-2</v>
      </c>
      <c r="O104" s="11">
        <f t="shared" si="34"/>
        <v>20.983031272888184</v>
      </c>
      <c r="P104" s="10" t="s">
        <v>29</v>
      </c>
      <c r="Q104" s="10">
        <v>37</v>
      </c>
      <c r="R104" s="10">
        <v>30.141025543212891</v>
      </c>
      <c r="S104" s="11">
        <f>ABS(R104-Q104)</f>
        <v>6.8589744567871094</v>
      </c>
      <c r="T104" s="10">
        <f>R104</f>
        <v>30.141025543212891</v>
      </c>
      <c r="U104" s="10">
        <f t="shared" si="37"/>
        <v>9.157994270324707</v>
      </c>
      <c r="V104" s="10">
        <f t="shared" si="46"/>
        <v>9.157994270324707</v>
      </c>
      <c r="Y104" s="5" t="str">
        <f t="shared" si="39"/>
        <v>21-133</v>
      </c>
      <c r="Z104" s="5" t="str">
        <f t="shared" si="40"/>
        <v>WT</v>
      </c>
      <c r="AA104" s="5">
        <f t="shared" si="41"/>
        <v>9.157994270324707</v>
      </c>
      <c r="AB104" s="5" t="str">
        <f t="shared" si="42"/>
        <v>iPS09</v>
      </c>
      <c r="AC104" s="5" t="str">
        <f t="shared" si="42"/>
        <v>M2_24h00</v>
      </c>
    </row>
    <row r="105" spans="1:29">
      <c r="A105" s="6" t="s">
        <v>103</v>
      </c>
      <c r="B105" s="9" t="s">
        <v>104</v>
      </c>
      <c r="C105" s="9" t="s">
        <v>96</v>
      </c>
      <c r="D105" s="9" t="s">
        <v>97</v>
      </c>
      <c r="E105" s="9"/>
      <c r="F105" s="9" t="s">
        <v>25</v>
      </c>
      <c r="G105" s="9">
        <v>38</v>
      </c>
      <c r="H105" s="9" t="s">
        <v>73</v>
      </c>
      <c r="I105" s="8" t="s">
        <v>98</v>
      </c>
      <c r="J105" s="9" t="s">
        <v>28</v>
      </c>
      <c r="K105" s="8" t="s">
        <v>98</v>
      </c>
      <c r="L105" s="10">
        <v>21.411819458007812</v>
      </c>
      <c r="M105" s="10">
        <v>21.433547973632812</v>
      </c>
      <c r="N105" s="11">
        <f t="shared" si="45"/>
        <v>2.1728515625E-2</v>
      </c>
      <c r="O105" s="11">
        <f t="shared" si="34"/>
        <v>21.422683715820312</v>
      </c>
      <c r="P105" s="10" t="s">
        <v>29</v>
      </c>
      <c r="Q105" s="10">
        <v>37</v>
      </c>
      <c r="R105" s="10">
        <v>30.494831085205078</v>
      </c>
      <c r="S105" s="11">
        <f>ABS(R105-Q105)</f>
        <v>6.5051689147949219</v>
      </c>
      <c r="T105" s="10">
        <f>R105</f>
        <v>30.494831085205078</v>
      </c>
      <c r="U105" s="10">
        <f t="shared" si="37"/>
        <v>9.0721473693847656</v>
      </c>
      <c r="V105" s="10">
        <f t="shared" si="46"/>
        <v>9.0721473693847656</v>
      </c>
      <c r="Y105" s="5" t="str">
        <f t="shared" si="39"/>
        <v>21-134</v>
      </c>
      <c r="Z105" s="5" t="str">
        <f t="shared" si="40"/>
        <v>WT</v>
      </c>
      <c r="AA105" s="5">
        <f t="shared" si="41"/>
        <v>9.0721473693847656</v>
      </c>
      <c r="AB105" s="5" t="str">
        <f t="shared" si="42"/>
        <v>iPS09</v>
      </c>
      <c r="AC105" s="5" t="str">
        <f t="shared" si="42"/>
        <v>M2_24h00</v>
      </c>
    </row>
    <row r="106" spans="1:29">
      <c r="A106" s="6" t="s">
        <v>105</v>
      </c>
      <c r="B106" s="9" t="s">
        <v>106</v>
      </c>
      <c r="C106" s="9" t="s">
        <v>96</v>
      </c>
      <c r="D106" s="9" t="s">
        <v>97</v>
      </c>
      <c r="E106" s="9"/>
      <c r="F106" s="9" t="s">
        <v>25</v>
      </c>
      <c r="G106" s="9">
        <v>38</v>
      </c>
      <c r="H106" s="9" t="s">
        <v>73</v>
      </c>
      <c r="I106" s="8" t="s">
        <v>98</v>
      </c>
      <c r="J106" s="9" t="s">
        <v>28</v>
      </c>
      <c r="K106" s="8" t="s">
        <v>98</v>
      </c>
      <c r="L106" s="10">
        <v>21.661523818969727</v>
      </c>
      <c r="M106" s="10">
        <v>21.661972045898438</v>
      </c>
      <c r="N106" s="11">
        <f t="shared" si="45"/>
        <v>4.482269287109375E-4</v>
      </c>
      <c r="O106" s="11">
        <f t="shared" si="34"/>
        <v>21.661747932434082</v>
      </c>
      <c r="P106" s="10" t="s">
        <v>29</v>
      </c>
      <c r="Q106" s="10">
        <v>30.664251327514648</v>
      </c>
      <c r="R106" s="10">
        <v>30.590818405151367</v>
      </c>
      <c r="S106" s="11">
        <f>ABS(R106-Q106)</f>
        <v>7.343292236328125E-2</v>
      </c>
      <c r="T106" s="10">
        <f t="shared" si="44"/>
        <v>30.627534866333008</v>
      </c>
      <c r="U106" s="10">
        <f t="shared" si="37"/>
        <v>8.9657869338989258</v>
      </c>
      <c r="V106" s="10">
        <f t="shared" si="46"/>
        <v>8.9657869338989258</v>
      </c>
      <c r="Y106" s="5" t="str">
        <f t="shared" si="39"/>
        <v>21-135</v>
      </c>
      <c r="Z106" s="5" t="str">
        <f t="shared" si="40"/>
        <v>WT</v>
      </c>
      <c r="AA106" s="5">
        <f t="shared" si="41"/>
        <v>8.9657869338989258</v>
      </c>
      <c r="AB106" s="5" t="str">
        <f t="shared" ref="AB106:AC124" si="47">H106</f>
        <v>iPS09</v>
      </c>
      <c r="AC106" s="5" t="str">
        <f t="shared" si="47"/>
        <v>M2_24h00</v>
      </c>
    </row>
    <row r="107" spans="1:29">
      <c r="A107" s="13" t="s">
        <v>107</v>
      </c>
      <c r="B107" s="15" t="s">
        <v>108</v>
      </c>
      <c r="C107" s="16" t="s">
        <v>109</v>
      </c>
      <c r="D107" s="16" t="s">
        <v>110</v>
      </c>
      <c r="E107" s="16"/>
      <c r="F107" s="15" t="s">
        <v>36</v>
      </c>
      <c r="G107" s="15">
        <v>38</v>
      </c>
      <c r="H107" s="15" t="s">
        <v>73</v>
      </c>
      <c r="I107" s="16" t="s">
        <v>98</v>
      </c>
      <c r="J107" s="15" t="s">
        <v>28</v>
      </c>
      <c r="K107" s="15"/>
      <c r="L107" s="17">
        <v>37</v>
      </c>
      <c r="M107" s="17">
        <v>37</v>
      </c>
      <c r="N107" s="18">
        <f t="shared" si="45"/>
        <v>0</v>
      </c>
      <c r="O107" s="20">
        <f>21.5</f>
        <v>21.5</v>
      </c>
      <c r="P107" s="17" t="s">
        <v>29</v>
      </c>
      <c r="Q107" s="17">
        <v>30.299110412597656</v>
      </c>
      <c r="R107" s="17">
        <v>30.347362518310547</v>
      </c>
      <c r="S107" s="18">
        <f t="shared" ref="S107:S109" si="48">ABS(R107-Q107)</f>
        <v>4.8252105712890625E-2</v>
      </c>
      <c r="T107" s="17">
        <f t="shared" si="44"/>
        <v>30.323236465454102</v>
      </c>
      <c r="U107" s="17">
        <f t="shared" si="37"/>
        <v>8.8232364654541016</v>
      </c>
      <c r="V107" s="17">
        <f t="shared" si="46"/>
        <v>8.8232364654541016</v>
      </c>
      <c r="Y107" s="5" t="str">
        <f t="shared" si="39"/>
        <v>21-136</v>
      </c>
      <c r="Z107" s="5" t="str">
        <f t="shared" si="40"/>
        <v>Mut</v>
      </c>
      <c r="AA107" s="5">
        <f t="shared" si="41"/>
        <v>8.8232364654541016</v>
      </c>
      <c r="AB107" s="5" t="str">
        <f t="shared" si="47"/>
        <v>iPS09</v>
      </c>
      <c r="AC107" s="5" t="str">
        <f t="shared" si="47"/>
        <v>M2_24h00</v>
      </c>
    </row>
    <row r="108" spans="1:29">
      <c r="A108" s="13" t="s">
        <v>111</v>
      </c>
      <c r="B108" s="15" t="s">
        <v>112</v>
      </c>
      <c r="C108" s="16" t="s">
        <v>109</v>
      </c>
      <c r="D108" s="16" t="s">
        <v>110</v>
      </c>
      <c r="E108" s="16"/>
      <c r="F108" s="15" t="s">
        <v>36</v>
      </c>
      <c r="G108" s="15">
        <v>38</v>
      </c>
      <c r="H108" s="15" t="s">
        <v>73</v>
      </c>
      <c r="I108" s="16" t="s">
        <v>98</v>
      </c>
      <c r="J108" s="15" t="s">
        <v>28</v>
      </c>
      <c r="K108" s="16"/>
      <c r="L108" s="17">
        <v>21.374166488647461</v>
      </c>
      <c r="M108" s="17">
        <v>21.50163459777832</v>
      </c>
      <c r="N108" s="18">
        <f t="shared" si="45"/>
        <v>0.12746810913085938</v>
      </c>
      <c r="O108" s="18">
        <f t="shared" si="34"/>
        <v>21.437900543212891</v>
      </c>
      <c r="P108" s="17" t="s">
        <v>29</v>
      </c>
      <c r="Q108" s="17">
        <v>30.526222229003906</v>
      </c>
      <c r="R108" s="17">
        <v>30.60101318359375</v>
      </c>
      <c r="S108" s="18">
        <f t="shared" si="48"/>
        <v>7.479095458984375E-2</v>
      </c>
      <c r="T108" s="17">
        <f t="shared" si="44"/>
        <v>30.563617706298828</v>
      </c>
      <c r="U108" s="17">
        <f t="shared" si="37"/>
        <v>9.1257171630859375</v>
      </c>
      <c r="V108" s="17" t="s">
        <v>66</v>
      </c>
      <c r="Y108" s="5" t="str">
        <f t="shared" si="39"/>
        <v>21-137</v>
      </c>
      <c r="Z108" s="5" t="str">
        <f t="shared" si="40"/>
        <v>Mut</v>
      </c>
      <c r="AA108" s="5" t="str">
        <f t="shared" si="41"/>
        <v>NA</v>
      </c>
      <c r="AB108" s="5" t="str">
        <f t="shared" si="47"/>
        <v>iPS09</v>
      </c>
      <c r="AC108" s="5" t="str">
        <f t="shared" si="47"/>
        <v>M2_24h00</v>
      </c>
    </row>
    <row r="109" spans="1:29">
      <c r="A109" s="13" t="s">
        <v>113</v>
      </c>
      <c r="B109" s="15" t="s">
        <v>114</v>
      </c>
      <c r="C109" s="16" t="s">
        <v>109</v>
      </c>
      <c r="D109" s="16" t="s">
        <v>110</v>
      </c>
      <c r="E109" s="16"/>
      <c r="F109" s="15" t="s">
        <v>36</v>
      </c>
      <c r="G109" s="15">
        <v>38</v>
      </c>
      <c r="H109" s="15" t="s">
        <v>73</v>
      </c>
      <c r="I109" s="16" t="s">
        <v>98</v>
      </c>
      <c r="J109" s="15" t="s">
        <v>28</v>
      </c>
      <c r="K109" s="16"/>
      <c r="L109" s="17">
        <v>21.322916030883789</v>
      </c>
      <c r="M109" s="17">
        <v>21.429492950439453</v>
      </c>
      <c r="N109" s="18">
        <f t="shared" si="45"/>
        <v>0.10657691955566406</v>
      </c>
      <c r="O109" s="18">
        <f t="shared" si="34"/>
        <v>21.376204490661621</v>
      </c>
      <c r="P109" s="17" t="s">
        <v>29</v>
      </c>
      <c r="Q109" s="17">
        <v>30.226818084716797</v>
      </c>
      <c r="R109" s="17">
        <v>37</v>
      </c>
      <c r="S109" s="18">
        <f t="shared" si="48"/>
        <v>6.7731819152832031</v>
      </c>
      <c r="T109" s="17">
        <f>Q109</f>
        <v>30.226818084716797</v>
      </c>
      <c r="U109" s="17">
        <f t="shared" si="37"/>
        <v>8.8506135940551758</v>
      </c>
      <c r="V109" s="17">
        <f t="shared" ref="V109" si="49">U109</f>
        <v>8.8506135940551758</v>
      </c>
      <c r="Y109" s="5" t="str">
        <f t="shared" si="39"/>
        <v>21-138</v>
      </c>
      <c r="Z109" s="5" t="str">
        <f t="shared" si="40"/>
        <v>Mut</v>
      </c>
      <c r="AA109" s="5">
        <f t="shared" si="41"/>
        <v>8.8506135940551758</v>
      </c>
      <c r="AB109" s="5" t="str">
        <f t="shared" si="47"/>
        <v>iPS09</v>
      </c>
      <c r="AC109" s="5" t="str">
        <f t="shared" si="47"/>
        <v>M2_24h00</v>
      </c>
    </row>
    <row r="110" spans="1:29">
      <c r="A110" s="13" t="s">
        <v>115</v>
      </c>
      <c r="B110" s="15" t="s">
        <v>116</v>
      </c>
      <c r="C110" s="16" t="s">
        <v>109</v>
      </c>
      <c r="D110" s="16" t="s">
        <v>110</v>
      </c>
      <c r="E110" s="16"/>
      <c r="F110" s="15" t="s">
        <v>36</v>
      </c>
      <c r="G110" s="15">
        <v>38</v>
      </c>
      <c r="H110" s="15" t="s">
        <v>73</v>
      </c>
      <c r="I110" s="16" t="s">
        <v>98</v>
      </c>
      <c r="J110" s="15" t="s">
        <v>28</v>
      </c>
      <c r="K110" s="15"/>
      <c r="L110" s="17">
        <v>21.366657257080078</v>
      </c>
      <c r="M110" s="17">
        <v>21.617692947387695</v>
      </c>
      <c r="N110" s="18">
        <f>ABS(M110-L110)</f>
        <v>0.25103569030761719</v>
      </c>
      <c r="O110" s="18">
        <f t="shared" si="34"/>
        <v>21.492175102233887</v>
      </c>
      <c r="P110" s="17" t="s">
        <v>29</v>
      </c>
      <c r="Q110" s="17">
        <v>30.257789611816406</v>
      </c>
      <c r="R110" s="17">
        <v>30.424394607543945</v>
      </c>
      <c r="S110" s="18">
        <f>ABS(R110-Q110)</f>
        <v>0.16660499572753906</v>
      </c>
      <c r="T110" s="17">
        <f t="shared" si="44"/>
        <v>30.341092109680176</v>
      </c>
      <c r="U110" s="17">
        <f t="shared" si="37"/>
        <v>8.8489170074462891</v>
      </c>
      <c r="V110" s="17">
        <f t="shared" si="46"/>
        <v>8.8489170074462891</v>
      </c>
      <c r="Y110" s="5" t="str">
        <f t="shared" si="39"/>
        <v>21-139</v>
      </c>
      <c r="Z110" s="5" t="str">
        <f t="shared" si="40"/>
        <v>Mut</v>
      </c>
      <c r="AA110" s="5">
        <f t="shared" si="41"/>
        <v>8.8489170074462891</v>
      </c>
      <c r="AB110" s="5" t="str">
        <f t="shared" si="47"/>
        <v>iPS09</v>
      </c>
      <c r="AC110" s="5" t="str">
        <f t="shared" si="47"/>
        <v>M2_24h00</v>
      </c>
    </row>
    <row r="111" spans="1:29">
      <c r="A111" s="13" t="s">
        <v>117</v>
      </c>
      <c r="B111" s="15" t="s">
        <v>118</v>
      </c>
      <c r="C111" s="16" t="s">
        <v>109</v>
      </c>
      <c r="D111" s="16" t="s">
        <v>110</v>
      </c>
      <c r="E111" s="16"/>
      <c r="F111" s="15" t="s">
        <v>36</v>
      </c>
      <c r="G111" s="15">
        <v>38</v>
      </c>
      <c r="H111" s="15" t="s">
        <v>73</v>
      </c>
      <c r="I111" s="16" t="s">
        <v>98</v>
      </c>
      <c r="J111" s="15" t="s">
        <v>28</v>
      </c>
      <c r="K111" s="15"/>
      <c r="L111" s="17">
        <v>21.36931037902832</v>
      </c>
      <c r="M111" s="17">
        <v>21.426116943359375</v>
      </c>
      <c r="N111" s="18">
        <f t="shared" ref="N111" si="50">ABS(M111-L111)</f>
        <v>5.6806564331054688E-2</v>
      </c>
      <c r="O111" s="18">
        <f t="shared" si="34"/>
        <v>21.397713661193848</v>
      </c>
      <c r="P111" s="17" t="s">
        <v>29</v>
      </c>
      <c r="Q111" s="17">
        <v>30.119281768798828</v>
      </c>
      <c r="R111" s="17">
        <v>30.187965393066406</v>
      </c>
      <c r="S111" s="18">
        <f>ABS(R111-Q111)</f>
        <v>6.8683624267578125E-2</v>
      </c>
      <c r="T111" s="17">
        <f t="shared" si="44"/>
        <v>30.153623580932617</v>
      </c>
      <c r="U111" s="17">
        <f t="shared" si="37"/>
        <v>8.7559099197387695</v>
      </c>
      <c r="V111" s="17" t="s">
        <v>66</v>
      </c>
      <c r="Y111" s="5" t="str">
        <f t="shared" si="39"/>
        <v>21-140</v>
      </c>
      <c r="Z111" s="5" t="str">
        <f t="shared" si="40"/>
        <v>Mut</v>
      </c>
      <c r="AA111" s="5" t="str">
        <f t="shared" si="41"/>
        <v>NA</v>
      </c>
      <c r="AB111" s="5" t="str">
        <f t="shared" si="47"/>
        <v>iPS09</v>
      </c>
      <c r="AC111" s="5" t="str">
        <f t="shared" si="47"/>
        <v>M2_24h00</v>
      </c>
    </row>
    <row r="112" spans="1:29">
      <c r="A112" s="6" t="s">
        <v>259</v>
      </c>
      <c r="B112" s="6" t="s">
        <v>260</v>
      </c>
      <c r="C112" s="6" t="s">
        <v>261</v>
      </c>
      <c r="D112" s="6" t="s">
        <v>262</v>
      </c>
      <c r="E112" s="6"/>
      <c r="F112" s="8" t="s">
        <v>25</v>
      </c>
      <c r="G112" s="8">
        <v>68</v>
      </c>
      <c r="H112" s="9" t="s">
        <v>178</v>
      </c>
      <c r="I112" s="9" t="s">
        <v>98</v>
      </c>
      <c r="J112" s="9" t="s">
        <v>28</v>
      </c>
      <c r="K112" s="9" t="s">
        <v>25</v>
      </c>
      <c r="L112" s="8">
        <v>20.52408028</v>
      </c>
      <c r="M112" s="8">
        <v>20.345968249999999</v>
      </c>
      <c r="N112" s="11">
        <v>0.18</v>
      </c>
      <c r="O112" s="11">
        <v>20.440000000000001</v>
      </c>
      <c r="P112" s="10" t="s">
        <v>29</v>
      </c>
      <c r="Q112" s="8">
        <v>29.89167213</v>
      </c>
      <c r="R112" s="8">
        <v>29.983711240000002</v>
      </c>
      <c r="S112" s="11">
        <v>0.09</v>
      </c>
      <c r="T112" s="10">
        <v>29.94</v>
      </c>
      <c r="U112" s="11">
        <v>9.5</v>
      </c>
      <c r="V112" s="10">
        <v>9.5</v>
      </c>
      <c r="Y112" s="5" t="str">
        <f t="shared" si="39"/>
        <v>22-95</v>
      </c>
      <c r="Z112" s="5" t="str">
        <f t="shared" si="40"/>
        <v>WT</v>
      </c>
      <c r="AA112" s="5">
        <f t="shared" si="41"/>
        <v>9.5</v>
      </c>
      <c r="AB112" s="5" t="str">
        <f t="shared" si="47"/>
        <v>iPS12</v>
      </c>
      <c r="AC112" s="5" t="str">
        <f t="shared" si="47"/>
        <v>M2_24h00</v>
      </c>
    </row>
    <row r="113" spans="1:29">
      <c r="A113" s="6" t="s">
        <v>263</v>
      </c>
      <c r="B113" s="6" t="s">
        <v>264</v>
      </c>
      <c r="C113" s="6" t="s">
        <v>261</v>
      </c>
      <c r="D113" s="6" t="s">
        <v>262</v>
      </c>
      <c r="E113" s="6"/>
      <c r="F113" s="8" t="s">
        <v>25</v>
      </c>
      <c r="G113" s="8">
        <v>68</v>
      </c>
      <c r="H113" s="9" t="s">
        <v>178</v>
      </c>
      <c r="I113" s="9" t="s">
        <v>98</v>
      </c>
      <c r="J113" s="9" t="s">
        <v>28</v>
      </c>
      <c r="K113" s="9" t="s">
        <v>25</v>
      </c>
      <c r="L113" s="8">
        <v>19.97417068</v>
      </c>
      <c r="M113" s="8">
        <v>20.034070969999998</v>
      </c>
      <c r="N113" s="11">
        <v>0.06</v>
      </c>
      <c r="O113" s="11">
        <v>20</v>
      </c>
      <c r="P113" s="10" t="s">
        <v>29</v>
      </c>
      <c r="Q113" s="8">
        <v>29.68611336</v>
      </c>
      <c r="R113" s="8">
        <v>29.837961199999999</v>
      </c>
      <c r="S113" s="11">
        <v>0.15</v>
      </c>
      <c r="T113" s="10">
        <v>29.76</v>
      </c>
      <c r="U113" s="11">
        <v>9.76</v>
      </c>
      <c r="V113" s="10">
        <v>9.76</v>
      </c>
      <c r="Y113" s="5" t="str">
        <f t="shared" si="39"/>
        <v>22-96</v>
      </c>
      <c r="Z113" s="5" t="str">
        <f t="shared" si="40"/>
        <v>WT</v>
      </c>
      <c r="AA113" s="5">
        <f t="shared" si="41"/>
        <v>9.76</v>
      </c>
      <c r="AB113" s="5" t="str">
        <f t="shared" si="47"/>
        <v>iPS12</v>
      </c>
      <c r="AC113" s="5" t="str">
        <f t="shared" si="47"/>
        <v>M2_24h00</v>
      </c>
    </row>
    <row r="114" spans="1:29">
      <c r="A114" s="6" t="s">
        <v>265</v>
      </c>
      <c r="B114" s="6" t="s">
        <v>266</v>
      </c>
      <c r="C114" s="6" t="s">
        <v>261</v>
      </c>
      <c r="D114" s="6" t="s">
        <v>262</v>
      </c>
      <c r="E114" s="6"/>
      <c r="F114" s="8" t="s">
        <v>25</v>
      </c>
      <c r="G114" s="8">
        <v>68</v>
      </c>
      <c r="H114" s="9" t="s">
        <v>178</v>
      </c>
      <c r="I114" s="9" t="s">
        <v>98</v>
      </c>
      <c r="J114" s="9" t="s">
        <v>28</v>
      </c>
      <c r="K114" s="9" t="s">
        <v>25</v>
      </c>
      <c r="L114" s="8">
        <v>20.016727450000001</v>
      </c>
      <c r="M114" s="8">
        <v>19.979183200000001</v>
      </c>
      <c r="N114" s="11">
        <v>0.04</v>
      </c>
      <c r="O114" s="11">
        <v>20</v>
      </c>
      <c r="P114" s="10" t="s">
        <v>29</v>
      </c>
      <c r="Q114" s="8">
        <v>29.420354840000002</v>
      </c>
      <c r="R114" s="8">
        <v>29.567090990000001</v>
      </c>
      <c r="S114" s="11">
        <v>0.15</v>
      </c>
      <c r="T114" s="10">
        <v>29.49</v>
      </c>
      <c r="U114" s="11">
        <v>9.5</v>
      </c>
      <c r="V114" s="10">
        <v>9.5</v>
      </c>
      <c r="Y114" s="5" t="str">
        <f t="shared" si="39"/>
        <v>22-97</v>
      </c>
      <c r="Z114" s="5" t="str">
        <f t="shared" si="40"/>
        <v>WT</v>
      </c>
      <c r="AA114" s="5">
        <f t="shared" si="41"/>
        <v>9.5</v>
      </c>
      <c r="AB114" s="5" t="str">
        <f t="shared" si="47"/>
        <v>iPS12</v>
      </c>
      <c r="AC114" s="5" t="str">
        <f t="shared" si="47"/>
        <v>M2_24h00</v>
      </c>
    </row>
    <row r="115" spans="1:29">
      <c r="A115" s="6" t="s">
        <v>267</v>
      </c>
      <c r="B115" s="6" t="s">
        <v>268</v>
      </c>
      <c r="C115" s="6" t="s">
        <v>261</v>
      </c>
      <c r="D115" s="6" t="s">
        <v>262</v>
      </c>
      <c r="E115" s="6"/>
      <c r="F115" s="8" t="s">
        <v>25</v>
      </c>
      <c r="G115" s="8">
        <v>68</v>
      </c>
      <c r="H115" s="9" t="s">
        <v>178</v>
      </c>
      <c r="I115" s="9" t="s">
        <v>98</v>
      </c>
      <c r="J115" s="9" t="s">
        <v>28</v>
      </c>
      <c r="K115" s="9" t="s">
        <v>25</v>
      </c>
      <c r="L115" s="8">
        <v>20.241950989999999</v>
      </c>
      <c r="M115" s="8">
        <v>19.65850258</v>
      </c>
      <c r="N115" s="28">
        <v>0.57999999999999996</v>
      </c>
      <c r="O115" s="11">
        <v>20.239999999999998</v>
      </c>
      <c r="P115" s="10" t="s">
        <v>29</v>
      </c>
      <c r="Q115" s="8">
        <v>29.69447327</v>
      </c>
      <c r="R115" s="8">
        <v>29.460035319999999</v>
      </c>
      <c r="S115" s="11">
        <v>0.23</v>
      </c>
      <c r="T115" s="10">
        <v>29.58</v>
      </c>
      <c r="U115" s="11">
        <v>9.34</v>
      </c>
      <c r="V115" s="10">
        <v>9.34</v>
      </c>
      <c r="Y115" s="5" t="str">
        <f t="shared" si="39"/>
        <v>22-98</v>
      </c>
      <c r="Z115" s="5" t="str">
        <f t="shared" si="40"/>
        <v>WT</v>
      </c>
      <c r="AA115" s="5">
        <f t="shared" si="41"/>
        <v>9.34</v>
      </c>
      <c r="AB115" s="5" t="str">
        <f t="shared" si="47"/>
        <v>iPS12</v>
      </c>
      <c r="AC115" s="5" t="str">
        <f t="shared" si="47"/>
        <v>M2_24h00</v>
      </c>
    </row>
    <row r="116" spans="1:29">
      <c r="A116" s="6" t="s">
        <v>269</v>
      </c>
      <c r="B116" s="6" t="s">
        <v>270</v>
      </c>
      <c r="C116" s="6" t="s">
        <v>261</v>
      </c>
      <c r="D116" s="6" t="s">
        <v>262</v>
      </c>
      <c r="E116" s="6"/>
      <c r="F116" s="8" t="s">
        <v>25</v>
      </c>
      <c r="G116" s="8">
        <v>68</v>
      </c>
      <c r="H116" s="9" t="s">
        <v>178</v>
      </c>
      <c r="I116" s="9" t="s">
        <v>98</v>
      </c>
      <c r="J116" s="9" t="s">
        <v>28</v>
      </c>
      <c r="K116" s="9" t="s">
        <v>25</v>
      </c>
      <c r="L116" s="8">
        <v>20.959533690000001</v>
      </c>
      <c r="M116" s="8">
        <v>20.871919630000001</v>
      </c>
      <c r="N116" s="11">
        <v>0.09</v>
      </c>
      <c r="O116" s="11">
        <v>20.92</v>
      </c>
      <c r="P116" s="10" t="s">
        <v>29</v>
      </c>
      <c r="Q116" s="8">
        <v>30.51586914</v>
      </c>
      <c r="R116" s="8">
        <v>30.456670760000002</v>
      </c>
      <c r="S116" s="11">
        <v>0.06</v>
      </c>
      <c r="T116" s="10">
        <v>30.49</v>
      </c>
      <c r="U116" s="10">
        <v>9.57</v>
      </c>
      <c r="V116" s="10">
        <v>9.57</v>
      </c>
      <c r="Y116" s="5" t="str">
        <f t="shared" si="39"/>
        <v>22-99</v>
      </c>
      <c r="Z116" s="5" t="str">
        <f t="shared" si="40"/>
        <v>WT</v>
      </c>
      <c r="AA116" s="5">
        <f t="shared" si="41"/>
        <v>9.57</v>
      </c>
      <c r="AB116" s="5" t="str">
        <f t="shared" si="47"/>
        <v>iPS12</v>
      </c>
      <c r="AC116" s="5" t="str">
        <f t="shared" si="47"/>
        <v>M2_24h00</v>
      </c>
    </row>
    <row r="117" spans="1:29">
      <c r="A117" s="6" t="s">
        <v>271</v>
      </c>
      <c r="B117" s="6" t="s">
        <v>272</v>
      </c>
      <c r="C117" s="6" t="s">
        <v>261</v>
      </c>
      <c r="D117" s="6" t="s">
        <v>262</v>
      </c>
      <c r="E117" s="6"/>
      <c r="F117" s="8" t="s">
        <v>25</v>
      </c>
      <c r="G117" s="8">
        <v>68</v>
      </c>
      <c r="H117" s="9" t="s">
        <v>178</v>
      </c>
      <c r="I117" s="9" t="s">
        <v>98</v>
      </c>
      <c r="J117" s="9" t="s">
        <v>28</v>
      </c>
      <c r="K117" s="9" t="s">
        <v>25</v>
      </c>
      <c r="L117" s="8">
        <v>20.698066709999999</v>
      </c>
      <c r="M117" s="8">
        <v>20.62537575</v>
      </c>
      <c r="N117" s="11">
        <v>7.0000000000000007E-2</v>
      </c>
      <c r="O117" s="10">
        <v>20.66</v>
      </c>
      <c r="P117" s="10" t="s">
        <v>29</v>
      </c>
      <c r="Q117" s="8">
        <v>29.708930970000001</v>
      </c>
      <c r="R117" s="8">
        <v>29.792070389999999</v>
      </c>
      <c r="S117" s="11">
        <v>0.08</v>
      </c>
      <c r="T117" s="10">
        <v>29.75</v>
      </c>
      <c r="U117" s="10">
        <v>9.09</v>
      </c>
      <c r="V117" s="10">
        <v>9.09</v>
      </c>
      <c r="Y117" s="5" t="str">
        <f t="shared" si="39"/>
        <v>22-100</v>
      </c>
      <c r="Z117" s="5" t="str">
        <f t="shared" si="40"/>
        <v>WT</v>
      </c>
      <c r="AA117" s="5">
        <f t="shared" si="41"/>
        <v>9.09</v>
      </c>
      <c r="AB117" s="5" t="str">
        <f t="shared" si="47"/>
        <v>iPS12</v>
      </c>
      <c r="AC117" s="5" t="str">
        <f t="shared" si="47"/>
        <v>M2_24h00</v>
      </c>
    </row>
    <row r="118" spans="1:29">
      <c r="A118" s="23" t="s">
        <v>273</v>
      </c>
      <c r="B118" s="23" t="s">
        <v>274</v>
      </c>
      <c r="C118" s="23" t="s">
        <v>275</v>
      </c>
      <c r="D118" s="23" t="s">
        <v>276</v>
      </c>
      <c r="E118" s="23"/>
      <c r="F118" s="24" t="s">
        <v>36</v>
      </c>
      <c r="G118" s="25">
        <v>68</v>
      </c>
      <c r="H118" s="24" t="s">
        <v>178</v>
      </c>
      <c r="I118" s="24" t="s">
        <v>98</v>
      </c>
      <c r="J118" s="24" t="s">
        <v>28</v>
      </c>
      <c r="K118" s="24"/>
      <c r="L118" s="25">
        <v>19.53476715</v>
      </c>
      <c r="M118" s="25">
        <v>19.565883639999999</v>
      </c>
      <c r="N118" s="26">
        <v>0.03</v>
      </c>
      <c r="O118" s="26">
        <v>19.55</v>
      </c>
      <c r="P118" s="27" t="s">
        <v>29</v>
      </c>
      <c r="Q118" s="25">
        <v>28.442241670000001</v>
      </c>
      <c r="R118" s="25">
        <v>28.823169709999998</v>
      </c>
      <c r="S118" s="26">
        <v>0.38</v>
      </c>
      <c r="T118" s="27">
        <v>28.63</v>
      </c>
      <c r="U118" s="27">
        <v>9.08</v>
      </c>
      <c r="V118" s="27">
        <v>9.08</v>
      </c>
      <c r="Y118" s="5" t="str">
        <f t="shared" si="39"/>
        <v>22-101</v>
      </c>
      <c r="Z118" s="5" t="str">
        <f t="shared" si="40"/>
        <v>Mut</v>
      </c>
      <c r="AA118" s="5">
        <f t="shared" si="41"/>
        <v>9.08</v>
      </c>
      <c r="AB118" s="5" t="str">
        <f t="shared" si="47"/>
        <v>iPS12</v>
      </c>
      <c r="AC118" s="5" t="str">
        <f t="shared" si="47"/>
        <v>M2_24h00</v>
      </c>
    </row>
    <row r="119" spans="1:29">
      <c r="A119" s="23" t="s">
        <v>277</v>
      </c>
      <c r="B119" s="23" t="s">
        <v>278</v>
      </c>
      <c r="C119" s="23" t="s">
        <v>275</v>
      </c>
      <c r="D119" s="23" t="s">
        <v>276</v>
      </c>
      <c r="E119" s="23"/>
      <c r="F119" s="24" t="s">
        <v>36</v>
      </c>
      <c r="G119" s="25">
        <v>68</v>
      </c>
      <c r="H119" s="24" t="s">
        <v>178</v>
      </c>
      <c r="I119" s="24" t="s">
        <v>98</v>
      </c>
      <c r="J119" s="24" t="s">
        <v>28</v>
      </c>
      <c r="K119" s="24"/>
      <c r="L119" s="25">
        <v>20.073089599999999</v>
      </c>
      <c r="M119" s="25">
        <v>20.068447110000001</v>
      </c>
      <c r="N119" s="26">
        <v>0</v>
      </c>
      <c r="O119" s="26">
        <v>20.07</v>
      </c>
      <c r="P119" s="27" t="s">
        <v>29</v>
      </c>
      <c r="Q119" s="25">
        <v>29.494642259999999</v>
      </c>
      <c r="R119" s="25">
        <v>28.913227079999999</v>
      </c>
      <c r="S119" s="28">
        <v>0.57999999999999996</v>
      </c>
      <c r="T119" s="27">
        <v>29.2</v>
      </c>
      <c r="U119" s="27">
        <v>9.1300000000000008</v>
      </c>
      <c r="V119" s="27">
        <v>9.1300000000000008</v>
      </c>
      <c r="Y119" s="5" t="str">
        <f t="shared" si="39"/>
        <v>22-102</v>
      </c>
      <c r="Z119" s="5" t="str">
        <f t="shared" si="40"/>
        <v>Mut</v>
      </c>
      <c r="AA119" s="5">
        <f t="shared" si="41"/>
        <v>9.1300000000000008</v>
      </c>
      <c r="AB119" s="5" t="str">
        <f t="shared" si="47"/>
        <v>iPS12</v>
      </c>
      <c r="AC119" s="5" t="str">
        <f t="shared" si="47"/>
        <v>M2_24h00</v>
      </c>
    </row>
    <row r="120" spans="1:29">
      <c r="A120" s="23" t="s">
        <v>279</v>
      </c>
      <c r="B120" s="23" t="s">
        <v>280</v>
      </c>
      <c r="C120" s="23" t="s">
        <v>275</v>
      </c>
      <c r="D120" s="23" t="s">
        <v>276</v>
      </c>
      <c r="E120" s="23"/>
      <c r="F120" s="24" t="s">
        <v>36</v>
      </c>
      <c r="G120" s="25">
        <v>68</v>
      </c>
      <c r="H120" s="24" t="s">
        <v>178</v>
      </c>
      <c r="I120" s="24" t="s">
        <v>98</v>
      </c>
      <c r="J120" s="24" t="s">
        <v>28</v>
      </c>
      <c r="K120" s="24"/>
      <c r="L120" s="25">
        <v>19.28693771</v>
      </c>
      <c r="M120" s="25">
        <v>19.38425827</v>
      </c>
      <c r="N120" s="26">
        <v>0.1</v>
      </c>
      <c r="O120" s="26">
        <v>19.34</v>
      </c>
      <c r="P120" s="27" t="s">
        <v>29</v>
      </c>
      <c r="Q120" s="25">
        <v>28.661968229999999</v>
      </c>
      <c r="R120" s="25">
        <v>28.634504320000001</v>
      </c>
      <c r="S120" s="26">
        <v>0.03</v>
      </c>
      <c r="T120" s="27">
        <v>28.65</v>
      </c>
      <c r="U120" s="27">
        <v>9.31</v>
      </c>
      <c r="V120" s="27">
        <v>9.31</v>
      </c>
      <c r="Y120" s="5" t="str">
        <f t="shared" si="39"/>
        <v>22-103</v>
      </c>
      <c r="Z120" s="5" t="str">
        <f t="shared" si="40"/>
        <v>Mut</v>
      </c>
      <c r="AA120" s="5">
        <f t="shared" si="41"/>
        <v>9.31</v>
      </c>
      <c r="AB120" s="5" t="str">
        <f t="shared" si="47"/>
        <v>iPS12</v>
      </c>
      <c r="AC120" s="5" t="str">
        <f t="shared" si="47"/>
        <v>M2_24h00</v>
      </c>
    </row>
    <row r="121" spans="1:29">
      <c r="A121" s="23" t="s">
        <v>281</v>
      </c>
      <c r="B121" s="23" t="s">
        <v>282</v>
      </c>
      <c r="C121" s="23" t="s">
        <v>275</v>
      </c>
      <c r="D121" s="23" t="s">
        <v>276</v>
      </c>
      <c r="E121" s="23"/>
      <c r="F121" s="24" t="s">
        <v>36</v>
      </c>
      <c r="G121" s="25">
        <v>68</v>
      </c>
      <c r="H121" s="24" t="s">
        <v>178</v>
      </c>
      <c r="I121" s="24" t="s">
        <v>98</v>
      </c>
      <c r="J121" s="24" t="s">
        <v>28</v>
      </c>
      <c r="K121" s="24"/>
      <c r="L121" s="25">
        <v>19.486577990000001</v>
      </c>
      <c r="M121" s="25">
        <v>19.495529170000001</v>
      </c>
      <c r="N121" s="26">
        <v>0.01</v>
      </c>
      <c r="O121" s="26">
        <v>19.489999999999998</v>
      </c>
      <c r="P121" s="27" t="s">
        <v>29</v>
      </c>
      <c r="Q121" s="25">
        <v>28.709888459999998</v>
      </c>
      <c r="R121" s="25">
        <v>27.981906890000001</v>
      </c>
      <c r="S121" s="28">
        <v>0.73</v>
      </c>
      <c r="T121" s="27">
        <v>28.35</v>
      </c>
      <c r="U121" s="26">
        <v>8.85</v>
      </c>
      <c r="V121" s="27">
        <v>8.85</v>
      </c>
      <c r="Y121" s="5" t="str">
        <f t="shared" si="39"/>
        <v>22-104</v>
      </c>
      <c r="Z121" s="5" t="str">
        <f t="shared" si="40"/>
        <v>Mut</v>
      </c>
      <c r="AA121" s="5">
        <f t="shared" si="41"/>
        <v>8.85</v>
      </c>
      <c r="AB121" s="5" t="str">
        <f t="shared" si="47"/>
        <v>iPS12</v>
      </c>
      <c r="AC121" s="5" t="str">
        <f t="shared" si="47"/>
        <v>M2_24h00</v>
      </c>
    </row>
    <row r="122" spans="1:29">
      <c r="A122" s="23" t="s">
        <v>283</v>
      </c>
      <c r="B122" s="23" t="s">
        <v>284</v>
      </c>
      <c r="C122" s="23" t="s">
        <v>275</v>
      </c>
      <c r="D122" s="23" t="s">
        <v>276</v>
      </c>
      <c r="E122" s="23"/>
      <c r="F122" s="24" t="s">
        <v>36</v>
      </c>
      <c r="G122" s="25">
        <v>68</v>
      </c>
      <c r="H122" s="24" t="s">
        <v>178</v>
      </c>
      <c r="I122" s="24" t="s">
        <v>98</v>
      </c>
      <c r="J122" s="24" t="s">
        <v>28</v>
      </c>
      <c r="K122" s="24"/>
      <c r="L122" s="25">
        <v>19.986339569999998</v>
      </c>
      <c r="M122" s="25">
        <v>19.88568115</v>
      </c>
      <c r="N122" s="26">
        <v>0.1</v>
      </c>
      <c r="O122" s="26">
        <v>19.940000000000001</v>
      </c>
      <c r="P122" s="27" t="s">
        <v>29</v>
      </c>
      <c r="Q122" s="25">
        <v>28.910140989999999</v>
      </c>
      <c r="R122" s="25">
        <v>29.20827675</v>
      </c>
      <c r="S122" s="26">
        <v>0.3</v>
      </c>
      <c r="T122" s="27">
        <v>29.06</v>
      </c>
      <c r="U122" s="26">
        <v>9.1199999999999992</v>
      </c>
      <c r="V122" s="27">
        <v>9.1199999999999992</v>
      </c>
      <c r="Y122" s="5" t="str">
        <f t="shared" si="39"/>
        <v>22-105</v>
      </c>
      <c r="Z122" s="5" t="str">
        <f t="shared" si="40"/>
        <v>Mut</v>
      </c>
      <c r="AA122" s="5">
        <f t="shared" si="41"/>
        <v>9.1199999999999992</v>
      </c>
      <c r="AB122" s="5" t="str">
        <f t="shared" si="47"/>
        <v>iPS12</v>
      </c>
      <c r="AC122" s="5" t="str">
        <f t="shared" si="47"/>
        <v>M2_24h00</v>
      </c>
    </row>
    <row r="123" spans="1:29">
      <c r="A123" s="23" t="s">
        <v>285</v>
      </c>
      <c r="B123" s="23" t="s">
        <v>286</v>
      </c>
      <c r="C123" s="23" t="s">
        <v>275</v>
      </c>
      <c r="D123" s="23" t="s">
        <v>276</v>
      </c>
      <c r="E123" s="23"/>
      <c r="F123" s="24" t="s">
        <v>36</v>
      </c>
      <c r="G123" s="25">
        <v>68</v>
      </c>
      <c r="H123" s="24" t="s">
        <v>178</v>
      </c>
      <c r="I123" s="24" t="s">
        <v>98</v>
      </c>
      <c r="J123" s="24" t="s">
        <v>28</v>
      </c>
      <c r="K123" s="24"/>
      <c r="L123" s="25">
        <v>20.02700806</v>
      </c>
      <c r="M123" s="25">
        <v>19.986751559999998</v>
      </c>
      <c r="N123" s="26">
        <v>0.04</v>
      </c>
      <c r="O123" s="26">
        <v>20.010000000000002</v>
      </c>
      <c r="P123" s="27" t="s">
        <v>29</v>
      </c>
      <c r="Q123" s="25">
        <v>28.77083588</v>
      </c>
      <c r="R123" s="25">
        <v>28.90555191</v>
      </c>
      <c r="S123" s="26">
        <v>0.13</v>
      </c>
      <c r="T123" s="27">
        <v>28.84</v>
      </c>
      <c r="U123" s="26">
        <v>8.83</v>
      </c>
      <c r="V123" s="27">
        <v>8.83</v>
      </c>
      <c r="Y123" s="5" t="str">
        <f t="shared" si="39"/>
        <v>22-106</v>
      </c>
      <c r="Z123" s="5" t="str">
        <f t="shared" si="40"/>
        <v>Mut</v>
      </c>
      <c r="AA123" s="5">
        <f t="shared" si="41"/>
        <v>8.83</v>
      </c>
      <c r="AB123" s="5" t="str">
        <f t="shared" si="47"/>
        <v>iPS12</v>
      </c>
      <c r="AC123" s="5" t="str">
        <f t="shared" si="47"/>
        <v>M2_24h00</v>
      </c>
    </row>
    <row r="124" spans="1:29">
      <c r="A124" s="6" t="s">
        <v>545</v>
      </c>
      <c r="B124" s="8" t="s">
        <v>429</v>
      </c>
      <c r="C124" s="8" t="s">
        <v>430</v>
      </c>
      <c r="D124" s="6" t="s">
        <v>431</v>
      </c>
      <c r="E124" s="33" t="s">
        <v>359</v>
      </c>
      <c r="F124" s="8" t="s">
        <v>25</v>
      </c>
      <c r="G124" s="8" t="s">
        <v>360</v>
      </c>
      <c r="H124" s="9" t="s">
        <v>361</v>
      </c>
      <c r="I124" s="9" t="s">
        <v>593</v>
      </c>
      <c r="J124" s="9" t="s">
        <v>28</v>
      </c>
      <c r="K124" s="9" t="s">
        <v>25</v>
      </c>
      <c r="L124" s="10">
        <v>22.165933609008789</v>
      </c>
      <c r="M124" s="10">
        <v>21.972850799560547</v>
      </c>
      <c r="N124" s="11">
        <f t="shared" ref="N124:N181" si="51">ABS(M124-L124)</f>
        <v>0.19308280944824219</v>
      </c>
      <c r="O124" s="11">
        <f t="shared" ref="O124:O181" si="52">AVERAGE(L124:M124)</f>
        <v>22.069392204284668</v>
      </c>
      <c r="P124" s="34" t="s">
        <v>29</v>
      </c>
      <c r="Q124" s="10">
        <v>30.456911087036133</v>
      </c>
      <c r="R124" s="10">
        <v>30.444286346435547</v>
      </c>
      <c r="S124" s="11">
        <f t="shared" ref="S124:S181" si="53">ABS(R124-Q124)</f>
        <v>1.2624740600585938E-2</v>
      </c>
      <c r="T124" s="10">
        <f t="shared" ref="T124:T131" si="54">AVERAGE(Q124:R124)</f>
        <v>30.45059871673584</v>
      </c>
      <c r="U124" s="11">
        <f t="shared" ref="U124:U145" si="55">T124-O124</f>
        <v>8.3812065124511719</v>
      </c>
      <c r="V124" s="10">
        <f t="shared" ref="V124:V143" si="56">U124</f>
        <v>8.3812065124511719</v>
      </c>
      <c r="Y124" s="5" t="str">
        <f t="shared" si="39"/>
        <v>23-229</v>
      </c>
      <c r="Z124" s="5" t="str">
        <f t="shared" si="40"/>
        <v>WT</v>
      </c>
      <c r="AA124" s="5">
        <f t="shared" si="41"/>
        <v>8.3812065124511719</v>
      </c>
      <c r="AB124" s="5" t="str">
        <f t="shared" si="47"/>
        <v>iPS26a</v>
      </c>
      <c r="AC124" s="5" t="str">
        <f t="shared" si="47"/>
        <v>M2_36h00</v>
      </c>
    </row>
    <row r="125" spans="1:29">
      <c r="A125" s="6" t="s">
        <v>546</v>
      </c>
      <c r="B125" s="8" t="s">
        <v>432</v>
      </c>
      <c r="C125" s="8" t="s">
        <v>433</v>
      </c>
      <c r="D125" s="6" t="s">
        <v>431</v>
      </c>
      <c r="E125" s="33" t="s">
        <v>359</v>
      </c>
      <c r="F125" s="8" t="s">
        <v>25</v>
      </c>
      <c r="G125" s="8" t="s">
        <v>360</v>
      </c>
      <c r="H125" s="9" t="s">
        <v>361</v>
      </c>
      <c r="I125" s="9" t="s">
        <v>593</v>
      </c>
      <c r="J125" s="9" t="s">
        <v>28</v>
      </c>
      <c r="K125" s="9" t="s">
        <v>25</v>
      </c>
      <c r="L125" s="10">
        <v>21.728153228759766</v>
      </c>
      <c r="M125" s="10">
        <v>21.50493049621582</v>
      </c>
      <c r="N125" s="11">
        <f t="shared" si="51"/>
        <v>0.22322273254394531</v>
      </c>
      <c r="O125" s="11">
        <f t="shared" si="52"/>
        <v>21.616541862487793</v>
      </c>
      <c r="P125" s="34" t="s">
        <v>29</v>
      </c>
      <c r="Q125" s="10">
        <v>29.955984115600586</v>
      </c>
      <c r="R125" s="10">
        <v>29.708616256713867</v>
      </c>
      <c r="S125" s="11">
        <f t="shared" si="53"/>
        <v>0.24736785888671875</v>
      </c>
      <c r="T125" s="10">
        <f t="shared" si="54"/>
        <v>29.832300186157227</v>
      </c>
      <c r="U125" s="11">
        <f t="shared" si="55"/>
        <v>8.2157583236694336</v>
      </c>
      <c r="V125" s="10">
        <f t="shared" si="56"/>
        <v>8.2157583236694336</v>
      </c>
      <c r="Y125" s="5" t="str">
        <f t="shared" si="39"/>
        <v>23-230</v>
      </c>
      <c r="Z125" s="5" t="str">
        <f t="shared" si="40"/>
        <v>WT</v>
      </c>
      <c r="AA125" s="5">
        <f t="shared" si="41"/>
        <v>8.2157583236694336</v>
      </c>
      <c r="AB125" s="5" t="str">
        <f t="shared" ref="AB125:AC140" si="57">H125</f>
        <v>iPS26a</v>
      </c>
      <c r="AC125" s="5" t="str">
        <f t="shared" si="57"/>
        <v>M2_36h00</v>
      </c>
    </row>
    <row r="126" spans="1:29">
      <c r="A126" s="6" t="s">
        <v>547</v>
      </c>
      <c r="B126" s="8" t="s">
        <v>434</v>
      </c>
      <c r="C126" s="8" t="s">
        <v>435</v>
      </c>
      <c r="D126" s="6" t="s">
        <v>431</v>
      </c>
      <c r="E126" s="33" t="s">
        <v>359</v>
      </c>
      <c r="F126" s="8" t="s">
        <v>25</v>
      </c>
      <c r="G126" s="8" t="s">
        <v>360</v>
      </c>
      <c r="H126" s="9" t="s">
        <v>361</v>
      </c>
      <c r="I126" s="9" t="s">
        <v>593</v>
      </c>
      <c r="J126" s="9" t="s">
        <v>28</v>
      </c>
      <c r="K126" s="9" t="s">
        <v>25</v>
      </c>
      <c r="L126" s="10">
        <v>22.366168975830078</v>
      </c>
      <c r="M126" s="10">
        <v>22.395467758178711</v>
      </c>
      <c r="N126" s="11">
        <f t="shared" si="51"/>
        <v>2.9298782348632812E-2</v>
      </c>
      <c r="O126" s="11">
        <f t="shared" si="52"/>
        <v>22.380818367004395</v>
      </c>
      <c r="P126" s="34" t="s">
        <v>29</v>
      </c>
      <c r="Q126" s="10">
        <v>30.79572868347168</v>
      </c>
      <c r="R126" s="10">
        <v>30.908237457275391</v>
      </c>
      <c r="S126" s="11">
        <f t="shared" si="53"/>
        <v>0.11250877380371094</v>
      </c>
      <c r="T126" s="10">
        <f t="shared" si="54"/>
        <v>30.851983070373535</v>
      </c>
      <c r="U126" s="11">
        <f t="shared" si="55"/>
        <v>8.4711647033691406</v>
      </c>
      <c r="V126" s="10">
        <f t="shared" si="56"/>
        <v>8.4711647033691406</v>
      </c>
      <c r="Y126" s="5" t="str">
        <f t="shared" si="39"/>
        <v>23-231</v>
      </c>
      <c r="Z126" s="5" t="str">
        <f t="shared" si="40"/>
        <v>WT</v>
      </c>
      <c r="AA126" s="5">
        <f t="shared" si="41"/>
        <v>8.4711647033691406</v>
      </c>
      <c r="AB126" s="5" t="str">
        <f t="shared" si="57"/>
        <v>iPS26a</v>
      </c>
      <c r="AC126" s="5" t="str">
        <f t="shared" si="57"/>
        <v>M2_36h00</v>
      </c>
    </row>
    <row r="127" spans="1:29">
      <c r="A127" s="6" t="s">
        <v>548</v>
      </c>
      <c r="B127" s="8" t="s">
        <v>436</v>
      </c>
      <c r="C127" s="8" t="s">
        <v>430</v>
      </c>
      <c r="D127" s="6" t="s">
        <v>431</v>
      </c>
      <c r="E127" s="6" t="s">
        <v>373</v>
      </c>
      <c r="F127" s="8" t="s">
        <v>25</v>
      </c>
      <c r="G127" s="8" t="s">
        <v>374</v>
      </c>
      <c r="H127" s="9" t="s">
        <v>375</v>
      </c>
      <c r="I127" s="9" t="s">
        <v>593</v>
      </c>
      <c r="J127" s="9" t="s">
        <v>28</v>
      </c>
      <c r="K127" s="9" t="s">
        <v>25</v>
      </c>
      <c r="L127" s="35">
        <v>21.92827033996582</v>
      </c>
      <c r="M127" s="10">
        <v>21.605937957763672</v>
      </c>
      <c r="N127" s="11">
        <f t="shared" si="51"/>
        <v>0.32233238220214844</v>
      </c>
      <c r="O127" s="11">
        <f t="shared" si="52"/>
        <v>21.767104148864746</v>
      </c>
      <c r="P127" s="34" t="s">
        <v>29</v>
      </c>
      <c r="Q127" s="10">
        <v>30.615575790405273</v>
      </c>
      <c r="R127" s="10">
        <v>30.394250869750977</v>
      </c>
      <c r="S127" s="11">
        <f t="shared" si="53"/>
        <v>0.22132492065429688</v>
      </c>
      <c r="T127" s="10">
        <f t="shared" si="54"/>
        <v>30.504913330078125</v>
      </c>
      <c r="U127" s="11">
        <f t="shared" si="55"/>
        <v>8.7378091812133789</v>
      </c>
      <c r="V127" s="10">
        <f t="shared" si="56"/>
        <v>8.7378091812133789</v>
      </c>
      <c r="Y127" s="5" t="str">
        <f t="shared" si="39"/>
        <v>23-232</v>
      </c>
      <c r="Z127" s="5" t="str">
        <f t="shared" si="40"/>
        <v>WT</v>
      </c>
      <c r="AA127" s="5">
        <f t="shared" si="41"/>
        <v>8.7378091812133789</v>
      </c>
      <c r="AB127" s="5" t="str">
        <f t="shared" si="57"/>
        <v>iPS26b</v>
      </c>
      <c r="AC127" s="5" t="str">
        <f t="shared" si="57"/>
        <v>M2_36h00</v>
      </c>
    </row>
    <row r="128" spans="1:29">
      <c r="A128" s="6" t="s">
        <v>549</v>
      </c>
      <c r="B128" s="8" t="s">
        <v>437</v>
      </c>
      <c r="C128" s="8" t="s">
        <v>433</v>
      </c>
      <c r="D128" s="6" t="s">
        <v>431</v>
      </c>
      <c r="E128" s="6" t="s">
        <v>373</v>
      </c>
      <c r="F128" s="8" t="s">
        <v>25</v>
      </c>
      <c r="G128" s="8" t="s">
        <v>374</v>
      </c>
      <c r="H128" s="9" t="s">
        <v>375</v>
      </c>
      <c r="I128" s="9" t="s">
        <v>593</v>
      </c>
      <c r="J128" s="9" t="s">
        <v>28</v>
      </c>
      <c r="K128" s="9" t="s">
        <v>25</v>
      </c>
      <c r="L128" s="35">
        <v>22.23707389831543</v>
      </c>
      <c r="M128" s="10">
        <v>21.988019943237305</v>
      </c>
      <c r="N128" s="11">
        <f t="shared" si="51"/>
        <v>0.249053955078125</v>
      </c>
      <c r="O128" s="11">
        <f t="shared" si="52"/>
        <v>22.112546920776367</v>
      </c>
      <c r="P128" s="34" t="s">
        <v>29</v>
      </c>
      <c r="Q128" s="10">
        <v>30.943010330200195</v>
      </c>
      <c r="R128" s="10">
        <v>30.77825927734375</v>
      </c>
      <c r="S128" s="11">
        <f t="shared" si="53"/>
        <v>0.16475105285644531</v>
      </c>
      <c r="T128" s="10">
        <f t="shared" si="54"/>
        <v>30.860634803771973</v>
      </c>
      <c r="U128" s="11">
        <f t="shared" si="55"/>
        <v>8.7480878829956055</v>
      </c>
      <c r="V128" s="10">
        <f t="shared" si="56"/>
        <v>8.7480878829956055</v>
      </c>
      <c r="Y128" s="5" t="str">
        <f t="shared" si="39"/>
        <v>23-233</v>
      </c>
      <c r="Z128" s="5" t="str">
        <f t="shared" si="40"/>
        <v>WT</v>
      </c>
      <c r="AA128" s="5">
        <f t="shared" si="41"/>
        <v>8.7480878829956055</v>
      </c>
      <c r="AB128" s="5" t="str">
        <f t="shared" si="57"/>
        <v>iPS26b</v>
      </c>
      <c r="AC128" s="5" t="str">
        <f t="shared" si="57"/>
        <v>M2_36h00</v>
      </c>
    </row>
    <row r="129" spans="1:29">
      <c r="A129" s="6" t="s">
        <v>550</v>
      </c>
      <c r="B129" s="8" t="s">
        <v>438</v>
      </c>
      <c r="C129" s="8" t="s">
        <v>435</v>
      </c>
      <c r="D129" s="6" t="s">
        <v>431</v>
      </c>
      <c r="E129" s="6" t="s">
        <v>373</v>
      </c>
      <c r="F129" s="8" t="s">
        <v>25</v>
      </c>
      <c r="G129" s="8" t="s">
        <v>374</v>
      </c>
      <c r="H129" s="9" t="s">
        <v>375</v>
      </c>
      <c r="I129" s="9" t="s">
        <v>593</v>
      </c>
      <c r="J129" s="9" t="s">
        <v>28</v>
      </c>
      <c r="K129" s="9" t="s">
        <v>25</v>
      </c>
      <c r="L129" s="35">
        <v>21.786539077758789</v>
      </c>
      <c r="M129" s="10">
        <v>21.954523086547852</v>
      </c>
      <c r="N129" s="11">
        <f t="shared" si="51"/>
        <v>0.1679840087890625</v>
      </c>
      <c r="O129" s="11">
        <f t="shared" si="52"/>
        <v>21.87053108215332</v>
      </c>
      <c r="P129" s="34" t="s">
        <v>29</v>
      </c>
      <c r="Q129" s="10">
        <v>30.668556213378906</v>
      </c>
      <c r="R129" s="10">
        <v>30.779571533203125</v>
      </c>
      <c r="S129" s="11">
        <f t="shared" si="53"/>
        <v>0.11101531982421875</v>
      </c>
      <c r="T129" s="10">
        <f t="shared" si="54"/>
        <v>30.724063873291016</v>
      </c>
      <c r="U129" s="11">
        <f t="shared" si="55"/>
        <v>8.8535327911376953</v>
      </c>
      <c r="V129" s="10">
        <f t="shared" si="56"/>
        <v>8.8535327911376953</v>
      </c>
      <c r="Y129" s="5" t="str">
        <f t="shared" si="39"/>
        <v>23-234</v>
      </c>
      <c r="Z129" s="5" t="str">
        <f t="shared" si="40"/>
        <v>WT</v>
      </c>
      <c r="AA129" s="5">
        <f t="shared" si="41"/>
        <v>8.8535327911376953</v>
      </c>
      <c r="AB129" s="5" t="str">
        <f t="shared" si="57"/>
        <v>iPS26b</v>
      </c>
      <c r="AC129" s="5" t="str">
        <f t="shared" si="57"/>
        <v>M2_36h00</v>
      </c>
    </row>
    <row r="130" spans="1:29">
      <c r="A130" s="13" t="s">
        <v>551</v>
      </c>
      <c r="B130" s="16" t="s">
        <v>439</v>
      </c>
      <c r="C130" s="16" t="s">
        <v>430</v>
      </c>
      <c r="D130" s="13" t="s">
        <v>440</v>
      </c>
      <c r="E130" s="36" t="s">
        <v>359</v>
      </c>
      <c r="F130" s="15" t="s">
        <v>36</v>
      </c>
      <c r="G130" s="16" t="s">
        <v>360</v>
      </c>
      <c r="H130" s="15" t="s">
        <v>361</v>
      </c>
      <c r="I130" s="15" t="s">
        <v>593</v>
      </c>
      <c r="J130" s="15" t="s">
        <v>28</v>
      </c>
      <c r="K130" s="15"/>
      <c r="L130" s="17">
        <v>22.24</v>
      </c>
      <c r="M130" s="17">
        <v>22.2</v>
      </c>
      <c r="N130" s="18">
        <f t="shared" si="51"/>
        <v>3.9999999999999147E-2</v>
      </c>
      <c r="O130" s="18">
        <f t="shared" si="52"/>
        <v>22.22</v>
      </c>
      <c r="P130" s="37" t="s">
        <v>29</v>
      </c>
      <c r="Q130" s="17">
        <v>32.276992797851562</v>
      </c>
      <c r="R130" s="17">
        <v>31.90373420715332</v>
      </c>
      <c r="S130" s="18">
        <f t="shared" si="53"/>
        <v>0.37325859069824219</v>
      </c>
      <c r="T130" s="17">
        <f t="shared" si="54"/>
        <v>32.090363502502441</v>
      </c>
      <c r="U130" s="17">
        <f t="shared" si="55"/>
        <v>9.8703635025024425</v>
      </c>
      <c r="V130" s="17">
        <f t="shared" si="56"/>
        <v>9.8703635025024425</v>
      </c>
      <c r="Y130" s="5" t="str">
        <f t="shared" si="39"/>
        <v>23-235</v>
      </c>
      <c r="Z130" s="5" t="str">
        <f t="shared" si="40"/>
        <v>Mut</v>
      </c>
      <c r="AA130" s="5">
        <f t="shared" si="41"/>
        <v>9.8703635025024425</v>
      </c>
      <c r="AB130" s="5" t="str">
        <f t="shared" si="57"/>
        <v>iPS26a</v>
      </c>
      <c r="AC130" s="5" t="str">
        <f t="shared" si="57"/>
        <v>M2_36h00</v>
      </c>
    </row>
    <row r="131" spans="1:29">
      <c r="A131" s="13" t="s">
        <v>552</v>
      </c>
      <c r="B131" s="16" t="s">
        <v>441</v>
      </c>
      <c r="C131" s="16" t="s">
        <v>433</v>
      </c>
      <c r="D131" s="13" t="s">
        <v>440</v>
      </c>
      <c r="E131" s="36" t="s">
        <v>359</v>
      </c>
      <c r="F131" s="15" t="s">
        <v>36</v>
      </c>
      <c r="G131" s="16" t="s">
        <v>360</v>
      </c>
      <c r="H131" s="15" t="s">
        <v>361</v>
      </c>
      <c r="I131" s="15" t="s">
        <v>593</v>
      </c>
      <c r="J131" s="15" t="s">
        <v>28</v>
      </c>
      <c r="K131" s="15"/>
      <c r="L131" s="17">
        <v>21.84</v>
      </c>
      <c r="M131" s="17">
        <v>21.97</v>
      </c>
      <c r="N131" s="18">
        <f t="shared" si="51"/>
        <v>0.12999999999999901</v>
      </c>
      <c r="O131" s="18">
        <f t="shared" si="52"/>
        <v>21.905000000000001</v>
      </c>
      <c r="P131" s="37" t="s">
        <v>29</v>
      </c>
      <c r="Q131" s="17">
        <v>31.455955505371094</v>
      </c>
      <c r="R131" s="17">
        <v>31.812509536743164</v>
      </c>
      <c r="S131" s="18">
        <f t="shared" si="53"/>
        <v>0.35655403137207031</v>
      </c>
      <c r="T131" s="17">
        <f t="shared" si="54"/>
        <v>31.634232521057129</v>
      </c>
      <c r="U131" s="17">
        <f t="shared" si="55"/>
        <v>9.7292325210571278</v>
      </c>
      <c r="V131" s="17">
        <f t="shared" si="56"/>
        <v>9.7292325210571278</v>
      </c>
      <c r="Y131" s="5" t="str">
        <f t="shared" si="39"/>
        <v>23-236</v>
      </c>
      <c r="Z131" s="5" t="str">
        <f t="shared" si="40"/>
        <v>Mut</v>
      </c>
      <c r="AA131" s="5">
        <f t="shared" si="41"/>
        <v>9.7292325210571278</v>
      </c>
      <c r="AB131" s="5" t="str">
        <f t="shared" si="57"/>
        <v>iPS26a</v>
      </c>
      <c r="AC131" s="5" t="str">
        <f t="shared" si="57"/>
        <v>M2_36h00</v>
      </c>
    </row>
    <row r="132" spans="1:29">
      <c r="A132" s="13" t="s">
        <v>553</v>
      </c>
      <c r="B132" s="16" t="s">
        <v>442</v>
      </c>
      <c r="C132" s="16" t="s">
        <v>435</v>
      </c>
      <c r="D132" s="13" t="s">
        <v>440</v>
      </c>
      <c r="E132" s="36" t="s">
        <v>359</v>
      </c>
      <c r="F132" s="15" t="s">
        <v>36</v>
      </c>
      <c r="G132" s="16" t="s">
        <v>360</v>
      </c>
      <c r="H132" s="15" t="s">
        <v>361</v>
      </c>
      <c r="I132" s="15" t="s">
        <v>593</v>
      </c>
      <c r="J132" s="15" t="s">
        <v>28</v>
      </c>
      <c r="K132" s="15"/>
      <c r="L132" s="17">
        <v>21.98</v>
      </c>
      <c r="M132" s="17">
        <v>22.17</v>
      </c>
      <c r="N132" s="18">
        <f t="shared" si="51"/>
        <v>0.19000000000000128</v>
      </c>
      <c r="O132" s="18">
        <f t="shared" si="52"/>
        <v>22.075000000000003</v>
      </c>
      <c r="P132" s="37" t="s">
        <v>29</v>
      </c>
      <c r="Q132" s="17">
        <v>32.142646789550781</v>
      </c>
      <c r="R132" s="17">
        <v>32.224864959716797</v>
      </c>
      <c r="S132" s="18">
        <f t="shared" si="53"/>
        <v>8.2218170166015625E-2</v>
      </c>
      <c r="T132" s="17">
        <f>AVERAGE(Q132:R132)</f>
        <v>32.183755874633789</v>
      </c>
      <c r="U132" s="17">
        <f t="shared" si="55"/>
        <v>10.108755874633786</v>
      </c>
      <c r="V132" s="17">
        <f t="shared" si="56"/>
        <v>10.108755874633786</v>
      </c>
      <c r="Y132" s="5" t="str">
        <f t="shared" si="39"/>
        <v>23-237</v>
      </c>
      <c r="Z132" s="5" t="str">
        <f t="shared" si="40"/>
        <v>Mut</v>
      </c>
      <c r="AA132" s="5">
        <f t="shared" si="41"/>
        <v>10.108755874633786</v>
      </c>
      <c r="AB132" s="5" t="str">
        <f t="shared" si="57"/>
        <v>iPS26a</v>
      </c>
      <c r="AC132" s="5" t="str">
        <f t="shared" si="57"/>
        <v>M2_36h00</v>
      </c>
    </row>
    <row r="133" spans="1:29">
      <c r="A133" s="13" t="s">
        <v>554</v>
      </c>
      <c r="B133" s="16" t="s">
        <v>443</v>
      </c>
      <c r="C133" s="16" t="s">
        <v>430</v>
      </c>
      <c r="D133" s="13" t="s">
        <v>440</v>
      </c>
      <c r="E133" s="13" t="s">
        <v>373</v>
      </c>
      <c r="F133" s="15" t="s">
        <v>36</v>
      </c>
      <c r="G133" s="16" t="s">
        <v>374</v>
      </c>
      <c r="H133" s="15" t="s">
        <v>375</v>
      </c>
      <c r="I133" s="15" t="s">
        <v>593</v>
      </c>
      <c r="J133" s="15" t="s">
        <v>28</v>
      </c>
      <c r="K133" s="15"/>
      <c r="L133" s="38">
        <v>21.920263290405273</v>
      </c>
      <c r="M133" s="17">
        <v>21.740234375</v>
      </c>
      <c r="N133" s="18">
        <f t="shared" si="51"/>
        <v>0.18002891540527344</v>
      </c>
      <c r="O133" s="18">
        <f t="shared" si="52"/>
        <v>21.830248832702637</v>
      </c>
      <c r="P133" s="37" t="s">
        <v>29</v>
      </c>
      <c r="Q133" s="17">
        <v>30.736989974975586</v>
      </c>
      <c r="R133" s="17">
        <v>30.585422515869141</v>
      </c>
      <c r="S133" s="18">
        <f t="shared" si="53"/>
        <v>0.15156745910644531</v>
      </c>
      <c r="T133" s="17">
        <f t="shared" ref="T133:T134" si="58">AVERAGE(Q133:R133)</f>
        <v>30.661206245422363</v>
      </c>
      <c r="U133" s="17">
        <f t="shared" si="55"/>
        <v>8.8309574127197266</v>
      </c>
      <c r="V133" s="17">
        <f t="shared" si="56"/>
        <v>8.8309574127197266</v>
      </c>
      <c r="Y133" s="5" t="str">
        <f t="shared" si="39"/>
        <v>23-238</v>
      </c>
      <c r="Z133" s="5" t="str">
        <f t="shared" si="40"/>
        <v>Mut</v>
      </c>
      <c r="AA133" s="5">
        <f t="shared" si="41"/>
        <v>8.8309574127197266</v>
      </c>
      <c r="AB133" s="5" t="str">
        <f t="shared" si="57"/>
        <v>iPS26b</v>
      </c>
      <c r="AC133" s="5" t="str">
        <f t="shared" si="57"/>
        <v>M2_36h00</v>
      </c>
    </row>
    <row r="134" spans="1:29">
      <c r="A134" s="13" t="s">
        <v>555</v>
      </c>
      <c r="B134" s="16" t="s">
        <v>444</v>
      </c>
      <c r="C134" s="16" t="s">
        <v>433</v>
      </c>
      <c r="D134" s="13" t="s">
        <v>440</v>
      </c>
      <c r="E134" s="13" t="s">
        <v>373</v>
      </c>
      <c r="F134" s="15" t="s">
        <v>36</v>
      </c>
      <c r="G134" s="16" t="s">
        <v>374</v>
      </c>
      <c r="H134" s="15" t="s">
        <v>375</v>
      </c>
      <c r="I134" s="15" t="s">
        <v>593</v>
      </c>
      <c r="J134" s="15" t="s">
        <v>28</v>
      </c>
      <c r="K134" s="15"/>
      <c r="L134" s="38">
        <v>21.975065231323242</v>
      </c>
      <c r="M134" s="17">
        <v>22.056953430175781</v>
      </c>
      <c r="N134" s="18">
        <f t="shared" si="51"/>
        <v>8.1888198852539062E-2</v>
      </c>
      <c r="O134" s="18">
        <f t="shared" si="52"/>
        <v>22.016009330749512</v>
      </c>
      <c r="P134" s="37" t="s">
        <v>29</v>
      </c>
      <c r="Q134" s="17">
        <v>30.800161361694336</v>
      </c>
      <c r="R134" s="17">
        <v>30.94740104675293</v>
      </c>
      <c r="S134" s="18">
        <f t="shared" si="53"/>
        <v>0.14723968505859375</v>
      </c>
      <c r="T134" s="17">
        <f t="shared" si="58"/>
        <v>30.873781204223633</v>
      </c>
      <c r="U134" s="17">
        <f t="shared" si="55"/>
        <v>8.8577718734741211</v>
      </c>
      <c r="V134" s="17">
        <f t="shared" si="56"/>
        <v>8.8577718734741211</v>
      </c>
      <c r="Y134" s="5" t="str">
        <f t="shared" si="39"/>
        <v>23-239</v>
      </c>
      <c r="Z134" s="5" t="str">
        <f t="shared" si="40"/>
        <v>Mut</v>
      </c>
      <c r="AA134" s="5">
        <f t="shared" si="41"/>
        <v>8.8577718734741211</v>
      </c>
      <c r="AB134" s="5" t="str">
        <f t="shared" si="57"/>
        <v>iPS26b</v>
      </c>
      <c r="AC134" s="5" t="str">
        <f t="shared" si="57"/>
        <v>M2_36h00</v>
      </c>
    </row>
    <row r="135" spans="1:29">
      <c r="A135" s="13" t="s">
        <v>556</v>
      </c>
      <c r="B135" s="16" t="s">
        <v>445</v>
      </c>
      <c r="C135" s="16" t="s">
        <v>435</v>
      </c>
      <c r="D135" s="13" t="s">
        <v>440</v>
      </c>
      <c r="E135" s="13" t="s">
        <v>373</v>
      </c>
      <c r="F135" s="15" t="s">
        <v>36</v>
      </c>
      <c r="G135" s="16" t="s">
        <v>374</v>
      </c>
      <c r="H135" s="15" t="s">
        <v>375</v>
      </c>
      <c r="I135" s="15" t="s">
        <v>593</v>
      </c>
      <c r="J135" s="15" t="s">
        <v>28</v>
      </c>
      <c r="K135" s="15"/>
      <c r="L135" s="38">
        <v>21.763595581054688</v>
      </c>
      <c r="M135" s="17">
        <v>21.930965423583984</v>
      </c>
      <c r="N135" s="18">
        <f t="shared" si="51"/>
        <v>0.16736984252929688</v>
      </c>
      <c r="O135" s="18">
        <f t="shared" si="52"/>
        <v>21.847280502319336</v>
      </c>
      <c r="P135" s="37" t="s">
        <v>29</v>
      </c>
      <c r="Q135" s="17">
        <v>30.802530288696289</v>
      </c>
      <c r="R135" s="17">
        <v>30.890903472900391</v>
      </c>
      <c r="S135" s="18">
        <f t="shared" si="53"/>
        <v>8.8373184204101562E-2</v>
      </c>
      <c r="T135" s="17">
        <f>AVERAGE(Q135:R135)</f>
        <v>30.84671688079834</v>
      </c>
      <c r="U135" s="17">
        <f t="shared" si="55"/>
        <v>8.9994363784790039</v>
      </c>
      <c r="V135" s="17">
        <f t="shared" si="56"/>
        <v>8.9994363784790039</v>
      </c>
      <c r="Y135" s="5" t="str">
        <f t="shared" si="39"/>
        <v>23-240</v>
      </c>
      <c r="Z135" s="5" t="str">
        <f t="shared" si="40"/>
        <v>Mut</v>
      </c>
      <c r="AA135" s="5">
        <f t="shared" si="41"/>
        <v>8.9994363784790039</v>
      </c>
      <c r="AB135" s="5" t="str">
        <f t="shared" si="57"/>
        <v>iPS26b</v>
      </c>
      <c r="AC135" s="5" t="str">
        <f t="shared" si="57"/>
        <v>M2_36h00</v>
      </c>
    </row>
    <row r="136" spans="1:29" s="39" customFormat="1">
      <c r="A136" s="7" t="s">
        <v>45</v>
      </c>
      <c r="B136" s="7" t="s">
        <v>46</v>
      </c>
      <c r="C136" s="7" t="s">
        <v>47</v>
      </c>
      <c r="D136" s="7" t="s">
        <v>47</v>
      </c>
      <c r="E136" s="7"/>
      <c r="F136" s="40" t="s">
        <v>25</v>
      </c>
      <c r="G136" s="40">
        <v>35</v>
      </c>
      <c r="H136" s="41" t="s">
        <v>26</v>
      </c>
      <c r="I136" s="41" t="s">
        <v>48</v>
      </c>
      <c r="J136" s="41" t="s">
        <v>28</v>
      </c>
      <c r="K136" s="41" t="s">
        <v>25</v>
      </c>
      <c r="L136" s="42">
        <v>18.54</v>
      </c>
      <c r="M136" s="42">
        <v>18.510000000000002</v>
      </c>
      <c r="N136" s="43">
        <f t="shared" si="51"/>
        <v>2.9999999999997584E-2</v>
      </c>
      <c r="O136" s="43">
        <f t="shared" si="52"/>
        <v>18.524999999999999</v>
      </c>
      <c r="P136" s="42" t="s">
        <v>29</v>
      </c>
      <c r="Q136" s="42">
        <v>31.852077484130859</v>
      </c>
      <c r="R136" s="42">
        <v>31.965774536132812</v>
      </c>
      <c r="S136" s="43">
        <f t="shared" si="53"/>
        <v>0.11369705200195312</v>
      </c>
      <c r="T136" s="42">
        <f t="shared" ref="T136:T165" si="59">AVERAGE(Q136:R136)</f>
        <v>31.908926010131836</v>
      </c>
      <c r="U136" s="43">
        <f t="shared" si="55"/>
        <v>13.383926010131837</v>
      </c>
      <c r="V136" s="42">
        <f t="shared" si="56"/>
        <v>13.383926010131837</v>
      </c>
      <c r="X136" s="5"/>
      <c r="Y136" s="5" t="str">
        <f t="shared" si="39"/>
        <v>21-87</v>
      </c>
      <c r="Z136" s="5" t="str">
        <f t="shared" si="40"/>
        <v>WT</v>
      </c>
      <c r="AA136" s="5">
        <f t="shared" si="41"/>
        <v>13.383926010131837</v>
      </c>
      <c r="AB136" s="5" t="str">
        <f t="shared" si="57"/>
        <v>iPS07</v>
      </c>
      <c r="AC136" s="5" t="str">
        <f t="shared" si="57"/>
        <v>M2_48h00</v>
      </c>
    </row>
    <row r="137" spans="1:29" s="39" customFormat="1">
      <c r="A137" s="7" t="s">
        <v>49</v>
      </c>
      <c r="B137" s="7" t="s">
        <v>50</v>
      </c>
      <c r="C137" s="7" t="s">
        <v>47</v>
      </c>
      <c r="D137" s="7" t="s">
        <v>47</v>
      </c>
      <c r="E137" s="7"/>
      <c r="F137" s="40" t="s">
        <v>25</v>
      </c>
      <c r="G137" s="40">
        <v>35</v>
      </c>
      <c r="H137" s="41" t="s">
        <v>26</v>
      </c>
      <c r="I137" s="41" t="s">
        <v>48</v>
      </c>
      <c r="J137" s="41" t="s">
        <v>28</v>
      </c>
      <c r="K137" s="41" t="s">
        <v>25</v>
      </c>
      <c r="L137" s="42">
        <v>18.62</v>
      </c>
      <c r="M137" s="42">
        <v>18.63</v>
      </c>
      <c r="N137" s="43">
        <f t="shared" si="51"/>
        <v>9.9999999999980105E-3</v>
      </c>
      <c r="O137" s="43">
        <f t="shared" si="52"/>
        <v>18.625</v>
      </c>
      <c r="P137" s="42" t="s">
        <v>29</v>
      </c>
      <c r="Q137" s="42">
        <v>32.627395629882812</v>
      </c>
      <c r="R137" s="42">
        <v>32.820171356201172</v>
      </c>
      <c r="S137" s="43">
        <f t="shared" si="53"/>
        <v>0.19277572631835938</v>
      </c>
      <c r="T137" s="42">
        <f t="shared" si="59"/>
        <v>32.723783493041992</v>
      </c>
      <c r="U137" s="43">
        <f t="shared" si="55"/>
        <v>14.098783493041992</v>
      </c>
      <c r="V137" s="42">
        <f t="shared" si="56"/>
        <v>14.098783493041992</v>
      </c>
      <c r="X137" s="5"/>
      <c r="Y137" s="5" t="str">
        <f t="shared" si="39"/>
        <v>21-88</v>
      </c>
      <c r="Z137" s="5" t="str">
        <f t="shared" si="40"/>
        <v>WT</v>
      </c>
      <c r="AA137" s="5">
        <f t="shared" si="41"/>
        <v>14.098783493041992</v>
      </c>
      <c r="AB137" s="5" t="str">
        <f t="shared" si="57"/>
        <v>iPS07</v>
      </c>
      <c r="AC137" s="5" t="str">
        <f t="shared" si="57"/>
        <v>M2_48h00</v>
      </c>
    </row>
    <row r="138" spans="1:29" s="39" customFormat="1">
      <c r="A138" s="7" t="s">
        <v>51</v>
      </c>
      <c r="B138" s="7" t="s">
        <v>52</v>
      </c>
      <c r="C138" s="7" t="s">
        <v>47</v>
      </c>
      <c r="D138" s="7" t="s">
        <v>47</v>
      </c>
      <c r="E138" s="7"/>
      <c r="F138" s="40" t="s">
        <v>25</v>
      </c>
      <c r="G138" s="40">
        <v>35</v>
      </c>
      <c r="H138" s="41" t="s">
        <v>26</v>
      </c>
      <c r="I138" s="41" t="s">
        <v>48</v>
      </c>
      <c r="J138" s="41" t="s">
        <v>28</v>
      </c>
      <c r="K138" s="41" t="s">
        <v>25</v>
      </c>
      <c r="L138" s="42">
        <v>18.64</v>
      </c>
      <c r="M138" s="42">
        <v>18.66</v>
      </c>
      <c r="N138" s="43">
        <f t="shared" si="51"/>
        <v>1.9999999999999574E-2</v>
      </c>
      <c r="O138" s="43">
        <f t="shared" si="52"/>
        <v>18.649999999999999</v>
      </c>
      <c r="P138" s="42" t="s">
        <v>29</v>
      </c>
      <c r="Q138" s="42">
        <v>31.979362487792969</v>
      </c>
      <c r="R138" s="42">
        <v>32.055294036865234</v>
      </c>
      <c r="S138" s="43">
        <f t="shared" si="53"/>
        <v>7.5931549072265625E-2</v>
      </c>
      <c r="T138" s="42">
        <f t="shared" si="59"/>
        <v>32.017328262329102</v>
      </c>
      <c r="U138" s="43">
        <f t="shared" si="55"/>
        <v>13.367328262329103</v>
      </c>
      <c r="V138" s="42">
        <f t="shared" si="56"/>
        <v>13.367328262329103</v>
      </c>
      <c r="X138" s="5"/>
      <c r="Y138" s="5" t="str">
        <f t="shared" si="39"/>
        <v>21-89</v>
      </c>
      <c r="Z138" s="5" t="str">
        <f t="shared" si="40"/>
        <v>WT</v>
      </c>
      <c r="AA138" s="5">
        <f t="shared" si="41"/>
        <v>13.367328262329103</v>
      </c>
      <c r="AB138" s="5" t="str">
        <f t="shared" si="57"/>
        <v>iPS07</v>
      </c>
      <c r="AC138" s="5" t="str">
        <f t="shared" si="57"/>
        <v>M2_48h00</v>
      </c>
    </row>
    <row r="139" spans="1:29" s="39" customFormat="1">
      <c r="A139" s="7" t="s">
        <v>53</v>
      </c>
      <c r="B139" s="7" t="s">
        <v>54</v>
      </c>
      <c r="C139" s="7" t="s">
        <v>47</v>
      </c>
      <c r="D139" s="7" t="s">
        <v>47</v>
      </c>
      <c r="E139" s="7"/>
      <c r="F139" s="40" t="s">
        <v>25</v>
      </c>
      <c r="G139" s="40">
        <v>35</v>
      </c>
      <c r="H139" s="41" t="s">
        <v>26</v>
      </c>
      <c r="I139" s="41" t="s">
        <v>48</v>
      </c>
      <c r="J139" s="41" t="s">
        <v>28</v>
      </c>
      <c r="K139" s="41" t="s">
        <v>25</v>
      </c>
      <c r="L139" s="42">
        <v>18.8</v>
      </c>
      <c r="M139" s="42">
        <v>18.77</v>
      </c>
      <c r="N139" s="43">
        <f t="shared" si="51"/>
        <v>3.0000000000001137E-2</v>
      </c>
      <c r="O139" s="43">
        <f t="shared" si="52"/>
        <v>18.785</v>
      </c>
      <c r="P139" s="42" t="s">
        <v>29</v>
      </c>
      <c r="Q139" s="42">
        <v>32.445777893066406</v>
      </c>
      <c r="R139" s="42">
        <v>32.321132659912109</v>
      </c>
      <c r="S139" s="43">
        <f t="shared" si="53"/>
        <v>0.12464523315429688</v>
      </c>
      <c r="T139" s="42">
        <f t="shared" si="59"/>
        <v>32.383455276489258</v>
      </c>
      <c r="U139" s="43">
        <f t="shared" si="55"/>
        <v>13.598455276489258</v>
      </c>
      <c r="V139" s="42">
        <f t="shared" si="56"/>
        <v>13.598455276489258</v>
      </c>
      <c r="X139" s="5"/>
      <c r="Y139" s="5" t="str">
        <f t="shared" si="39"/>
        <v>21-90</v>
      </c>
      <c r="Z139" s="5" t="str">
        <f t="shared" si="40"/>
        <v>WT</v>
      </c>
      <c r="AA139" s="5">
        <f t="shared" si="41"/>
        <v>13.598455276489258</v>
      </c>
      <c r="AB139" s="5" t="str">
        <f t="shared" si="57"/>
        <v>iPS07</v>
      </c>
      <c r="AC139" s="5" t="str">
        <f t="shared" si="57"/>
        <v>M2_48h00</v>
      </c>
    </row>
    <row r="140" spans="1:29" s="39" customFormat="1">
      <c r="A140" s="7" t="s">
        <v>55</v>
      </c>
      <c r="B140" s="7" t="s">
        <v>56</v>
      </c>
      <c r="C140" s="7" t="s">
        <v>47</v>
      </c>
      <c r="D140" s="7" t="s">
        <v>47</v>
      </c>
      <c r="E140" s="7"/>
      <c r="F140" s="40" t="s">
        <v>25</v>
      </c>
      <c r="G140" s="40">
        <v>35</v>
      </c>
      <c r="H140" s="41" t="s">
        <v>26</v>
      </c>
      <c r="I140" s="41" t="s">
        <v>48</v>
      </c>
      <c r="J140" s="41" t="s">
        <v>28</v>
      </c>
      <c r="K140" s="41" t="s">
        <v>25</v>
      </c>
      <c r="L140" s="42">
        <v>18.53</v>
      </c>
      <c r="M140" s="42">
        <v>18.63</v>
      </c>
      <c r="N140" s="43">
        <f t="shared" si="51"/>
        <v>9.9999999999997868E-2</v>
      </c>
      <c r="O140" s="43">
        <f t="shared" si="52"/>
        <v>18.579999999999998</v>
      </c>
      <c r="P140" s="42" t="s">
        <v>29</v>
      </c>
      <c r="Q140" s="42">
        <v>32.537700653076172</v>
      </c>
      <c r="R140" s="42">
        <v>32.263195037841797</v>
      </c>
      <c r="S140" s="43">
        <f t="shared" si="53"/>
        <v>0.274505615234375</v>
      </c>
      <c r="T140" s="42">
        <f t="shared" si="59"/>
        <v>32.400447845458984</v>
      </c>
      <c r="U140" s="42">
        <f t="shared" si="55"/>
        <v>13.820447845458986</v>
      </c>
      <c r="V140" s="42">
        <f t="shared" si="56"/>
        <v>13.820447845458986</v>
      </c>
      <c r="X140" s="5"/>
      <c r="Y140" s="5" t="str">
        <f t="shared" si="39"/>
        <v>21-91</v>
      </c>
      <c r="Z140" s="5" t="str">
        <f t="shared" si="40"/>
        <v>WT</v>
      </c>
      <c r="AA140" s="5">
        <f t="shared" si="41"/>
        <v>13.820447845458986</v>
      </c>
      <c r="AB140" s="5" t="str">
        <f t="shared" si="57"/>
        <v>iPS07</v>
      </c>
      <c r="AC140" s="5" t="str">
        <f t="shared" si="57"/>
        <v>M2_48h00</v>
      </c>
    </row>
    <row r="141" spans="1:29" s="39" customFormat="1">
      <c r="A141" s="14" t="s">
        <v>57</v>
      </c>
      <c r="B141" s="14" t="s">
        <v>58</v>
      </c>
      <c r="C141" s="14" t="s">
        <v>59</v>
      </c>
      <c r="D141" s="14" t="s">
        <v>59</v>
      </c>
      <c r="E141" s="14"/>
      <c r="F141" s="44" t="s">
        <v>36</v>
      </c>
      <c r="G141" s="45">
        <v>35</v>
      </c>
      <c r="H141" s="44" t="s">
        <v>26</v>
      </c>
      <c r="I141" s="44" t="s">
        <v>48</v>
      </c>
      <c r="J141" s="44" t="s">
        <v>28</v>
      </c>
      <c r="K141" s="44"/>
      <c r="L141" s="46">
        <v>18.528633117675781</v>
      </c>
      <c r="M141" s="46">
        <v>18.477714538574219</v>
      </c>
      <c r="N141" s="47">
        <f t="shared" si="51"/>
        <v>5.09185791015625E-2</v>
      </c>
      <c r="O141" s="47">
        <f t="shared" si="52"/>
        <v>18.503173828125</v>
      </c>
      <c r="P141" s="46" t="s">
        <v>29</v>
      </c>
      <c r="Q141" s="46">
        <v>31.980215072631836</v>
      </c>
      <c r="R141" s="46">
        <v>31.990423202514648</v>
      </c>
      <c r="S141" s="47">
        <f t="shared" si="53"/>
        <v>1.02081298828125E-2</v>
      </c>
      <c r="T141" s="46">
        <f t="shared" si="59"/>
        <v>31.985319137573242</v>
      </c>
      <c r="U141" s="46">
        <f t="shared" si="55"/>
        <v>13.482145309448242</v>
      </c>
      <c r="V141" s="46">
        <f t="shared" si="56"/>
        <v>13.482145309448242</v>
      </c>
      <c r="X141" s="5"/>
      <c r="Y141" s="5" t="str">
        <f t="shared" si="39"/>
        <v>21-97</v>
      </c>
      <c r="Z141" s="5" t="str">
        <f t="shared" si="40"/>
        <v>Mut</v>
      </c>
      <c r="AA141" s="5">
        <f t="shared" si="41"/>
        <v>13.482145309448242</v>
      </c>
      <c r="AB141" s="5" t="str">
        <f t="shared" ref="AB141:AC160" si="60">H141</f>
        <v>iPS07</v>
      </c>
      <c r="AC141" s="5" t="str">
        <f t="shared" si="60"/>
        <v>M2_48h00</v>
      </c>
    </row>
    <row r="142" spans="1:29" s="39" customFormat="1">
      <c r="A142" s="14" t="s">
        <v>60</v>
      </c>
      <c r="B142" s="14" t="s">
        <v>61</v>
      </c>
      <c r="C142" s="14" t="s">
        <v>59</v>
      </c>
      <c r="D142" s="14" t="s">
        <v>59</v>
      </c>
      <c r="E142" s="14"/>
      <c r="F142" s="44" t="s">
        <v>36</v>
      </c>
      <c r="G142" s="45">
        <v>35</v>
      </c>
      <c r="H142" s="44" t="s">
        <v>26</v>
      </c>
      <c r="I142" s="44" t="s">
        <v>48</v>
      </c>
      <c r="J142" s="44" t="s">
        <v>28</v>
      </c>
      <c r="K142" s="44"/>
      <c r="L142" s="46">
        <v>18.963685989379883</v>
      </c>
      <c r="M142" s="46">
        <v>19.166231155395508</v>
      </c>
      <c r="N142" s="47">
        <f t="shared" si="51"/>
        <v>0.202545166015625</v>
      </c>
      <c r="O142" s="47">
        <f t="shared" si="52"/>
        <v>19.064958572387695</v>
      </c>
      <c r="P142" s="46" t="s">
        <v>29</v>
      </c>
      <c r="Q142" s="46">
        <v>32.6717529296875</v>
      </c>
      <c r="R142" s="46">
        <v>32.508930206298828</v>
      </c>
      <c r="S142" s="47">
        <f t="shared" si="53"/>
        <v>0.16282272338867188</v>
      </c>
      <c r="T142" s="46">
        <f t="shared" si="59"/>
        <v>32.590341567993164</v>
      </c>
      <c r="U142" s="46">
        <f t="shared" si="55"/>
        <v>13.525382995605469</v>
      </c>
      <c r="V142" s="46">
        <f t="shared" si="56"/>
        <v>13.525382995605469</v>
      </c>
      <c r="X142" s="5"/>
      <c r="Y142" s="5" t="str">
        <f t="shared" si="39"/>
        <v>21-98</v>
      </c>
      <c r="Z142" s="5" t="str">
        <f t="shared" si="40"/>
        <v>Mut</v>
      </c>
      <c r="AA142" s="5">
        <f t="shared" si="41"/>
        <v>13.525382995605469</v>
      </c>
      <c r="AB142" s="5" t="str">
        <f t="shared" si="60"/>
        <v>iPS07</v>
      </c>
      <c r="AC142" s="5" t="str">
        <f t="shared" si="60"/>
        <v>M2_48h00</v>
      </c>
    </row>
    <row r="143" spans="1:29" s="39" customFormat="1">
      <c r="A143" s="14" t="s">
        <v>62</v>
      </c>
      <c r="B143" s="14" t="s">
        <v>63</v>
      </c>
      <c r="C143" s="14" t="s">
        <v>59</v>
      </c>
      <c r="D143" s="14" t="s">
        <v>59</v>
      </c>
      <c r="E143" s="14"/>
      <c r="F143" s="44" t="s">
        <v>36</v>
      </c>
      <c r="G143" s="45">
        <v>35</v>
      </c>
      <c r="H143" s="44" t="s">
        <v>26</v>
      </c>
      <c r="I143" s="44" t="s">
        <v>48</v>
      </c>
      <c r="J143" s="44" t="s">
        <v>28</v>
      </c>
      <c r="K143" s="44"/>
      <c r="L143" s="46">
        <v>18.034402847290039</v>
      </c>
      <c r="M143" s="46">
        <v>18.086662292480469</v>
      </c>
      <c r="N143" s="47">
        <f t="shared" si="51"/>
        <v>5.2259445190429688E-2</v>
      </c>
      <c r="O143" s="47">
        <f t="shared" si="52"/>
        <v>18.060532569885254</v>
      </c>
      <c r="P143" s="46" t="s">
        <v>29</v>
      </c>
      <c r="Q143" s="46">
        <v>31.445301055908203</v>
      </c>
      <c r="R143" s="46">
        <v>31.598321914672852</v>
      </c>
      <c r="S143" s="47">
        <f t="shared" si="53"/>
        <v>0.15302085876464844</v>
      </c>
      <c r="T143" s="46">
        <f t="shared" si="59"/>
        <v>31.521811485290527</v>
      </c>
      <c r="U143" s="46">
        <f t="shared" si="55"/>
        <v>13.461278915405273</v>
      </c>
      <c r="V143" s="46">
        <f t="shared" si="56"/>
        <v>13.461278915405273</v>
      </c>
      <c r="X143" s="5"/>
      <c r="Y143" s="5" t="str">
        <f t="shared" si="39"/>
        <v>21-99</v>
      </c>
      <c r="Z143" s="5" t="str">
        <f t="shared" si="40"/>
        <v>Mut</v>
      </c>
      <c r="AA143" s="5">
        <f t="shared" si="41"/>
        <v>13.461278915405273</v>
      </c>
      <c r="AB143" s="5" t="str">
        <f t="shared" si="60"/>
        <v>iPS07</v>
      </c>
      <c r="AC143" s="5" t="str">
        <f t="shared" si="60"/>
        <v>M2_48h00</v>
      </c>
    </row>
    <row r="144" spans="1:29" s="39" customFormat="1">
      <c r="A144" s="14" t="s">
        <v>64</v>
      </c>
      <c r="B144" s="14" t="s">
        <v>65</v>
      </c>
      <c r="C144" s="14" t="s">
        <v>59</v>
      </c>
      <c r="D144" s="14" t="s">
        <v>59</v>
      </c>
      <c r="E144" s="14"/>
      <c r="F144" s="44" t="s">
        <v>36</v>
      </c>
      <c r="G144" s="45">
        <v>35</v>
      </c>
      <c r="H144" s="44" t="s">
        <v>26</v>
      </c>
      <c r="I144" s="44" t="s">
        <v>48</v>
      </c>
      <c r="J144" s="44" t="s">
        <v>28</v>
      </c>
      <c r="K144" s="44"/>
      <c r="L144" s="46">
        <v>18.587215423583984</v>
      </c>
      <c r="M144" s="46">
        <v>18.603187561035156</v>
      </c>
      <c r="N144" s="47">
        <f t="shared" si="51"/>
        <v>1.5972137451171875E-2</v>
      </c>
      <c r="O144" s="47">
        <f t="shared" si="52"/>
        <v>18.59520149230957</v>
      </c>
      <c r="P144" s="46" t="s">
        <v>29</v>
      </c>
      <c r="Q144" s="46">
        <v>32.305805206298828</v>
      </c>
      <c r="R144" s="46">
        <v>32.532463073730469</v>
      </c>
      <c r="S144" s="47">
        <f t="shared" si="53"/>
        <v>0.22665786743164062</v>
      </c>
      <c r="T144" s="46">
        <f t="shared" si="59"/>
        <v>32.419134140014648</v>
      </c>
      <c r="U144" s="47">
        <f t="shared" si="55"/>
        <v>13.823932647705078</v>
      </c>
      <c r="V144" s="46" t="s">
        <v>66</v>
      </c>
      <c r="X144" s="5"/>
      <c r="Y144" s="5" t="str">
        <f t="shared" si="39"/>
        <v>21-100</v>
      </c>
      <c r="Z144" s="5" t="str">
        <f t="shared" si="40"/>
        <v>Mut</v>
      </c>
      <c r="AA144" s="5" t="str">
        <f t="shared" si="41"/>
        <v>NA</v>
      </c>
      <c r="AB144" s="5" t="str">
        <f t="shared" si="60"/>
        <v>iPS07</v>
      </c>
      <c r="AC144" s="5" t="str">
        <f t="shared" si="60"/>
        <v>M2_48h00</v>
      </c>
    </row>
    <row r="145" spans="1:29" s="39" customFormat="1">
      <c r="A145" s="14" t="s">
        <v>67</v>
      </c>
      <c r="B145" s="14" t="s">
        <v>68</v>
      </c>
      <c r="C145" s="14" t="s">
        <v>59</v>
      </c>
      <c r="D145" s="14" t="s">
        <v>59</v>
      </c>
      <c r="E145" s="14"/>
      <c r="F145" s="44" t="s">
        <v>36</v>
      </c>
      <c r="G145" s="45">
        <v>35</v>
      </c>
      <c r="H145" s="44" t="s">
        <v>26</v>
      </c>
      <c r="I145" s="44" t="s">
        <v>48</v>
      </c>
      <c r="J145" s="44" t="s">
        <v>28</v>
      </c>
      <c r="K145" s="44"/>
      <c r="L145" s="46">
        <v>18.168462753295898</v>
      </c>
      <c r="M145" s="46">
        <v>18.346235275268555</v>
      </c>
      <c r="N145" s="47">
        <f t="shared" si="51"/>
        <v>0.17777252197265625</v>
      </c>
      <c r="O145" s="47">
        <f t="shared" si="52"/>
        <v>18.257349014282227</v>
      </c>
      <c r="P145" s="46" t="s">
        <v>29</v>
      </c>
      <c r="Q145" s="46">
        <v>31.830537796020508</v>
      </c>
      <c r="R145" s="46">
        <v>31.748847961425781</v>
      </c>
      <c r="S145" s="47">
        <f t="shared" si="53"/>
        <v>8.1689834594726562E-2</v>
      </c>
      <c r="T145" s="46">
        <f t="shared" si="59"/>
        <v>31.789692878723145</v>
      </c>
      <c r="U145" s="47">
        <f t="shared" si="55"/>
        <v>13.532343864440918</v>
      </c>
      <c r="V145" s="46">
        <f t="shared" ref="V145:V150" si="61">U145</f>
        <v>13.532343864440918</v>
      </c>
      <c r="X145" s="5"/>
      <c r="Y145" s="5" t="str">
        <f t="shared" si="39"/>
        <v>21-101</v>
      </c>
      <c r="Z145" s="5" t="str">
        <f t="shared" si="40"/>
        <v>Mut</v>
      </c>
      <c r="AA145" s="5">
        <f t="shared" si="41"/>
        <v>13.532343864440918</v>
      </c>
      <c r="AB145" s="5" t="str">
        <f t="shared" si="60"/>
        <v>iPS07</v>
      </c>
      <c r="AC145" s="5" t="str">
        <f t="shared" si="60"/>
        <v>M2_48h00</v>
      </c>
    </row>
    <row r="146" spans="1:29" s="39" customFormat="1">
      <c r="A146" s="7" t="s">
        <v>287</v>
      </c>
      <c r="B146" s="7" t="s">
        <v>288</v>
      </c>
      <c r="C146" s="7" t="s">
        <v>289</v>
      </c>
      <c r="D146" s="7" t="s">
        <v>290</v>
      </c>
      <c r="E146" s="7"/>
      <c r="F146" s="40" t="s">
        <v>25</v>
      </c>
      <c r="G146" s="40">
        <v>69</v>
      </c>
      <c r="H146" s="41" t="s">
        <v>178</v>
      </c>
      <c r="I146" s="41" t="s">
        <v>48</v>
      </c>
      <c r="J146" s="41" t="s">
        <v>28</v>
      </c>
      <c r="K146" s="41" t="s">
        <v>25</v>
      </c>
      <c r="L146" s="40">
        <v>21.593517303466797</v>
      </c>
      <c r="M146" s="40">
        <v>21.512578964233398</v>
      </c>
      <c r="N146" s="43">
        <f t="shared" si="51"/>
        <v>8.0938339233398438E-2</v>
      </c>
      <c r="O146" s="43">
        <f t="shared" si="52"/>
        <v>21.553048133850098</v>
      </c>
      <c r="P146" s="42" t="s">
        <v>29</v>
      </c>
      <c r="Q146" s="40">
        <v>31.978605270385742</v>
      </c>
      <c r="R146" s="40">
        <v>32.326087951660156</v>
      </c>
      <c r="S146" s="43">
        <f t="shared" si="53"/>
        <v>0.34748268127441406</v>
      </c>
      <c r="T146" s="42">
        <f t="shared" si="59"/>
        <v>32.152346611022949</v>
      </c>
      <c r="U146" s="43">
        <f>T146-O146</f>
        <v>10.599298477172852</v>
      </c>
      <c r="V146" s="42">
        <f t="shared" si="61"/>
        <v>10.599298477172852</v>
      </c>
      <c r="X146" s="5"/>
      <c r="Y146" s="5" t="str">
        <f t="shared" si="39"/>
        <v>22-107</v>
      </c>
      <c r="Z146" s="5" t="str">
        <f t="shared" si="40"/>
        <v>WT</v>
      </c>
      <c r="AA146" s="5">
        <f t="shared" si="41"/>
        <v>10.599298477172852</v>
      </c>
      <c r="AB146" s="5" t="str">
        <f t="shared" si="60"/>
        <v>iPS12</v>
      </c>
      <c r="AC146" s="5" t="str">
        <f t="shared" si="60"/>
        <v>M2_48h00</v>
      </c>
    </row>
    <row r="147" spans="1:29" s="39" customFormat="1">
      <c r="A147" s="7" t="s">
        <v>291</v>
      </c>
      <c r="B147" s="7" t="s">
        <v>292</v>
      </c>
      <c r="C147" s="7" t="s">
        <v>289</v>
      </c>
      <c r="D147" s="7" t="s">
        <v>290</v>
      </c>
      <c r="E147" s="7"/>
      <c r="F147" s="40" t="s">
        <v>25</v>
      </c>
      <c r="G147" s="40">
        <v>69</v>
      </c>
      <c r="H147" s="41" t="s">
        <v>178</v>
      </c>
      <c r="I147" s="41" t="s">
        <v>48</v>
      </c>
      <c r="J147" s="41" t="s">
        <v>28</v>
      </c>
      <c r="K147" s="41" t="s">
        <v>25</v>
      </c>
      <c r="L147" s="40">
        <v>20.576671600341797</v>
      </c>
      <c r="M147" s="40">
        <v>20.707851409912109</v>
      </c>
      <c r="N147" s="43">
        <f t="shared" si="51"/>
        <v>0.1311798095703125</v>
      </c>
      <c r="O147" s="43">
        <f t="shared" si="52"/>
        <v>20.642261505126953</v>
      </c>
      <c r="P147" s="42" t="s">
        <v>29</v>
      </c>
      <c r="Q147" s="40">
        <v>31.499799728393555</v>
      </c>
      <c r="R147" s="40">
        <v>31.517856597900391</v>
      </c>
      <c r="S147" s="43">
        <f t="shared" si="53"/>
        <v>1.8056869506835938E-2</v>
      </c>
      <c r="T147" s="42">
        <f t="shared" si="59"/>
        <v>31.508828163146973</v>
      </c>
      <c r="U147" s="43">
        <f>T147-O147</f>
        <v>10.86656665802002</v>
      </c>
      <c r="V147" s="42">
        <f t="shared" si="61"/>
        <v>10.86656665802002</v>
      </c>
      <c r="X147" s="5"/>
      <c r="Y147" s="5" t="str">
        <f t="shared" si="39"/>
        <v>22-108</v>
      </c>
      <c r="Z147" s="5" t="str">
        <f t="shared" si="40"/>
        <v>WT</v>
      </c>
      <c r="AA147" s="5">
        <f t="shared" si="41"/>
        <v>10.86656665802002</v>
      </c>
      <c r="AB147" s="5" t="str">
        <f t="shared" si="60"/>
        <v>iPS12</v>
      </c>
      <c r="AC147" s="5" t="str">
        <f t="shared" si="60"/>
        <v>M2_48h00</v>
      </c>
    </row>
    <row r="148" spans="1:29" s="39" customFormat="1">
      <c r="A148" s="7" t="s">
        <v>293</v>
      </c>
      <c r="B148" s="7" t="s">
        <v>294</v>
      </c>
      <c r="C148" s="7" t="s">
        <v>289</v>
      </c>
      <c r="D148" s="7" t="s">
        <v>290</v>
      </c>
      <c r="E148" s="7"/>
      <c r="F148" s="40" t="s">
        <v>25</v>
      </c>
      <c r="G148" s="40">
        <v>69</v>
      </c>
      <c r="H148" s="41" t="s">
        <v>178</v>
      </c>
      <c r="I148" s="41" t="s">
        <v>48</v>
      </c>
      <c r="J148" s="41" t="s">
        <v>28</v>
      </c>
      <c r="K148" s="41" t="s">
        <v>25</v>
      </c>
      <c r="L148" s="40">
        <v>20.748708724975586</v>
      </c>
      <c r="M148" s="40">
        <v>20.697463989257812</v>
      </c>
      <c r="N148" s="43">
        <f t="shared" si="51"/>
        <v>5.1244735717773438E-2</v>
      </c>
      <c r="O148" s="43">
        <f t="shared" si="52"/>
        <v>20.723086357116699</v>
      </c>
      <c r="P148" s="42" t="s">
        <v>29</v>
      </c>
      <c r="Q148" s="40">
        <v>31.23808479309082</v>
      </c>
      <c r="R148" s="40">
        <v>31.483694076538086</v>
      </c>
      <c r="S148" s="43">
        <f t="shared" si="53"/>
        <v>0.24560928344726562</v>
      </c>
      <c r="T148" s="42">
        <f t="shared" si="59"/>
        <v>31.360889434814453</v>
      </c>
      <c r="U148" s="43">
        <f>T148-O148</f>
        <v>10.637803077697754</v>
      </c>
      <c r="V148" s="42">
        <f t="shared" si="61"/>
        <v>10.637803077697754</v>
      </c>
      <c r="X148" s="5"/>
      <c r="Y148" s="5" t="str">
        <f t="shared" si="39"/>
        <v>22-109</v>
      </c>
      <c r="Z148" s="5" t="str">
        <f t="shared" si="40"/>
        <v>WT</v>
      </c>
      <c r="AA148" s="5">
        <f t="shared" si="41"/>
        <v>10.637803077697754</v>
      </c>
      <c r="AB148" s="5" t="str">
        <f t="shared" si="60"/>
        <v>iPS12</v>
      </c>
      <c r="AC148" s="5" t="str">
        <f t="shared" si="60"/>
        <v>M2_48h00</v>
      </c>
    </row>
    <row r="149" spans="1:29" s="39" customFormat="1">
      <c r="A149" s="7" t="s">
        <v>295</v>
      </c>
      <c r="B149" s="7" t="s">
        <v>296</v>
      </c>
      <c r="C149" s="7" t="s">
        <v>289</v>
      </c>
      <c r="D149" s="7" t="s">
        <v>290</v>
      </c>
      <c r="E149" s="7"/>
      <c r="F149" s="40" t="s">
        <v>25</v>
      </c>
      <c r="G149" s="40">
        <v>69</v>
      </c>
      <c r="H149" s="41" t="s">
        <v>178</v>
      </c>
      <c r="I149" s="41" t="s">
        <v>48</v>
      </c>
      <c r="J149" s="41" t="s">
        <v>28</v>
      </c>
      <c r="K149" s="41" t="s">
        <v>25</v>
      </c>
      <c r="L149" s="40">
        <v>20.849733352661133</v>
      </c>
      <c r="M149" s="40">
        <v>20.386079788208008</v>
      </c>
      <c r="N149" s="43">
        <f t="shared" si="51"/>
        <v>0.463653564453125</v>
      </c>
      <c r="O149" s="43">
        <f t="shared" si="52"/>
        <v>20.61790657043457</v>
      </c>
      <c r="P149" s="42" t="s">
        <v>29</v>
      </c>
      <c r="Q149" s="40">
        <v>31.550153732299805</v>
      </c>
      <c r="R149" s="40">
        <v>31.501588821411133</v>
      </c>
      <c r="S149" s="43">
        <f t="shared" si="53"/>
        <v>4.8564910888671875E-2</v>
      </c>
      <c r="T149" s="42">
        <f t="shared" si="59"/>
        <v>31.525871276855469</v>
      </c>
      <c r="U149" s="43">
        <f>T149-O149</f>
        <v>10.907964706420898</v>
      </c>
      <c r="V149" s="42">
        <f t="shared" si="61"/>
        <v>10.907964706420898</v>
      </c>
      <c r="X149" s="5"/>
      <c r="Y149" s="5" t="str">
        <f t="shared" si="39"/>
        <v>22-110</v>
      </c>
      <c r="Z149" s="5" t="str">
        <f t="shared" si="40"/>
        <v>WT</v>
      </c>
      <c r="AA149" s="5">
        <f t="shared" si="41"/>
        <v>10.907964706420898</v>
      </c>
      <c r="AB149" s="5" t="str">
        <f t="shared" si="60"/>
        <v>iPS12</v>
      </c>
      <c r="AC149" s="5" t="str">
        <f t="shared" si="60"/>
        <v>M2_48h00</v>
      </c>
    </row>
    <row r="150" spans="1:29" s="39" customFormat="1">
      <c r="A150" s="7" t="s">
        <v>297</v>
      </c>
      <c r="B150" s="7" t="s">
        <v>298</v>
      </c>
      <c r="C150" s="7" t="s">
        <v>289</v>
      </c>
      <c r="D150" s="7" t="s">
        <v>290</v>
      </c>
      <c r="E150" s="7"/>
      <c r="F150" s="40" t="s">
        <v>25</v>
      </c>
      <c r="G150" s="40">
        <v>69</v>
      </c>
      <c r="H150" s="41" t="s">
        <v>178</v>
      </c>
      <c r="I150" s="41" t="s">
        <v>48</v>
      </c>
      <c r="J150" s="41" t="s">
        <v>28</v>
      </c>
      <c r="K150" s="41" t="s">
        <v>25</v>
      </c>
      <c r="L150" s="40">
        <v>20.622505187988281</v>
      </c>
      <c r="M150" s="40">
        <v>20.583477020263672</v>
      </c>
      <c r="N150" s="43">
        <f t="shared" si="51"/>
        <v>3.9028167724609375E-2</v>
      </c>
      <c r="O150" s="43">
        <f t="shared" si="52"/>
        <v>20.602991104125977</v>
      </c>
      <c r="P150" s="42" t="s">
        <v>29</v>
      </c>
      <c r="Q150" s="40">
        <v>31.597614288330078</v>
      </c>
      <c r="R150" s="40">
        <v>31.531591415405273</v>
      </c>
      <c r="S150" s="43">
        <f t="shared" si="53"/>
        <v>6.6022872924804688E-2</v>
      </c>
      <c r="T150" s="42">
        <f t="shared" si="59"/>
        <v>31.564602851867676</v>
      </c>
      <c r="U150" s="42">
        <f>T150-O150</f>
        <v>10.961611747741699</v>
      </c>
      <c r="V150" s="42">
        <f t="shared" si="61"/>
        <v>10.961611747741699</v>
      </c>
      <c r="X150" s="5"/>
      <c r="Y150" s="5" t="str">
        <f t="shared" si="39"/>
        <v>22-111</v>
      </c>
      <c r="Z150" s="5" t="str">
        <f t="shared" si="40"/>
        <v>WT</v>
      </c>
      <c r="AA150" s="5">
        <f t="shared" si="41"/>
        <v>10.961611747741699</v>
      </c>
      <c r="AB150" s="5" t="str">
        <f t="shared" si="60"/>
        <v>iPS12</v>
      </c>
      <c r="AC150" s="5" t="str">
        <f t="shared" si="60"/>
        <v>M2_48h00</v>
      </c>
    </row>
    <row r="151" spans="1:29" s="39" customFormat="1">
      <c r="A151" s="7" t="s">
        <v>299</v>
      </c>
      <c r="B151" s="7" t="s">
        <v>300</v>
      </c>
      <c r="C151" s="7" t="s">
        <v>289</v>
      </c>
      <c r="D151" s="7" t="s">
        <v>290</v>
      </c>
      <c r="E151" s="7"/>
      <c r="F151" s="40" t="s">
        <v>25</v>
      </c>
      <c r="G151" s="40">
        <v>69</v>
      </c>
      <c r="H151" s="41" t="s">
        <v>178</v>
      </c>
      <c r="I151" s="41" t="s">
        <v>48</v>
      </c>
      <c r="J151" s="41" t="s">
        <v>28</v>
      </c>
      <c r="K151" s="41" t="s">
        <v>25</v>
      </c>
      <c r="L151" s="40">
        <v>40</v>
      </c>
      <c r="M151" s="40">
        <v>40</v>
      </c>
      <c r="N151" s="43">
        <f t="shared" si="51"/>
        <v>0</v>
      </c>
      <c r="O151" s="42">
        <f t="shared" si="52"/>
        <v>40</v>
      </c>
      <c r="P151" s="42" t="s">
        <v>29</v>
      </c>
      <c r="Q151" s="40">
        <v>40</v>
      </c>
      <c r="R151" s="40">
        <v>40</v>
      </c>
      <c r="S151" s="43">
        <f t="shared" si="53"/>
        <v>0</v>
      </c>
      <c r="T151" s="42">
        <f t="shared" si="59"/>
        <v>40</v>
      </c>
      <c r="U151" s="42" t="s">
        <v>66</v>
      </c>
      <c r="V151" s="42" t="s">
        <v>66</v>
      </c>
      <c r="X151" s="5"/>
      <c r="Y151" s="5" t="str">
        <f t="shared" si="39"/>
        <v>22-112</v>
      </c>
      <c r="Z151" s="5" t="str">
        <f t="shared" si="40"/>
        <v>WT</v>
      </c>
      <c r="AA151" s="5" t="str">
        <f t="shared" si="41"/>
        <v>NA</v>
      </c>
      <c r="AB151" s="5" t="str">
        <f t="shared" si="60"/>
        <v>iPS12</v>
      </c>
      <c r="AC151" s="5" t="str">
        <f t="shared" si="60"/>
        <v>M2_48h00</v>
      </c>
    </row>
    <row r="152" spans="1:29" s="39" customFormat="1">
      <c r="A152" s="14" t="s">
        <v>301</v>
      </c>
      <c r="B152" s="14" t="s">
        <v>302</v>
      </c>
      <c r="C152" s="14" t="s">
        <v>303</v>
      </c>
      <c r="D152" s="14" t="s">
        <v>304</v>
      </c>
      <c r="E152" s="14"/>
      <c r="F152" s="44" t="s">
        <v>36</v>
      </c>
      <c r="G152" s="45">
        <v>69</v>
      </c>
      <c r="H152" s="44" t="s">
        <v>178</v>
      </c>
      <c r="I152" s="44" t="s">
        <v>48</v>
      </c>
      <c r="J152" s="44" t="s">
        <v>28</v>
      </c>
      <c r="K152" s="44"/>
      <c r="L152" s="45">
        <v>21.083269119262695</v>
      </c>
      <c r="M152" s="45">
        <v>21.141477584838867</v>
      </c>
      <c r="N152" s="47">
        <f t="shared" si="51"/>
        <v>5.8208465576171875E-2</v>
      </c>
      <c r="O152" s="47">
        <f t="shared" si="52"/>
        <v>21.112373352050781</v>
      </c>
      <c r="P152" s="46" t="s">
        <v>29</v>
      </c>
      <c r="Q152" s="45">
        <v>31.906240463256836</v>
      </c>
      <c r="R152" s="45">
        <v>31.783315658569336</v>
      </c>
      <c r="S152" s="47">
        <f t="shared" si="53"/>
        <v>0.1229248046875</v>
      </c>
      <c r="T152" s="46">
        <f t="shared" si="59"/>
        <v>31.844778060913086</v>
      </c>
      <c r="U152" s="46">
        <f t="shared" ref="U152:U181" si="62">T152-O152</f>
        <v>10.732404708862305</v>
      </c>
      <c r="V152" s="46">
        <f t="shared" ref="V152:V181" si="63">U152</f>
        <v>10.732404708862305</v>
      </c>
      <c r="X152" s="5"/>
      <c r="Y152" s="5" t="str">
        <f t="shared" si="39"/>
        <v>22-113</v>
      </c>
      <c r="Z152" s="5" t="str">
        <f t="shared" si="40"/>
        <v>Mut</v>
      </c>
      <c r="AA152" s="5">
        <f t="shared" si="41"/>
        <v>10.732404708862305</v>
      </c>
      <c r="AB152" s="5" t="str">
        <f t="shared" si="60"/>
        <v>iPS12</v>
      </c>
      <c r="AC152" s="5" t="str">
        <f t="shared" si="60"/>
        <v>M2_48h00</v>
      </c>
    </row>
    <row r="153" spans="1:29" s="39" customFormat="1">
      <c r="A153" s="14" t="s">
        <v>305</v>
      </c>
      <c r="B153" s="14" t="s">
        <v>306</v>
      </c>
      <c r="C153" s="14" t="s">
        <v>303</v>
      </c>
      <c r="D153" s="14" t="s">
        <v>304</v>
      </c>
      <c r="E153" s="14"/>
      <c r="F153" s="44" t="s">
        <v>36</v>
      </c>
      <c r="G153" s="45">
        <v>69</v>
      </c>
      <c r="H153" s="44" t="s">
        <v>178</v>
      </c>
      <c r="I153" s="44" t="s">
        <v>48</v>
      </c>
      <c r="J153" s="44" t="s">
        <v>28</v>
      </c>
      <c r="K153" s="44"/>
      <c r="L153" s="45">
        <v>20.799343109130859</v>
      </c>
      <c r="M153" s="45">
        <v>20.701711654663086</v>
      </c>
      <c r="N153" s="47">
        <f t="shared" si="51"/>
        <v>9.7631454467773438E-2</v>
      </c>
      <c r="O153" s="47">
        <f t="shared" si="52"/>
        <v>20.750527381896973</v>
      </c>
      <c r="P153" s="46" t="s">
        <v>29</v>
      </c>
      <c r="Q153" s="45">
        <v>31.998935699462891</v>
      </c>
      <c r="R153" s="45">
        <v>31.961872100830078</v>
      </c>
      <c r="S153" s="47">
        <f t="shared" si="53"/>
        <v>3.70635986328125E-2</v>
      </c>
      <c r="T153" s="46">
        <f t="shared" si="59"/>
        <v>31.980403900146484</v>
      </c>
      <c r="U153" s="46">
        <f t="shared" si="62"/>
        <v>11.229876518249512</v>
      </c>
      <c r="V153" s="46">
        <f t="shared" si="63"/>
        <v>11.229876518249512</v>
      </c>
      <c r="X153" s="5"/>
      <c r="Y153" s="5" t="str">
        <f t="shared" si="39"/>
        <v>22-114</v>
      </c>
      <c r="Z153" s="5" t="str">
        <f t="shared" si="40"/>
        <v>Mut</v>
      </c>
      <c r="AA153" s="5">
        <f t="shared" si="41"/>
        <v>11.229876518249512</v>
      </c>
      <c r="AB153" s="5" t="str">
        <f t="shared" si="60"/>
        <v>iPS12</v>
      </c>
      <c r="AC153" s="5" t="str">
        <f t="shared" si="60"/>
        <v>M2_48h00</v>
      </c>
    </row>
    <row r="154" spans="1:29" s="39" customFormat="1">
      <c r="A154" s="14" t="s">
        <v>307</v>
      </c>
      <c r="B154" s="14" t="s">
        <v>308</v>
      </c>
      <c r="C154" s="14" t="s">
        <v>303</v>
      </c>
      <c r="D154" s="14" t="s">
        <v>304</v>
      </c>
      <c r="E154" s="14"/>
      <c r="F154" s="44" t="s">
        <v>36</v>
      </c>
      <c r="G154" s="45">
        <v>69</v>
      </c>
      <c r="H154" s="44" t="s">
        <v>178</v>
      </c>
      <c r="I154" s="44" t="s">
        <v>48</v>
      </c>
      <c r="J154" s="44" t="s">
        <v>28</v>
      </c>
      <c r="K154" s="44"/>
      <c r="L154" s="45">
        <v>20.394920349121094</v>
      </c>
      <c r="M154" s="45">
        <v>20.467706680297852</v>
      </c>
      <c r="N154" s="47">
        <f t="shared" si="51"/>
        <v>7.2786331176757812E-2</v>
      </c>
      <c r="O154" s="47">
        <f t="shared" si="52"/>
        <v>20.431313514709473</v>
      </c>
      <c r="P154" s="46" t="s">
        <v>29</v>
      </c>
      <c r="Q154" s="45">
        <v>31.451469421386719</v>
      </c>
      <c r="R154" s="45">
        <v>31.684587478637695</v>
      </c>
      <c r="S154" s="47">
        <f t="shared" si="53"/>
        <v>0.23311805725097656</v>
      </c>
      <c r="T154" s="46">
        <f t="shared" si="59"/>
        <v>31.568028450012207</v>
      </c>
      <c r="U154" s="46">
        <f t="shared" si="62"/>
        <v>11.136714935302734</v>
      </c>
      <c r="V154" s="46">
        <f t="shared" si="63"/>
        <v>11.136714935302734</v>
      </c>
      <c r="X154" s="5"/>
      <c r="Y154" s="5" t="str">
        <f t="shared" ref="Y154:Y217" si="64">A154</f>
        <v>22-115</v>
      </c>
      <c r="Z154" s="5" t="str">
        <f t="shared" ref="Z154:Z217" si="65">F154</f>
        <v>Mut</v>
      </c>
      <c r="AA154" s="5">
        <f t="shared" ref="AA154:AA217" si="66">V154</f>
        <v>11.136714935302734</v>
      </c>
      <c r="AB154" s="5" t="str">
        <f t="shared" si="60"/>
        <v>iPS12</v>
      </c>
      <c r="AC154" s="5" t="str">
        <f t="shared" si="60"/>
        <v>M2_48h00</v>
      </c>
    </row>
    <row r="155" spans="1:29" s="39" customFormat="1">
      <c r="A155" s="14" t="s">
        <v>309</v>
      </c>
      <c r="B155" s="14" t="s">
        <v>310</v>
      </c>
      <c r="C155" s="14" t="s">
        <v>303</v>
      </c>
      <c r="D155" s="14" t="s">
        <v>304</v>
      </c>
      <c r="E155" s="14"/>
      <c r="F155" s="44" t="s">
        <v>36</v>
      </c>
      <c r="G155" s="45">
        <v>69</v>
      </c>
      <c r="H155" s="44" t="s">
        <v>178</v>
      </c>
      <c r="I155" s="44" t="s">
        <v>48</v>
      </c>
      <c r="J155" s="44" t="s">
        <v>28</v>
      </c>
      <c r="K155" s="44"/>
      <c r="L155" s="45">
        <v>21.534418106079102</v>
      </c>
      <c r="M155" s="45">
        <v>21.442071914672852</v>
      </c>
      <c r="N155" s="47">
        <f t="shared" si="51"/>
        <v>9.234619140625E-2</v>
      </c>
      <c r="O155" s="47">
        <f t="shared" si="52"/>
        <v>21.488245010375977</v>
      </c>
      <c r="P155" s="46" t="s">
        <v>29</v>
      </c>
      <c r="Q155" s="45">
        <v>32.465366363525391</v>
      </c>
      <c r="R155" s="45">
        <v>32.119235992431641</v>
      </c>
      <c r="S155" s="47">
        <f t="shared" si="53"/>
        <v>0.34613037109375</v>
      </c>
      <c r="T155" s="46">
        <f t="shared" si="59"/>
        <v>32.292301177978516</v>
      </c>
      <c r="U155" s="47">
        <f t="shared" si="62"/>
        <v>10.804056167602539</v>
      </c>
      <c r="V155" s="46">
        <f t="shared" si="63"/>
        <v>10.804056167602539</v>
      </c>
      <c r="X155" s="5"/>
      <c r="Y155" s="5" t="str">
        <f t="shared" si="64"/>
        <v>22-116</v>
      </c>
      <c r="Z155" s="5" t="str">
        <f t="shared" si="65"/>
        <v>Mut</v>
      </c>
      <c r="AA155" s="5">
        <f t="shared" si="66"/>
        <v>10.804056167602539</v>
      </c>
      <c r="AB155" s="5" t="str">
        <f t="shared" si="60"/>
        <v>iPS12</v>
      </c>
      <c r="AC155" s="5" t="str">
        <f t="shared" si="60"/>
        <v>M2_48h00</v>
      </c>
    </row>
    <row r="156" spans="1:29" s="39" customFormat="1">
      <c r="A156" s="14" t="s">
        <v>311</v>
      </c>
      <c r="B156" s="14" t="s">
        <v>312</v>
      </c>
      <c r="C156" s="14" t="s">
        <v>303</v>
      </c>
      <c r="D156" s="14" t="s">
        <v>304</v>
      </c>
      <c r="E156" s="14"/>
      <c r="F156" s="44" t="s">
        <v>36</v>
      </c>
      <c r="G156" s="45">
        <v>69</v>
      </c>
      <c r="H156" s="44" t="s">
        <v>178</v>
      </c>
      <c r="I156" s="44" t="s">
        <v>48</v>
      </c>
      <c r="J156" s="44" t="s">
        <v>28</v>
      </c>
      <c r="K156" s="44"/>
      <c r="L156" s="45">
        <v>20.97205924987793</v>
      </c>
      <c r="M156" s="45">
        <v>20.838809967041016</v>
      </c>
      <c r="N156" s="47">
        <f t="shared" si="51"/>
        <v>0.13324928283691406</v>
      </c>
      <c r="O156" s="47">
        <f t="shared" si="52"/>
        <v>20.905434608459473</v>
      </c>
      <c r="P156" s="46" t="s">
        <v>29</v>
      </c>
      <c r="Q156" s="45">
        <v>31.663665771484375</v>
      </c>
      <c r="R156" s="45">
        <v>31.870828628540039</v>
      </c>
      <c r="S156" s="47">
        <f t="shared" si="53"/>
        <v>0.20716285705566406</v>
      </c>
      <c r="T156" s="46">
        <f t="shared" si="59"/>
        <v>31.767247200012207</v>
      </c>
      <c r="U156" s="47">
        <f t="shared" si="62"/>
        <v>10.861812591552734</v>
      </c>
      <c r="V156" s="46">
        <f t="shared" si="63"/>
        <v>10.861812591552734</v>
      </c>
      <c r="X156" s="5"/>
      <c r="Y156" s="5" t="str">
        <f t="shared" si="64"/>
        <v>22-117</v>
      </c>
      <c r="Z156" s="5" t="str">
        <f t="shared" si="65"/>
        <v>Mut</v>
      </c>
      <c r="AA156" s="5">
        <f t="shared" si="66"/>
        <v>10.861812591552734</v>
      </c>
      <c r="AB156" s="5" t="str">
        <f t="shared" si="60"/>
        <v>iPS12</v>
      </c>
      <c r="AC156" s="5" t="str">
        <f t="shared" si="60"/>
        <v>M2_48h00</v>
      </c>
    </row>
    <row r="157" spans="1:29" s="39" customFormat="1">
      <c r="A157" s="14" t="s">
        <v>313</v>
      </c>
      <c r="B157" s="14" t="s">
        <v>314</v>
      </c>
      <c r="C157" s="14" t="s">
        <v>303</v>
      </c>
      <c r="D157" s="14" t="s">
        <v>304</v>
      </c>
      <c r="E157" s="14"/>
      <c r="F157" s="44" t="s">
        <v>36</v>
      </c>
      <c r="G157" s="45">
        <v>69</v>
      </c>
      <c r="H157" s="44" t="s">
        <v>178</v>
      </c>
      <c r="I157" s="44" t="s">
        <v>48</v>
      </c>
      <c r="J157" s="44" t="s">
        <v>28</v>
      </c>
      <c r="K157" s="44"/>
      <c r="L157" s="45">
        <v>21.133478164672852</v>
      </c>
      <c r="M157" s="45">
        <v>21.074718475341797</v>
      </c>
      <c r="N157" s="47">
        <f t="shared" si="51"/>
        <v>5.8759689331054688E-2</v>
      </c>
      <c r="O157" s="47">
        <f t="shared" si="52"/>
        <v>21.104098320007324</v>
      </c>
      <c r="P157" s="46" t="s">
        <v>29</v>
      </c>
      <c r="Q157" s="45">
        <v>31.939418792724609</v>
      </c>
      <c r="R157" s="45">
        <v>31.966503143310547</v>
      </c>
      <c r="S157" s="47">
        <f t="shared" si="53"/>
        <v>2.70843505859375E-2</v>
      </c>
      <c r="T157" s="46">
        <f t="shared" si="59"/>
        <v>31.952960968017578</v>
      </c>
      <c r="U157" s="47">
        <f t="shared" si="62"/>
        <v>10.848862648010254</v>
      </c>
      <c r="V157" s="46">
        <f t="shared" si="63"/>
        <v>10.848862648010254</v>
      </c>
      <c r="X157" s="5"/>
      <c r="Y157" s="5" t="str">
        <f t="shared" si="64"/>
        <v>22-118</v>
      </c>
      <c r="Z157" s="5" t="str">
        <f t="shared" si="65"/>
        <v>Mut</v>
      </c>
      <c r="AA157" s="5">
        <f t="shared" si="66"/>
        <v>10.848862648010254</v>
      </c>
      <c r="AB157" s="5" t="str">
        <f t="shared" si="60"/>
        <v>iPS12</v>
      </c>
      <c r="AC157" s="5" t="str">
        <f t="shared" si="60"/>
        <v>M2_48h00</v>
      </c>
    </row>
    <row r="158" spans="1:29" s="39" customFormat="1">
      <c r="A158" s="7" t="s">
        <v>557</v>
      </c>
      <c r="B158" s="40" t="s">
        <v>446</v>
      </c>
      <c r="C158" s="40" t="s">
        <v>447</v>
      </c>
      <c r="D158" s="7" t="s">
        <v>448</v>
      </c>
      <c r="E158" s="48" t="s">
        <v>359</v>
      </c>
      <c r="F158" s="40" t="s">
        <v>25</v>
      </c>
      <c r="G158" s="40" t="s">
        <v>360</v>
      </c>
      <c r="H158" s="41" t="s">
        <v>361</v>
      </c>
      <c r="I158" s="41" t="s">
        <v>48</v>
      </c>
      <c r="J158" s="41" t="s">
        <v>28</v>
      </c>
      <c r="K158" s="41" t="s">
        <v>25</v>
      </c>
      <c r="L158" s="42">
        <v>21.788745880126953</v>
      </c>
      <c r="M158" s="42">
        <v>21.79625129699707</v>
      </c>
      <c r="N158" s="43">
        <f t="shared" si="51"/>
        <v>7.5054168701171875E-3</v>
      </c>
      <c r="O158" s="43">
        <f t="shared" si="52"/>
        <v>21.792498588562012</v>
      </c>
      <c r="P158" s="49" t="s">
        <v>29</v>
      </c>
      <c r="Q158" s="42">
        <v>30.509294509887695</v>
      </c>
      <c r="R158" s="42">
        <v>30.547143936157227</v>
      </c>
      <c r="S158" s="43">
        <f t="shared" si="53"/>
        <v>3.784942626953125E-2</v>
      </c>
      <c r="T158" s="42">
        <f t="shared" si="59"/>
        <v>30.528219223022461</v>
      </c>
      <c r="U158" s="43">
        <f t="shared" si="62"/>
        <v>8.7357206344604492</v>
      </c>
      <c r="V158" s="42">
        <f t="shared" si="63"/>
        <v>8.7357206344604492</v>
      </c>
      <c r="X158" s="5"/>
      <c r="Y158" s="5" t="str">
        <f t="shared" si="64"/>
        <v>23-241</v>
      </c>
      <c r="Z158" s="5" t="str">
        <f t="shared" si="65"/>
        <v>WT</v>
      </c>
      <c r="AA158" s="5">
        <f t="shared" si="66"/>
        <v>8.7357206344604492</v>
      </c>
      <c r="AB158" s="5" t="str">
        <f t="shared" si="60"/>
        <v>iPS26a</v>
      </c>
      <c r="AC158" s="5" t="str">
        <f t="shared" si="60"/>
        <v>M2_48h00</v>
      </c>
    </row>
    <row r="159" spans="1:29" s="39" customFormat="1">
      <c r="A159" s="7" t="s">
        <v>558</v>
      </c>
      <c r="B159" s="40" t="s">
        <v>449</v>
      </c>
      <c r="C159" s="40" t="s">
        <v>450</v>
      </c>
      <c r="D159" s="7" t="s">
        <v>448</v>
      </c>
      <c r="E159" s="48" t="s">
        <v>359</v>
      </c>
      <c r="F159" s="40" t="s">
        <v>25</v>
      </c>
      <c r="G159" s="40" t="s">
        <v>360</v>
      </c>
      <c r="H159" s="41" t="s">
        <v>361</v>
      </c>
      <c r="I159" s="41" t="s">
        <v>48</v>
      </c>
      <c r="J159" s="41" t="s">
        <v>28</v>
      </c>
      <c r="K159" s="41" t="s">
        <v>25</v>
      </c>
      <c r="L159" s="42">
        <v>21.934528350830078</v>
      </c>
      <c r="M159" s="42">
        <v>21.820962905883789</v>
      </c>
      <c r="N159" s="43">
        <f t="shared" si="51"/>
        <v>0.11356544494628906</v>
      </c>
      <c r="O159" s="43">
        <f t="shared" si="52"/>
        <v>21.877745628356934</v>
      </c>
      <c r="P159" s="49" t="s">
        <v>29</v>
      </c>
      <c r="Q159" s="42">
        <v>30.870149612426758</v>
      </c>
      <c r="R159" s="42">
        <v>30.68693733215332</v>
      </c>
      <c r="S159" s="43">
        <f t="shared" si="53"/>
        <v>0.1832122802734375</v>
      </c>
      <c r="T159" s="42">
        <f t="shared" si="59"/>
        <v>30.778543472290039</v>
      </c>
      <c r="U159" s="43">
        <f t="shared" si="62"/>
        <v>8.9007978439331055</v>
      </c>
      <c r="V159" s="42">
        <f t="shared" si="63"/>
        <v>8.9007978439331055</v>
      </c>
      <c r="X159" s="5"/>
      <c r="Y159" s="5" t="str">
        <f t="shared" si="64"/>
        <v>23-242</v>
      </c>
      <c r="Z159" s="5" t="str">
        <f t="shared" si="65"/>
        <v>WT</v>
      </c>
      <c r="AA159" s="5">
        <f t="shared" si="66"/>
        <v>8.9007978439331055</v>
      </c>
      <c r="AB159" s="5" t="str">
        <f t="shared" si="60"/>
        <v>iPS26a</v>
      </c>
      <c r="AC159" s="5" t="str">
        <f t="shared" si="60"/>
        <v>M2_48h00</v>
      </c>
    </row>
    <row r="160" spans="1:29" s="39" customFormat="1">
      <c r="A160" s="7" t="s">
        <v>559</v>
      </c>
      <c r="B160" s="40" t="s">
        <v>451</v>
      </c>
      <c r="C160" s="40" t="s">
        <v>452</v>
      </c>
      <c r="D160" s="7" t="s">
        <v>448</v>
      </c>
      <c r="E160" s="48" t="s">
        <v>359</v>
      </c>
      <c r="F160" s="40" t="s">
        <v>25</v>
      </c>
      <c r="G160" s="40" t="s">
        <v>360</v>
      </c>
      <c r="H160" s="41" t="s">
        <v>361</v>
      </c>
      <c r="I160" s="41" t="s">
        <v>48</v>
      </c>
      <c r="J160" s="41" t="s">
        <v>28</v>
      </c>
      <c r="K160" s="41" t="s">
        <v>25</v>
      </c>
      <c r="L160" s="42">
        <v>21.439239501953125</v>
      </c>
      <c r="M160" s="42">
        <v>21.56672477722168</v>
      </c>
      <c r="N160" s="43">
        <f t="shared" si="51"/>
        <v>0.12748527526855469</v>
      </c>
      <c r="O160" s="43">
        <f t="shared" si="52"/>
        <v>21.502982139587402</v>
      </c>
      <c r="P160" s="49" t="s">
        <v>29</v>
      </c>
      <c r="Q160" s="42">
        <v>30.469287872314453</v>
      </c>
      <c r="R160" s="42">
        <v>30.489059448242188</v>
      </c>
      <c r="S160" s="43">
        <f t="shared" si="53"/>
        <v>1.9771575927734375E-2</v>
      </c>
      <c r="T160" s="42">
        <f t="shared" si="59"/>
        <v>30.47917366027832</v>
      </c>
      <c r="U160" s="43">
        <f t="shared" si="62"/>
        <v>8.976191520690918</v>
      </c>
      <c r="V160" s="42">
        <f t="shared" si="63"/>
        <v>8.976191520690918</v>
      </c>
      <c r="X160" s="5"/>
      <c r="Y160" s="5" t="str">
        <f t="shared" si="64"/>
        <v>23-243</v>
      </c>
      <c r="Z160" s="5" t="str">
        <f t="shared" si="65"/>
        <v>WT</v>
      </c>
      <c r="AA160" s="5">
        <f t="shared" si="66"/>
        <v>8.976191520690918</v>
      </c>
      <c r="AB160" s="5" t="str">
        <f t="shared" si="60"/>
        <v>iPS26a</v>
      </c>
      <c r="AC160" s="5" t="str">
        <f t="shared" si="60"/>
        <v>M2_48h00</v>
      </c>
    </row>
    <row r="161" spans="1:29" s="39" customFormat="1">
      <c r="A161" s="7" t="s">
        <v>560</v>
      </c>
      <c r="B161" s="40" t="s">
        <v>453</v>
      </c>
      <c r="C161" s="40" t="s">
        <v>447</v>
      </c>
      <c r="D161" s="7" t="s">
        <v>448</v>
      </c>
      <c r="E161" s="7" t="s">
        <v>373</v>
      </c>
      <c r="F161" s="40" t="s">
        <v>25</v>
      </c>
      <c r="G161" s="40" t="s">
        <v>374</v>
      </c>
      <c r="H161" s="41" t="s">
        <v>375</v>
      </c>
      <c r="I161" s="41" t="s">
        <v>48</v>
      </c>
      <c r="J161" s="41" t="s">
        <v>28</v>
      </c>
      <c r="K161" s="41" t="s">
        <v>25</v>
      </c>
      <c r="L161" s="50">
        <v>21.89735221862793</v>
      </c>
      <c r="M161" s="42">
        <v>21.904069900512695</v>
      </c>
      <c r="N161" s="43">
        <f t="shared" si="51"/>
        <v>6.717681884765625E-3</v>
      </c>
      <c r="O161" s="43">
        <f t="shared" si="52"/>
        <v>21.900711059570312</v>
      </c>
      <c r="P161" s="49" t="s">
        <v>29</v>
      </c>
      <c r="Q161" s="42">
        <v>30.842887878417969</v>
      </c>
      <c r="R161" s="42">
        <v>30.916805267333984</v>
      </c>
      <c r="S161" s="43">
        <f t="shared" si="53"/>
        <v>7.3917388916015625E-2</v>
      </c>
      <c r="T161" s="42">
        <f t="shared" si="59"/>
        <v>30.879846572875977</v>
      </c>
      <c r="U161" s="43">
        <f t="shared" si="62"/>
        <v>8.9791355133056641</v>
      </c>
      <c r="V161" s="42">
        <f t="shared" si="63"/>
        <v>8.9791355133056641</v>
      </c>
      <c r="X161" s="5"/>
      <c r="Y161" s="5" t="str">
        <f t="shared" si="64"/>
        <v>23-244</v>
      </c>
      <c r="Z161" s="5" t="str">
        <f t="shared" si="65"/>
        <v>WT</v>
      </c>
      <c r="AA161" s="5">
        <f t="shared" si="66"/>
        <v>8.9791355133056641</v>
      </c>
      <c r="AB161" s="5" t="str">
        <f t="shared" ref="AB161:AC176" si="67">H161</f>
        <v>iPS26b</v>
      </c>
      <c r="AC161" s="5" t="str">
        <f t="shared" si="67"/>
        <v>M2_48h00</v>
      </c>
    </row>
    <row r="162" spans="1:29" s="39" customFormat="1">
      <c r="A162" s="7" t="s">
        <v>561</v>
      </c>
      <c r="B162" s="40" t="s">
        <v>454</v>
      </c>
      <c r="C162" s="40" t="s">
        <v>450</v>
      </c>
      <c r="D162" s="7" t="s">
        <v>448</v>
      </c>
      <c r="E162" s="7" t="s">
        <v>373</v>
      </c>
      <c r="F162" s="40" t="s">
        <v>25</v>
      </c>
      <c r="G162" s="40" t="s">
        <v>374</v>
      </c>
      <c r="H162" s="41" t="s">
        <v>375</v>
      </c>
      <c r="I162" s="41" t="s">
        <v>48</v>
      </c>
      <c r="J162" s="41" t="s">
        <v>28</v>
      </c>
      <c r="K162" s="41" t="s">
        <v>25</v>
      </c>
      <c r="L162" s="50">
        <v>21.440397262573242</v>
      </c>
      <c r="M162" s="42">
        <v>21.295988082885742</v>
      </c>
      <c r="N162" s="43">
        <f t="shared" si="51"/>
        <v>0.1444091796875</v>
      </c>
      <c r="O162" s="43">
        <f t="shared" si="52"/>
        <v>21.368192672729492</v>
      </c>
      <c r="P162" s="49" t="s">
        <v>29</v>
      </c>
      <c r="Q162" s="42">
        <v>30.329856872558594</v>
      </c>
      <c r="R162" s="42">
        <v>30.373544692993164</v>
      </c>
      <c r="S162" s="43">
        <f t="shared" si="53"/>
        <v>4.3687820434570312E-2</v>
      </c>
      <c r="T162" s="42">
        <f t="shared" si="59"/>
        <v>30.351700782775879</v>
      </c>
      <c r="U162" s="43">
        <f t="shared" si="62"/>
        <v>8.9835081100463867</v>
      </c>
      <c r="V162" s="42">
        <f t="shared" si="63"/>
        <v>8.9835081100463867</v>
      </c>
      <c r="X162" s="5"/>
      <c r="Y162" s="5" t="str">
        <f t="shared" si="64"/>
        <v>23-245</v>
      </c>
      <c r="Z162" s="5" t="str">
        <f t="shared" si="65"/>
        <v>WT</v>
      </c>
      <c r="AA162" s="5">
        <f t="shared" si="66"/>
        <v>8.9835081100463867</v>
      </c>
      <c r="AB162" s="5" t="str">
        <f t="shared" si="67"/>
        <v>iPS26b</v>
      </c>
      <c r="AC162" s="5" t="str">
        <f t="shared" si="67"/>
        <v>M2_48h00</v>
      </c>
    </row>
    <row r="163" spans="1:29" s="39" customFormat="1">
      <c r="A163" s="7" t="s">
        <v>562</v>
      </c>
      <c r="B163" s="40" t="s">
        <v>455</v>
      </c>
      <c r="C163" s="40" t="s">
        <v>452</v>
      </c>
      <c r="D163" s="7" t="s">
        <v>448</v>
      </c>
      <c r="E163" s="7" t="s">
        <v>373</v>
      </c>
      <c r="F163" s="40" t="s">
        <v>25</v>
      </c>
      <c r="G163" s="40" t="s">
        <v>374</v>
      </c>
      <c r="H163" s="41" t="s">
        <v>375</v>
      </c>
      <c r="I163" s="41" t="s">
        <v>48</v>
      </c>
      <c r="J163" s="41" t="s">
        <v>28</v>
      </c>
      <c r="K163" s="41" t="s">
        <v>25</v>
      </c>
      <c r="L163" s="50">
        <v>21.830070495605469</v>
      </c>
      <c r="M163" s="42">
        <v>21.913087844848633</v>
      </c>
      <c r="N163" s="43">
        <f t="shared" si="51"/>
        <v>8.3017349243164062E-2</v>
      </c>
      <c r="O163" s="43">
        <f t="shared" si="52"/>
        <v>21.871579170227051</v>
      </c>
      <c r="P163" s="49" t="s">
        <v>29</v>
      </c>
      <c r="Q163" s="42">
        <v>31.124166488647461</v>
      </c>
      <c r="R163" s="42">
        <v>31.061458587646484</v>
      </c>
      <c r="S163" s="43">
        <f t="shared" si="53"/>
        <v>6.2707901000976562E-2</v>
      </c>
      <c r="T163" s="42">
        <f t="shared" si="59"/>
        <v>31.092812538146973</v>
      </c>
      <c r="U163" s="43">
        <f t="shared" si="62"/>
        <v>9.2212333679199219</v>
      </c>
      <c r="V163" s="42">
        <f t="shared" si="63"/>
        <v>9.2212333679199219</v>
      </c>
      <c r="X163" s="5"/>
      <c r="Y163" s="5" t="str">
        <f t="shared" si="64"/>
        <v>23-246</v>
      </c>
      <c r="Z163" s="5" t="str">
        <f t="shared" si="65"/>
        <v>WT</v>
      </c>
      <c r="AA163" s="5">
        <f t="shared" si="66"/>
        <v>9.2212333679199219</v>
      </c>
      <c r="AB163" s="5" t="str">
        <f t="shared" si="67"/>
        <v>iPS26b</v>
      </c>
      <c r="AC163" s="5" t="str">
        <f t="shared" si="67"/>
        <v>M2_48h00</v>
      </c>
    </row>
    <row r="164" spans="1:29" s="39" customFormat="1">
      <c r="A164" s="14" t="s">
        <v>563</v>
      </c>
      <c r="B164" s="45" t="s">
        <v>456</v>
      </c>
      <c r="C164" s="45" t="s">
        <v>447</v>
      </c>
      <c r="D164" s="14" t="s">
        <v>457</v>
      </c>
      <c r="E164" s="51" t="s">
        <v>359</v>
      </c>
      <c r="F164" s="44" t="s">
        <v>36</v>
      </c>
      <c r="G164" s="45" t="s">
        <v>360</v>
      </c>
      <c r="H164" s="44" t="s">
        <v>361</v>
      </c>
      <c r="I164" s="44" t="s">
        <v>48</v>
      </c>
      <c r="J164" s="44" t="s">
        <v>28</v>
      </c>
      <c r="K164" s="44"/>
      <c r="L164" s="46">
        <v>21.67</v>
      </c>
      <c r="M164" s="46">
        <v>21.79</v>
      </c>
      <c r="N164" s="47">
        <f t="shared" si="51"/>
        <v>0.11999999999999744</v>
      </c>
      <c r="O164" s="47">
        <f t="shared" si="52"/>
        <v>21.73</v>
      </c>
      <c r="P164" s="52" t="s">
        <v>29</v>
      </c>
      <c r="Q164" s="46">
        <v>32.404155731201172</v>
      </c>
      <c r="R164" s="46">
        <v>32.411960601806641</v>
      </c>
      <c r="S164" s="47">
        <f t="shared" si="53"/>
        <v>7.80487060546875E-3</v>
      </c>
      <c r="T164" s="46">
        <f t="shared" si="59"/>
        <v>32.408058166503906</v>
      </c>
      <c r="U164" s="46">
        <f t="shared" si="62"/>
        <v>10.678058166503906</v>
      </c>
      <c r="V164" s="46">
        <f t="shared" si="63"/>
        <v>10.678058166503906</v>
      </c>
      <c r="X164" s="5"/>
      <c r="Y164" s="5" t="str">
        <f t="shared" si="64"/>
        <v>23-247</v>
      </c>
      <c r="Z164" s="5" t="str">
        <f t="shared" si="65"/>
        <v>Mut</v>
      </c>
      <c r="AA164" s="5">
        <f t="shared" si="66"/>
        <v>10.678058166503906</v>
      </c>
      <c r="AB164" s="5" t="str">
        <f t="shared" si="67"/>
        <v>iPS26a</v>
      </c>
      <c r="AC164" s="5" t="str">
        <f t="shared" si="67"/>
        <v>M2_48h00</v>
      </c>
    </row>
    <row r="165" spans="1:29" s="39" customFormat="1">
      <c r="A165" s="14" t="s">
        <v>564</v>
      </c>
      <c r="B165" s="45" t="s">
        <v>458</v>
      </c>
      <c r="C165" s="45" t="s">
        <v>450</v>
      </c>
      <c r="D165" s="14" t="s">
        <v>457</v>
      </c>
      <c r="E165" s="51" t="s">
        <v>359</v>
      </c>
      <c r="F165" s="44" t="s">
        <v>36</v>
      </c>
      <c r="G165" s="45" t="s">
        <v>360</v>
      </c>
      <c r="H165" s="44" t="s">
        <v>361</v>
      </c>
      <c r="I165" s="44" t="s">
        <v>48</v>
      </c>
      <c r="J165" s="44" t="s">
        <v>28</v>
      </c>
      <c r="K165" s="44"/>
      <c r="L165" s="46">
        <v>22.09</v>
      </c>
      <c r="M165" s="46">
        <v>22.05</v>
      </c>
      <c r="N165" s="47">
        <f t="shared" si="51"/>
        <v>3.9999999999999147E-2</v>
      </c>
      <c r="O165" s="47">
        <f t="shared" si="52"/>
        <v>22.07</v>
      </c>
      <c r="P165" s="52" t="s">
        <v>29</v>
      </c>
      <c r="Q165" s="46">
        <v>32.869052886962891</v>
      </c>
      <c r="R165" s="46">
        <v>32.894687652587891</v>
      </c>
      <c r="S165" s="47">
        <f t="shared" si="53"/>
        <v>2.5634765625E-2</v>
      </c>
      <c r="T165" s="46">
        <f t="shared" si="59"/>
        <v>32.881870269775391</v>
      </c>
      <c r="U165" s="46">
        <f t="shared" si="62"/>
        <v>10.81187026977539</v>
      </c>
      <c r="V165" s="46">
        <f t="shared" si="63"/>
        <v>10.81187026977539</v>
      </c>
      <c r="X165" s="5"/>
      <c r="Y165" s="5" t="str">
        <f t="shared" si="64"/>
        <v>23-248</v>
      </c>
      <c r="Z165" s="5" t="str">
        <f t="shared" si="65"/>
        <v>Mut</v>
      </c>
      <c r="AA165" s="5">
        <f t="shared" si="66"/>
        <v>10.81187026977539</v>
      </c>
      <c r="AB165" s="5" t="str">
        <f t="shared" si="67"/>
        <v>iPS26a</v>
      </c>
      <c r="AC165" s="5" t="str">
        <f t="shared" si="67"/>
        <v>M2_48h00</v>
      </c>
    </row>
    <row r="166" spans="1:29" s="39" customFormat="1">
      <c r="A166" s="14" t="s">
        <v>565</v>
      </c>
      <c r="B166" s="45" t="s">
        <v>459</v>
      </c>
      <c r="C166" s="45" t="s">
        <v>452</v>
      </c>
      <c r="D166" s="14" t="s">
        <v>457</v>
      </c>
      <c r="E166" s="51" t="s">
        <v>359</v>
      </c>
      <c r="F166" s="44" t="s">
        <v>36</v>
      </c>
      <c r="G166" s="45" t="s">
        <v>360</v>
      </c>
      <c r="H166" s="44" t="s">
        <v>361</v>
      </c>
      <c r="I166" s="44" t="s">
        <v>48</v>
      </c>
      <c r="J166" s="44" t="s">
        <v>28</v>
      </c>
      <c r="K166" s="44"/>
      <c r="L166" s="46">
        <v>22</v>
      </c>
      <c r="M166" s="46">
        <v>22.12</v>
      </c>
      <c r="N166" s="47">
        <f t="shared" si="51"/>
        <v>0.12000000000000099</v>
      </c>
      <c r="O166" s="47">
        <f t="shared" si="52"/>
        <v>22.060000000000002</v>
      </c>
      <c r="P166" s="52" t="s">
        <v>29</v>
      </c>
      <c r="Q166" s="46">
        <v>32.50592041015625</v>
      </c>
      <c r="R166" s="46">
        <v>32.799571990966797</v>
      </c>
      <c r="S166" s="47">
        <f t="shared" si="53"/>
        <v>0.29365158081054688</v>
      </c>
      <c r="T166" s="46">
        <f>AVERAGE(Q166:R166)</f>
        <v>32.652746200561523</v>
      </c>
      <c r="U166" s="46">
        <f t="shared" si="62"/>
        <v>10.592746200561521</v>
      </c>
      <c r="V166" s="46">
        <f t="shared" si="63"/>
        <v>10.592746200561521</v>
      </c>
      <c r="X166" s="5"/>
      <c r="Y166" s="5" t="str">
        <f t="shared" si="64"/>
        <v>23-249</v>
      </c>
      <c r="Z166" s="5" t="str">
        <f t="shared" si="65"/>
        <v>Mut</v>
      </c>
      <c r="AA166" s="5">
        <f t="shared" si="66"/>
        <v>10.592746200561521</v>
      </c>
      <c r="AB166" s="5" t="str">
        <f t="shared" si="67"/>
        <v>iPS26a</v>
      </c>
      <c r="AC166" s="5" t="str">
        <f t="shared" si="67"/>
        <v>M2_48h00</v>
      </c>
    </row>
    <row r="167" spans="1:29" s="39" customFormat="1">
      <c r="A167" s="14" t="s">
        <v>566</v>
      </c>
      <c r="B167" s="45" t="s">
        <v>460</v>
      </c>
      <c r="C167" s="45" t="s">
        <v>447</v>
      </c>
      <c r="D167" s="14" t="s">
        <v>457</v>
      </c>
      <c r="E167" s="14" t="s">
        <v>373</v>
      </c>
      <c r="F167" s="44" t="s">
        <v>36</v>
      </c>
      <c r="G167" s="45" t="s">
        <v>374</v>
      </c>
      <c r="H167" s="44" t="s">
        <v>375</v>
      </c>
      <c r="I167" s="44" t="s">
        <v>48</v>
      </c>
      <c r="J167" s="44" t="s">
        <v>28</v>
      </c>
      <c r="K167" s="44"/>
      <c r="L167" s="53">
        <v>21.88642692565918</v>
      </c>
      <c r="M167" s="46">
        <v>22.080820083618164</v>
      </c>
      <c r="N167" s="47">
        <f t="shared" si="51"/>
        <v>0.19439315795898438</v>
      </c>
      <c r="O167" s="47">
        <f t="shared" si="52"/>
        <v>21.983623504638672</v>
      </c>
      <c r="P167" s="52" t="s">
        <v>29</v>
      </c>
      <c r="Q167" s="46">
        <v>31.794002532958984</v>
      </c>
      <c r="R167" s="46">
        <v>32.105129241943359</v>
      </c>
      <c r="S167" s="47">
        <f t="shared" si="53"/>
        <v>0.311126708984375</v>
      </c>
      <c r="T167" s="46">
        <f t="shared" ref="T167:T168" si="68">AVERAGE(Q167:R167)</f>
        <v>31.949565887451172</v>
      </c>
      <c r="U167" s="46">
        <f t="shared" si="62"/>
        <v>9.9659423828125</v>
      </c>
      <c r="V167" s="46">
        <f t="shared" si="63"/>
        <v>9.9659423828125</v>
      </c>
      <c r="X167" s="5"/>
      <c r="Y167" s="5" t="str">
        <f t="shared" si="64"/>
        <v>23-250</v>
      </c>
      <c r="Z167" s="5" t="str">
        <f t="shared" si="65"/>
        <v>Mut</v>
      </c>
      <c r="AA167" s="5">
        <f t="shared" si="66"/>
        <v>9.9659423828125</v>
      </c>
      <c r="AB167" s="5" t="str">
        <f t="shared" si="67"/>
        <v>iPS26b</v>
      </c>
      <c r="AC167" s="5" t="str">
        <f t="shared" si="67"/>
        <v>M2_48h00</v>
      </c>
    </row>
    <row r="168" spans="1:29" s="39" customFormat="1">
      <c r="A168" s="14" t="s">
        <v>567</v>
      </c>
      <c r="B168" s="45" t="s">
        <v>461</v>
      </c>
      <c r="C168" s="45" t="s">
        <v>450</v>
      </c>
      <c r="D168" s="14" t="s">
        <v>457</v>
      </c>
      <c r="E168" s="14" t="s">
        <v>373</v>
      </c>
      <c r="F168" s="44" t="s">
        <v>36</v>
      </c>
      <c r="G168" s="45" t="s">
        <v>374</v>
      </c>
      <c r="H168" s="44" t="s">
        <v>375</v>
      </c>
      <c r="I168" s="44" t="s">
        <v>48</v>
      </c>
      <c r="J168" s="44" t="s">
        <v>28</v>
      </c>
      <c r="K168" s="44"/>
      <c r="L168" s="53">
        <v>22.264759063720703</v>
      </c>
      <c r="M168" s="46">
        <v>22.180624008178711</v>
      </c>
      <c r="N168" s="47">
        <f t="shared" si="51"/>
        <v>8.4135055541992188E-2</v>
      </c>
      <c r="O168" s="47">
        <f t="shared" si="52"/>
        <v>22.222691535949707</v>
      </c>
      <c r="P168" s="52" t="s">
        <v>29</v>
      </c>
      <c r="Q168" s="46">
        <v>32.070003509521484</v>
      </c>
      <c r="R168" s="46">
        <v>32.030857086181641</v>
      </c>
      <c r="S168" s="47">
        <f t="shared" si="53"/>
        <v>3.914642333984375E-2</v>
      </c>
      <c r="T168" s="46">
        <f t="shared" si="68"/>
        <v>32.050430297851562</v>
      </c>
      <c r="U168" s="46">
        <f t="shared" si="62"/>
        <v>9.8277387619018555</v>
      </c>
      <c r="V168" s="46">
        <f t="shared" si="63"/>
        <v>9.8277387619018555</v>
      </c>
      <c r="X168" s="5"/>
      <c r="Y168" s="5" t="str">
        <f t="shared" si="64"/>
        <v>23-251</v>
      </c>
      <c r="Z168" s="5" t="str">
        <f t="shared" si="65"/>
        <v>Mut</v>
      </c>
      <c r="AA168" s="5">
        <f t="shared" si="66"/>
        <v>9.8277387619018555</v>
      </c>
      <c r="AB168" s="5" t="str">
        <f t="shared" si="67"/>
        <v>iPS26b</v>
      </c>
      <c r="AC168" s="5" t="str">
        <f t="shared" si="67"/>
        <v>M2_48h00</v>
      </c>
    </row>
    <row r="169" spans="1:29" s="39" customFormat="1">
      <c r="A169" s="14" t="s">
        <v>568</v>
      </c>
      <c r="B169" s="45" t="s">
        <v>462</v>
      </c>
      <c r="C169" s="45" t="s">
        <v>452</v>
      </c>
      <c r="D169" s="14" t="s">
        <v>457</v>
      </c>
      <c r="E169" s="14" t="s">
        <v>373</v>
      </c>
      <c r="F169" s="44" t="s">
        <v>36</v>
      </c>
      <c r="G169" s="45" t="s">
        <v>374</v>
      </c>
      <c r="H169" s="44" t="s">
        <v>375</v>
      </c>
      <c r="I169" s="44" t="s">
        <v>48</v>
      </c>
      <c r="J169" s="44" t="s">
        <v>28</v>
      </c>
      <c r="K169" s="44"/>
      <c r="L169" s="53">
        <v>22.223098754882812</v>
      </c>
      <c r="M169" s="46">
        <v>22.377351760864258</v>
      </c>
      <c r="N169" s="47">
        <f t="shared" si="51"/>
        <v>0.15425300598144531</v>
      </c>
      <c r="O169" s="47">
        <f t="shared" si="52"/>
        <v>22.300225257873535</v>
      </c>
      <c r="P169" s="52" t="s">
        <v>29</v>
      </c>
      <c r="Q169" s="46">
        <v>32.097537994384766</v>
      </c>
      <c r="R169" s="46">
        <v>32.181529998779297</v>
      </c>
      <c r="S169" s="47">
        <f t="shared" si="53"/>
        <v>8.399200439453125E-2</v>
      </c>
      <c r="T169" s="46">
        <f>AVERAGE(Q169:R169)</f>
        <v>32.139533996582031</v>
      </c>
      <c r="U169" s="46">
        <f t="shared" si="62"/>
        <v>9.8393087387084961</v>
      </c>
      <c r="V169" s="46">
        <f t="shared" si="63"/>
        <v>9.8393087387084961</v>
      </c>
      <c r="X169" s="5"/>
      <c r="Y169" s="5" t="str">
        <f t="shared" si="64"/>
        <v>23-252</v>
      </c>
      <c r="Z169" s="5" t="str">
        <f t="shared" si="65"/>
        <v>Mut</v>
      </c>
      <c r="AA169" s="5">
        <f t="shared" si="66"/>
        <v>9.8393087387084961</v>
      </c>
      <c r="AB169" s="5" t="str">
        <f t="shared" si="67"/>
        <v>iPS26b</v>
      </c>
      <c r="AC169" s="5" t="str">
        <f t="shared" si="67"/>
        <v>M2_48h00</v>
      </c>
    </row>
    <row r="170" spans="1:29">
      <c r="A170" s="6" t="s">
        <v>569</v>
      </c>
      <c r="B170" s="8" t="s">
        <v>463</v>
      </c>
      <c r="C170" s="8" t="s">
        <v>464</v>
      </c>
      <c r="D170" s="6" t="s">
        <v>465</v>
      </c>
      <c r="E170" s="33" t="s">
        <v>359</v>
      </c>
      <c r="F170" s="8" t="s">
        <v>25</v>
      </c>
      <c r="G170" s="8" t="s">
        <v>360</v>
      </c>
      <c r="H170" s="9" t="s">
        <v>361</v>
      </c>
      <c r="I170" s="9" t="s">
        <v>119</v>
      </c>
      <c r="J170" s="9" t="s">
        <v>28</v>
      </c>
      <c r="K170" s="9" t="s">
        <v>25</v>
      </c>
      <c r="L170" s="10">
        <v>21.975606918334961</v>
      </c>
      <c r="M170" s="10">
        <v>21.983358383178711</v>
      </c>
      <c r="N170" s="11">
        <f t="shared" si="51"/>
        <v>7.75146484375E-3</v>
      </c>
      <c r="O170" s="11">
        <f t="shared" si="52"/>
        <v>21.979482650756836</v>
      </c>
      <c r="P170" s="34" t="s">
        <v>29</v>
      </c>
      <c r="Q170" s="10">
        <v>32.069232940673828</v>
      </c>
      <c r="R170" s="10">
        <v>31.91949462890625</v>
      </c>
      <c r="S170" s="11">
        <f t="shared" si="53"/>
        <v>0.14973831176757812</v>
      </c>
      <c r="T170" s="10">
        <f t="shared" ref="T170:T177" si="69">AVERAGE(Q170:R170)</f>
        <v>31.994363784790039</v>
      </c>
      <c r="U170" s="11">
        <f t="shared" si="62"/>
        <v>10.014881134033203</v>
      </c>
      <c r="V170" s="10">
        <f t="shared" si="63"/>
        <v>10.014881134033203</v>
      </c>
      <c r="Y170" s="5" t="str">
        <f t="shared" si="64"/>
        <v>23-253</v>
      </c>
      <c r="Z170" s="5" t="str">
        <f t="shared" si="65"/>
        <v>WT</v>
      </c>
      <c r="AA170" s="5">
        <f t="shared" si="66"/>
        <v>10.014881134033203</v>
      </c>
      <c r="AB170" s="5" t="str">
        <f t="shared" si="67"/>
        <v>iPS26a</v>
      </c>
      <c r="AC170" s="5" t="str">
        <f t="shared" si="67"/>
        <v>M3_24h00</v>
      </c>
    </row>
    <row r="171" spans="1:29">
      <c r="A171" s="6" t="s">
        <v>570</v>
      </c>
      <c r="B171" s="8" t="s">
        <v>466</v>
      </c>
      <c r="C171" s="8" t="s">
        <v>467</v>
      </c>
      <c r="D171" s="6" t="s">
        <v>465</v>
      </c>
      <c r="E171" s="33" t="s">
        <v>359</v>
      </c>
      <c r="F171" s="8" t="s">
        <v>25</v>
      </c>
      <c r="G171" s="8" t="s">
        <v>360</v>
      </c>
      <c r="H171" s="9" t="s">
        <v>361</v>
      </c>
      <c r="I171" s="9" t="s">
        <v>119</v>
      </c>
      <c r="J171" s="9" t="s">
        <v>28</v>
      </c>
      <c r="K171" s="9" t="s">
        <v>25</v>
      </c>
      <c r="L171" s="10">
        <v>21.569494247436523</v>
      </c>
      <c r="M171" s="10">
        <v>21.451358795166016</v>
      </c>
      <c r="N171" s="11">
        <f t="shared" si="51"/>
        <v>0.11813545227050781</v>
      </c>
      <c r="O171" s="11">
        <f t="shared" si="52"/>
        <v>21.51042652130127</v>
      </c>
      <c r="P171" s="34" t="s">
        <v>29</v>
      </c>
      <c r="Q171" s="10">
        <v>31.559101104736328</v>
      </c>
      <c r="R171" s="10">
        <v>31.491573333740234</v>
      </c>
      <c r="S171" s="11">
        <f t="shared" si="53"/>
        <v>6.752777099609375E-2</v>
      </c>
      <c r="T171" s="10">
        <f t="shared" si="69"/>
        <v>31.525337219238281</v>
      </c>
      <c r="U171" s="11">
        <f t="shared" si="62"/>
        <v>10.014910697937012</v>
      </c>
      <c r="V171" s="10">
        <f t="shared" si="63"/>
        <v>10.014910697937012</v>
      </c>
      <c r="Y171" s="5" t="str">
        <f t="shared" si="64"/>
        <v>23-254</v>
      </c>
      <c r="Z171" s="5" t="str">
        <f t="shared" si="65"/>
        <v>WT</v>
      </c>
      <c r="AA171" s="5">
        <f t="shared" si="66"/>
        <v>10.014910697937012</v>
      </c>
      <c r="AB171" s="5" t="str">
        <f t="shared" si="67"/>
        <v>iPS26a</v>
      </c>
      <c r="AC171" s="5" t="str">
        <f t="shared" si="67"/>
        <v>M3_24h00</v>
      </c>
    </row>
    <row r="172" spans="1:29">
      <c r="A172" s="6" t="s">
        <v>571</v>
      </c>
      <c r="B172" s="8" t="s">
        <v>468</v>
      </c>
      <c r="C172" s="8" t="s">
        <v>469</v>
      </c>
      <c r="D172" s="6" t="s">
        <v>465</v>
      </c>
      <c r="E172" s="33" t="s">
        <v>359</v>
      </c>
      <c r="F172" s="8" t="s">
        <v>25</v>
      </c>
      <c r="G172" s="8" t="s">
        <v>360</v>
      </c>
      <c r="H172" s="9" t="s">
        <v>361</v>
      </c>
      <c r="I172" s="9" t="s">
        <v>119</v>
      </c>
      <c r="J172" s="9" t="s">
        <v>28</v>
      </c>
      <c r="K172" s="9" t="s">
        <v>25</v>
      </c>
      <c r="L172" s="10">
        <v>21.725027084350586</v>
      </c>
      <c r="M172" s="10">
        <v>21.828168869018555</v>
      </c>
      <c r="N172" s="11">
        <f t="shared" si="51"/>
        <v>0.10314178466796875</v>
      </c>
      <c r="O172" s="11">
        <f t="shared" si="52"/>
        <v>21.77659797668457</v>
      </c>
      <c r="P172" s="34" t="s">
        <v>29</v>
      </c>
      <c r="Q172" s="10">
        <v>31.802457809448242</v>
      </c>
      <c r="R172" s="10">
        <v>31.69537353515625</v>
      </c>
      <c r="S172" s="11">
        <f t="shared" si="53"/>
        <v>0.10708427429199219</v>
      </c>
      <c r="T172" s="10">
        <f t="shared" si="69"/>
        <v>31.748915672302246</v>
      </c>
      <c r="U172" s="11">
        <f t="shared" si="62"/>
        <v>9.9723176956176758</v>
      </c>
      <c r="V172" s="10">
        <f t="shared" si="63"/>
        <v>9.9723176956176758</v>
      </c>
      <c r="Y172" s="5" t="str">
        <f t="shared" si="64"/>
        <v>23-255</v>
      </c>
      <c r="Z172" s="5" t="str">
        <f t="shared" si="65"/>
        <v>WT</v>
      </c>
      <c r="AA172" s="5">
        <f t="shared" si="66"/>
        <v>9.9723176956176758</v>
      </c>
      <c r="AB172" s="5" t="str">
        <f t="shared" si="67"/>
        <v>iPS26a</v>
      </c>
      <c r="AC172" s="5" t="str">
        <f t="shared" si="67"/>
        <v>M3_24h00</v>
      </c>
    </row>
    <row r="173" spans="1:29">
      <c r="A173" s="6" t="s">
        <v>572</v>
      </c>
      <c r="B173" s="8" t="s">
        <v>470</v>
      </c>
      <c r="C173" s="8" t="s">
        <v>464</v>
      </c>
      <c r="D173" s="6" t="s">
        <v>465</v>
      </c>
      <c r="E173" s="6" t="s">
        <v>373</v>
      </c>
      <c r="F173" s="8" t="s">
        <v>25</v>
      </c>
      <c r="G173" s="8" t="s">
        <v>374</v>
      </c>
      <c r="H173" s="9" t="s">
        <v>375</v>
      </c>
      <c r="I173" s="9" t="s">
        <v>119</v>
      </c>
      <c r="J173" s="9" t="s">
        <v>28</v>
      </c>
      <c r="K173" s="9" t="s">
        <v>25</v>
      </c>
      <c r="L173" s="35">
        <v>21.902278900146484</v>
      </c>
      <c r="M173" s="10">
        <v>21.767305374145508</v>
      </c>
      <c r="N173" s="11">
        <f t="shared" si="51"/>
        <v>0.13497352600097656</v>
      </c>
      <c r="O173" s="11">
        <f t="shared" si="52"/>
        <v>21.834792137145996</v>
      </c>
      <c r="P173" s="34" t="s">
        <v>29</v>
      </c>
      <c r="Q173" s="10">
        <v>31.259256362915039</v>
      </c>
      <c r="R173" s="10">
        <v>31.258577346801758</v>
      </c>
      <c r="S173" s="11">
        <f t="shared" si="53"/>
        <v>6.7901611328125E-4</v>
      </c>
      <c r="T173" s="10">
        <f t="shared" si="69"/>
        <v>31.258916854858398</v>
      </c>
      <c r="U173" s="11">
        <f t="shared" si="62"/>
        <v>9.4241247177124023</v>
      </c>
      <c r="V173" s="10">
        <f t="shared" si="63"/>
        <v>9.4241247177124023</v>
      </c>
      <c r="Y173" s="5" t="str">
        <f t="shared" si="64"/>
        <v>23-256</v>
      </c>
      <c r="Z173" s="5" t="str">
        <f t="shared" si="65"/>
        <v>WT</v>
      </c>
      <c r="AA173" s="5">
        <f t="shared" si="66"/>
        <v>9.4241247177124023</v>
      </c>
      <c r="AB173" s="5" t="str">
        <f t="shared" si="67"/>
        <v>iPS26b</v>
      </c>
      <c r="AC173" s="5" t="str">
        <f t="shared" si="67"/>
        <v>M3_24h00</v>
      </c>
    </row>
    <row r="174" spans="1:29">
      <c r="A174" s="6" t="s">
        <v>573</v>
      </c>
      <c r="B174" s="8" t="s">
        <v>471</v>
      </c>
      <c r="C174" s="8" t="s">
        <v>467</v>
      </c>
      <c r="D174" s="6" t="s">
        <v>465</v>
      </c>
      <c r="E174" s="6" t="s">
        <v>373</v>
      </c>
      <c r="F174" s="8" t="s">
        <v>25</v>
      </c>
      <c r="G174" s="8" t="s">
        <v>374</v>
      </c>
      <c r="H174" s="9" t="s">
        <v>375</v>
      </c>
      <c r="I174" s="9" t="s">
        <v>119</v>
      </c>
      <c r="J174" s="9" t="s">
        <v>28</v>
      </c>
      <c r="K174" s="9" t="s">
        <v>25</v>
      </c>
      <c r="L174" s="35">
        <v>21.264926910400391</v>
      </c>
      <c r="M174" s="10">
        <v>21.203775405883789</v>
      </c>
      <c r="N174" s="11">
        <f t="shared" si="51"/>
        <v>6.1151504516601562E-2</v>
      </c>
      <c r="O174" s="11">
        <f t="shared" si="52"/>
        <v>21.23435115814209</v>
      </c>
      <c r="P174" s="34" t="s">
        <v>29</v>
      </c>
      <c r="Q174" s="10">
        <v>30.591302871704102</v>
      </c>
      <c r="R174" s="10">
        <v>30.493906021118164</v>
      </c>
      <c r="S174" s="11">
        <f t="shared" si="53"/>
        <v>9.73968505859375E-2</v>
      </c>
      <c r="T174" s="10">
        <f t="shared" si="69"/>
        <v>30.542604446411133</v>
      </c>
      <c r="U174" s="11">
        <f t="shared" si="62"/>
        <v>9.308253288269043</v>
      </c>
      <c r="V174" s="10">
        <f t="shared" si="63"/>
        <v>9.308253288269043</v>
      </c>
      <c r="Y174" s="5" t="str">
        <f t="shared" si="64"/>
        <v>23-257</v>
      </c>
      <c r="Z174" s="5" t="str">
        <f t="shared" si="65"/>
        <v>WT</v>
      </c>
      <c r="AA174" s="5">
        <f t="shared" si="66"/>
        <v>9.308253288269043</v>
      </c>
      <c r="AB174" s="5" t="str">
        <f t="shared" si="67"/>
        <v>iPS26b</v>
      </c>
      <c r="AC174" s="5" t="str">
        <f t="shared" si="67"/>
        <v>M3_24h00</v>
      </c>
    </row>
    <row r="175" spans="1:29">
      <c r="A175" s="6" t="s">
        <v>574</v>
      </c>
      <c r="B175" s="8" t="s">
        <v>472</v>
      </c>
      <c r="C175" s="8" t="s">
        <v>469</v>
      </c>
      <c r="D175" s="6" t="s">
        <v>465</v>
      </c>
      <c r="E175" s="6" t="s">
        <v>373</v>
      </c>
      <c r="F175" s="8" t="s">
        <v>25</v>
      </c>
      <c r="G175" s="8" t="s">
        <v>374</v>
      </c>
      <c r="H175" s="9" t="s">
        <v>375</v>
      </c>
      <c r="I175" s="9" t="s">
        <v>119</v>
      </c>
      <c r="J175" s="9" t="s">
        <v>28</v>
      </c>
      <c r="K175" s="9" t="s">
        <v>25</v>
      </c>
      <c r="L175" s="35">
        <v>21.815975189208984</v>
      </c>
      <c r="M175" s="10">
        <v>21.810373306274414</v>
      </c>
      <c r="N175" s="11">
        <f t="shared" si="51"/>
        <v>5.6018829345703125E-3</v>
      </c>
      <c r="O175" s="11">
        <f t="shared" si="52"/>
        <v>21.813174247741699</v>
      </c>
      <c r="P175" s="34" t="s">
        <v>29</v>
      </c>
      <c r="Q175" s="10">
        <v>31.293521881103516</v>
      </c>
      <c r="R175" s="10">
        <v>31.692333221435547</v>
      </c>
      <c r="S175" s="11">
        <f t="shared" si="53"/>
        <v>0.39881134033203125</v>
      </c>
      <c r="T175" s="10">
        <f t="shared" si="69"/>
        <v>31.492927551269531</v>
      </c>
      <c r="U175" s="11">
        <f t="shared" si="62"/>
        <v>9.679753303527832</v>
      </c>
      <c r="V175" s="10">
        <f t="shared" si="63"/>
        <v>9.679753303527832</v>
      </c>
      <c r="Y175" s="5" t="str">
        <f t="shared" si="64"/>
        <v>23-258</v>
      </c>
      <c r="Z175" s="5" t="str">
        <f t="shared" si="65"/>
        <v>WT</v>
      </c>
      <c r="AA175" s="5">
        <f t="shared" si="66"/>
        <v>9.679753303527832</v>
      </c>
      <c r="AB175" s="5" t="str">
        <f t="shared" si="67"/>
        <v>iPS26b</v>
      </c>
      <c r="AC175" s="5" t="str">
        <f t="shared" si="67"/>
        <v>M3_24h00</v>
      </c>
    </row>
    <row r="176" spans="1:29">
      <c r="A176" s="13" t="s">
        <v>575</v>
      </c>
      <c r="B176" s="16" t="s">
        <v>473</v>
      </c>
      <c r="C176" s="16" t="s">
        <v>464</v>
      </c>
      <c r="D176" s="13" t="s">
        <v>474</v>
      </c>
      <c r="E176" s="36" t="s">
        <v>359</v>
      </c>
      <c r="F176" s="15" t="s">
        <v>36</v>
      </c>
      <c r="G176" s="16" t="s">
        <v>360</v>
      </c>
      <c r="H176" s="15" t="s">
        <v>361</v>
      </c>
      <c r="I176" s="15" t="s">
        <v>119</v>
      </c>
      <c r="J176" s="15" t="s">
        <v>28</v>
      </c>
      <c r="K176" s="15"/>
      <c r="L176" s="17">
        <v>22.384555816650391</v>
      </c>
      <c r="M176" s="17">
        <v>22.439687728881836</v>
      </c>
      <c r="N176" s="18">
        <f t="shared" si="51"/>
        <v>5.5131912231445312E-2</v>
      </c>
      <c r="O176" s="18">
        <f t="shared" si="52"/>
        <v>22.412121772766113</v>
      </c>
      <c r="P176" s="37" t="s">
        <v>29</v>
      </c>
      <c r="Q176" s="17">
        <v>33.832828521728516</v>
      </c>
      <c r="R176" s="17">
        <v>33.68499755859375</v>
      </c>
      <c r="S176" s="18">
        <f t="shared" si="53"/>
        <v>0.14783096313476562</v>
      </c>
      <c r="T176" s="17">
        <f t="shared" si="69"/>
        <v>33.758913040161133</v>
      </c>
      <c r="U176" s="17">
        <f t="shared" si="62"/>
        <v>11.34679126739502</v>
      </c>
      <c r="V176" s="17">
        <f t="shared" si="63"/>
        <v>11.34679126739502</v>
      </c>
      <c r="Y176" s="5" t="str">
        <f t="shared" si="64"/>
        <v>23-259</v>
      </c>
      <c r="Z176" s="5" t="str">
        <f t="shared" si="65"/>
        <v>Mut</v>
      </c>
      <c r="AA176" s="5">
        <f t="shared" si="66"/>
        <v>11.34679126739502</v>
      </c>
      <c r="AB176" s="5" t="str">
        <f t="shared" si="67"/>
        <v>iPS26a</v>
      </c>
      <c r="AC176" s="5" t="str">
        <f t="shared" si="67"/>
        <v>M3_24h00</v>
      </c>
    </row>
    <row r="177" spans="1:29">
      <c r="A177" s="13" t="s">
        <v>576</v>
      </c>
      <c r="B177" s="16" t="s">
        <v>475</v>
      </c>
      <c r="C177" s="16" t="s">
        <v>467</v>
      </c>
      <c r="D177" s="13" t="s">
        <v>474</v>
      </c>
      <c r="E177" s="36" t="s">
        <v>359</v>
      </c>
      <c r="F177" s="15" t="s">
        <v>36</v>
      </c>
      <c r="G177" s="16" t="s">
        <v>360</v>
      </c>
      <c r="H177" s="15" t="s">
        <v>361</v>
      </c>
      <c r="I177" s="15" t="s">
        <v>119</v>
      </c>
      <c r="J177" s="15" t="s">
        <v>28</v>
      </c>
      <c r="K177" s="15"/>
      <c r="L177" s="17">
        <v>22.824800491333008</v>
      </c>
      <c r="M177" s="17">
        <v>22.113712310791016</v>
      </c>
      <c r="N177" s="18">
        <f t="shared" si="51"/>
        <v>0.71108818054199219</v>
      </c>
      <c r="O177" s="18">
        <f t="shared" si="52"/>
        <v>22.469256401062012</v>
      </c>
      <c r="P177" s="37" t="s">
        <v>29</v>
      </c>
      <c r="Q177" s="17">
        <v>33.982887268066406</v>
      </c>
      <c r="R177" s="17">
        <v>33.261959075927734</v>
      </c>
      <c r="S177" s="18">
        <f t="shared" si="53"/>
        <v>0.72092819213867188</v>
      </c>
      <c r="T177" s="17">
        <f t="shared" si="69"/>
        <v>33.62242317199707</v>
      </c>
      <c r="U177" s="17">
        <f t="shared" si="62"/>
        <v>11.153166770935059</v>
      </c>
      <c r="V177" s="17">
        <f t="shared" si="63"/>
        <v>11.153166770935059</v>
      </c>
      <c r="Y177" s="5" t="str">
        <f t="shared" si="64"/>
        <v>23-260</v>
      </c>
      <c r="Z177" s="5" t="str">
        <f t="shared" si="65"/>
        <v>Mut</v>
      </c>
      <c r="AA177" s="5">
        <f t="shared" si="66"/>
        <v>11.153166770935059</v>
      </c>
      <c r="AB177" s="5" t="str">
        <f t="shared" ref="AB177:AC194" si="70">H177</f>
        <v>iPS26a</v>
      </c>
      <c r="AC177" s="5" t="str">
        <f t="shared" si="70"/>
        <v>M3_24h00</v>
      </c>
    </row>
    <row r="178" spans="1:29">
      <c r="A178" s="13" t="s">
        <v>577</v>
      </c>
      <c r="B178" s="16" t="s">
        <v>476</v>
      </c>
      <c r="C178" s="16" t="s">
        <v>469</v>
      </c>
      <c r="D178" s="13" t="s">
        <v>474</v>
      </c>
      <c r="E178" s="36" t="s">
        <v>359</v>
      </c>
      <c r="F178" s="15" t="s">
        <v>36</v>
      </c>
      <c r="G178" s="16" t="s">
        <v>360</v>
      </c>
      <c r="H178" s="15" t="s">
        <v>361</v>
      </c>
      <c r="I178" s="15" t="s">
        <v>119</v>
      </c>
      <c r="J178" s="15" t="s">
        <v>28</v>
      </c>
      <c r="K178" s="15"/>
      <c r="L178" s="17">
        <v>22.461755752563477</v>
      </c>
      <c r="M178" s="17">
        <v>22.536064147949219</v>
      </c>
      <c r="N178" s="18">
        <f t="shared" si="51"/>
        <v>7.4308395385742188E-2</v>
      </c>
      <c r="O178" s="18">
        <f t="shared" si="52"/>
        <v>22.498909950256348</v>
      </c>
      <c r="P178" s="37" t="s">
        <v>29</v>
      </c>
      <c r="Q178" s="17">
        <v>33.694438934326172</v>
      </c>
      <c r="R178" s="17">
        <v>33.820449829101562</v>
      </c>
      <c r="S178" s="18">
        <f t="shared" si="53"/>
        <v>0.12601089477539062</v>
      </c>
      <c r="T178" s="17">
        <f>AVERAGE(Q178:R178)</f>
        <v>33.757444381713867</v>
      </c>
      <c r="U178" s="17">
        <f t="shared" si="62"/>
        <v>11.25853443145752</v>
      </c>
      <c r="V178" s="17">
        <f t="shared" si="63"/>
        <v>11.25853443145752</v>
      </c>
      <c r="Y178" s="5" t="str">
        <f t="shared" si="64"/>
        <v>23-261</v>
      </c>
      <c r="Z178" s="5" t="str">
        <f t="shared" si="65"/>
        <v>Mut</v>
      </c>
      <c r="AA178" s="5">
        <f t="shared" si="66"/>
        <v>11.25853443145752</v>
      </c>
      <c r="AB178" s="5" t="str">
        <f t="shared" si="70"/>
        <v>iPS26a</v>
      </c>
      <c r="AC178" s="5" t="str">
        <f t="shared" si="70"/>
        <v>M3_24h00</v>
      </c>
    </row>
    <row r="179" spans="1:29">
      <c r="A179" s="13" t="s">
        <v>578</v>
      </c>
      <c r="B179" s="16" t="s">
        <v>477</v>
      </c>
      <c r="C179" s="16" t="s">
        <v>464</v>
      </c>
      <c r="D179" s="13" t="s">
        <v>474</v>
      </c>
      <c r="E179" s="13" t="s">
        <v>373</v>
      </c>
      <c r="F179" s="15" t="s">
        <v>36</v>
      </c>
      <c r="G179" s="16" t="s">
        <v>374</v>
      </c>
      <c r="H179" s="15" t="s">
        <v>375</v>
      </c>
      <c r="I179" s="15" t="s">
        <v>119</v>
      </c>
      <c r="J179" s="15" t="s">
        <v>28</v>
      </c>
      <c r="K179" s="15"/>
      <c r="L179" s="38">
        <v>22.154411315917969</v>
      </c>
      <c r="M179" s="17">
        <v>22.173696517944336</v>
      </c>
      <c r="N179" s="18">
        <f t="shared" si="51"/>
        <v>1.9285202026367188E-2</v>
      </c>
      <c r="O179" s="18">
        <f t="shared" si="52"/>
        <v>22.164053916931152</v>
      </c>
      <c r="P179" s="37" t="s">
        <v>29</v>
      </c>
      <c r="Q179" s="17">
        <v>34.077487945556641</v>
      </c>
      <c r="R179" s="17">
        <v>34.236793518066406</v>
      </c>
      <c r="S179" s="18">
        <f t="shared" si="53"/>
        <v>0.15930557250976562</v>
      </c>
      <c r="T179" s="17">
        <f t="shared" ref="T179:T180" si="71">AVERAGE(Q179:R179)</f>
        <v>34.157140731811523</v>
      </c>
      <c r="U179" s="17">
        <f t="shared" si="62"/>
        <v>11.993086814880371</v>
      </c>
      <c r="V179" s="17">
        <f t="shared" si="63"/>
        <v>11.993086814880371</v>
      </c>
      <c r="Y179" s="5" t="str">
        <f t="shared" si="64"/>
        <v>23-262</v>
      </c>
      <c r="Z179" s="5" t="str">
        <f t="shared" si="65"/>
        <v>Mut</v>
      </c>
      <c r="AA179" s="5">
        <f t="shared" si="66"/>
        <v>11.993086814880371</v>
      </c>
      <c r="AB179" s="5" t="str">
        <f t="shared" si="70"/>
        <v>iPS26b</v>
      </c>
      <c r="AC179" s="5" t="str">
        <f t="shared" si="70"/>
        <v>M3_24h00</v>
      </c>
    </row>
    <row r="180" spans="1:29">
      <c r="A180" s="13" t="s">
        <v>579</v>
      </c>
      <c r="B180" s="16" t="s">
        <v>478</v>
      </c>
      <c r="C180" s="16" t="s">
        <v>467</v>
      </c>
      <c r="D180" s="13" t="s">
        <v>474</v>
      </c>
      <c r="E180" s="13" t="s">
        <v>373</v>
      </c>
      <c r="F180" s="15" t="s">
        <v>36</v>
      </c>
      <c r="G180" s="16" t="s">
        <v>374</v>
      </c>
      <c r="H180" s="15" t="s">
        <v>375</v>
      </c>
      <c r="I180" s="15" t="s">
        <v>119</v>
      </c>
      <c r="J180" s="15" t="s">
        <v>28</v>
      </c>
      <c r="K180" s="15"/>
      <c r="L180" s="38">
        <v>22.974864959716797</v>
      </c>
      <c r="M180" s="17">
        <v>22.163825988769531</v>
      </c>
      <c r="N180" s="18">
        <f t="shared" si="51"/>
        <v>0.81103897094726562</v>
      </c>
      <c r="O180" s="18">
        <f t="shared" si="52"/>
        <v>22.569345474243164</v>
      </c>
      <c r="P180" s="37" t="s">
        <v>29</v>
      </c>
      <c r="Q180" s="17">
        <v>34.823867797851562</v>
      </c>
      <c r="R180" s="17">
        <v>33.963607788085938</v>
      </c>
      <c r="S180" s="18">
        <f t="shared" si="53"/>
        <v>0.860260009765625</v>
      </c>
      <c r="T180" s="17">
        <f t="shared" si="71"/>
        <v>34.39373779296875</v>
      </c>
      <c r="U180" s="17">
        <f t="shared" si="62"/>
        <v>11.824392318725586</v>
      </c>
      <c r="V180" s="17">
        <f t="shared" si="63"/>
        <v>11.824392318725586</v>
      </c>
      <c r="Y180" s="5" t="str">
        <f t="shared" si="64"/>
        <v>23-263</v>
      </c>
      <c r="Z180" s="5" t="str">
        <f t="shared" si="65"/>
        <v>Mut</v>
      </c>
      <c r="AA180" s="5">
        <f t="shared" si="66"/>
        <v>11.824392318725586</v>
      </c>
      <c r="AB180" s="5" t="str">
        <f t="shared" si="70"/>
        <v>iPS26b</v>
      </c>
      <c r="AC180" s="5" t="str">
        <f t="shared" si="70"/>
        <v>M3_24h00</v>
      </c>
    </row>
    <row r="181" spans="1:29">
      <c r="A181" s="13" t="s">
        <v>580</v>
      </c>
      <c r="B181" s="16" t="s">
        <v>479</v>
      </c>
      <c r="C181" s="16" t="s">
        <v>469</v>
      </c>
      <c r="D181" s="13" t="s">
        <v>474</v>
      </c>
      <c r="E181" s="13" t="s">
        <v>373</v>
      </c>
      <c r="F181" s="15" t="s">
        <v>36</v>
      </c>
      <c r="G181" s="16" t="s">
        <v>374</v>
      </c>
      <c r="H181" s="15" t="s">
        <v>375</v>
      </c>
      <c r="I181" s="15" t="s">
        <v>119</v>
      </c>
      <c r="J181" s="15" t="s">
        <v>28</v>
      </c>
      <c r="K181" s="15"/>
      <c r="L181" s="38">
        <v>21.922534942626953</v>
      </c>
      <c r="M181" s="17">
        <v>22.081798553466797</v>
      </c>
      <c r="N181" s="18">
        <f t="shared" si="51"/>
        <v>0.15926361083984375</v>
      </c>
      <c r="O181" s="18">
        <f t="shared" si="52"/>
        <v>22.002166748046875</v>
      </c>
      <c r="P181" s="37" t="s">
        <v>29</v>
      </c>
      <c r="Q181" s="17">
        <v>34.056438446044922</v>
      </c>
      <c r="R181" s="17">
        <v>34.108028411865234</v>
      </c>
      <c r="S181" s="18">
        <f t="shared" si="53"/>
        <v>5.15899658203125E-2</v>
      </c>
      <c r="T181" s="17">
        <f>AVERAGE(Q181:R181)</f>
        <v>34.082233428955078</v>
      </c>
      <c r="U181" s="17">
        <f t="shared" si="62"/>
        <v>12.080066680908203</v>
      </c>
      <c r="V181" s="17">
        <f t="shared" si="63"/>
        <v>12.080066680908203</v>
      </c>
      <c r="Y181" s="5" t="str">
        <f t="shared" si="64"/>
        <v>23-264</v>
      </c>
      <c r="Z181" s="5" t="str">
        <f t="shared" si="65"/>
        <v>Mut</v>
      </c>
      <c r="AA181" s="5">
        <f t="shared" si="66"/>
        <v>12.080066680908203</v>
      </c>
      <c r="AB181" s="5" t="str">
        <f t="shared" si="70"/>
        <v>iPS26b</v>
      </c>
      <c r="AC181" s="5" t="str">
        <f t="shared" si="70"/>
        <v>M3_24h00</v>
      </c>
    </row>
    <row r="182" spans="1:29">
      <c r="A182" s="9" t="s">
        <v>120</v>
      </c>
      <c r="B182" s="9" t="s">
        <v>121</v>
      </c>
      <c r="C182" s="9" t="s">
        <v>122</v>
      </c>
      <c r="D182" s="9" t="s">
        <v>123</v>
      </c>
      <c r="E182" s="9"/>
      <c r="F182" s="11" t="s">
        <v>25</v>
      </c>
      <c r="G182" s="21">
        <v>39</v>
      </c>
      <c r="H182" s="9" t="s">
        <v>73</v>
      </c>
      <c r="I182" s="9" t="s">
        <v>124</v>
      </c>
      <c r="J182" s="9" t="s">
        <v>28</v>
      </c>
      <c r="K182" s="11" t="s">
        <v>25</v>
      </c>
      <c r="L182" s="11">
        <v>20.709075927734375</v>
      </c>
      <c r="M182" s="11">
        <v>20.826108932495117</v>
      </c>
      <c r="N182" s="11">
        <f>ABS(M182-L182)</f>
        <v>0.11703300476074219</v>
      </c>
      <c r="O182" s="11">
        <f>AVERAGE(L182:M182)</f>
        <v>20.767592430114746</v>
      </c>
      <c r="P182" s="11" t="s">
        <v>29</v>
      </c>
      <c r="Q182" s="11">
        <v>34.131969451904297</v>
      </c>
      <c r="R182" s="11">
        <v>34.422405242919922</v>
      </c>
      <c r="S182" s="11">
        <f>ABS(R182-Q182)</f>
        <v>0.290435791015625</v>
      </c>
      <c r="T182" s="11">
        <f>AVERAGE(Q182:R182)</f>
        <v>34.277187347412109</v>
      </c>
      <c r="U182" s="11">
        <f>T182-O182</f>
        <v>13.509594917297363</v>
      </c>
      <c r="V182" s="11">
        <f>U182</f>
        <v>13.509594917297363</v>
      </c>
      <c r="Y182" s="5" t="str">
        <f t="shared" si="64"/>
        <v>21-146</v>
      </c>
      <c r="Z182" s="5" t="str">
        <f t="shared" si="65"/>
        <v>WT</v>
      </c>
      <c r="AA182" s="5">
        <f t="shared" si="66"/>
        <v>13.509594917297363</v>
      </c>
      <c r="AB182" s="5" t="str">
        <f t="shared" si="70"/>
        <v>iPS09</v>
      </c>
      <c r="AC182" s="5" t="str">
        <f t="shared" si="70"/>
        <v>M3_48h00</v>
      </c>
    </row>
    <row r="183" spans="1:29">
      <c r="A183" s="9" t="s">
        <v>125</v>
      </c>
      <c r="B183" s="9" t="s">
        <v>126</v>
      </c>
      <c r="C183" s="9" t="s">
        <v>122</v>
      </c>
      <c r="D183" s="9" t="s">
        <v>123</v>
      </c>
      <c r="E183" s="9"/>
      <c r="F183" s="11" t="s">
        <v>25</v>
      </c>
      <c r="G183" s="21">
        <v>39</v>
      </c>
      <c r="H183" s="9" t="s">
        <v>73</v>
      </c>
      <c r="I183" s="9" t="s">
        <v>124</v>
      </c>
      <c r="J183" s="9" t="s">
        <v>28</v>
      </c>
      <c r="K183" s="11" t="s">
        <v>25</v>
      </c>
      <c r="L183" s="11">
        <v>21.046472549438477</v>
      </c>
      <c r="M183" s="11">
        <v>21.046791076660156</v>
      </c>
      <c r="N183" s="11">
        <f>ABS(M183-L183)</f>
        <v>3.185272216796875E-4</v>
      </c>
      <c r="O183" s="11">
        <f t="shared" ref="O183:O216" si="72">AVERAGE(L183:M183)</f>
        <v>21.046631813049316</v>
      </c>
      <c r="P183" s="11" t="s">
        <v>29</v>
      </c>
      <c r="Q183" s="11">
        <v>34.242206573486328</v>
      </c>
      <c r="R183" s="11">
        <v>34.241012573242188</v>
      </c>
      <c r="S183" s="11">
        <f>ABS(R183-Q183)</f>
        <v>1.194000244140625E-3</v>
      </c>
      <c r="T183" s="11">
        <f t="shared" ref="T183:T199" si="73">AVERAGE(Q183:R183)</f>
        <v>34.241609573364258</v>
      </c>
      <c r="U183" s="11">
        <f t="shared" ref="U183:U203" si="74">T183-O183</f>
        <v>13.194977760314941</v>
      </c>
      <c r="V183" s="11">
        <f>U183</f>
        <v>13.194977760314941</v>
      </c>
      <c r="Y183" s="5" t="str">
        <f t="shared" si="64"/>
        <v>21-147</v>
      </c>
      <c r="Z183" s="5" t="str">
        <f t="shared" si="65"/>
        <v>WT</v>
      </c>
      <c r="AA183" s="5">
        <f t="shared" si="66"/>
        <v>13.194977760314941</v>
      </c>
      <c r="AB183" s="5" t="str">
        <f t="shared" si="70"/>
        <v>iPS09</v>
      </c>
      <c r="AC183" s="5" t="str">
        <f t="shared" si="70"/>
        <v>M3_48h00</v>
      </c>
    </row>
    <row r="184" spans="1:29">
      <c r="A184" s="9" t="s">
        <v>127</v>
      </c>
      <c r="B184" s="9" t="s">
        <v>128</v>
      </c>
      <c r="C184" s="9" t="s">
        <v>122</v>
      </c>
      <c r="D184" s="9" t="s">
        <v>123</v>
      </c>
      <c r="E184" s="9"/>
      <c r="F184" s="11" t="s">
        <v>25</v>
      </c>
      <c r="G184" s="21">
        <v>39</v>
      </c>
      <c r="H184" s="9" t="s">
        <v>73</v>
      </c>
      <c r="I184" s="9" t="s">
        <v>124</v>
      </c>
      <c r="J184" s="9" t="s">
        <v>28</v>
      </c>
      <c r="K184" s="11" t="s">
        <v>25</v>
      </c>
      <c r="L184" s="11">
        <v>21.370716094970703</v>
      </c>
      <c r="M184" s="11">
        <v>21.266782760620117</v>
      </c>
      <c r="N184" s="11">
        <f>ABS(M184-L184)</f>
        <v>0.10393333435058594</v>
      </c>
      <c r="O184" s="11">
        <f t="shared" si="72"/>
        <v>21.31874942779541</v>
      </c>
      <c r="P184" s="11" t="s">
        <v>29</v>
      </c>
      <c r="Q184" s="11">
        <v>35.651939392089844</v>
      </c>
      <c r="R184" s="11">
        <v>35.490268707275391</v>
      </c>
      <c r="S184" s="11">
        <f>ABS(R184-Q184)</f>
        <v>0.16167068481445312</v>
      </c>
      <c r="T184" s="11">
        <f t="shared" si="73"/>
        <v>35.571104049682617</v>
      </c>
      <c r="U184" s="11">
        <f t="shared" si="74"/>
        <v>14.252354621887207</v>
      </c>
      <c r="V184" s="11">
        <f t="shared" ref="V184:V203" si="75">U184</f>
        <v>14.252354621887207</v>
      </c>
      <c r="Y184" s="5" t="str">
        <f t="shared" si="64"/>
        <v>21-148</v>
      </c>
      <c r="Z184" s="5" t="str">
        <f t="shared" si="65"/>
        <v>WT</v>
      </c>
      <c r="AA184" s="5">
        <f t="shared" si="66"/>
        <v>14.252354621887207</v>
      </c>
      <c r="AB184" s="5" t="str">
        <f t="shared" si="70"/>
        <v>iPS09</v>
      </c>
      <c r="AC184" s="5" t="str">
        <f t="shared" si="70"/>
        <v>M3_48h00</v>
      </c>
    </row>
    <row r="185" spans="1:29">
      <c r="A185" s="9" t="s">
        <v>129</v>
      </c>
      <c r="B185" s="9" t="s">
        <v>130</v>
      </c>
      <c r="C185" s="9" t="s">
        <v>122</v>
      </c>
      <c r="D185" s="9" t="s">
        <v>123</v>
      </c>
      <c r="E185" s="9"/>
      <c r="F185" s="11" t="s">
        <v>25</v>
      </c>
      <c r="G185" s="21">
        <v>39</v>
      </c>
      <c r="H185" s="9" t="s">
        <v>73</v>
      </c>
      <c r="I185" s="9" t="s">
        <v>124</v>
      </c>
      <c r="J185" s="9" t="s">
        <v>28</v>
      </c>
      <c r="K185" s="11" t="s">
        <v>25</v>
      </c>
      <c r="L185" s="11">
        <v>21.173526763916016</v>
      </c>
      <c r="M185" s="11">
        <v>21.217008590698242</v>
      </c>
      <c r="N185" s="11">
        <f t="shared" ref="N185:N208" si="76">ABS(M185-L185)</f>
        <v>4.3481826782226562E-2</v>
      </c>
      <c r="O185" s="11">
        <f t="shared" si="72"/>
        <v>21.195267677307129</v>
      </c>
      <c r="P185" s="11" t="s">
        <v>29</v>
      </c>
      <c r="Q185" s="11">
        <v>35.695316314697266</v>
      </c>
      <c r="R185" s="11">
        <v>35.603858947753906</v>
      </c>
      <c r="S185" s="11">
        <f t="shared" ref="S185:S203" si="77">ABS(R185-Q185)</f>
        <v>9.1457366943359375E-2</v>
      </c>
      <c r="T185" s="11">
        <f t="shared" si="73"/>
        <v>35.649587631225586</v>
      </c>
      <c r="U185" s="11">
        <f t="shared" si="74"/>
        <v>14.454319953918457</v>
      </c>
      <c r="V185" s="11">
        <f t="shared" si="75"/>
        <v>14.454319953918457</v>
      </c>
      <c r="Y185" s="5" t="str">
        <f t="shared" si="64"/>
        <v>21-149</v>
      </c>
      <c r="Z185" s="5" t="str">
        <f t="shared" si="65"/>
        <v>WT</v>
      </c>
      <c r="AA185" s="5">
        <f t="shared" si="66"/>
        <v>14.454319953918457</v>
      </c>
      <c r="AB185" s="5" t="str">
        <f t="shared" si="70"/>
        <v>iPS09</v>
      </c>
      <c r="AC185" s="5" t="str">
        <f t="shared" si="70"/>
        <v>M3_48h00</v>
      </c>
    </row>
    <row r="186" spans="1:29">
      <c r="A186" s="9" t="s">
        <v>131</v>
      </c>
      <c r="B186" s="9" t="s">
        <v>132</v>
      </c>
      <c r="C186" s="9" t="s">
        <v>122</v>
      </c>
      <c r="D186" s="9" t="s">
        <v>123</v>
      </c>
      <c r="E186" s="9"/>
      <c r="F186" s="11" t="s">
        <v>25</v>
      </c>
      <c r="G186" s="21">
        <v>39</v>
      </c>
      <c r="H186" s="9" t="s">
        <v>73</v>
      </c>
      <c r="I186" s="9" t="s">
        <v>124</v>
      </c>
      <c r="J186" s="9" t="s">
        <v>28</v>
      </c>
      <c r="K186" s="11" t="s">
        <v>25</v>
      </c>
      <c r="L186" s="11">
        <v>21.058116912841797</v>
      </c>
      <c r="M186" s="11">
        <v>21.090507507324219</v>
      </c>
      <c r="N186" s="11">
        <f>ABS(M186-L186)</f>
        <v>3.2390594482421875E-2</v>
      </c>
      <c r="O186" s="11">
        <f t="shared" si="72"/>
        <v>21.074312210083008</v>
      </c>
      <c r="P186" s="11" t="s">
        <v>29</v>
      </c>
      <c r="Q186" s="11">
        <v>34.966957092285156</v>
      </c>
      <c r="R186" s="11">
        <v>34.600677490234375</v>
      </c>
      <c r="S186" s="11">
        <f>ABS(R186-Q186)</f>
        <v>0.36627960205078125</v>
      </c>
      <c r="T186" s="11">
        <f t="shared" si="73"/>
        <v>34.783817291259766</v>
      </c>
      <c r="U186" s="11">
        <f t="shared" si="74"/>
        <v>13.709505081176758</v>
      </c>
      <c r="V186" s="11">
        <f t="shared" si="75"/>
        <v>13.709505081176758</v>
      </c>
      <c r="Y186" s="5" t="str">
        <f t="shared" si="64"/>
        <v>21-150</v>
      </c>
      <c r="Z186" s="5" t="str">
        <f t="shared" si="65"/>
        <v>WT</v>
      </c>
      <c r="AA186" s="5">
        <f t="shared" si="66"/>
        <v>13.709505081176758</v>
      </c>
      <c r="AB186" s="5" t="str">
        <f t="shared" si="70"/>
        <v>iPS09</v>
      </c>
      <c r="AC186" s="5" t="str">
        <f t="shared" si="70"/>
        <v>M3_48h00</v>
      </c>
    </row>
    <row r="187" spans="1:29">
      <c r="A187" s="15" t="s">
        <v>133</v>
      </c>
      <c r="B187" s="15" t="s">
        <v>134</v>
      </c>
      <c r="C187" s="15" t="s">
        <v>135</v>
      </c>
      <c r="D187" s="15" t="s">
        <v>136</v>
      </c>
      <c r="E187" s="15"/>
      <c r="F187" s="18" t="s">
        <v>36</v>
      </c>
      <c r="G187" s="22">
        <v>39</v>
      </c>
      <c r="H187" s="15" t="s">
        <v>73</v>
      </c>
      <c r="I187" s="15" t="s">
        <v>124</v>
      </c>
      <c r="J187" s="15" t="s">
        <v>28</v>
      </c>
      <c r="K187" s="15"/>
      <c r="L187" s="18">
        <v>20.861440658569336</v>
      </c>
      <c r="M187" s="18">
        <v>20.747661590576172</v>
      </c>
      <c r="N187" s="18">
        <f t="shared" si="76"/>
        <v>0.11377906799316406</v>
      </c>
      <c r="O187" s="18">
        <f t="shared" si="72"/>
        <v>20.804551124572754</v>
      </c>
      <c r="P187" s="18" t="s">
        <v>29</v>
      </c>
      <c r="Q187" s="18">
        <v>34.645988464355469</v>
      </c>
      <c r="R187" s="18">
        <v>35.24188232421875</v>
      </c>
      <c r="S187" s="18">
        <f t="shared" si="77"/>
        <v>0.59589385986328125</v>
      </c>
      <c r="T187" s="18">
        <f t="shared" si="73"/>
        <v>34.943935394287109</v>
      </c>
      <c r="U187" s="18">
        <f>T187-O187</f>
        <v>14.139384269714355</v>
      </c>
      <c r="V187" s="18">
        <f t="shared" si="75"/>
        <v>14.139384269714355</v>
      </c>
      <c r="Y187" s="5" t="str">
        <f t="shared" si="64"/>
        <v>21-151</v>
      </c>
      <c r="Z187" s="5" t="str">
        <f t="shared" si="65"/>
        <v>Mut</v>
      </c>
      <c r="AA187" s="5">
        <f t="shared" si="66"/>
        <v>14.139384269714355</v>
      </c>
      <c r="AB187" s="5" t="str">
        <f t="shared" si="70"/>
        <v>iPS09</v>
      </c>
      <c r="AC187" s="5" t="str">
        <f t="shared" si="70"/>
        <v>M3_48h00</v>
      </c>
    </row>
    <row r="188" spans="1:29">
      <c r="A188" s="15" t="s">
        <v>137</v>
      </c>
      <c r="B188" s="15" t="s">
        <v>138</v>
      </c>
      <c r="C188" s="15" t="s">
        <v>135</v>
      </c>
      <c r="D188" s="15" t="s">
        <v>136</v>
      </c>
      <c r="E188" s="15"/>
      <c r="F188" s="18" t="s">
        <v>36</v>
      </c>
      <c r="G188" s="22">
        <v>39</v>
      </c>
      <c r="H188" s="15" t="s">
        <v>73</v>
      </c>
      <c r="I188" s="15" t="s">
        <v>124</v>
      </c>
      <c r="J188" s="15" t="s">
        <v>28</v>
      </c>
      <c r="K188" s="15"/>
      <c r="L188" s="18">
        <v>20.760269165039062</v>
      </c>
      <c r="M188" s="18">
        <v>20.835262298583984</v>
      </c>
      <c r="N188" s="18">
        <f t="shared" si="76"/>
        <v>7.4993133544921875E-2</v>
      </c>
      <c r="O188" s="18">
        <f t="shared" si="72"/>
        <v>20.797765731811523</v>
      </c>
      <c r="P188" s="18" t="s">
        <v>29</v>
      </c>
      <c r="Q188" s="18">
        <v>34.176456451416016</v>
      </c>
      <c r="R188" s="18">
        <v>34.533744812011719</v>
      </c>
      <c r="S188" s="18">
        <f t="shared" si="77"/>
        <v>0.35728836059570312</v>
      </c>
      <c r="T188" s="18">
        <f t="shared" si="73"/>
        <v>34.355100631713867</v>
      </c>
      <c r="U188" s="18">
        <f t="shared" si="74"/>
        <v>13.557334899902344</v>
      </c>
      <c r="V188" s="18">
        <f t="shared" si="75"/>
        <v>13.557334899902344</v>
      </c>
      <c r="Y188" s="5" t="str">
        <f t="shared" si="64"/>
        <v>21-152</v>
      </c>
      <c r="Z188" s="5" t="str">
        <f t="shared" si="65"/>
        <v>Mut</v>
      </c>
      <c r="AA188" s="5">
        <f t="shared" si="66"/>
        <v>13.557334899902344</v>
      </c>
      <c r="AB188" s="5" t="str">
        <f t="shared" si="70"/>
        <v>iPS09</v>
      </c>
      <c r="AC188" s="5" t="str">
        <f t="shared" si="70"/>
        <v>M3_48h00</v>
      </c>
    </row>
    <row r="189" spans="1:29">
      <c r="A189" s="15" t="s">
        <v>139</v>
      </c>
      <c r="B189" s="15" t="s">
        <v>140</v>
      </c>
      <c r="C189" s="15" t="s">
        <v>135</v>
      </c>
      <c r="D189" s="15" t="s">
        <v>136</v>
      </c>
      <c r="E189" s="15"/>
      <c r="F189" s="18" t="s">
        <v>36</v>
      </c>
      <c r="G189" s="22">
        <v>39</v>
      </c>
      <c r="H189" s="15" t="s">
        <v>73</v>
      </c>
      <c r="I189" s="15" t="s">
        <v>124</v>
      </c>
      <c r="J189" s="15" t="s">
        <v>28</v>
      </c>
      <c r="K189" s="15"/>
      <c r="L189" s="18">
        <v>21.026281356811523</v>
      </c>
      <c r="M189" s="18">
        <v>21.404989242553711</v>
      </c>
      <c r="N189" s="18">
        <f t="shared" si="76"/>
        <v>0.3787078857421875</v>
      </c>
      <c r="O189" s="18">
        <f t="shared" si="72"/>
        <v>21.215635299682617</v>
      </c>
      <c r="P189" s="18" t="s">
        <v>29</v>
      </c>
      <c r="Q189" s="18">
        <v>34.769187927246094</v>
      </c>
      <c r="R189" s="18">
        <v>34.279438018798828</v>
      </c>
      <c r="S189" s="18">
        <f t="shared" si="77"/>
        <v>0.48974990844726562</v>
      </c>
      <c r="T189" s="18">
        <f t="shared" si="73"/>
        <v>34.524312973022461</v>
      </c>
      <c r="U189" s="18">
        <f t="shared" si="74"/>
        <v>13.308677673339844</v>
      </c>
      <c r="V189" s="18">
        <f t="shared" si="75"/>
        <v>13.308677673339844</v>
      </c>
      <c r="Y189" s="5" t="str">
        <f t="shared" si="64"/>
        <v>21-153</v>
      </c>
      <c r="Z189" s="5" t="str">
        <f t="shared" si="65"/>
        <v>Mut</v>
      </c>
      <c r="AA189" s="5">
        <f t="shared" si="66"/>
        <v>13.308677673339844</v>
      </c>
      <c r="AB189" s="5" t="str">
        <f t="shared" si="70"/>
        <v>iPS09</v>
      </c>
      <c r="AC189" s="5" t="str">
        <f t="shared" si="70"/>
        <v>M3_48h00</v>
      </c>
    </row>
    <row r="190" spans="1:29">
      <c r="A190" s="15" t="s">
        <v>141</v>
      </c>
      <c r="B190" s="15" t="s">
        <v>142</v>
      </c>
      <c r="C190" s="15" t="s">
        <v>135</v>
      </c>
      <c r="D190" s="15" t="s">
        <v>136</v>
      </c>
      <c r="E190" s="15"/>
      <c r="F190" s="18" t="s">
        <v>36</v>
      </c>
      <c r="G190" s="22">
        <v>39</v>
      </c>
      <c r="H190" s="15" t="s">
        <v>73</v>
      </c>
      <c r="I190" s="15" t="s">
        <v>124</v>
      </c>
      <c r="J190" s="15" t="s">
        <v>28</v>
      </c>
      <c r="K190" s="15"/>
      <c r="L190" s="18">
        <v>20.600997924804688</v>
      </c>
      <c r="M190" s="18">
        <v>20.670219421386719</v>
      </c>
      <c r="N190" s="18">
        <f t="shared" si="76"/>
        <v>6.922149658203125E-2</v>
      </c>
      <c r="O190" s="18">
        <f t="shared" si="72"/>
        <v>20.635608673095703</v>
      </c>
      <c r="P190" s="18" t="s">
        <v>29</v>
      </c>
      <c r="Q190" s="18">
        <v>34.564041137695312</v>
      </c>
      <c r="R190" s="18">
        <v>34.985435485839844</v>
      </c>
      <c r="S190" s="18">
        <f t="shared" si="77"/>
        <v>0.42139434814453125</v>
      </c>
      <c r="T190" s="18">
        <f t="shared" si="73"/>
        <v>34.774738311767578</v>
      </c>
      <c r="U190" s="18">
        <f t="shared" si="74"/>
        <v>14.139129638671875</v>
      </c>
      <c r="V190" s="18">
        <f t="shared" si="75"/>
        <v>14.139129638671875</v>
      </c>
      <c r="Y190" s="5" t="str">
        <f t="shared" si="64"/>
        <v>21-154</v>
      </c>
      <c r="Z190" s="5" t="str">
        <f t="shared" si="65"/>
        <v>Mut</v>
      </c>
      <c r="AA190" s="5">
        <f t="shared" si="66"/>
        <v>14.139129638671875</v>
      </c>
      <c r="AB190" s="5" t="str">
        <f t="shared" si="70"/>
        <v>iPS09</v>
      </c>
      <c r="AC190" s="5" t="str">
        <f t="shared" si="70"/>
        <v>M3_48h00</v>
      </c>
    </row>
    <row r="191" spans="1:29">
      <c r="A191" s="15" t="s">
        <v>143</v>
      </c>
      <c r="B191" s="15" t="s">
        <v>144</v>
      </c>
      <c r="C191" s="15" t="s">
        <v>135</v>
      </c>
      <c r="D191" s="15" t="s">
        <v>136</v>
      </c>
      <c r="E191" s="15"/>
      <c r="F191" s="18" t="s">
        <v>36</v>
      </c>
      <c r="G191" s="22">
        <v>39</v>
      </c>
      <c r="H191" s="15" t="s">
        <v>73</v>
      </c>
      <c r="I191" s="15" t="s">
        <v>124</v>
      </c>
      <c r="J191" s="15" t="s">
        <v>28</v>
      </c>
      <c r="K191" s="15"/>
      <c r="L191" s="18">
        <v>20.984003067016602</v>
      </c>
      <c r="M191" s="18">
        <v>21.009281158447266</v>
      </c>
      <c r="N191" s="18">
        <f t="shared" si="76"/>
        <v>2.5278091430664062E-2</v>
      </c>
      <c r="O191" s="18">
        <f t="shared" si="72"/>
        <v>20.996642112731934</v>
      </c>
      <c r="P191" s="18" t="s">
        <v>29</v>
      </c>
      <c r="Q191" s="18">
        <v>34.997100830078125</v>
      </c>
      <c r="R191" s="18">
        <v>34.481964111328125</v>
      </c>
      <c r="S191" s="18">
        <f t="shared" si="77"/>
        <v>0.51513671875</v>
      </c>
      <c r="T191" s="18">
        <f t="shared" si="73"/>
        <v>34.739532470703125</v>
      </c>
      <c r="U191" s="18">
        <f t="shared" si="74"/>
        <v>13.742890357971191</v>
      </c>
      <c r="V191" s="18">
        <f t="shared" si="75"/>
        <v>13.742890357971191</v>
      </c>
      <c r="Y191" s="5" t="str">
        <f t="shared" si="64"/>
        <v>21-155</v>
      </c>
      <c r="Z191" s="5" t="str">
        <f t="shared" si="65"/>
        <v>Mut</v>
      </c>
      <c r="AA191" s="5">
        <f t="shared" si="66"/>
        <v>13.742890357971191</v>
      </c>
      <c r="AB191" s="5" t="str">
        <f t="shared" si="70"/>
        <v>iPS09</v>
      </c>
      <c r="AC191" s="5" t="str">
        <f t="shared" si="70"/>
        <v>M3_48h00</v>
      </c>
    </row>
    <row r="192" spans="1:29">
      <c r="A192" s="6" t="s">
        <v>581</v>
      </c>
      <c r="B192" s="8" t="s">
        <v>480</v>
      </c>
      <c r="C192" s="8" t="s">
        <v>481</v>
      </c>
      <c r="D192" s="6" t="s">
        <v>482</v>
      </c>
      <c r="E192" s="33" t="s">
        <v>359</v>
      </c>
      <c r="F192" s="8" t="s">
        <v>25</v>
      </c>
      <c r="G192" s="8" t="s">
        <v>360</v>
      </c>
      <c r="H192" s="9" t="s">
        <v>361</v>
      </c>
      <c r="I192" s="9" t="s">
        <v>124</v>
      </c>
      <c r="J192" s="9" t="s">
        <v>28</v>
      </c>
      <c r="K192" s="9" t="s">
        <v>25</v>
      </c>
      <c r="L192" s="10">
        <v>22.685220718383789</v>
      </c>
      <c r="M192" s="10">
        <v>22.526077270507812</v>
      </c>
      <c r="N192" s="11">
        <f t="shared" si="76"/>
        <v>0.15914344787597656</v>
      </c>
      <c r="O192" s="11">
        <f t="shared" si="72"/>
        <v>22.605648994445801</v>
      </c>
      <c r="P192" s="34" t="s">
        <v>29</v>
      </c>
      <c r="Q192" s="8">
        <v>34.80078125</v>
      </c>
      <c r="R192" s="8">
        <v>34.600929260253906</v>
      </c>
      <c r="S192" s="11">
        <f t="shared" si="77"/>
        <v>0.19985198974609375</v>
      </c>
      <c r="T192" s="10">
        <f t="shared" si="73"/>
        <v>34.700855255126953</v>
      </c>
      <c r="U192" s="11">
        <f t="shared" si="74"/>
        <v>12.095206260681152</v>
      </c>
      <c r="V192" s="10">
        <f t="shared" si="75"/>
        <v>12.095206260681152</v>
      </c>
      <c r="Y192" s="5" t="str">
        <f t="shared" si="64"/>
        <v>23-265</v>
      </c>
      <c r="Z192" s="5" t="str">
        <f t="shared" si="65"/>
        <v>WT</v>
      </c>
      <c r="AA192" s="5">
        <f t="shared" si="66"/>
        <v>12.095206260681152</v>
      </c>
      <c r="AB192" s="5" t="str">
        <f t="shared" si="70"/>
        <v>iPS26a</v>
      </c>
      <c r="AC192" s="5" t="str">
        <f t="shared" si="70"/>
        <v>M3_48h00</v>
      </c>
    </row>
    <row r="193" spans="1:29">
      <c r="A193" s="6" t="s">
        <v>582</v>
      </c>
      <c r="B193" s="8" t="s">
        <v>483</v>
      </c>
      <c r="C193" s="8" t="s">
        <v>484</v>
      </c>
      <c r="D193" s="6" t="s">
        <v>482</v>
      </c>
      <c r="E193" s="33" t="s">
        <v>359</v>
      </c>
      <c r="F193" s="8" t="s">
        <v>25</v>
      </c>
      <c r="G193" s="8" t="s">
        <v>360</v>
      </c>
      <c r="H193" s="9" t="s">
        <v>361</v>
      </c>
      <c r="I193" s="9" t="s">
        <v>124</v>
      </c>
      <c r="J193" s="9" t="s">
        <v>28</v>
      </c>
      <c r="K193" s="9" t="s">
        <v>25</v>
      </c>
      <c r="L193" s="10">
        <v>21.953950881958008</v>
      </c>
      <c r="M193" s="10">
        <v>21.977756500244141</v>
      </c>
      <c r="N193" s="11">
        <f t="shared" si="76"/>
        <v>2.3805618286132812E-2</v>
      </c>
      <c r="O193" s="11">
        <f t="shared" si="72"/>
        <v>21.965853691101074</v>
      </c>
      <c r="P193" s="34" t="s">
        <v>29</v>
      </c>
      <c r="Q193" s="8">
        <v>33.775928497314453</v>
      </c>
      <c r="R193" s="8">
        <v>33.689853668212891</v>
      </c>
      <c r="S193" s="11">
        <f t="shared" si="77"/>
        <v>8.60748291015625E-2</v>
      </c>
      <c r="T193" s="10">
        <f t="shared" si="73"/>
        <v>33.732891082763672</v>
      </c>
      <c r="U193" s="11">
        <f t="shared" si="74"/>
        <v>11.767037391662598</v>
      </c>
      <c r="V193" s="10">
        <f t="shared" si="75"/>
        <v>11.767037391662598</v>
      </c>
      <c r="Y193" s="5" t="str">
        <f t="shared" si="64"/>
        <v>23-266</v>
      </c>
      <c r="Z193" s="5" t="str">
        <f t="shared" si="65"/>
        <v>WT</v>
      </c>
      <c r="AA193" s="5">
        <f t="shared" si="66"/>
        <v>11.767037391662598</v>
      </c>
      <c r="AB193" s="5" t="str">
        <f t="shared" si="70"/>
        <v>iPS26a</v>
      </c>
      <c r="AC193" s="5" t="str">
        <f t="shared" si="70"/>
        <v>M3_48h00</v>
      </c>
    </row>
    <row r="194" spans="1:29">
      <c r="A194" s="6" t="s">
        <v>583</v>
      </c>
      <c r="B194" s="8" t="s">
        <v>485</v>
      </c>
      <c r="C194" s="8" t="s">
        <v>486</v>
      </c>
      <c r="D194" s="6" t="s">
        <v>482</v>
      </c>
      <c r="E194" s="33" t="s">
        <v>359</v>
      </c>
      <c r="F194" s="8" t="s">
        <v>25</v>
      </c>
      <c r="G194" s="8" t="s">
        <v>360</v>
      </c>
      <c r="H194" s="9" t="s">
        <v>361</v>
      </c>
      <c r="I194" s="9" t="s">
        <v>124</v>
      </c>
      <c r="J194" s="9" t="s">
        <v>28</v>
      </c>
      <c r="K194" s="9" t="s">
        <v>25</v>
      </c>
      <c r="L194" s="10">
        <v>22.101850509643555</v>
      </c>
      <c r="M194" s="10">
        <v>22.169307708740234</v>
      </c>
      <c r="N194" s="11">
        <f t="shared" si="76"/>
        <v>6.7457199096679688E-2</v>
      </c>
      <c r="O194" s="11">
        <f t="shared" si="72"/>
        <v>22.135579109191895</v>
      </c>
      <c r="P194" s="34" t="s">
        <v>29</v>
      </c>
      <c r="Q194" s="8">
        <v>33.880748748779297</v>
      </c>
      <c r="R194" s="8">
        <v>33.896987915039062</v>
      </c>
      <c r="S194" s="11">
        <f t="shared" si="77"/>
        <v>1.6239166259765625E-2</v>
      </c>
      <c r="T194" s="10">
        <f t="shared" si="73"/>
        <v>33.88886833190918</v>
      </c>
      <c r="U194" s="11">
        <f t="shared" si="74"/>
        <v>11.753289222717285</v>
      </c>
      <c r="V194" s="10">
        <f t="shared" si="75"/>
        <v>11.753289222717285</v>
      </c>
      <c r="Y194" s="5" t="str">
        <f t="shared" si="64"/>
        <v>23-267</v>
      </c>
      <c r="Z194" s="5" t="str">
        <f t="shared" si="65"/>
        <v>WT</v>
      </c>
      <c r="AA194" s="5">
        <f t="shared" si="66"/>
        <v>11.753289222717285</v>
      </c>
      <c r="AB194" s="5" t="str">
        <f t="shared" si="70"/>
        <v>iPS26a</v>
      </c>
      <c r="AC194" s="5" t="str">
        <f t="shared" si="70"/>
        <v>M3_48h00</v>
      </c>
    </row>
    <row r="195" spans="1:29">
      <c r="A195" s="6" t="s">
        <v>584</v>
      </c>
      <c r="B195" s="8" t="s">
        <v>487</v>
      </c>
      <c r="C195" s="8" t="s">
        <v>481</v>
      </c>
      <c r="D195" s="6" t="s">
        <v>482</v>
      </c>
      <c r="E195" s="6" t="s">
        <v>373</v>
      </c>
      <c r="F195" s="8" t="s">
        <v>25</v>
      </c>
      <c r="G195" s="8" t="s">
        <v>374</v>
      </c>
      <c r="H195" s="9" t="s">
        <v>375</v>
      </c>
      <c r="I195" s="9" t="s">
        <v>124</v>
      </c>
      <c r="J195" s="9" t="s">
        <v>28</v>
      </c>
      <c r="K195" s="9" t="s">
        <v>25</v>
      </c>
      <c r="L195" s="35">
        <v>22.737201690673828</v>
      </c>
      <c r="M195" s="10">
        <v>22.642612457275391</v>
      </c>
      <c r="N195" s="11">
        <f t="shared" si="76"/>
        <v>9.45892333984375E-2</v>
      </c>
      <c r="O195" s="11">
        <f t="shared" si="72"/>
        <v>22.689907073974609</v>
      </c>
      <c r="P195" s="34" t="s">
        <v>29</v>
      </c>
      <c r="Q195" s="8">
        <v>32.578716278076172</v>
      </c>
      <c r="R195" s="8">
        <v>32.449855804443359</v>
      </c>
      <c r="S195" s="11">
        <f t="shared" si="77"/>
        <v>0.1288604736328125</v>
      </c>
      <c r="T195" s="10">
        <f t="shared" si="73"/>
        <v>32.514286041259766</v>
      </c>
      <c r="U195" s="11">
        <f t="shared" si="74"/>
        <v>9.8243789672851562</v>
      </c>
      <c r="V195" s="10">
        <f t="shared" si="75"/>
        <v>9.8243789672851562</v>
      </c>
      <c r="Y195" s="5" t="str">
        <f t="shared" si="64"/>
        <v>23-268</v>
      </c>
      <c r="Z195" s="5" t="str">
        <f t="shared" si="65"/>
        <v>WT</v>
      </c>
      <c r="AA195" s="5">
        <f t="shared" si="66"/>
        <v>9.8243789672851562</v>
      </c>
      <c r="AB195" s="5" t="str">
        <f t="shared" ref="AB195:AC231" si="78">H195</f>
        <v>iPS26b</v>
      </c>
      <c r="AC195" s="5" t="str">
        <f t="shared" si="78"/>
        <v>M3_48h00</v>
      </c>
    </row>
    <row r="196" spans="1:29">
      <c r="A196" s="6" t="s">
        <v>585</v>
      </c>
      <c r="B196" s="8" t="s">
        <v>488</v>
      </c>
      <c r="C196" s="8" t="s">
        <v>484</v>
      </c>
      <c r="D196" s="6" t="s">
        <v>482</v>
      </c>
      <c r="E196" s="6" t="s">
        <v>373</v>
      </c>
      <c r="F196" s="8" t="s">
        <v>25</v>
      </c>
      <c r="G196" s="8" t="s">
        <v>374</v>
      </c>
      <c r="H196" s="9" t="s">
        <v>375</v>
      </c>
      <c r="I196" s="9" t="s">
        <v>124</v>
      </c>
      <c r="J196" s="9" t="s">
        <v>28</v>
      </c>
      <c r="K196" s="9" t="s">
        <v>25</v>
      </c>
      <c r="L196" s="35">
        <v>21.656620025634766</v>
      </c>
      <c r="M196" s="10">
        <v>21.599674224853516</v>
      </c>
      <c r="N196" s="11">
        <f t="shared" si="76"/>
        <v>5.694580078125E-2</v>
      </c>
      <c r="O196" s="11">
        <f t="shared" si="72"/>
        <v>21.628147125244141</v>
      </c>
      <c r="P196" s="34" t="s">
        <v>29</v>
      </c>
      <c r="Q196" s="8">
        <v>31.388881683349609</v>
      </c>
      <c r="R196" s="8">
        <v>31.417636871337891</v>
      </c>
      <c r="S196" s="11">
        <f t="shared" si="77"/>
        <v>2.875518798828125E-2</v>
      </c>
      <c r="T196" s="10">
        <f t="shared" si="73"/>
        <v>31.40325927734375</v>
      </c>
      <c r="U196" s="11">
        <f t="shared" si="74"/>
        <v>9.7751121520996094</v>
      </c>
      <c r="V196" s="10">
        <f t="shared" si="75"/>
        <v>9.7751121520996094</v>
      </c>
      <c r="Y196" s="5" t="str">
        <f t="shared" si="64"/>
        <v>23-269</v>
      </c>
      <c r="Z196" s="5" t="str">
        <f t="shared" si="65"/>
        <v>WT</v>
      </c>
      <c r="AA196" s="5">
        <f t="shared" si="66"/>
        <v>9.7751121520996094</v>
      </c>
      <c r="AB196" s="5" t="str">
        <f t="shared" si="78"/>
        <v>iPS26b</v>
      </c>
      <c r="AC196" s="5" t="str">
        <f t="shared" si="78"/>
        <v>M3_48h00</v>
      </c>
    </row>
    <row r="197" spans="1:29">
      <c r="A197" s="6" t="s">
        <v>586</v>
      </c>
      <c r="B197" s="8" t="s">
        <v>489</v>
      </c>
      <c r="C197" s="8" t="s">
        <v>486</v>
      </c>
      <c r="D197" s="6" t="s">
        <v>482</v>
      </c>
      <c r="E197" s="6" t="s">
        <v>373</v>
      </c>
      <c r="F197" s="8" t="s">
        <v>25</v>
      </c>
      <c r="G197" s="8" t="s">
        <v>374</v>
      </c>
      <c r="H197" s="9" t="s">
        <v>375</v>
      </c>
      <c r="I197" s="9" t="s">
        <v>124</v>
      </c>
      <c r="J197" s="9" t="s">
        <v>28</v>
      </c>
      <c r="K197" s="9" t="s">
        <v>25</v>
      </c>
      <c r="L197" s="35">
        <v>22.382169723510742</v>
      </c>
      <c r="M197" s="10">
        <v>22.446165084838867</v>
      </c>
      <c r="N197" s="11">
        <f t="shared" si="76"/>
        <v>6.3995361328125E-2</v>
      </c>
      <c r="O197" s="11">
        <f t="shared" si="72"/>
        <v>22.414167404174805</v>
      </c>
      <c r="P197" s="34" t="s">
        <v>29</v>
      </c>
      <c r="Q197" s="8">
        <v>32.356307983398438</v>
      </c>
      <c r="R197" s="8">
        <v>32.345981597900391</v>
      </c>
      <c r="S197" s="11">
        <f t="shared" si="77"/>
        <v>1.0326385498046875E-2</v>
      </c>
      <c r="T197" s="10">
        <f t="shared" si="73"/>
        <v>32.351144790649414</v>
      </c>
      <c r="U197" s="11">
        <f t="shared" si="74"/>
        <v>9.9369773864746094</v>
      </c>
      <c r="V197" s="10">
        <f t="shared" si="75"/>
        <v>9.9369773864746094</v>
      </c>
      <c r="Y197" s="5" t="str">
        <f t="shared" si="64"/>
        <v>23-270</v>
      </c>
      <c r="Z197" s="5" t="str">
        <f t="shared" si="65"/>
        <v>WT</v>
      </c>
      <c r="AA197" s="5">
        <f t="shared" si="66"/>
        <v>9.9369773864746094</v>
      </c>
      <c r="AB197" s="5" t="str">
        <f t="shared" si="78"/>
        <v>iPS26b</v>
      </c>
      <c r="AC197" s="5" t="str">
        <f t="shared" si="78"/>
        <v>M3_48h00</v>
      </c>
    </row>
    <row r="198" spans="1:29">
      <c r="A198" s="13" t="s">
        <v>587</v>
      </c>
      <c r="B198" s="16" t="s">
        <v>490</v>
      </c>
      <c r="C198" s="16" t="s">
        <v>481</v>
      </c>
      <c r="D198" s="13" t="s">
        <v>491</v>
      </c>
      <c r="E198" s="36" t="s">
        <v>359</v>
      </c>
      <c r="F198" s="15" t="s">
        <v>36</v>
      </c>
      <c r="G198" s="16" t="s">
        <v>360</v>
      </c>
      <c r="H198" s="15" t="s">
        <v>361</v>
      </c>
      <c r="I198" s="15" t="s">
        <v>124</v>
      </c>
      <c r="J198" s="15" t="s">
        <v>28</v>
      </c>
      <c r="K198" s="15"/>
      <c r="L198" s="17">
        <v>22.438121795654297</v>
      </c>
      <c r="M198" s="17">
        <v>22.43751335144043</v>
      </c>
      <c r="N198" s="18">
        <f t="shared" si="76"/>
        <v>6.084442138671875E-4</v>
      </c>
      <c r="O198" s="18">
        <f t="shared" si="72"/>
        <v>22.437817573547363</v>
      </c>
      <c r="P198" s="37" t="s">
        <v>29</v>
      </c>
      <c r="Q198" s="16">
        <v>33.962444310000002</v>
      </c>
      <c r="R198" s="16">
        <v>33.512706799999997</v>
      </c>
      <c r="S198" s="18">
        <f t="shared" si="77"/>
        <v>0.44973751000000561</v>
      </c>
      <c r="T198" s="17">
        <f t="shared" si="73"/>
        <v>33.737575554999999</v>
      </c>
      <c r="U198" s="17">
        <f t="shared" si="74"/>
        <v>11.299757981452636</v>
      </c>
      <c r="V198" s="17">
        <f t="shared" si="75"/>
        <v>11.299757981452636</v>
      </c>
      <c r="Y198" s="5" t="str">
        <f t="shared" si="64"/>
        <v>23-271</v>
      </c>
      <c r="Z198" s="5" t="str">
        <f t="shared" si="65"/>
        <v>Mut</v>
      </c>
      <c r="AA198" s="5">
        <f t="shared" si="66"/>
        <v>11.299757981452636</v>
      </c>
      <c r="AB198" s="5" t="str">
        <f t="shared" si="78"/>
        <v>iPS26a</v>
      </c>
      <c r="AC198" s="5" t="str">
        <f t="shared" si="78"/>
        <v>M3_48h00</v>
      </c>
    </row>
    <row r="199" spans="1:29">
      <c r="A199" s="13" t="s">
        <v>588</v>
      </c>
      <c r="B199" s="16" t="s">
        <v>492</v>
      </c>
      <c r="C199" s="16" t="s">
        <v>484</v>
      </c>
      <c r="D199" s="13" t="s">
        <v>491</v>
      </c>
      <c r="E199" s="36" t="s">
        <v>359</v>
      </c>
      <c r="F199" s="15" t="s">
        <v>36</v>
      </c>
      <c r="G199" s="16" t="s">
        <v>360</v>
      </c>
      <c r="H199" s="15" t="s">
        <v>361</v>
      </c>
      <c r="I199" s="15" t="s">
        <v>124</v>
      </c>
      <c r="J199" s="15" t="s">
        <v>28</v>
      </c>
      <c r="K199" s="15"/>
      <c r="L199" s="17">
        <v>22.31512451171875</v>
      </c>
      <c r="M199" s="17">
        <v>22.272798538208008</v>
      </c>
      <c r="N199" s="18">
        <f t="shared" si="76"/>
        <v>4.2325973510742188E-2</v>
      </c>
      <c r="O199" s="18">
        <f t="shared" si="72"/>
        <v>22.293961524963379</v>
      </c>
      <c r="P199" s="37" t="s">
        <v>29</v>
      </c>
      <c r="Q199" s="16">
        <v>33.181842799999998</v>
      </c>
      <c r="R199" s="16">
        <v>33.460582700000003</v>
      </c>
      <c r="S199" s="18">
        <f t="shared" si="77"/>
        <v>0.27873990000000504</v>
      </c>
      <c r="T199" s="17">
        <f t="shared" si="73"/>
        <v>33.321212750000001</v>
      </c>
      <c r="U199" s="17">
        <f t="shared" si="74"/>
        <v>11.027251225036622</v>
      </c>
      <c r="V199" s="17">
        <f t="shared" si="75"/>
        <v>11.027251225036622</v>
      </c>
      <c r="Y199" s="5" t="str">
        <f t="shared" si="64"/>
        <v>23-272</v>
      </c>
      <c r="Z199" s="5" t="str">
        <f t="shared" si="65"/>
        <v>Mut</v>
      </c>
      <c r="AA199" s="5">
        <f t="shared" si="66"/>
        <v>11.027251225036622</v>
      </c>
      <c r="AB199" s="5" t="str">
        <f t="shared" si="78"/>
        <v>iPS26a</v>
      </c>
      <c r="AC199" s="5" t="str">
        <f t="shared" si="78"/>
        <v>M3_48h00</v>
      </c>
    </row>
    <row r="200" spans="1:29">
      <c r="A200" s="13" t="s">
        <v>589</v>
      </c>
      <c r="B200" s="16" t="s">
        <v>493</v>
      </c>
      <c r="C200" s="16" t="s">
        <v>486</v>
      </c>
      <c r="D200" s="13" t="s">
        <v>491</v>
      </c>
      <c r="E200" s="36" t="s">
        <v>359</v>
      </c>
      <c r="F200" s="15" t="s">
        <v>36</v>
      </c>
      <c r="G200" s="16" t="s">
        <v>360</v>
      </c>
      <c r="H200" s="15" t="s">
        <v>361</v>
      </c>
      <c r="I200" s="15" t="s">
        <v>124</v>
      </c>
      <c r="J200" s="15" t="s">
        <v>28</v>
      </c>
      <c r="K200" s="15"/>
      <c r="L200" s="17">
        <v>22.158119201660156</v>
      </c>
      <c r="M200" s="17">
        <v>22.426233291625977</v>
      </c>
      <c r="N200" s="18">
        <f t="shared" si="76"/>
        <v>0.26811408996582031</v>
      </c>
      <c r="O200" s="18">
        <f t="shared" si="72"/>
        <v>22.292176246643066</v>
      </c>
      <c r="P200" s="37" t="s">
        <v>29</v>
      </c>
      <c r="Q200" s="16">
        <v>33.27015686</v>
      </c>
      <c r="R200" s="16">
        <v>33.3581924</v>
      </c>
      <c r="S200" s="18">
        <f t="shared" si="77"/>
        <v>8.8035539999999912E-2</v>
      </c>
      <c r="T200" s="17">
        <f>AVERAGE(Q200:R200)</f>
        <v>33.314174629999997</v>
      </c>
      <c r="U200" s="17">
        <f t="shared" si="74"/>
        <v>11.02199838335693</v>
      </c>
      <c r="V200" s="17">
        <f t="shared" si="75"/>
        <v>11.02199838335693</v>
      </c>
      <c r="Y200" s="5" t="str">
        <f t="shared" si="64"/>
        <v>23-273</v>
      </c>
      <c r="Z200" s="5" t="str">
        <f t="shared" si="65"/>
        <v>Mut</v>
      </c>
      <c r="AA200" s="5">
        <f t="shared" si="66"/>
        <v>11.02199838335693</v>
      </c>
      <c r="AB200" s="5" t="str">
        <f t="shared" si="78"/>
        <v>iPS26a</v>
      </c>
      <c r="AC200" s="5" t="str">
        <f t="shared" si="78"/>
        <v>M3_48h00</v>
      </c>
    </row>
    <row r="201" spans="1:29">
      <c r="A201" s="13" t="s">
        <v>590</v>
      </c>
      <c r="B201" s="16" t="s">
        <v>494</v>
      </c>
      <c r="C201" s="16" t="s">
        <v>481</v>
      </c>
      <c r="D201" s="13" t="s">
        <v>491</v>
      </c>
      <c r="E201" s="13" t="s">
        <v>373</v>
      </c>
      <c r="F201" s="15" t="s">
        <v>36</v>
      </c>
      <c r="G201" s="16" t="s">
        <v>374</v>
      </c>
      <c r="H201" s="15" t="s">
        <v>375</v>
      </c>
      <c r="I201" s="15" t="s">
        <v>124</v>
      </c>
      <c r="J201" s="15" t="s">
        <v>28</v>
      </c>
      <c r="K201" s="15"/>
      <c r="L201" s="38">
        <v>22.583337783813477</v>
      </c>
      <c r="M201" s="17">
        <v>22.632097244262695</v>
      </c>
      <c r="N201" s="18">
        <f t="shared" si="76"/>
        <v>4.875946044921875E-2</v>
      </c>
      <c r="O201" s="18">
        <f t="shared" si="72"/>
        <v>22.607717514038086</v>
      </c>
      <c r="P201" s="37" t="s">
        <v>29</v>
      </c>
      <c r="Q201" s="16">
        <v>34.445003509521484</v>
      </c>
      <c r="R201" s="16">
        <v>34.749771118164062</v>
      </c>
      <c r="S201" s="18">
        <f t="shared" si="77"/>
        <v>0.30476760864257812</v>
      </c>
      <c r="T201" s="17">
        <f t="shared" ref="T201:T202" si="79">AVERAGE(Q201:R201)</f>
        <v>34.597387313842773</v>
      </c>
      <c r="U201" s="17">
        <f t="shared" si="74"/>
        <v>11.989669799804688</v>
      </c>
      <c r="V201" s="17">
        <f t="shared" si="75"/>
        <v>11.989669799804688</v>
      </c>
      <c r="Y201" s="5" t="str">
        <f t="shared" si="64"/>
        <v>23-274</v>
      </c>
      <c r="Z201" s="5" t="str">
        <f t="shared" si="65"/>
        <v>Mut</v>
      </c>
      <c r="AA201" s="5">
        <f t="shared" si="66"/>
        <v>11.989669799804688</v>
      </c>
      <c r="AB201" s="5" t="str">
        <f t="shared" si="78"/>
        <v>iPS26b</v>
      </c>
      <c r="AC201" s="5" t="str">
        <f t="shared" si="78"/>
        <v>M3_48h00</v>
      </c>
    </row>
    <row r="202" spans="1:29">
      <c r="A202" s="13" t="s">
        <v>591</v>
      </c>
      <c r="B202" s="16" t="s">
        <v>495</v>
      </c>
      <c r="C202" s="16" t="s">
        <v>484</v>
      </c>
      <c r="D202" s="13" t="s">
        <v>491</v>
      </c>
      <c r="E202" s="13" t="s">
        <v>373</v>
      </c>
      <c r="F202" s="15" t="s">
        <v>36</v>
      </c>
      <c r="G202" s="16" t="s">
        <v>374</v>
      </c>
      <c r="H202" s="15" t="s">
        <v>375</v>
      </c>
      <c r="I202" s="15" t="s">
        <v>124</v>
      </c>
      <c r="J202" s="15" t="s">
        <v>28</v>
      </c>
      <c r="K202" s="15"/>
      <c r="L202" s="38">
        <v>22.598245620727539</v>
      </c>
      <c r="M202" s="17">
        <v>22.569726943969727</v>
      </c>
      <c r="N202" s="18">
        <f t="shared" si="76"/>
        <v>2.85186767578125E-2</v>
      </c>
      <c r="O202" s="18">
        <f t="shared" si="72"/>
        <v>22.583986282348633</v>
      </c>
      <c r="P202" s="37" t="s">
        <v>29</v>
      </c>
      <c r="Q202" s="16">
        <v>35.215259552001953</v>
      </c>
      <c r="R202" s="16">
        <v>34.602138519287109</v>
      </c>
      <c r="S202" s="18">
        <f t="shared" si="77"/>
        <v>0.61312103271484375</v>
      </c>
      <c r="T202" s="17">
        <f t="shared" si="79"/>
        <v>34.908699035644531</v>
      </c>
      <c r="U202" s="17">
        <f t="shared" si="74"/>
        <v>12.324712753295898</v>
      </c>
      <c r="V202" s="17">
        <f t="shared" si="75"/>
        <v>12.324712753295898</v>
      </c>
      <c r="Y202" s="5" t="str">
        <f t="shared" si="64"/>
        <v>23-275</v>
      </c>
      <c r="Z202" s="5" t="str">
        <f t="shared" si="65"/>
        <v>Mut</v>
      </c>
      <c r="AA202" s="5">
        <f t="shared" si="66"/>
        <v>12.324712753295898</v>
      </c>
      <c r="AB202" s="5" t="str">
        <f t="shared" si="78"/>
        <v>iPS26b</v>
      </c>
      <c r="AC202" s="5" t="str">
        <f t="shared" si="78"/>
        <v>M3_48h00</v>
      </c>
    </row>
    <row r="203" spans="1:29">
      <c r="A203" s="13" t="s">
        <v>592</v>
      </c>
      <c r="B203" s="16" t="s">
        <v>496</v>
      </c>
      <c r="C203" s="16" t="s">
        <v>486</v>
      </c>
      <c r="D203" s="13" t="s">
        <v>491</v>
      </c>
      <c r="E203" s="13" t="s">
        <v>373</v>
      </c>
      <c r="F203" s="15" t="s">
        <v>36</v>
      </c>
      <c r="G203" s="16" t="s">
        <v>374</v>
      </c>
      <c r="H203" s="15" t="s">
        <v>375</v>
      </c>
      <c r="I203" s="15" t="s">
        <v>124</v>
      </c>
      <c r="J203" s="15" t="s">
        <v>28</v>
      </c>
      <c r="K203" s="15"/>
      <c r="L203" s="38">
        <v>22.619583129882812</v>
      </c>
      <c r="M203" s="17">
        <v>22.894929885864258</v>
      </c>
      <c r="N203" s="18">
        <f t="shared" si="76"/>
        <v>0.27534675598144531</v>
      </c>
      <c r="O203" s="18">
        <f t="shared" si="72"/>
        <v>22.757256507873535</v>
      </c>
      <c r="P203" s="37" t="s">
        <v>29</v>
      </c>
      <c r="Q203" s="16">
        <v>35.285903930664062</v>
      </c>
      <c r="R203" s="16">
        <v>34.991188049316406</v>
      </c>
      <c r="S203" s="18">
        <f t="shared" si="77"/>
        <v>0.29471588134765625</v>
      </c>
      <c r="T203" s="17">
        <f>AVERAGE(Q203:R203)</f>
        <v>35.138545989990234</v>
      </c>
      <c r="U203" s="17">
        <f t="shared" si="74"/>
        <v>12.381289482116699</v>
      </c>
      <c r="V203" s="17">
        <f t="shared" si="75"/>
        <v>12.381289482116699</v>
      </c>
      <c r="Y203" s="5" t="str">
        <f t="shared" si="64"/>
        <v>23-276</v>
      </c>
      <c r="Z203" s="5" t="str">
        <f t="shared" si="65"/>
        <v>Mut</v>
      </c>
      <c r="AA203" s="5">
        <f t="shared" si="66"/>
        <v>12.381289482116699</v>
      </c>
      <c r="AB203" s="5" t="str">
        <f t="shared" si="78"/>
        <v>iPS26b</v>
      </c>
      <c r="AC203" s="5" t="str">
        <f t="shared" si="78"/>
        <v>M3_48h00</v>
      </c>
    </row>
    <row r="204" spans="1:29">
      <c r="A204" s="9" t="s">
        <v>145</v>
      </c>
      <c r="B204" s="6" t="s">
        <v>146</v>
      </c>
      <c r="C204" s="6" t="s">
        <v>147</v>
      </c>
      <c r="D204" s="6" t="s">
        <v>148</v>
      </c>
      <c r="E204" s="6"/>
      <c r="F204" s="9" t="s">
        <v>25</v>
      </c>
      <c r="G204" s="9">
        <v>39</v>
      </c>
      <c r="H204" s="9" t="s">
        <v>26</v>
      </c>
      <c r="I204" s="8" t="s">
        <v>149</v>
      </c>
      <c r="J204" s="9" t="s">
        <v>28</v>
      </c>
      <c r="K204" s="9" t="s">
        <v>25</v>
      </c>
      <c r="L204" s="10">
        <v>21.275033950805664</v>
      </c>
      <c r="M204" s="10">
        <v>21.308578491210938</v>
      </c>
      <c r="N204" s="11">
        <f t="shared" si="76"/>
        <v>3.3544540405273438E-2</v>
      </c>
      <c r="O204" s="11">
        <f t="shared" si="72"/>
        <v>21.291806221008301</v>
      </c>
      <c r="P204" s="10" t="s">
        <v>29</v>
      </c>
      <c r="Q204" s="10">
        <v>32.525348663330078</v>
      </c>
      <c r="R204" s="10">
        <v>32.448329925537109</v>
      </c>
      <c r="S204" s="11">
        <f>ABS(R204-Q204)</f>
        <v>7.701873779296875E-2</v>
      </c>
      <c r="T204" s="10">
        <f t="shared" ref="T204:T216" si="80">AVERAGE(Q204:R204)</f>
        <v>32.486839294433594</v>
      </c>
      <c r="U204" s="10">
        <f>T204-O204</f>
        <v>11.195033073425293</v>
      </c>
      <c r="V204" s="10">
        <f>U204</f>
        <v>11.195033073425293</v>
      </c>
      <c r="Y204" s="5" t="str">
        <f t="shared" si="64"/>
        <v>21-107</v>
      </c>
      <c r="Z204" s="5" t="str">
        <f t="shared" si="65"/>
        <v>WT</v>
      </c>
      <c r="AA204" s="5">
        <f t="shared" si="66"/>
        <v>11.195033073425293</v>
      </c>
      <c r="AB204" s="5" t="str">
        <f t="shared" si="78"/>
        <v>iPS07</v>
      </c>
      <c r="AC204" s="5" t="str">
        <f t="shared" si="78"/>
        <v>iPS</v>
      </c>
    </row>
    <row r="205" spans="1:29">
      <c r="A205" s="9" t="s">
        <v>150</v>
      </c>
      <c r="B205" s="6" t="s">
        <v>151</v>
      </c>
      <c r="C205" s="6" t="s">
        <v>147</v>
      </c>
      <c r="D205" s="6" t="s">
        <v>148</v>
      </c>
      <c r="E205" s="6"/>
      <c r="F205" s="9" t="s">
        <v>25</v>
      </c>
      <c r="G205" s="9">
        <v>39</v>
      </c>
      <c r="H205" s="9" t="s">
        <v>26</v>
      </c>
      <c r="I205" s="8" t="s">
        <v>149</v>
      </c>
      <c r="J205" s="9" t="s">
        <v>28</v>
      </c>
      <c r="K205" s="9" t="s">
        <v>25</v>
      </c>
      <c r="L205" s="10">
        <v>20.755535125732422</v>
      </c>
      <c r="M205" s="10">
        <v>20.880641937255859</v>
      </c>
      <c r="N205" s="11">
        <f t="shared" si="76"/>
        <v>0.1251068115234375</v>
      </c>
      <c r="O205" s="11">
        <f t="shared" si="72"/>
        <v>20.818088531494141</v>
      </c>
      <c r="P205" s="10" t="s">
        <v>29</v>
      </c>
      <c r="Q205" s="10">
        <v>33.327434539794922</v>
      </c>
      <c r="R205" s="10">
        <v>33.370601654052734</v>
      </c>
      <c r="S205" s="11">
        <f t="shared" ref="S205:S210" si="81">ABS(R205-Q205)</f>
        <v>4.31671142578125E-2</v>
      </c>
      <c r="T205" s="10">
        <f t="shared" si="80"/>
        <v>33.349018096923828</v>
      </c>
      <c r="U205" s="10">
        <f t="shared" ref="U205:U214" si="82">T205-O205</f>
        <v>12.530929565429688</v>
      </c>
      <c r="V205" s="10">
        <f t="shared" ref="V205:V210" si="83">U205</f>
        <v>12.530929565429688</v>
      </c>
      <c r="Y205" s="5" t="str">
        <f t="shared" si="64"/>
        <v>21-108</v>
      </c>
      <c r="Z205" s="5" t="str">
        <f t="shared" si="65"/>
        <v>WT</v>
      </c>
      <c r="AA205" s="5">
        <f t="shared" si="66"/>
        <v>12.530929565429688</v>
      </c>
      <c r="AB205" s="5" t="str">
        <f t="shared" si="78"/>
        <v>iPS07</v>
      </c>
      <c r="AC205" s="5" t="str">
        <f t="shared" si="78"/>
        <v>iPS</v>
      </c>
    </row>
    <row r="206" spans="1:29">
      <c r="A206" s="9" t="s">
        <v>152</v>
      </c>
      <c r="B206" s="6" t="s">
        <v>153</v>
      </c>
      <c r="C206" s="6" t="s">
        <v>147</v>
      </c>
      <c r="D206" s="6" t="s">
        <v>148</v>
      </c>
      <c r="E206" s="6"/>
      <c r="F206" s="9" t="s">
        <v>25</v>
      </c>
      <c r="G206" s="9">
        <v>39</v>
      </c>
      <c r="H206" s="9" t="s">
        <v>26</v>
      </c>
      <c r="I206" s="8" t="s">
        <v>149</v>
      </c>
      <c r="J206" s="9" t="s">
        <v>28</v>
      </c>
      <c r="K206" s="9" t="s">
        <v>25</v>
      </c>
      <c r="L206" s="10">
        <v>20.460176467895508</v>
      </c>
      <c r="M206" s="10">
        <v>20.535804748535156</v>
      </c>
      <c r="N206" s="11">
        <f t="shared" si="76"/>
        <v>7.5628280639648438E-2</v>
      </c>
      <c r="O206" s="11">
        <f t="shared" si="72"/>
        <v>20.497990608215332</v>
      </c>
      <c r="P206" s="10" t="s">
        <v>29</v>
      </c>
      <c r="Q206" s="10">
        <v>33.491050720214844</v>
      </c>
      <c r="R206" s="10">
        <v>33.537876129150391</v>
      </c>
      <c r="S206" s="11">
        <f t="shared" si="81"/>
        <v>4.6825408935546875E-2</v>
      </c>
      <c r="T206" s="10">
        <f t="shared" si="80"/>
        <v>33.514463424682617</v>
      </c>
      <c r="U206" s="10">
        <f t="shared" si="82"/>
        <v>13.016472816467285</v>
      </c>
      <c r="V206" s="10">
        <f t="shared" si="83"/>
        <v>13.016472816467285</v>
      </c>
      <c r="Y206" s="5" t="str">
        <f t="shared" si="64"/>
        <v>21-109</v>
      </c>
      <c r="Z206" s="5" t="str">
        <f t="shared" si="65"/>
        <v>WT</v>
      </c>
      <c r="AA206" s="5">
        <f t="shared" si="66"/>
        <v>13.016472816467285</v>
      </c>
      <c r="AB206" s="5" t="str">
        <f t="shared" si="78"/>
        <v>iPS07</v>
      </c>
      <c r="AC206" s="5" t="str">
        <f t="shared" si="78"/>
        <v>iPS</v>
      </c>
    </row>
    <row r="207" spans="1:29">
      <c r="A207" s="9" t="s">
        <v>154</v>
      </c>
      <c r="B207" s="6" t="s">
        <v>155</v>
      </c>
      <c r="C207" s="6" t="s">
        <v>147</v>
      </c>
      <c r="D207" s="6" t="s">
        <v>148</v>
      </c>
      <c r="E207" s="6"/>
      <c r="F207" s="9" t="s">
        <v>25</v>
      </c>
      <c r="G207" s="9">
        <v>39</v>
      </c>
      <c r="H207" s="9" t="s">
        <v>26</v>
      </c>
      <c r="I207" s="8" t="s">
        <v>149</v>
      </c>
      <c r="J207" s="9" t="s">
        <v>28</v>
      </c>
      <c r="K207" s="9" t="s">
        <v>25</v>
      </c>
      <c r="L207" s="10">
        <v>20.616207122802734</v>
      </c>
      <c r="M207" s="10">
        <v>20.724531173706055</v>
      </c>
      <c r="N207" s="11">
        <f t="shared" si="76"/>
        <v>0.10832405090332031</v>
      </c>
      <c r="O207" s="11">
        <f t="shared" si="72"/>
        <v>20.670369148254395</v>
      </c>
      <c r="P207" s="10" t="s">
        <v>29</v>
      </c>
      <c r="Q207" s="10">
        <v>32.977718353271484</v>
      </c>
      <c r="R207" s="10">
        <v>32.939517974853516</v>
      </c>
      <c r="S207" s="11">
        <f t="shared" si="81"/>
        <v>3.820037841796875E-2</v>
      </c>
      <c r="T207" s="10">
        <f t="shared" si="80"/>
        <v>32.9586181640625</v>
      </c>
      <c r="U207" s="10">
        <f t="shared" si="82"/>
        <v>12.288249015808105</v>
      </c>
      <c r="V207" s="10">
        <f t="shared" si="83"/>
        <v>12.288249015808105</v>
      </c>
      <c r="Y207" s="5" t="str">
        <f t="shared" si="64"/>
        <v>21-110</v>
      </c>
      <c r="Z207" s="5" t="str">
        <f t="shared" si="65"/>
        <v>WT</v>
      </c>
      <c r="AA207" s="5">
        <f t="shared" si="66"/>
        <v>12.288249015808105</v>
      </c>
      <c r="AB207" s="5" t="str">
        <f t="shared" si="78"/>
        <v>iPS07</v>
      </c>
      <c r="AC207" s="5" t="str">
        <f t="shared" si="78"/>
        <v>iPS</v>
      </c>
    </row>
    <row r="208" spans="1:29">
      <c r="A208" s="9" t="s">
        <v>156</v>
      </c>
      <c r="B208" s="6" t="s">
        <v>157</v>
      </c>
      <c r="C208" s="6" t="s">
        <v>147</v>
      </c>
      <c r="D208" s="6" t="s">
        <v>148</v>
      </c>
      <c r="E208" s="6"/>
      <c r="F208" s="9" t="s">
        <v>25</v>
      </c>
      <c r="G208" s="9">
        <v>39</v>
      </c>
      <c r="H208" s="9" t="s">
        <v>26</v>
      </c>
      <c r="I208" s="8" t="s">
        <v>149</v>
      </c>
      <c r="J208" s="9" t="s">
        <v>28</v>
      </c>
      <c r="K208" s="9" t="s">
        <v>25</v>
      </c>
      <c r="L208" s="10">
        <v>20.995872497558594</v>
      </c>
      <c r="M208" s="10">
        <v>21.001178741455078</v>
      </c>
      <c r="N208" s="11">
        <f t="shared" si="76"/>
        <v>5.306243896484375E-3</v>
      </c>
      <c r="O208" s="11">
        <f t="shared" si="72"/>
        <v>20.998525619506836</v>
      </c>
      <c r="P208" s="10" t="s">
        <v>29</v>
      </c>
      <c r="Q208" s="10">
        <v>32.481483459472656</v>
      </c>
      <c r="R208" s="10">
        <v>32.506927490234375</v>
      </c>
      <c r="S208" s="11">
        <f t="shared" si="81"/>
        <v>2.544403076171875E-2</v>
      </c>
      <c r="T208" s="10">
        <f t="shared" si="80"/>
        <v>32.494205474853516</v>
      </c>
      <c r="U208" s="10">
        <f t="shared" si="82"/>
        <v>11.49567985534668</v>
      </c>
      <c r="V208" s="10">
        <f t="shared" si="83"/>
        <v>11.49567985534668</v>
      </c>
      <c r="Y208" s="5" t="str">
        <f t="shared" si="64"/>
        <v>21-111</v>
      </c>
      <c r="Z208" s="5" t="str">
        <f t="shared" si="65"/>
        <v>WT</v>
      </c>
      <c r="AA208" s="5">
        <f t="shared" si="66"/>
        <v>11.49567985534668</v>
      </c>
      <c r="AB208" s="5" t="str">
        <f t="shared" si="78"/>
        <v>iPS07</v>
      </c>
      <c r="AC208" s="5" t="str">
        <f t="shared" si="78"/>
        <v>iPS</v>
      </c>
    </row>
    <row r="209" spans="1:29">
      <c r="A209" s="9" t="s">
        <v>158</v>
      </c>
      <c r="B209" s="6" t="s">
        <v>159</v>
      </c>
      <c r="C209" s="6" t="s">
        <v>147</v>
      </c>
      <c r="D209" s="6" t="s">
        <v>148</v>
      </c>
      <c r="E209" s="6"/>
      <c r="F209" s="9" t="s">
        <v>25</v>
      </c>
      <c r="G209" s="9">
        <v>39</v>
      </c>
      <c r="H209" s="9" t="s">
        <v>26</v>
      </c>
      <c r="I209" s="8" t="s">
        <v>149</v>
      </c>
      <c r="J209" s="9" t="s">
        <v>28</v>
      </c>
      <c r="K209" s="9" t="s">
        <v>25</v>
      </c>
      <c r="L209" s="10">
        <v>21.177112579345703</v>
      </c>
      <c r="M209" s="10">
        <v>21.247608184814453</v>
      </c>
      <c r="N209" s="11">
        <f>ABS(M209-L209)</f>
        <v>7.049560546875E-2</v>
      </c>
      <c r="O209" s="11">
        <f t="shared" si="72"/>
        <v>21.212360382080078</v>
      </c>
      <c r="P209" s="10" t="s">
        <v>29</v>
      </c>
      <c r="Q209" s="10">
        <v>33.404556274414062</v>
      </c>
      <c r="R209" s="10">
        <v>33.664703369140625</v>
      </c>
      <c r="S209" s="11">
        <f t="shared" si="81"/>
        <v>0.2601470947265625</v>
      </c>
      <c r="T209" s="10">
        <f t="shared" si="80"/>
        <v>33.534629821777344</v>
      </c>
      <c r="U209" s="10">
        <f t="shared" si="82"/>
        <v>12.322269439697266</v>
      </c>
      <c r="V209" s="10">
        <f t="shared" si="83"/>
        <v>12.322269439697266</v>
      </c>
      <c r="Y209" s="5" t="str">
        <f t="shared" si="64"/>
        <v>21-112</v>
      </c>
      <c r="Z209" s="5" t="str">
        <f t="shared" si="65"/>
        <v>WT</v>
      </c>
      <c r="AA209" s="5">
        <f t="shared" si="66"/>
        <v>12.322269439697266</v>
      </c>
      <c r="AB209" s="5" t="str">
        <f t="shared" si="78"/>
        <v>iPS07</v>
      </c>
      <c r="AC209" s="5" t="str">
        <f t="shared" si="78"/>
        <v>iPS</v>
      </c>
    </row>
    <row r="210" spans="1:29">
      <c r="A210" s="9" t="s">
        <v>160</v>
      </c>
      <c r="B210" s="6" t="s">
        <v>161</v>
      </c>
      <c r="C210" s="6" t="s">
        <v>147</v>
      </c>
      <c r="D210" s="6" t="s">
        <v>148</v>
      </c>
      <c r="E210" s="6"/>
      <c r="F210" s="9" t="s">
        <v>25</v>
      </c>
      <c r="G210" s="9">
        <v>39</v>
      </c>
      <c r="H210" s="9" t="s">
        <v>26</v>
      </c>
      <c r="I210" s="8" t="s">
        <v>149</v>
      </c>
      <c r="J210" s="9" t="s">
        <v>28</v>
      </c>
      <c r="K210" s="9" t="s">
        <v>25</v>
      </c>
      <c r="L210" s="10">
        <v>20.947380065917969</v>
      </c>
      <c r="M210" s="10">
        <v>20.936468124389648</v>
      </c>
      <c r="N210" s="11">
        <f>ABS(M210-L210)</f>
        <v>1.0911941528320312E-2</v>
      </c>
      <c r="O210" s="11">
        <f t="shared" si="72"/>
        <v>20.941924095153809</v>
      </c>
      <c r="P210" s="10" t="s">
        <v>29</v>
      </c>
      <c r="Q210" s="10">
        <v>32.542747497558594</v>
      </c>
      <c r="R210" s="10">
        <v>32.959590911865234</v>
      </c>
      <c r="S210" s="11">
        <f t="shared" si="81"/>
        <v>0.41684341430664062</v>
      </c>
      <c r="T210" s="10">
        <f t="shared" si="80"/>
        <v>32.751169204711914</v>
      </c>
      <c r="U210" s="10">
        <f t="shared" si="82"/>
        <v>11.809245109558105</v>
      </c>
      <c r="V210" s="10">
        <f t="shared" si="83"/>
        <v>11.809245109558105</v>
      </c>
      <c r="Y210" s="5" t="str">
        <f t="shared" si="64"/>
        <v>21-113</v>
      </c>
      <c r="Z210" s="5" t="str">
        <f t="shared" si="65"/>
        <v>WT</v>
      </c>
      <c r="AA210" s="5">
        <f t="shared" si="66"/>
        <v>11.809245109558105</v>
      </c>
      <c r="AB210" s="5" t="str">
        <f t="shared" si="78"/>
        <v>iPS07</v>
      </c>
      <c r="AC210" s="5" t="str">
        <f t="shared" si="78"/>
        <v>iPS</v>
      </c>
    </row>
    <row r="211" spans="1:29">
      <c r="A211" s="13" t="s">
        <v>162</v>
      </c>
      <c r="B211" s="15" t="s">
        <v>163</v>
      </c>
      <c r="C211" s="16" t="s">
        <v>164</v>
      </c>
      <c r="D211" s="16" t="s">
        <v>165</v>
      </c>
      <c r="E211" s="16"/>
      <c r="F211" s="15" t="s">
        <v>36</v>
      </c>
      <c r="G211" s="15">
        <v>38</v>
      </c>
      <c r="H211" s="15" t="s">
        <v>73</v>
      </c>
      <c r="I211" s="16" t="s">
        <v>149</v>
      </c>
      <c r="J211" s="15" t="s">
        <v>28</v>
      </c>
      <c r="K211" s="15"/>
      <c r="L211" s="17">
        <v>21.609626770019531</v>
      </c>
      <c r="M211" s="17">
        <v>21.683383941650391</v>
      </c>
      <c r="N211" s="18">
        <f t="shared" ref="N211:N216" si="84">ABS(M211-L211)</f>
        <v>7.3757171630859375E-2</v>
      </c>
      <c r="O211" s="18">
        <f t="shared" si="72"/>
        <v>21.646505355834961</v>
      </c>
      <c r="P211" s="17" t="s">
        <v>29</v>
      </c>
      <c r="Q211" s="17">
        <v>30.30384635925293</v>
      </c>
      <c r="R211" s="17">
        <v>30.280101776123047</v>
      </c>
      <c r="S211" s="18">
        <f>ABS(R211-Q211)</f>
        <v>2.3744583129882812E-2</v>
      </c>
      <c r="T211" s="17">
        <f t="shared" si="80"/>
        <v>30.291974067687988</v>
      </c>
      <c r="U211" s="17">
        <f t="shared" si="82"/>
        <v>8.6454687118530273</v>
      </c>
      <c r="V211" s="17">
        <f>U211</f>
        <v>8.6454687118530273</v>
      </c>
      <c r="Y211" s="5" t="str">
        <f t="shared" si="64"/>
        <v>21-115</v>
      </c>
      <c r="Z211" s="5" t="str">
        <f t="shared" si="65"/>
        <v>Mut</v>
      </c>
      <c r="AA211" s="5">
        <f t="shared" si="66"/>
        <v>8.6454687118530273</v>
      </c>
      <c r="AB211" s="5" t="str">
        <f t="shared" si="78"/>
        <v>iPS09</v>
      </c>
      <c r="AC211" s="5" t="str">
        <f t="shared" si="78"/>
        <v>iPS</v>
      </c>
    </row>
    <row r="212" spans="1:29">
      <c r="A212" s="13" t="s">
        <v>166</v>
      </c>
      <c r="B212" s="15" t="s">
        <v>167</v>
      </c>
      <c r="C212" s="16" t="s">
        <v>164</v>
      </c>
      <c r="D212" s="16" t="s">
        <v>165</v>
      </c>
      <c r="E212" s="16"/>
      <c r="F212" s="15" t="s">
        <v>36</v>
      </c>
      <c r="G212" s="15">
        <v>38</v>
      </c>
      <c r="H212" s="15" t="s">
        <v>73</v>
      </c>
      <c r="I212" s="16" t="s">
        <v>149</v>
      </c>
      <c r="J212" s="15" t="s">
        <v>28</v>
      </c>
      <c r="K212" s="15"/>
      <c r="L212" s="17">
        <v>21.64952278137207</v>
      </c>
      <c r="M212" s="17">
        <v>21.508096694946289</v>
      </c>
      <c r="N212" s="18">
        <f t="shared" si="84"/>
        <v>0.14142608642578125</v>
      </c>
      <c r="O212" s="18">
        <f t="shared" si="72"/>
        <v>21.57880973815918</v>
      </c>
      <c r="P212" s="17" t="s">
        <v>29</v>
      </c>
      <c r="Q212" s="17">
        <v>30.802881240844727</v>
      </c>
      <c r="R212" s="17">
        <v>30.822195053100586</v>
      </c>
      <c r="S212" s="18">
        <f t="shared" ref="S212:S216" si="85">ABS(R212-Q212)</f>
        <v>1.9313812255859375E-2</v>
      </c>
      <c r="T212" s="17">
        <f t="shared" si="80"/>
        <v>30.812538146972656</v>
      </c>
      <c r="U212" s="17">
        <f t="shared" si="82"/>
        <v>9.2337284088134766</v>
      </c>
      <c r="V212" s="17">
        <f t="shared" ref="V212:V240" si="86">U212</f>
        <v>9.2337284088134766</v>
      </c>
      <c r="Y212" s="5" t="str">
        <f t="shared" si="64"/>
        <v>21-116</v>
      </c>
      <c r="Z212" s="5" t="str">
        <f t="shared" si="65"/>
        <v>Mut</v>
      </c>
      <c r="AA212" s="5">
        <f t="shared" si="66"/>
        <v>9.2337284088134766</v>
      </c>
      <c r="AB212" s="5" t="str">
        <f t="shared" si="78"/>
        <v>iPS09</v>
      </c>
      <c r="AC212" s="5" t="str">
        <f t="shared" si="78"/>
        <v>iPS</v>
      </c>
    </row>
    <row r="213" spans="1:29">
      <c r="A213" s="13" t="s">
        <v>168</v>
      </c>
      <c r="B213" s="15" t="s">
        <v>169</v>
      </c>
      <c r="C213" s="16" t="s">
        <v>164</v>
      </c>
      <c r="D213" s="16" t="s">
        <v>165</v>
      </c>
      <c r="E213" s="16"/>
      <c r="F213" s="15" t="s">
        <v>36</v>
      </c>
      <c r="G213" s="15">
        <v>38</v>
      </c>
      <c r="H213" s="15" t="s">
        <v>73</v>
      </c>
      <c r="I213" s="16" t="s">
        <v>149</v>
      </c>
      <c r="J213" s="15" t="s">
        <v>28</v>
      </c>
      <c r="K213" s="15"/>
      <c r="L213" s="17">
        <v>21.645301818847656</v>
      </c>
      <c r="M213" s="17">
        <v>21.737369537353516</v>
      </c>
      <c r="N213" s="18">
        <f t="shared" si="84"/>
        <v>9.2067718505859375E-2</v>
      </c>
      <c r="O213" s="18">
        <f t="shared" si="72"/>
        <v>21.691335678100586</v>
      </c>
      <c r="P213" s="17" t="s">
        <v>29</v>
      </c>
      <c r="Q213" s="17">
        <v>29.930503845214844</v>
      </c>
      <c r="R213" s="17">
        <v>29.894752502441406</v>
      </c>
      <c r="S213" s="18">
        <f t="shared" si="85"/>
        <v>3.57513427734375E-2</v>
      </c>
      <c r="T213" s="17">
        <f t="shared" si="80"/>
        <v>29.912628173828125</v>
      </c>
      <c r="U213" s="17">
        <f t="shared" si="82"/>
        <v>8.2212924957275391</v>
      </c>
      <c r="V213" s="17">
        <f t="shared" si="86"/>
        <v>8.2212924957275391</v>
      </c>
      <c r="Y213" s="5" t="str">
        <f t="shared" si="64"/>
        <v>21-117</v>
      </c>
      <c r="Z213" s="5" t="str">
        <f t="shared" si="65"/>
        <v>Mut</v>
      </c>
      <c r="AA213" s="5">
        <f t="shared" si="66"/>
        <v>8.2212924957275391</v>
      </c>
      <c r="AB213" s="5" t="str">
        <f t="shared" si="78"/>
        <v>iPS09</v>
      </c>
      <c r="AC213" s="5" t="str">
        <f t="shared" si="78"/>
        <v>iPS</v>
      </c>
    </row>
    <row r="214" spans="1:29">
      <c r="A214" s="13" t="s">
        <v>170</v>
      </c>
      <c r="B214" s="15" t="s">
        <v>171</v>
      </c>
      <c r="C214" s="16" t="s">
        <v>164</v>
      </c>
      <c r="D214" s="16" t="s">
        <v>165</v>
      </c>
      <c r="E214" s="16"/>
      <c r="F214" s="15" t="s">
        <v>36</v>
      </c>
      <c r="G214" s="15">
        <v>38</v>
      </c>
      <c r="H214" s="15" t="s">
        <v>73</v>
      </c>
      <c r="I214" s="16" t="s">
        <v>149</v>
      </c>
      <c r="J214" s="15" t="s">
        <v>28</v>
      </c>
      <c r="K214" s="16"/>
      <c r="L214" s="17">
        <v>21.968461990356445</v>
      </c>
      <c r="M214" s="17">
        <v>22.111593246459961</v>
      </c>
      <c r="N214" s="18">
        <f t="shared" si="84"/>
        <v>0.14313125610351562</v>
      </c>
      <c r="O214" s="18">
        <f t="shared" si="72"/>
        <v>22.040027618408203</v>
      </c>
      <c r="P214" s="17" t="s">
        <v>29</v>
      </c>
      <c r="Q214" s="17">
        <v>30.221176147460938</v>
      </c>
      <c r="R214" s="17">
        <v>30.187688827514648</v>
      </c>
      <c r="S214" s="18">
        <f t="shared" si="85"/>
        <v>3.3487319946289062E-2</v>
      </c>
      <c r="T214" s="17">
        <f t="shared" si="80"/>
        <v>30.204432487487793</v>
      </c>
      <c r="U214" s="17">
        <f t="shared" si="82"/>
        <v>8.1644048690795898</v>
      </c>
      <c r="V214" s="17">
        <f t="shared" si="86"/>
        <v>8.1644048690795898</v>
      </c>
      <c r="Y214" s="5" t="str">
        <f t="shared" si="64"/>
        <v>21-118</v>
      </c>
      <c r="Z214" s="5" t="str">
        <f t="shared" si="65"/>
        <v>Mut</v>
      </c>
      <c r="AA214" s="5">
        <f t="shared" si="66"/>
        <v>8.1644048690795898</v>
      </c>
      <c r="AB214" s="5" t="str">
        <f t="shared" si="78"/>
        <v>iPS09</v>
      </c>
      <c r="AC214" s="5" t="str">
        <f t="shared" si="78"/>
        <v>iPS</v>
      </c>
    </row>
    <row r="215" spans="1:29">
      <c r="A215" s="16" t="s">
        <v>172</v>
      </c>
      <c r="B215" s="15" t="s">
        <v>173</v>
      </c>
      <c r="C215" s="16" t="s">
        <v>164</v>
      </c>
      <c r="D215" s="16" t="s">
        <v>165</v>
      </c>
      <c r="E215" s="16"/>
      <c r="F215" s="15" t="s">
        <v>36</v>
      </c>
      <c r="G215" s="15">
        <v>39</v>
      </c>
      <c r="H215" s="15" t="s">
        <v>73</v>
      </c>
      <c r="I215" s="16" t="s">
        <v>149</v>
      </c>
      <c r="J215" s="15" t="s">
        <v>28</v>
      </c>
      <c r="K215" s="15"/>
      <c r="L215" s="18">
        <v>21.121366500854492</v>
      </c>
      <c r="M215" s="18">
        <v>21.164793014526367</v>
      </c>
      <c r="N215" s="18">
        <f t="shared" si="84"/>
        <v>4.3426513671875E-2</v>
      </c>
      <c r="O215" s="18">
        <f t="shared" si="72"/>
        <v>21.14307975769043</v>
      </c>
      <c r="P215" s="17" t="s">
        <v>29</v>
      </c>
      <c r="Q215" s="18">
        <v>30.30384635925293</v>
      </c>
      <c r="R215" s="16">
        <v>30.28</v>
      </c>
      <c r="S215" s="18">
        <f t="shared" si="85"/>
        <v>2.3846359252928551E-2</v>
      </c>
      <c r="T215" s="17">
        <f t="shared" si="80"/>
        <v>30.291923179626465</v>
      </c>
      <c r="U215" s="18">
        <f>T215-O215</f>
        <v>9.1488434219360357</v>
      </c>
      <c r="V215" s="17">
        <f t="shared" si="86"/>
        <v>9.1488434219360357</v>
      </c>
      <c r="Y215" s="5" t="str">
        <f t="shared" si="64"/>
        <v>21-119</v>
      </c>
      <c r="Z215" s="5" t="str">
        <f t="shared" si="65"/>
        <v>Mut</v>
      </c>
      <c r="AA215" s="5">
        <f t="shared" si="66"/>
        <v>9.1488434219360357</v>
      </c>
      <c r="AB215" s="5" t="str">
        <f t="shared" si="78"/>
        <v>iPS09</v>
      </c>
      <c r="AC215" s="5" t="str">
        <f t="shared" si="78"/>
        <v>iPS</v>
      </c>
    </row>
    <row r="216" spans="1:29">
      <c r="A216" s="16" t="s">
        <v>174</v>
      </c>
      <c r="B216" s="15" t="s">
        <v>175</v>
      </c>
      <c r="C216" s="16" t="s">
        <v>164</v>
      </c>
      <c r="D216" s="16" t="s">
        <v>165</v>
      </c>
      <c r="E216" s="16"/>
      <c r="F216" s="15" t="s">
        <v>36</v>
      </c>
      <c r="G216" s="15">
        <v>39</v>
      </c>
      <c r="H216" s="15" t="s">
        <v>73</v>
      </c>
      <c r="I216" s="16" t="s">
        <v>149</v>
      </c>
      <c r="J216" s="15" t="s">
        <v>28</v>
      </c>
      <c r="K216" s="15"/>
      <c r="L216" s="18">
        <v>21.547542572021484</v>
      </c>
      <c r="M216" s="18">
        <v>21.810546875</v>
      </c>
      <c r="N216" s="18">
        <f t="shared" si="84"/>
        <v>0.26300430297851562</v>
      </c>
      <c r="O216" s="18">
        <f t="shared" si="72"/>
        <v>21.679044723510742</v>
      </c>
      <c r="P216" s="17" t="s">
        <v>29</v>
      </c>
      <c r="Q216" s="18">
        <v>30.802881240844727</v>
      </c>
      <c r="R216" s="16">
        <v>30.82</v>
      </c>
      <c r="S216" s="18">
        <f t="shared" si="85"/>
        <v>1.7118759155273722E-2</v>
      </c>
      <c r="T216" s="17">
        <f t="shared" si="80"/>
        <v>30.811440620422363</v>
      </c>
      <c r="U216" s="18">
        <f>T216-O216</f>
        <v>9.1323958969116212</v>
      </c>
      <c r="V216" s="17">
        <f t="shared" si="86"/>
        <v>9.1323958969116212</v>
      </c>
      <c r="Y216" s="5" t="str">
        <f t="shared" si="64"/>
        <v>21-120</v>
      </c>
      <c r="Z216" s="5" t="str">
        <f t="shared" si="65"/>
        <v>Mut</v>
      </c>
      <c r="AA216" s="5">
        <f t="shared" si="66"/>
        <v>9.1323958969116212</v>
      </c>
      <c r="AB216" s="5" t="str">
        <f t="shared" si="78"/>
        <v>iPS09</v>
      </c>
      <c r="AC216" s="5" t="str">
        <f t="shared" si="78"/>
        <v>iPS</v>
      </c>
    </row>
    <row r="217" spans="1:29">
      <c r="A217" s="29" t="s">
        <v>315</v>
      </c>
      <c r="B217" s="6" t="s">
        <v>316</v>
      </c>
      <c r="C217" s="6" t="s">
        <v>317</v>
      </c>
      <c r="D217" s="6" t="s">
        <v>318</v>
      </c>
      <c r="E217" s="6"/>
      <c r="F217" s="6" t="s">
        <v>25</v>
      </c>
      <c r="G217" s="6">
        <v>106</v>
      </c>
      <c r="H217" s="6" t="s">
        <v>319</v>
      </c>
      <c r="I217" s="6" t="s">
        <v>149</v>
      </c>
      <c r="J217" s="6" t="s">
        <v>28</v>
      </c>
      <c r="K217" s="6" t="s">
        <v>25</v>
      </c>
      <c r="L217" s="12">
        <v>20.978629999999999</v>
      </c>
      <c r="M217" s="12">
        <v>20.79336</v>
      </c>
      <c r="N217" s="12">
        <f>ABS(M217-L217)</f>
        <v>0.18526999999999916</v>
      </c>
      <c r="O217" s="12">
        <f>AVERAGE(L217:M217)</f>
        <v>20.885995000000001</v>
      </c>
      <c r="P217" s="30" t="s">
        <v>29</v>
      </c>
      <c r="Q217" s="12">
        <v>30.89058</v>
      </c>
      <c r="R217" s="12">
        <v>30.920860000000001</v>
      </c>
      <c r="S217" s="12">
        <f>ABS(R217-Q217)</f>
        <v>3.0280000000001195E-2</v>
      </c>
      <c r="T217" s="12">
        <f>AVERAGE(Q217:R217)</f>
        <v>30.905720000000002</v>
      </c>
      <c r="U217" s="12">
        <f t="shared" ref="U217:U221" si="87">T217-O217</f>
        <v>10.019725000000001</v>
      </c>
      <c r="V217" s="12">
        <f t="shared" si="86"/>
        <v>10.019725000000001</v>
      </c>
      <c r="Y217" s="5" t="str">
        <f t="shared" si="64"/>
        <v>23-157</v>
      </c>
      <c r="Z217" s="5" t="str">
        <f t="shared" si="65"/>
        <v>WT</v>
      </c>
      <c r="AA217" s="5">
        <f t="shared" si="66"/>
        <v>10.019725000000001</v>
      </c>
      <c r="AB217" s="5" t="str">
        <f t="shared" si="78"/>
        <v>iPS19</v>
      </c>
      <c r="AC217" s="5" t="str">
        <f t="shared" si="78"/>
        <v>iPS</v>
      </c>
    </row>
    <row r="218" spans="1:29">
      <c r="A218" s="29" t="s">
        <v>320</v>
      </c>
      <c r="B218" s="6" t="s">
        <v>321</v>
      </c>
      <c r="C218" s="6" t="s">
        <v>317</v>
      </c>
      <c r="D218" s="6" t="s">
        <v>318</v>
      </c>
      <c r="E218" s="6"/>
      <c r="F218" s="6" t="s">
        <v>25</v>
      </c>
      <c r="G218" s="6">
        <v>106</v>
      </c>
      <c r="H218" s="6" t="s">
        <v>319</v>
      </c>
      <c r="I218" s="6" t="s">
        <v>149</v>
      </c>
      <c r="J218" s="6" t="s">
        <v>28</v>
      </c>
      <c r="K218" s="6" t="s">
        <v>25</v>
      </c>
      <c r="L218" s="12">
        <v>20.705469999999998</v>
      </c>
      <c r="M218" s="12">
        <v>20.667670000000001</v>
      </c>
      <c r="N218" s="12">
        <f>ABS(M218-L218)</f>
        <v>3.7799999999997169E-2</v>
      </c>
      <c r="O218" s="12">
        <f>AVERAGE(L218:M218)</f>
        <v>20.68657</v>
      </c>
      <c r="P218" s="30" t="s">
        <v>29</v>
      </c>
      <c r="Q218" s="12">
        <v>30.527930000000001</v>
      </c>
      <c r="R218" s="12">
        <v>30.626190000000001</v>
      </c>
      <c r="S218" s="12">
        <f>ABS(R218-Q218)</f>
        <v>9.8259999999999792E-2</v>
      </c>
      <c r="T218" s="12">
        <f>AVERAGE(Q218:R218)</f>
        <v>30.577060000000003</v>
      </c>
      <c r="U218" s="12">
        <f t="shared" si="87"/>
        <v>9.8904900000000033</v>
      </c>
      <c r="V218" s="12">
        <f t="shared" si="86"/>
        <v>9.8904900000000033</v>
      </c>
      <c r="Y218" s="5" t="str">
        <f t="shared" ref="Y218:Y231" si="88">A218</f>
        <v>23-158</v>
      </c>
      <c r="Z218" s="5" t="str">
        <f t="shared" ref="Z218:Z231" si="89">F218</f>
        <v>WT</v>
      </c>
      <c r="AA218" s="5">
        <f t="shared" ref="AA218:AA231" si="90">V218</f>
        <v>9.8904900000000033</v>
      </c>
      <c r="AB218" s="5" t="str">
        <f t="shared" si="78"/>
        <v>iPS19</v>
      </c>
      <c r="AC218" s="5" t="str">
        <f t="shared" si="78"/>
        <v>iPS</v>
      </c>
    </row>
    <row r="219" spans="1:29">
      <c r="A219" s="29" t="s">
        <v>322</v>
      </c>
      <c r="B219" s="6" t="s">
        <v>323</v>
      </c>
      <c r="C219" s="6" t="s">
        <v>317</v>
      </c>
      <c r="D219" s="6" t="s">
        <v>318</v>
      </c>
      <c r="E219" s="6"/>
      <c r="F219" s="6" t="s">
        <v>25</v>
      </c>
      <c r="G219" s="6">
        <v>106</v>
      </c>
      <c r="H219" s="6" t="s">
        <v>319</v>
      </c>
      <c r="I219" s="6" t="s">
        <v>149</v>
      </c>
      <c r="J219" s="6" t="s">
        <v>28</v>
      </c>
      <c r="K219" s="6" t="s">
        <v>25</v>
      </c>
      <c r="L219" s="12">
        <v>20.70609</v>
      </c>
      <c r="M219" s="12">
        <v>20.648109999999999</v>
      </c>
      <c r="N219" s="12">
        <f>ABS(M219-L219)</f>
        <v>5.7980000000000587E-2</v>
      </c>
      <c r="O219" s="12">
        <f t="shared" ref="O219:O222" si="91">AVERAGE(L219:M219)</f>
        <v>20.677099999999999</v>
      </c>
      <c r="P219" s="30" t="s">
        <v>29</v>
      </c>
      <c r="Q219" s="12">
        <v>30.78837</v>
      </c>
      <c r="R219" s="12">
        <v>30.79383</v>
      </c>
      <c r="S219" s="12">
        <f>ABS(R219-Q219)</f>
        <v>5.4599999999993543E-3</v>
      </c>
      <c r="T219" s="12">
        <f t="shared" ref="T219:T222" si="92">AVERAGE(Q219:R219)</f>
        <v>30.7911</v>
      </c>
      <c r="U219" s="12">
        <f t="shared" si="87"/>
        <v>10.114000000000001</v>
      </c>
      <c r="V219" s="12">
        <f t="shared" si="86"/>
        <v>10.114000000000001</v>
      </c>
      <c r="Y219" s="5" t="str">
        <f t="shared" si="88"/>
        <v>23-159</v>
      </c>
      <c r="Z219" s="5" t="str">
        <f t="shared" si="89"/>
        <v>WT</v>
      </c>
      <c r="AA219" s="5">
        <f t="shared" si="90"/>
        <v>10.114000000000001</v>
      </c>
      <c r="AB219" s="5" t="str">
        <f t="shared" si="78"/>
        <v>iPS19</v>
      </c>
      <c r="AC219" s="5" t="str">
        <f t="shared" si="78"/>
        <v>iPS</v>
      </c>
    </row>
    <row r="220" spans="1:29">
      <c r="A220" s="29" t="s">
        <v>324</v>
      </c>
      <c r="B220" s="6" t="s">
        <v>325</v>
      </c>
      <c r="C220" s="6" t="s">
        <v>317</v>
      </c>
      <c r="D220" s="6" t="s">
        <v>318</v>
      </c>
      <c r="E220" s="6"/>
      <c r="F220" s="6" t="s">
        <v>25</v>
      </c>
      <c r="G220" s="6">
        <v>106</v>
      </c>
      <c r="H220" s="6" t="s">
        <v>319</v>
      </c>
      <c r="I220" s="6" t="s">
        <v>149</v>
      </c>
      <c r="J220" s="6" t="s">
        <v>28</v>
      </c>
      <c r="K220" s="6" t="s">
        <v>25</v>
      </c>
      <c r="L220" s="12">
        <v>20.502189999999999</v>
      </c>
      <c r="M220" s="12">
        <v>19.601759999999999</v>
      </c>
      <c r="N220" s="12">
        <f t="shared" ref="N220:N222" si="93">ABS(M220-L220)</f>
        <v>0.90043000000000006</v>
      </c>
      <c r="O220" s="12">
        <f>L220</f>
        <v>20.502189999999999</v>
      </c>
      <c r="P220" s="30" t="s">
        <v>29</v>
      </c>
      <c r="Q220" s="12">
        <v>30.616099999999999</v>
      </c>
      <c r="R220" s="12">
        <v>30.616230000000002</v>
      </c>
      <c r="S220" s="12">
        <f t="shared" ref="S220:S222" si="94">ABS(R220-Q220)</f>
        <v>1.3000000000218392E-4</v>
      </c>
      <c r="T220" s="12">
        <f t="shared" si="92"/>
        <v>30.616165000000002</v>
      </c>
      <c r="U220" s="12">
        <f t="shared" si="87"/>
        <v>10.113975000000003</v>
      </c>
      <c r="V220" s="12">
        <f t="shared" si="86"/>
        <v>10.113975000000003</v>
      </c>
      <c r="Y220" s="5" t="str">
        <f t="shared" si="88"/>
        <v>23-160</v>
      </c>
      <c r="Z220" s="5" t="str">
        <f t="shared" si="89"/>
        <v>WT</v>
      </c>
      <c r="AA220" s="5">
        <f t="shared" si="90"/>
        <v>10.113975000000003</v>
      </c>
      <c r="AB220" s="5" t="str">
        <f t="shared" si="78"/>
        <v>iPS19</v>
      </c>
      <c r="AC220" s="5" t="str">
        <f t="shared" si="78"/>
        <v>iPS</v>
      </c>
    </row>
    <row r="221" spans="1:29">
      <c r="A221" s="29" t="s">
        <v>326</v>
      </c>
      <c r="B221" s="6" t="s">
        <v>327</v>
      </c>
      <c r="C221" s="6" t="s">
        <v>317</v>
      </c>
      <c r="D221" s="6" t="s">
        <v>318</v>
      </c>
      <c r="E221" s="6"/>
      <c r="F221" s="6" t="s">
        <v>25</v>
      </c>
      <c r="G221" s="6">
        <v>106</v>
      </c>
      <c r="H221" s="6" t="s">
        <v>319</v>
      </c>
      <c r="I221" s="6" t="s">
        <v>149</v>
      </c>
      <c r="J221" s="6" t="s">
        <v>28</v>
      </c>
      <c r="K221" s="6" t="s">
        <v>25</v>
      </c>
      <c r="L221" s="12">
        <v>20.865490000000001</v>
      </c>
      <c r="M221" s="12">
        <v>20.754380000000001</v>
      </c>
      <c r="N221" s="12">
        <f t="shared" si="93"/>
        <v>0.11111000000000004</v>
      </c>
      <c r="O221" s="12">
        <f t="shared" si="91"/>
        <v>20.809935000000003</v>
      </c>
      <c r="P221" s="30" t="s">
        <v>29</v>
      </c>
      <c r="Q221" s="12">
        <v>30.73151</v>
      </c>
      <c r="R221" s="12">
        <v>30.51878</v>
      </c>
      <c r="S221" s="12">
        <f t="shared" si="94"/>
        <v>0.21273000000000053</v>
      </c>
      <c r="T221" s="12">
        <f t="shared" si="92"/>
        <v>30.625145</v>
      </c>
      <c r="U221" s="12">
        <f t="shared" si="87"/>
        <v>9.8152099999999969</v>
      </c>
      <c r="V221" s="12">
        <f t="shared" si="86"/>
        <v>9.8152099999999969</v>
      </c>
      <c r="Y221" s="5" t="str">
        <f t="shared" si="88"/>
        <v>23-161</v>
      </c>
      <c r="Z221" s="5" t="str">
        <f t="shared" si="89"/>
        <v>WT</v>
      </c>
      <c r="AA221" s="5">
        <f t="shared" si="90"/>
        <v>9.8152099999999969</v>
      </c>
      <c r="AB221" s="5" t="str">
        <f t="shared" si="78"/>
        <v>iPS19</v>
      </c>
      <c r="AC221" s="5" t="str">
        <f t="shared" si="78"/>
        <v>iPS</v>
      </c>
    </row>
    <row r="222" spans="1:29">
      <c r="A222" s="29" t="s">
        <v>328</v>
      </c>
      <c r="B222" s="6" t="s">
        <v>329</v>
      </c>
      <c r="C222" s="6" t="s">
        <v>317</v>
      </c>
      <c r="D222" s="6" t="s">
        <v>318</v>
      </c>
      <c r="E222" s="6"/>
      <c r="F222" s="6" t="s">
        <v>25</v>
      </c>
      <c r="G222" s="6">
        <v>106</v>
      </c>
      <c r="H222" s="6" t="s">
        <v>319</v>
      </c>
      <c r="I222" s="6" t="s">
        <v>149</v>
      </c>
      <c r="J222" s="6" t="s">
        <v>28</v>
      </c>
      <c r="K222" s="6" t="s">
        <v>25</v>
      </c>
      <c r="L222" s="12">
        <v>20.74549</v>
      </c>
      <c r="M222" s="12">
        <v>20.696090000000002</v>
      </c>
      <c r="N222" s="12">
        <f t="shared" si="93"/>
        <v>4.9399999999998556E-2</v>
      </c>
      <c r="O222" s="12">
        <f t="shared" si="91"/>
        <v>20.720790000000001</v>
      </c>
      <c r="P222" s="30" t="s">
        <v>29</v>
      </c>
      <c r="Q222" s="12">
        <v>30.589680000000001</v>
      </c>
      <c r="R222" s="12">
        <v>30.693729999999999</v>
      </c>
      <c r="S222" s="12">
        <f t="shared" si="94"/>
        <v>0.10404999999999731</v>
      </c>
      <c r="T222" s="12">
        <f t="shared" si="92"/>
        <v>30.641705000000002</v>
      </c>
      <c r="U222" s="12">
        <f>T222-O222</f>
        <v>9.9209150000000008</v>
      </c>
      <c r="V222" s="12">
        <f t="shared" si="86"/>
        <v>9.9209150000000008</v>
      </c>
      <c r="Y222" s="5" t="str">
        <f t="shared" si="88"/>
        <v>23-162</v>
      </c>
      <c r="Z222" s="5" t="str">
        <f t="shared" si="89"/>
        <v>WT</v>
      </c>
      <c r="AA222" s="5">
        <f t="shared" si="90"/>
        <v>9.9209150000000008</v>
      </c>
      <c r="AB222" s="5" t="str">
        <f t="shared" si="78"/>
        <v>iPS19</v>
      </c>
      <c r="AC222" s="5" t="str">
        <f t="shared" si="78"/>
        <v>iPS</v>
      </c>
    </row>
    <row r="223" spans="1:29">
      <c r="A223" s="29" t="s">
        <v>330</v>
      </c>
      <c r="B223" s="6" t="s">
        <v>316</v>
      </c>
      <c r="C223" s="6" t="s">
        <v>317</v>
      </c>
      <c r="D223" s="6" t="s">
        <v>318</v>
      </c>
      <c r="E223" s="6"/>
      <c r="F223" s="6" t="s">
        <v>25</v>
      </c>
      <c r="G223" s="6">
        <v>107</v>
      </c>
      <c r="H223" s="6" t="s">
        <v>319</v>
      </c>
      <c r="I223" s="6" t="s">
        <v>149</v>
      </c>
      <c r="J223" s="6" t="s">
        <v>28</v>
      </c>
      <c r="K223" s="6" t="s">
        <v>25</v>
      </c>
      <c r="L223" s="12">
        <v>21.079349517822266</v>
      </c>
      <c r="M223" s="12">
        <v>21.174638748168945</v>
      </c>
      <c r="N223" s="12">
        <f>ABS(M223-L223)</f>
        <v>9.5289230346679688E-2</v>
      </c>
      <c r="O223" s="12">
        <f>AVERAGE(L223:M223)</f>
        <v>21.126994132995605</v>
      </c>
      <c r="P223" s="30" t="s">
        <v>29</v>
      </c>
      <c r="Q223" s="12">
        <v>29.982101440429688</v>
      </c>
      <c r="R223" s="12">
        <v>29.859977722167969</v>
      </c>
      <c r="S223" s="12">
        <f>ABS(R223-Q223)</f>
        <v>0.12212371826171875</v>
      </c>
      <c r="T223" s="12">
        <f>AVERAGE(Q223:R223)</f>
        <v>29.921039581298828</v>
      </c>
      <c r="U223" s="12">
        <f t="shared" ref="U223:U227" si="95">T223-O223</f>
        <v>8.7940454483032227</v>
      </c>
      <c r="V223" s="12">
        <f t="shared" si="86"/>
        <v>8.7940454483032227</v>
      </c>
      <c r="Y223" s="5" t="str">
        <f t="shared" si="88"/>
        <v>23-169</v>
      </c>
      <c r="Z223" s="5" t="str">
        <f t="shared" si="89"/>
        <v>WT</v>
      </c>
      <c r="AA223" s="5">
        <f t="shared" si="90"/>
        <v>8.7940454483032227</v>
      </c>
      <c r="AB223" s="5" t="str">
        <f t="shared" si="78"/>
        <v>iPS19</v>
      </c>
      <c r="AC223" s="5" t="str">
        <f t="shared" si="78"/>
        <v>iPS</v>
      </c>
    </row>
    <row r="224" spans="1:29">
      <c r="A224" s="29" t="s">
        <v>331</v>
      </c>
      <c r="B224" s="6" t="s">
        <v>321</v>
      </c>
      <c r="C224" s="6" t="s">
        <v>317</v>
      </c>
      <c r="D224" s="6" t="s">
        <v>318</v>
      </c>
      <c r="E224" s="6"/>
      <c r="F224" s="6" t="s">
        <v>25</v>
      </c>
      <c r="G224" s="6">
        <v>107</v>
      </c>
      <c r="H224" s="6" t="s">
        <v>319</v>
      </c>
      <c r="I224" s="6" t="s">
        <v>149</v>
      </c>
      <c r="J224" s="6" t="s">
        <v>28</v>
      </c>
      <c r="K224" s="6" t="s">
        <v>25</v>
      </c>
      <c r="L224" s="12">
        <v>20.660457611083984</v>
      </c>
      <c r="M224" s="12">
        <v>20.56031608581543</v>
      </c>
      <c r="N224" s="12">
        <f>ABS(M224-L224)</f>
        <v>0.10014152526855469</v>
      </c>
      <c r="O224" s="12">
        <f>AVERAGE(L224:M224)</f>
        <v>20.610386848449707</v>
      </c>
      <c r="P224" s="30" t="s">
        <v>29</v>
      </c>
      <c r="Q224" s="12">
        <v>29.862119674682617</v>
      </c>
      <c r="R224" s="12">
        <v>29.789131164550781</v>
      </c>
      <c r="S224" s="12">
        <f>ABS(R224-Q224)</f>
        <v>7.2988510131835938E-2</v>
      </c>
      <c r="T224" s="12">
        <f>AVERAGE(Q224:R224)</f>
        <v>29.825625419616699</v>
      </c>
      <c r="U224" s="12">
        <f t="shared" si="95"/>
        <v>9.2152385711669922</v>
      </c>
      <c r="V224" s="12">
        <f t="shared" si="86"/>
        <v>9.2152385711669922</v>
      </c>
      <c r="Y224" s="5" t="str">
        <f t="shared" si="88"/>
        <v>23-170</v>
      </c>
      <c r="Z224" s="5" t="str">
        <f t="shared" si="89"/>
        <v>WT</v>
      </c>
      <c r="AA224" s="5">
        <f t="shared" si="90"/>
        <v>9.2152385711669922</v>
      </c>
      <c r="AB224" s="5" t="str">
        <f t="shared" si="78"/>
        <v>iPS19</v>
      </c>
      <c r="AC224" s="5" t="str">
        <f t="shared" si="78"/>
        <v>iPS</v>
      </c>
    </row>
    <row r="225" spans="1:29">
      <c r="A225" s="29" t="s">
        <v>332</v>
      </c>
      <c r="B225" s="6" t="s">
        <v>323</v>
      </c>
      <c r="C225" s="6" t="s">
        <v>317</v>
      </c>
      <c r="D225" s="6" t="s">
        <v>318</v>
      </c>
      <c r="E225" s="6"/>
      <c r="F225" s="6" t="s">
        <v>25</v>
      </c>
      <c r="G225" s="6">
        <v>107</v>
      </c>
      <c r="H225" s="6" t="s">
        <v>319</v>
      </c>
      <c r="I225" s="6" t="s">
        <v>149</v>
      </c>
      <c r="J225" s="6" t="s">
        <v>28</v>
      </c>
      <c r="K225" s="6" t="s">
        <v>25</v>
      </c>
      <c r="L225" s="12">
        <v>20.450601577758789</v>
      </c>
      <c r="M225" s="12">
        <v>20.426610946655273</v>
      </c>
      <c r="N225" s="12">
        <f>ABS(M225-L225)</f>
        <v>2.3990631103515625E-2</v>
      </c>
      <c r="O225" s="12">
        <f t="shared" ref="O225:O228" si="96">AVERAGE(L225:M225)</f>
        <v>20.438606262207031</v>
      </c>
      <c r="P225" s="30" t="s">
        <v>29</v>
      </c>
      <c r="Q225" s="12">
        <v>29.6790771484375</v>
      </c>
      <c r="R225" s="12">
        <v>29.765838623046875</v>
      </c>
      <c r="S225" s="12">
        <f>ABS(R225-Q225)</f>
        <v>8.6761474609375E-2</v>
      </c>
      <c r="T225" s="12">
        <f t="shared" ref="T225:T228" si="97">AVERAGE(Q225:R225)</f>
        <v>29.722457885742188</v>
      </c>
      <c r="U225" s="12">
        <f t="shared" si="95"/>
        <v>9.2838516235351562</v>
      </c>
      <c r="V225" s="12">
        <f t="shared" si="86"/>
        <v>9.2838516235351562</v>
      </c>
      <c r="Y225" s="5" t="str">
        <f t="shared" si="88"/>
        <v>23-171</v>
      </c>
      <c r="Z225" s="5" t="str">
        <f t="shared" si="89"/>
        <v>WT</v>
      </c>
      <c r="AA225" s="5">
        <f t="shared" si="90"/>
        <v>9.2838516235351562</v>
      </c>
      <c r="AB225" s="5" t="str">
        <f t="shared" si="78"/>
        <v>iPS19</v>
      </c>
      <c r="AC225" s="5" t="str">
        <f t="shared" si="78"/>
        <v>iPS</v>
      </c>
    </row>
    <row r="226" spans="1:29">
      <c r="A226" s="29" t="s">
        <v>333</v>
      </c>
      <c r="B226" s="6" t="s">
        <v>325</v>
      </c>
      <c r="C226" s="6" t="s">
        <v>317</v>
      </c>
      <c r="D226" s="6" t="s">
        <v>318</v>
      </c>
      <c r="E226" s="6"/>
      <c r="F226" s="6" t="s">
        <v>25</v>
      </c>
      <c r="G226" s="6">
        <v>107</v>
      </c>
      <c r="H226" s="6" t="s">
        <v>319</v>
      </c>
      <c r="I226" s="6" t="s">
        <v>149</v>
      </c>
      <c r="J226" s="6" t="s">
        <v>28</v>
      </c>
      <c r="K226" s="6" t="s">
        <v>25</v>
      </c>
      <c r="L226" s="12">
        <v>21.121103286743164</v>
      </c>
      <c r="M226" s="12">
        <v>20.601930618286133</v>
      </c>
      <c r="N226" s="12">
        <f t="shared" ref="N226:N228" si="98">ABS(M226-L226)</f>
        <v>0.51917266845703125</v>
      </c>
      <c r="O226" s="12">
        <f t="shared" si="96"/>
        <v>20.861516952514648</v>
      </c>
      <c r="P226" s="30" t="s">
        <v>29</v>
      </c>
      <c r="Q226" s="12">
        <v>30.383096694946289</v>
      </c>
      <c r="R226" s="12">
        <v>30.343341827392578</v>
      </c>
      <c r="S226" s="12">
        <f t="shared" ref="S226:S228" si="99">ABS(R226-Q226)</f>
        <v>3.9754867553710938E-2</v>
      </c>
      <c r="T226" s="12">
        <f t="shared" si="97"/>
        <v>30.363219261169434</v>
      </c>
      <c r="U226" s="12">
        <f t="shared" si="95"/>
        <v>9.5017023086547852</v>
      </c>
      <c r="V226" s="12">
        <f t="shared" si="86"/>
        <v>9.5017023086547852</v>
      </c>
      <c r="Y226" s="5" t="str">
        <f t="shared" si="88"/>
        <v>23-172</v>
      </c>
      <c r="Z226" s="5" t="str">
        <f t="shared" si="89"/>
        <v>WT</v>
      </c>
      <c r="AA226" s="5">
        <f t="shared" si="90"/>
        <v>9.5017023086547852</v>
      </c>
      <c r="AB226" s="5" t="str">
        <f t="shared" si="78"/>
        <v>iPS19</v>
      </c>
      <c r="AC226" s="5" t="str">
        <f t="shared" si="78"/>
        <v>iPS</v>
      </c>
    </row>
    <row r="227" spans="1:29">
      <c r="A227" s="29" t="s">
        <v>334</v>
      </c>
      <c r="B227" s="6" t="s">
        <v>327</v>
      </c>
      <c r="C227" s="6" t="s">
        <v>317</v>
      </c>
      <c r="D227" s="6" t="s">
        <v>318</v>
      </c>
      <c r="E227" s="6"/>
      <c r="F227" s="6" t="s">
        <v>25</v>
      </c>
      <c r="G227" s="6">
        <v>107</v>
      </c>
      <c r="H227" s="6" t="s">
        <v>319</v>
      </c>
      <c r="I227" s="6" t="s">
        <v>149</v>
      </c>
      <c r="J227" s="6" t="s">
        <v>28</v>
      </c>
      <c r="K227" s="6" t="s">
        <v>25</v>
      </c>
      <c r="L227" s="12">
        <v>20.5604248046875</v>
      </c>
      <c r="M227" s="12">
        <v>20.406566619873047</v>
      </c>
      <c r="N227" s="12">
        <f t="shared" si="98"/>
        <v>0.15385818481445312</v>
      </c>
      <c r="O227" s="12">
        <f t="shared" si="96"/>
        <v>20.483495712280273</v>
      </c>
      <c r="P227" s="30" t="s">
        <v>29</v>
      </c>
      <c r="Q227" s="12">
        <v>30.042064666748047</v>
      </c>
      <c r="R227" s="12">
        <v>29.959053039550781</v>
      </c>
      <c r="S227" s="12">
        <f t="shared" si="99"/>
        <v>8.3011627197265625E-2</v>
      </c>
      <c r="T227" s="12">
        <f t="shared" si="97"/>
        <v>30.000558853149414</v>
      </c>
      <c r="U227" s="12">
        <f t="shared" si="95"/>
        <v>9.5170631408691406</v>
      </c>
      <c r="V227" s="12">
        <f t="shared" si="86"/>
        <v>9.5170631408691406</v>
      </c>
      <c r="Y227" s="5" t="str">
        <f t="shared" si="88"/>
        <v>23-173</v>
      </c>
      <c r="Z227" s="5" t="str">
        <f t="shared" si="89"/>
        <v>WT</v>
      </c>
      <c r="AA227" s="5">
        <f t="shared" si="90"/>
        <v>9.5170631408691406</v>
      </c>
      <c r="AB227" s="5" t="str">
        <f t="shared" si="78"/>
        <v>iPS19</v>
      </c>
      <c r="AC227" s="5" t="str">
        <f t="shared" si="78"/>
        <v>iPS</v>
      </c>
    </row>
    <row r="228" spans="1:29">
      <c r="A228" s="29" t="s">
        <v>335</v>
      </c>
      <c r="B228" s="6" t="s">
        <v>329</v>
      </c>
      <c r="C228" s="6" t="s">
        <v>317</v>
      </c>
      <c r="D228" s="6" t="s">
        <v>318</v>
      </c>
      <c r="E228" s="6"/>
      <c r="F228" s="6" t="s">
        <v>25</v>
      </c>
      <c r="G228" s="6">
        <v>107</v>
      </c>
      <c r="H228" s="6" t="s">
        <v>319</v>
      </c>
      <c r="I228" s="6" t="s">
        <v>149</v>
      </c>
      <c r="J228" s="6" t="s">
        <v>28</v>
      </c>
      <c r="K228" s="6" t="s">
        <v>25</v>
      </c>
      <c r="L228" s="12">
        <v>20.984807968139648</v>
      </c>
      <c r="M228" s="12">
        <v>20.957544326782227</v>
      </c>
      <c r="N228" s="12">
        <f t="shared" si="98"/>
        <v>2.7263641357421875E-2</v>
      </c>
      <c r="O228" s="12">
        <f t="shared" si="96"/>
        <v>20.971176147460938</v>
      </c>
      <c r="P228" s="30" t="s">
        <v>29</v>
      </c>
      <c r="Q228" s="12">
        <v>30.063266754150391</v>
      </c>
      <c r="R228" s="12">
        <v>30.027132034301758</v>
      </c>
      <c r="S228" s="12">
        <f t="shared" si="99"/>
        <v>3.6134719848632812E-2</v>
      </c>
      <c r="T228" s="12">
        <f t="shared" si="97"/>
        <v>30.045199394226074</v>
      </c>
      <c r="U228" s="12">
        <f>T228-O228</f>
        <v>9.0740232467651367</v>
      </c>
      <c r="V228" s="12">
        <f>U228</f>
        <v>9.0740232467651367</v>
      </c>
      <c r="Y228" s="5" t="str">
        <f t="shared" si="88"/>
        <v>23-174</v>
      </c>
      <c r="Z228" s="5" t="str">
        <f t="shared" si="89"/>
        <v>WT</v>
      </c>
      <c r="AA228" s="5">
        <f t="shared" si="90"/>
        <v>9.0740232467651367</v>
      </c>
      <c r="AB228" s="5" t="str">
        <f t="shared" si="78"/>
        <v>iPS19</v>
      </c>
      <c r="AC228" s="5" t="str">
        <f t="shared" si="78"/>
        <v>iPS</v>
      </c>
    </row>
    <row r="229" spans="1:29">
      <c r="A229" s="31" t="s">
        <v>336</v>
      </c>
      <c r="B229" s="13" t="s">
        <v>337</v>
      </c>
      <c r="C229" s="13" t="s">
        <v>338</v>
      </c>
      <c r="D229" s="13" t="s">
        <v>339</v>
      </c>
      <c r="E229" s="13"/>
      <c r="F229" s="13" t="s">
        <v>36</v>
      </c>
      <c r="G229" s="13">
        <v>106</v>
      </c>
      <c r="H229" s="13" t="s">
        <v>319</v>
      </c>
      <c r="I229" s="13" t="s">
        <v>149</v>
      </c>
      <c r="J229" s="13" t="s">
        <v>28</v>
      </c>
      <c r="K229" s="13"/>
      <c r="L229" s="19">
        <v>20.827300000000001</v>
      </c>
      <c r="M229" s="19">
        <v>20.826339999999998</v>
      </c>
      <c r="N229" s="19">
        <f>ABS(M229-L229)</f>
        <v>9.6000000000273644E-4</v>
      </c>
      <c r="O229" s="19">
        <f>AVERAGE(L229:M229)</f>
        <v>20.826819999999998</v>
      </c>
      <c r="P229" s="32" t="s">
        <v>29</v>
      </c>
      <c r="Q229" s="19">
        <v>30.58446</v>
      </c>
      <c r="R229" s="19">
        <v>30.736750000000001</v>
      </c>
      <c r="S229" s="19">
        <f>ABS(R229-Q229)</f>
        <v>0.1522900000000007</v>
      </c>
      <c r="T229" s="19">
        <f>AVERAGE(Q229:R229)</f>
        <v>30.660605</v>
      </c>
      <c r="U229" s="19">
        <f>T229-O229</f>
        <v>9.8337850000000024</v>
      </c>
      <c r="V229" s="19">
        <f t="shared" si="86"/>
        <v>9.8337850000000024</v>
      </c>
      <c r="Y229" s="5" t="str">
        <f t="shared" si="88"/>
        <v>23-163</v>
      </c>
      <c r="Z229" s="5" t="str">
        <f t="shared" si="89"/>
        <v>Mut</v>
      </c>
      <c r="AA229" s="5">
        <f t="shared" si="90"/>
        <v>9.8337850000000024</v>
      </c>
      <c r="AB229" s="5" t="str">
        <f t="shared" si="78"/>
        <v>iPS19</v>
      </c>
      <c r="AC229" s="5" t="str">
        <f t="shared" si="78"/>
        <v>iPS</v>
      </c>
    </row>
    <row r="230" spans="1:29">
      <c r="A230" s="31" t="s">
        <v>340</v>
      </c>
      <c r="B230" s="13" t="s">
        <v>341</v>
      </c>
      <c r="C230" s="13" t="s">
        <v>338</v>
      </c>
      <c r="D230" s="13" t="s">
        <v>339</v>
      </c>
      <c r="E230" s="13"/>
      <c r="F230" s="13" t="s">
        <v>36</v>
      </c>
      <c r="G230" s="13">
        <v>106</v>
      </c>
      <c r="H230" s="13" t="s">
        <v>319</v>
      </c>
      <c r="I230" s="13" t="s">
        <v>149</v>
      </c>
      <c r="J230" s="13" t="s">
        <v>28</v>
      </c>
      <c r="K230" s="13"/>
      <c r="L230" s="19">
        <v>20.78905</v>
      </c>
      <c r="M230" s="19">
        <v>20.704540000000001</v>
      </c>
      <c r="N230" s="19">
        <f>ABS(M230-L230)</f>
        <v>8.4509999999998087E-2</v>
      </c>
      <c r="O230" s="19">
        <f>AVERAGE(L230:M230)</f>
        <v>20.746794999999999</v>
      </c>
      <c r="P230" s="32" t="s">
        <v>29</v>
      </c>
      <c r="Q230" s="19">
        <v>30.953189999999999</v>
      </c>
      <c r="R230" s="19">
        <v>30.934570000000001</v>
      </c>
      <c r="S230" s="19">
        <f>ABS(R230-Q230)</f>
        <v>1.8619999999998527E-2</v>
      </c>
      <c r="T230" s="19">
        <f>AVERAGE(Q230:R230)</f>
        <v>30.94388</v>
      </c>
      <c r="U230" s="19">
        <f>T230-O230</f>
        <v>10.197085000000001</v>
      </c>
      <c r="V230" s="19">
        <f t="shared" si="86"/>
        <v>10.197085000000001</v>
      </c>
      <c r="Y230" s="5" t="str">
        <f t="shared" si="88"/>
        <v>23-164</v>
      </c>
      <c r="Z230" s="5" t="str">
        <f t="shared" si="89"/>
        <v>Mut</v>
      </c>
      <c r="AA230" s="5">
        <f t="shared" si="90"/>
        <v>10.197085000000001</v>
      </c>
      <c r="AB230" s="5" t="str">
        <f t="shared" si="78"/>
        <v>iPS19</v>
      </c>
      <c r="AC230" s="5" t="str">
        <f t="shared" si="78"/>
        <v>iPS</v>
      </c>
    </row>
    <row r="231" spans="1:29">
      <c r="A231" s="31" t="s">
        <v>342</v>
      </c>
      <c r="B231" s="13" t="s">
        <v>343</v>
      </c>
      <c r="C231" s="13" t="s">
        <v>338</v>
      </c>
      <c r="D231" s="13" t="s">
        <v>339</v>
      </c>
      <c r="E231" s="13"/>
      <c r="F231" s="13" t="s">
        <v>36</v>
      </c>
      <c r="G231" s="13">
        <v>106</v>
      </c>
      <c r="H231" s="13" t="s">
        <v>319</v>
      </c>
      <c r="I231" s="13" t="s">
        <v>149</v>
      </c>
      <c r="J231" s="13" t="s">
        <v>28</v>
      </c>
      <c r="K231" s="13"/>
      <c r="L231" s="19">
        <v>20.521319999999999</v>
      </c>
      <c r="M231" s="19">
        <v>20.727730000000001</v>
      </c>
      <c r="N231" s="19">
        <f>ABS(M231-L231)</f>
        <v>0.20641000000000176</v>
      </c>
      <c r="O231" s="19">
        <f t="shared" ref="O231:O233" si="100">AVERAGE(L231:M231)</f>
        <v>20.624524999999998</v>
      </c>
      <c r="P231" s="32" t="s">
        <v>29</v>
      </c>
      <c r="Q231" s="19">
        <v>30.760590000000001</v>
      </c>
      <c r="R231" s="19">
        <v>30.8489</v>
      </c>
      <c r="S231" s="19">
        <f>ABS(R231-Q231)</f>
        <v>8.8309999999999889E-2</v>
      </c>
      <c r="T231" s="19">
        <f t="shared" ref="T231:T233" si="101">AVERAGE(Q231:R231)</f>
        <v>30.804745</v>
      </c>
      <c r="U231" s="19">
        <f>T231-O231</f>
        <v>10.180220000000002</v>
      </c>
      <c r="V231" s="19">
        <f t="shared" si="86"/>
        <v>10.180220000000002</v>
      </c>
      <c r="Y231" s="5" t="str">
        <f t="shared" si="88"/>
        <v>23-165</v>
      </c>
      <c r="Z231" s="5" t="str">
        <f t="shared" si="89"/>
        <v>Mut</v>
      </c>
      <c r="AA231" s="5">
        <f t="shared" si="90"/>
        <v>10.180220000000002</v>
      </c>
      <c r="AB231" s="5" t="str">
        <f t="shared" si="78"/>
        <v>iPS19</v>
      </c>
      <c r="AC231" s="5" t="str">
        <f t="shared" si="78"/>
        <v>iPS</v>
      </c>
    </row>
    <row r="232" spans="1:29">
      <c r="A232" s="31" t="s">
        <v>344</v>
      </c>
      <c r="B232" s="13" t="s">
        <v>345</v>
      </c>
      <c r="C232" s="13" t="s">
        <v>338</v>
      </c>
      <c r="D232" s="13" t="s">
        <v>339</v>
      </c>
      <c r="E232" s="13"/>
      <c r="F232" s="13" t="s">
        <v>36</v>
      </c>
      <c r="G232" s="13">
        <v>106</v>
      </c>
      <c r="H232" s="13" t="s">
        <v>319</v>
      </c>
      <c r="I232" s="13" t="s">
        <v>149</v>
      </c>
      <c r="J232" s="13" t="s">
        <v>28</v>
      </c>
      <c r="K232" s="13"/>
      <c r="L232" s="19">
        <v>20.88935</v>
      </c>
      <c r="M232" s="19">
        <v>20.858499999999999</v>
      </c>
      <c r="N232" s="19">
        <f t="shared" ref="N232:N234" si="102">ABS(M232-L232)</f>
        <v>3.0850000000000932E-2</v>
      </c>
      <c r="O232" s="19">
        <f t="shared" si="100"/>
        <v>20.873925</v>
      </c>
      <c r="P232" s="32" t="s">
        <v>29</v>
      </c>
      <c r="Q232" s="19">
        <v>30.807179999999999</v>
      </c>
      <c r="R232" s="19">
        <v>30.13185</v>
      </c>
      <c r="S232" s="19">
        <f t="shared" ref="S232:S234" si="103">ABS(R232-Q232)</f>
        <v>0.67532999999999888</v>
      </c>
      <c r="T232" s="19">
        <f>Q232</f>
        <v>30.807179999999999</v>
      </c>
      <c r="U232" s="19">
        <f>T232-O232</f>
        <v>9.9332549999999991</v>
      </c>
      <c r="V232" s="19">
        <f t="shared" si="86"/>
        <v>9.9332549999999991</v>
      </c>
    </row>
    <row r="233" spans="1:29">
      <c r="A233" s="31" t="s">
        <v>346</v>
      </c>
      <c r="B233" s="13" t="s">
        <v>347</v>
      </c>
      <c r="C233" s="13" t="s">
        <v>338</v>
      </c>
      <c r="D233" s="13" t="s">
        <v>339</v>
      </c>
      <c r="E233" s="13"/>
      <c r="F233" s="13" t="s">
        <v>36</v>
      </c>
      <c r="G233" s="13">
        <v>106</v>
      </c>
      <c r="H233" s="13" t="s">
        <v>319</v>
      </c>
      <c r="I233" s="13" t="s">
        <v>149</v>
      </c>
      <c r="J233" s="13" t="s">
        <v>28</v>
      </c>
      <c r="K233" s="13"/>
      <c r="L233" s="19">
        <v>20.378799999999998</v>
      </c>
      <c r="M233" s="19">
        <v>20.698219999999999</v>
      </c>
      <c r="N233" s="19">
        <f t="shared" si="102"/>
        <v>0.31942000000000093</v>
      </c>
      <c r="O233" s="19">
        <f t="shared" si="100"/>
        <v>20.538509999999999</v>
      </c>
      <c r="P233" s="32" t="s">
        <v>29</v>
      </c>
      <c r="Q233" s="19">
        <v>30.548290000000001</v>
      </c>
      <c r="R233" s="19">
        <v>30.923290000000001</v>
      </c>
      <c r="S233" s="19">
        <f t="shared" si="103"/>
        <v>0.375</v>
      </c>
      <c r="T233" s="19">
        <f t="shared" si="101"/>
        <v>30.735790000000001</v>
      </c>
      <c r="U233" s="19">
        <f t="shared" ref="U233" si="104">T233-O233</f>
        <v>10.197280000000003</v>
      </c>
      <c r="V233" s="19">
        <f t="shared" si="86"/>
        <v>10.197280000000003</v>
      </c>
    </row>
    <row r="234" spans="1:29">
      <c r="A234" s="31" t="s">
        <v>348</v>
      </c>
      <c r="B234" s="13" t="s">
        <v>349</v>
      </c>
      <c r="C234" s="13" t="s">
        <v>338</v>
      </c>
      <c r="D234" s="13" t="s">
        <v>339</v>
      </c>
      <c r="E234" s="13"/>
      <c r="F234" s="13" t="s">
        <v>36</v>
      </c>
      <c r="G234" s="13">
        <v>106</v>
      </c>
      <c r="H234" s="13" t="s">
        <v>319</v>
      </c>
      <c r="I234" s="13" t="s">
        <v>149</v>
      </c>
      <c r="J234" s="13" t="s">
        <v>28</v>
      </c>
      <c r="K234" s="13"/>
      <c r="L234" s="19">
        <v>20.942260000000001</v>
      </c>
      <c r="M234" s="19">
        <v>20.91067</v>
      </c>
      <c r="N234" s="19">
        <f t="shared" si="102"/>
        <v>3.1590000000001339E-2</v>
      </c>
      <c r="O234" s="19">
        <f>AVERAGE(L234:M234)</f>
        <v>20.926465</v>
      </c>
      <c r="P234" s="32" t="s">
        <v>29</v>
      </c>
      <c r="Q234" s="19">
        <v>30.962689999999998</v>
      </c>
      <c r="R234" s="19">
        <v>30.985220000000002</v>
      </c>
      <c r="S234" s="19">
        <f t="shared" si="103"/>
        <v>2.253000000000327E-2</v>
      </c>
      <c r="T234" s="19">
        <f>AVERAGE(Q234:R234)</f>
        <v>30.973955</v>
      </c>
      <c r="U234" s="19">
        <f>T234-O234</f>
        <v>10.04749</v>
      </c>
      <c r="V234" s="19">
        <f t="shared" si="86"/>
        <v>10.04749</v>
      </c>
    </row>
    <row r="235" spans="1:29">
      <c r="A235" s="31" t="s">
        <v>350</v>
      </c>
      <c r="B235" s="13" t="s">
        <v>337</v>
      </c>
      <c r="C235" s="13" t="s">
        <v>338</v>
      </c>
      <c r="D235" s="13" t="s">
        <v>339</v>
      </c>
      <c r="E235" s="13"/>
      <c r="F235" s="13" t="s">
        <v>36</v>
      </c>
      <c r="G235" s="13">
        <v>107</v>
      </c>
      <c r="H235" s="13" t="s">
        <v>319</v>
      </c>
      <c r="I235" s="13" t="s">
        <v>149</v>
      </c>
      <c r="J235" s="13" t="s">
        <v>28</v>
      </c>
      <c r="K235" s="13"/>
      <c r="L235" s="19">
        <v>20.971952438354492</v>
      </c>
      <c r="M235" s="19">
        <v>20.904747009277344</v>
      </c>
      <c r="N235" s="19">
        <f>ABS(M235-L235)</f>
        <v>6.7205429077148438E-2</v>
      </c>
      <c r="O235" s="19">
        <f>AVERAGE(L235:M235)</f>
        <v>20.938349723815918</v>
      </c>
      <c r="P235" s="32" t="s">
        <v>29</v>
      </c>
      <c r="Q235" s="19">
        <v>30.222566604614258</v>
      </c>
      <c r="R235" s="19">
        <v>30.217447280883789</v>
      </c>
      <c r="S235" s="19">
        <f>ABS(R235-Q235)</f>
        <v>5.11932373046875E-3</v>
      </c>
      <c r="T235" s="19">
        <f>AVERAGE(Q235:R235)</f>
        <v>30.220006942749023</v>
      </c>
      <c r="U235" s="19">
        <f>T235-O235</f>
        <v>9.2816572189331055</v>
      </c>
      <c r="V235" s="19">
        <f t="shared" si="86"/>
        <v>9.2816572189331055</v>
      </c>
    </row>
    <row r="236" spans="1:29">
      <c r="A236" s="31" t="s">
        <v>351</v>
      </c>
      <c r="B236" s="13" t="s">
        <v>341</v>
      </c>
      <c r="C236" s="13" t="s">
        <v>338</v>
      </c>
      <c r="D236" s="13" t="s">
        <v>339</v>
      </c>
      <c r="E236" s="13"/>
      <c r="F236" s="13" t="s">
        <v>36</v>
      </c>
      <c r="G236" s="13">
        <v>107</v>
      </c>
      <c r="H236" s="13" t="s">
        <v>319</v>
      </c>
      <c r="I236" s="13" t="s">
        <v>149</v>
      </c>
      <c r="J236" s="13" t="s">
        <v>28</v>
      </c>
      <c r="K236" s="13"/>
      <c r="L236" s="19">
        <v>20.762588500976562</v>
      </c>
      <c r="M236" s="19">
        <v>20.732053756713867</v>
      </c>
      <c r="N236" s="19">
        <f>ABS(M236-L236)</f>
        <v>3.0534744262695312E-2</v>
      </c>
      <c r="O236" s="19">
        <f>AVERAGE(L236:M236)</f>
        <v>20.747321128845215</v>
      </c>
      <c r="P236" s="32" t="s">
        <v>29</v>
      </c>
      <c r="Q236" s="19">
        <v>30.530431747436523</v>
      </c>
      <c r="R236" s="19">
        <v>30.100397109985352</v>
      </c>
      <c r="S236" s="19">
        <f>ABS(R236-Q236)</f>
        <v>0.43003463745117188</v>
      </c>
      <c r="T236" s="19">
        <f>AVERAGE(Q236:R236)</f>
        <v>30.315414428710938</v>
      </c>
      <c r="U236" s="19">
        <f>T236-O236</f>
        <v>9.5680932998657227</v>
      </c>
      <c r="V236" s="19">
        <f t="shared" si="86"/>
        <v>9.5680932998657227</v>
      </c>
    </row>
    <row r="237" spans="1:29">
      <c r="A237" s="31" t="s">
        <v>352</v>
      </c>
      <c r="B237" s="13" t="s">
        <v>343</v>
      </c>
      <c r="C237" s="13" t="s">
        <v>338</v>
      </c>
      <c r="D237" s="13" t="s">
        <v>339</v>
      </c>
      <c r="E237" s="13"/>
      <c r="F237" s="13" t="s">
        <v>36</v>
      </c>
      <c r="G237" s="13">
        <v>107</v>
      </c>
      <c r="H237" s="13" t="s">
        <v>319</v>
      </c>
      <c r="I237" s="13" t="s">
        <v>149</v>
      </c>
      <c r="J237" s="13" t="s">
        <v>28</v>
      </c>
      <c r="K237" s="13"/>
      <c r="L237" s="19">
        <v>20.589805603027344</v>
      </c>
      <c r="M237" s="19">
        <v>20.549165725708008</v>
      </c>
      <c r="N237" s="19">
        <f>ABS(M237-L237)</f>
        <v>4.0639877319335938E-2</v>
      </c>
      <c r="O237" s="19">
        <f t="shared" ref="O237:O239" si="105">AVERAGE(L237:M237)</f>
        <v>20.569485664367676</v>
      </c>
      <c r="P237" s="32" t="s">
        <v>29</v>
      </c>
      <c r="Q237" s="19">
        <v>30.330074310302734</v>
      </c>
      <c r="R237" s="19">
        <v>30.310346603393555</v>
      </c>
      <c r="S237" s="19">
        <f>ABS(R237-Q237)</f>
        <v>1.9727706909179688E-2</v>
      </c>
      <c r="T237" s="19">
        <f t="shared" ref="T237:T239" si="106">AVERAGE(Q237:R237)</f>
        <v>30.320210456848145</v>
      </c>
      <c r="U237" s="19">
        <f>T237-O237</f>
        <v>9.7507247924804688</v>
      </c>
      <c r="V237" s="19">
        <f t="shared" si="86"/>
        <v>9.7507247924804688</v>
      </c>
    </row>
    <row r="238" spans="1:29">
      <c r="A238" s="31" t="s">
        <v>353</v>
      </c>
      <c r="B238" s="13" t="s">
        <v>345</v>
      </c>
      <c r="C238" s="13" t="s">
        <v>338</v>
      </c>
      <c r="D238" s="13" t="s">
        <v>339</v>
      </c>
      <c r="E238" s="13"/>
      <c r="F238" s="13" t="s">
        <v>36</v>
      </c>
      <c r="G238" s="13">
        <v>107</v>
      </c>
      <c r="H238" s="13" t="s">
        <v>319</v>
      </c>
      <c r="I238" s="13" t="s">
        <v>149</v>
      </c>
      <c r="J238" s="13" t="s">
        <v>28</v>
      </c>
      <c r="K238" s="13"/>
      <c r="L238" s="19">
        <v>20.704225540161133</v>
      </c>
      <c r="M238" s="19">
        <v>20.603784561157227</v>
      </c>
      <c r="N238" s="19">
        <f t="shared" ref="N238:N240" si="107">ABS(M238-L238)</f>
        <v>0.10044097900390625</v>
      </c>
      <c r="O238" s="19">
        <f t="shared" si="105"/>
        <v>20.65400505065918</v>
      </c>
      <c r="P238" s="32" t="s">
        <v>29</v>
      </c>
      <c r="Q238" s="19">
        <v>30.226839065551758</v>
      </c>
      <c r="R238" s="19">
        <v>29.664026260375977</v>
      </c>
      <c r="S238" s="19">
        <f t="shared" ref="S238:S240" si="108">ABS(R238-Q238)</f>
        <v>0.56281280517578125</v>
      </c>
      <c r="T238" s="19">
        <f t="shared" si="106"/>
        <v>29.945432662963867</v>
      </c>
      <c r="U238" s="19">
        <f>T238-O238</f>
        <v>9.2914276123046875</v>
      </c>
      <c r="V238" s="19">
        <f t="shared" si="86"/>
        <v>9.2914276123046875</v>
      </c>
    </row>
    <row r="239" spans="1:29">
      <c r="A239" s="31" t="s">
        <v>354</v>
      </c>
      <c r="B239" s="13" t="s">
        <v>347</v>
      </c>
      <c r="C239" s="13" t="s">
        <v>338</v>
      </c>
      <c r="D239" s="13" t="s">
        <v>339</v>
      </c>
      <c r="E239" s="13"/>
      <c r="F239" s="13" t="s">
        <v>36</v>
      </c>
      <c r="G239" s="13">
        <v>107</v>
      </c>
      <c r="H239" s="13" t="s">
        <v>319</v>
      </c>
      <c r="I239" s="13" t="s">
        <v>149</v>
      </c>
      <c r="J239" s="13" t="s">
        <v>28</v>
      </c>
      <c r="K239" s="13"/>
      <c r="L239" s="19">
        <v>20.764215469360352</v>
      </c>
      <c r="M239" s="19">
        <v>20.456096649169922</v>
      </c>
      <c r="N239" s="19">
        <f t="shared" si="107"/>
        <v>0.30811882019042969</v>
      </c>
      <c r="O239" s="19">
        <f t="shared" si="105"/>
        <v>20.610156059265137</v>
      </c>
      <c r="P239" s="32" t="s">
        <v>29</v>
      </c>
      <c r="Q239" s="19">
        <v>30.040552139282227</v>
      </c>
      <c r="R239" s="19">
        <v>30.0992431640625</v>
      </c>
      <c r="S239" s="19">
        <f t="shared" si="108"/>
        <v>5.8691024780273438E-2</v>
      </c>
      <c r="T239" s="19">
        <f t="shared" si="106"/>
        <v>30.069897651672363</v>
      </c>
      <c r="U239" s="19">
        <f t="shared" ref="U239" si="109">T239-O239</f>
        <v>9.4597415924072266</v>
      </c>
      <c r="V239" s="19">
        <f t="shared" si="86"/>
        <v>9.4597415924072266</v>
      </c>
    </row>
    <row r="240" spans="1:29">
      <c r="A240" s="31" t="s">
        <v>355</v>
      </c>
      <c r="B240" s="13" t="s">
        <v>349</v>
      </c>
      <c r="C240" s="13" t="s">
        <v>338</v>
      </c>
      <c r="D240" s="13" t="s">
        <v>339</v>
      </c>
      <c r="E240" s="13"/>
      <c r="F240" s="13" t="s">
        <v>36</v>
      </c>
      <c r="G240" s="13">
        <v>107</v>
      </c>
      <c r="H240" s="13" t="s">
        <v>319</v>
      </c>
      <c r="I240" s="13" t="s">
        <v>149</v>
      </c>
      <c r="J240" s="13" t="s">
        <v>28</v>
      </c>
      <c r="K240" s="13"/>
      <c r="L240" s="19">
        <v>20.695396423339844</v>
      </c>
      <c r="M240" s="19">
        <v>20.595949172973633</v>
      </c>
      <c r="N240" s="19">
        <f t="shared" si="107"/>
        <v>9.9447250366210938E-2</v>
      </c>
      <c r="O240" s="19">
        <f>AVERAGE(L240:M240)</f>
        <v>20.645672798156738</v>
      </c>
      <c r="P240" s="32" t="s">
        <v>29</v>
      </c>
      <c r="Q240" s="19">
        <v>30.237180709838867</v>
      </c>
      <c r="R240" s="19">
        <v>30.193695068359375</v>
      </c>
      <c r="S240" s="19">
        <f t="shared" si="108"/>
        <v>4.3485641479492188E-2</v>
      </c>
      <c r="T240" s="19">
        <f>AVERAGE(Q240:R240)</f>
        <v>30.215437889099121</v>
      </c>
      <c r="U240" s="19">
        <f>T240-O240</f>
        <v>9.5697650909423828</v>
      </c>
      <c r="V240" s="19">
        <f t="shared" si="86"/>
        <v>9.5697650909423828</v>
      </c>
    </row>
  </sheetData>
  <phoneticPr fontId="16" type="noConversion"/>
  <conditionalFormatting sqref="N2:N77 S2:S77">
    <cfRule type="cellIs" dxfId="4" priority="10" operator="greaterThan">
      <formula>0.5</formula>
    </cfRule>
  </conditionalFormatting>
  <conditionalFormatting sqref="N90:N111">
    <cfRule type="cellIs" dxfId="3" priority="8" operator="greaterThan">
      <formula>0.5</formula>
    </cfRule>
  </conditionalFormatting>
  <conditionalFormatting sqref="N124:N240">
    <cfRule type="cellIs" dxfId="2" priority="1" operator="greaterThan">
      <formula>0.5</formula>
    </cfRule>
  </conditionalFormatting>
  <conditionalFormatting sqref="S90:S111">
    <cfRule type="cellIs" dxfId="1" priority="7" operator="greaterThan">
      <formula>0.5</formula>
    </cfRule>
  </conditionalFormatting>
  <conditionalFormatting sqref="S124:S240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SRY-∆CT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 HOUZELSTEIN</dc:creator>
  <cp:lastModifiedBy>Denis  HOUZELSTEIN</cp:lastModifiedBy>
  <dcterms:created xsi:type="dcterms:W3CDTF">2023-12-01T11:07:14Z</dcterms:created>
  <dcterms:modified xsi:type="dcterms:W3CDTF">2024-02-23T10:17:03Z</dcterms:modified>
</cp:coreProperties>
</file>