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0700A370-70E7-7F47-933F-521FB12FEFB2}" xr6:coauthVersionLast="47" xr6:coauthVersionMax="47" xr10:uidLastSave="{00000000-0000-0000-0000-000000000000}"/>
  <bookViews>
    <workbookView xWindow="-3480" yWindow="-21100" windowWidth="38400" windowHeight="21100" xr2:uid="{212015B3-5DF2-D146-B86F-3FA9D4DEBBA4}"/>
  </bookViews>
  <sheets>
    <sheet name="SOX9-∆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66" i="1" l="1"/>
  <c r="AB66" i="1"/>
  <c r="AA66" i="1"/>
  <c r="Z66" i="1"/>
  <c r="AC65" i="1"/>
  <c r="AB65" i="1"/>
  <c r="AA65" i="1"/>
  <c r="Z65" i="1"/>
  <c r="AC64" i="1"/>
  <c r="AB64" i="1"/>
  <c r="AA64" i="1"/>
  <c r="Z64" i="1"/>
  <c r="AC63" i="1"/>
  <c r="AB63" i="1"/>
  <c r="AA63" i="1"/>
  <c r="Z63" i="1"/>
  <c r="AC62" i="1"/>
  <c r="AB62" i="1"/>
  <c r="AA62" i="1"/>
  <c r="Z62" i="1"/>
  <c r="AC61" i="1"/>
  <c r="AB61" i="1"/>
  <c r="AA61" i="1"/>
  <c r="Z61" i="1"/>
  <c r="AC60" i="1"/>
  <c r="AB60" i="1"/>
  <c r="AA60" i="1"/>
  <c r="Z60" i="1"/>
  <c r="AC59" i="1"/>
  <c r="AB59" i="1"/>
  <c r="AA59" i="1"/>
  <c r="Z59" i="1"/>
  <c r="AC58" i="1"/>
  <c r="AB58" i="1"/>
  <c r="AA58" i="1"/>
  <c r="Z58" i="1"/>
  <c r="AC57" i="1"/>
  <c r="AB57" i="1"/>
  <c r="AA57" i="1"/>
  <c r="Z57" i="1"/>
  <c r="AC56" i="1"/>
  <c r="AB56" i="1"/>
  <c r="AA56" i="1"/>
  <c r="Z56" i="1"/>
  <c r="AC55" i="1"/>
  <c r="AB55" i="1"/>
  <c r="AA55" i="1"/>
  <c r="Z55" i="1"/>
  <c r="Y66" i="1"/>
  <c r="Y65" i="1"/>
  <c r="Y64" i="1"/>
  <c r="Y63" i="1"/>
  <c r="Y62" i="1"/>
  <c r="Y61" i="1"/>
  <c r="Y60" i="1"/>
  <c r="Y59" i="1"/>
  <c r="Y58" i="1"/>
  <c r="Y57" i="1"/>
  <c r="AC78" i="1"/>
  <c r="AB78" i="1"/>
  <c r="Z78" i="1"/>
  <c r="Y78" i="1"/>
  <c r="AC77" i="1"/>
  <c r="AB77" i="1"/>
  <c r="Z77" i="1"/>
  <c r="Y77" i="1"/>
  <c r="T66" i="1"/>
  <c r="U66" i="1" s="1"/>
  <c r="V66" i="1" s="1"/>
  <c r="S66" i="1"/>
  <c r="O66" i="1"/>
  <c r="N66" i="1"/>
  <c r="T65" i="1"/>
  <c r="S65" i="1"/>
  <c r="O65" i="1"/>
  <c r="N65" i="1"/>
  <c r="T64" i="1"/>
  <c r="U64" i="1" s="1"/>
  <c r="V64" i="1" s="1"/>
  <c r="S64" i="1"/>
  <c r="O64" i="1"/>
  <c r="N64" i="1"/>
  <c r="T63" i="1"/>
  <c r="S63" i="1"/>
  <c r="O63" i="1"/>
  <c r="N63" i="1"/>
  <c r="T62" i="1"/>
  <c r="S62" i="1"/>
  <c r="O62" i="1"/>
  <c r="N62" i="1"/>
  <c r="V61" i="1"/>
  <c r="T61" i="1"/>
  <c r="S61" i="1"/>
  <c r="O61" i="1"/>
  <c r="N61" i="1"/>
  <c r="V60" i="1"/>
  <c r="T60" i="1"/>
  <c r="S60" i="1"/>
  <c r="O60" i="1"/>
  <c r="N60" i="1"/>
  <c r="T59" i="1"/>
  <c r="S59" i="1"/>
  <c r="O59" i="1"/>
  <c r="N59" i="1"/>
  <c r="T58" i="1"/>
  <c r="S58" i="1"/>
  <c r="O58" i="1"/>
  <c r="N58" i="1"/>
  <c r="T57" i="1"/>
  <c r="S57" i="1"/>
  <c r="O57" i="1"/>
  <c r="N57" i="1"/>
  <c r="T56" i="1"/>
  <c r="S56" i="1"/>
  <c r="O56" i="1"/>
  <c r="U56" i="1" s="1"/>
  <c r="V56" i="1" s="1"/>
  <c r="N56" i="1"/>
  <c r="T55" i="1"/>
  <c r="S55" i="1"/>
  <c r="O55" i="1"/>
  <c r="N55" i="1"/>
  <c r="T78" i="1"/>
  <c r="S78" i="1"/>
  <c r="O78" i="1"/>
  <c r="N78" i="1"/>
  <c r="T77" i="1"/>
  <c r="S77" i="1"/>
  <c r="O77" i="1"/>
  <c r="N77" i="1"/>
  <c r="T76" i="1"/>
  <c r="S76" i="1"/>
  <c r="O76" i="1"/>
  <c r="N76" i="1"/>
  <c r="T75" i="1"/>
  <c r="S75" i="1"/>
  <c r="O75" i="1"/>
  <c r="N75" i="1"/>
  <c r="T74" i="1"/>
  <c r="S74" i="1"/>
  <c r="O74" i="1"/>
  <c r="N74" i="1"/>
  <c r="T73" i="1"/>
  <c r="S73" i="1"/>
  <c r="O73" i="1"/>
  <c r="N73" i="1"/>
  <c r="T72" i="1"/>
  <c r="S72" i="1"/>
  <c r="O72" i="1"/>
  <c r="N72" i="1"/>
  <c r="T71" i="1"/>
  <c r="S71" i="1"/>
  <c r="O71" i="1"/>
  <c r="N71" i="1"/>
  <c r="T70" i="1"/>
  <c r="S70" i="1"/>
  <c r="O70" i="1"/>
  <c r="N70" i="1"/>
  <c r="T69" i="1"/>
  <c r="S69" i="1"/>
  <c r="O69" i="1"/>
  <c r="N69" i="1"/>
  <c r="T68" i="1"/>
  <c r="S68" i="1"/>
  <c r="O68" i="1"/>
  <c r="N68" i="1"/>
  <c r="T67" i="1"/>
  <c r="S67" i="1"/>
  <c r="O67" i="1"/>
  <c r="N67" i="1"/>
  <c r="AC76" i="1"/>
  <c r="AB76" i="1"/>
  <c r="Z76" i="1"/>
  <c r="Y76" i="1"/>
  <c r="AC75" i="1"/>
  <c r="AB75" i="1"/>
  <c r="Z75" i="1"/>
  <c r="Y75" i="1"/>
  <c r="AC74" i="1"/>
  <c r="AB74" i="1"/>
  <c r="Z74" i="1"/>
  <c r="Y74" i="1"/>
  <c r="AC73" i="1"/>
  <c r="AB73" i="1"/>
  <c r="Z73" i="1"/>
  <c r="Y73" i="1"/>
  <c r="AC72" i="1"/>
  <c r="AB72" i="1"/>
  <c r="Z72" i="1"/>
  <c r="Y72" i="1"/>
  <c r="AC71" i="1"/>
  <c r="AB71" i="1"/>
  <c r="Z71" i="1"/>
  <c r="Y71" i="1"/>
  <c r="AC70" i="1"/>
  <c r="AB70" i="1"/>
  <c r="Z70" i="1"/>
  <c r="Y70" i="1"/>
  <c r="AC69" i="1"/>
  <c r="AB69" i="1"/>
  <c r="Z69" i="1"/>
  <c r="Y69" i="1"/>
  <c r="AC68" i="1"/>
  <c r="AB68" i="1"/>
  <c r="Z68" i="1"/>
  <c r="Y68" i="1"/>
  <c r="AC67" i="1"/>
  <c r="AB67" i="1"/>
  <c r="Z67" i="1"/>
  <c r="Y67" i="1"/>
  <c r="Y56" i="1"/>
  <c r="Y55" i="1"/>
  <c r="AC231" i="1"/>
  <c r="AB231" i="1"/>
  <c r="Z231" i="1"/>
  <c r="Y231" i="1"/>
  <c r="T231" i="1"/>
  <c r="S231" i="1"/>
  <c r="O231" i="1"/>
  <c r="N231" i="1"/>
  <c r="AC230" i="1"/>
  <c r="AB230" i="1"/>
  <c r="Z230" i="1"/>
  <c r="Y230" i="1"/>
  <c r="T230" i="1"/>
  <c r="S230" i="1"/>
  <c r="O230" i="1"/>
  <c r="N230" i="1"/>
  <c r="AC229" i="1"/>
  <c r="AB229" i="1"/>
  <c r="Z229" i="1"/>
  <c r="Y229" i="1"/>
  <c r="T229" i="1"/>
  <c r="S229" i="1"/>
  <c r="O229" i="1"/>
  <c r="N229" i="1"/>
  <c r="AC228" i="1"/>
  <c r="AB228" i="1"/>
  <c r="Z228" i="1"/>
  <c r="Y228" i="1"/>
  <c r="T228" i="1"/>
  <c r="S228" i="1"/>
  <c r="O228" i="1"/>
  <c r="N228" i="1"/>
  <c r="AC227" i="1"/>
  <c r="AB227" i="1"/>
  <c r="AA227" i="1"/>
  <c r="Z227" i="1"/>
  <c r="Y227" i="1"/>
  <c r="T227" i="1"/>
  <c r="S227" i="1"/>
  <c r="O227" i="1"/>
  <c r="N227" i="1"/>
  <c r="AC226" i="1"/>
  <c r="AB226" i="1"/>
  <c r="Z226" i="1"/>
  <c r="Y226" i="1"/>
  <c r="T226" i="1"/>
  <c r="S226" i="1"/>
  <c r="O226" i="1"/>
  <c r="N226" i="1"/>
  <c r="AC225" i="1"/>
  <c r="AB225" i="1"/>
  <c r="Z225" i="1"/>
  <c r="Y225" i="1"/>
  <c r="T225" i="1"/>
  <c r="S225" i="1"/>
  <c r="O225" i="1"/>
  <c r="N225" i="1"/>
  <c r="AC224" i="1"/>
  <c r="AB224" i="1"/>
  <c r="Z224" i="1"/>
  <c r="Y224" i="1"/>
  <c r="T224" i="1"/>
  <c r="S224" i="1"/>
  <c r="O224" i="1"/>
  <c r="N224" i="1"/>
  <c r="AC223" i="1"/>
  <c r="AB223" i="1"/>
  <c r="Z223" i="1"/>
  <c r="Y223" i="1"/>
  <c r="T223" i="1"/>
  <c r="S223" i="1"/>
  <c r="O223" i="1"/>
  <c r="N223" i="1"/>
  <c r="AC222" i="1"/>
  <c r="AB222" i="1"/>
  <c r="Z222" i="1"/>
  <c r="Y222" i="1"/>
  <c r="T222" i="1"/>
  <c r="S222" i="1"/>
  <c r="O222" i="1"/>
  <c r="N222" i="1"/>
  <c r="AC221" i="1"/>
  <c r="AB221" i="1"/>
  <c r="Z221" i="1"/>
  <c r="Y221" i="1"/>
  <c r="T221" i="1"/>
  <c r="S221" i="1"/>
  <c r="O221" i="1"/>
  <c r="N221" i="1"/>
  <c r="AC220" i="1"/>
  <c r="AB220" i="1"/>
  <c r="Z220" i="1"/>
  <c r="Y220" i="1"/>
  <c r="T220" i="1"/>
  <c r="S220" i="1"/>
  <c r="O220" i="1"/>
  <c r="N220" i="1"/>
  <c r="AC219" i="1"/>
  <c r="AB219" i="1"/>
  <c r="Z219" i="1"/>
  <c r="Y219" i="1"/>
  <c r="T219" i="1"/>
  <c r="S219" i="1"/>
  <c r="O219" i="1"/>
  <c r="N219" i="1"/>
  <c r="AC218" i="1"/>
  <c r="AB218" i="1"/>
  <c r="Z218" i="1"/>
  <c r="Y218" i="1"/>
  <c r="T218" i="1"/>
  <c r="S218" i="1"/>
  <c r="O218" i="1"/>
  <c r="N218" i="1"/>
  <c r="AC217" i="1"/>
  <c r="AB217" i="1"/>
  <c r="AA217" i="1"/>
  <c r="Z217" i="1"/>
  <c r="Y217" i="1"/>
  <c r="T217" i="1"/>
  <c r="S217" i="1"/>
  <c r="O217" i="1"/>
  <c r="N217" i="1"/>
  <c r="AC216" i="1"/>
  <c r="AB216" i="1"/>
  <c r="Z216" i="1"/>
  <c r="Y216" i="1"/>
  <c r="T216" i="1"/>
  <c r="S216" i="1"/>
  <c r="O216" i="1"/>
  <c r="N216" i="1"/>
  <c r="AC215" i="1"/>
  <c r="AB215" i="1"/>
  <c r="Z215" i="1"/>
  <c r="Y215" i="1"/>
  <c r="T215" i="1"/>
  <c r="S215" i="1"/>
  <c r="O215" i="1"/>
  <c r="N215" i="1"/>
  <c r="AC214" i="1"/>
  <c r="AB214" i="1"/>
  <c r="Z214" i="1"/>
  <c r="Y214" i="1"/>
  <c r="T214" i="1"/>
  <c r="S214" i="1"/>
  <c r="O214" i="1"/>
  <c r="N214" i="1"/>
  <c r="AC213" i="1"/>
  <c r="AB213" i="1"/>
  <c r="Z213" i="1"/>
  <c r="Y213" i="1"/>
  <c r="T213" i="1"/>
  <c r="S213" i="1"/>
  <c r="O213" i="1"/>
  <c r="N213" i="1"/>
  <c r="AC212" i="1"/>
  <c r="AB212" i="1"/>
  <c r="Z212" i="1"/>
  <c r="Y212" i="1"/>
  <c r="T212" i="1"/>
  <c r="S212" i="1"/>
  <c r="O212" i="1"/>
  <c r="N212" i="1"/>
  <c r="AC211" i="1"/>
  <c r="AB211" i="1"/>
  <c r="Z211" i="1"/>
  <c r="Y211" i="1"/>
  <c r="T211" i="1"/>
  <c r="S211" i="1"/>
  <c r="O211" i="1"/>
  <c r="N211" i="1"/>
  <c r="AC210" i="1"/>
  <c r="AB210" i="1"/>
  <c r="Z210" i="1"/>
  <c r="Y210" i="1"/>
  <c r="T210" i="1"/>
  <c r="S210" i="1"/>
  <c r="O210" i="1"/>
  <c r="N210" i="1"/>
  <c r="AC209" i="1"/>
  <c r="AB209" i="1"/>
  <c r="Z209" i="1"/>
  <c r="Y209" i="1"/>
  <c r="T209" i="1"/>
  <c r="S209" i="1"/>
  <c r="O209" i="1"/>
  <c r="N209" i="1"/>
  <c r="AC208" i="1"/>
  <c r="AB208" i="1"/>
  <c r="AA208" i="1"/>
  <c r="Z208" i="1"/>
  <c r="Y208" i="1"/>
  <c r="T208" i="1"/>
  <c r="S208" i="1"/>
  <c r="O208" i="1"/>
  <c r="N208" i="1"/>
  <c r="AC207" i="1"/>
  <c r="AB207" i="1"/>
  <c r="Z207" i="1"/>
  <c r="Y207" i="1"/>
  <c r="T207" i="1"/>
  <c r="S207" i="1"/>
  <c r="O207" i="1"/>
  <c r="N207" i="1"/>
  <c r="AC206" i="1"/>
  <c r="AB206" i="1"/>
  <c r="Z206" i="1"/>
  <c r="Y206" i="1"/>
  <c r="T206" i="1"/>
  <c r="S206" i="1"/>
  <c r="O206" i="1"/>
  <c r="N206" i="1"/>
  <c r="AC205" i="1"/>
  <c r="AB205" i="1"/>
  <c r="Z205" i="1"/>
  <c r="Y205" i="1"/>
  <c r="T205" i="1"/>
  <c r="S205" i="1"/>
  <c r="O205" i="1"/>
  <c r="N205" i="1"/>
  <c r="AC204" i="1"/>
  <c r="AB204" i="1"/>
  <c r="Z204" i="1"/>
  <c r="Y204" i="1"/>
  <c r="T204" i="1"/>
  <c r="S204" i="1"/>
  <c r="O204" i="1"/>
  <c r="N204" i="1"/>
  <c r="AC203" i="1"/>
  <c r="AB203" i="1"/>
  <c r="Z203" i="1"/>
  <c r="Y203" i="1"/>
  <c r="T203" i="1"/>
  <c r="S203" i="1"/>
  <c r="O203" i="1"/>
  <c r="N203" i="1"/>
  <c r="AC202" i="1"/>
  <c r="AB202" i="1"/>
  <c r="Z202" i="1"/>
  <c r="Y202" i="1"/>
  <c r="T202" i="1"/>
  <c r="S202" i="1"/>
  <c r="O202" i="1"/>
  <c r="N202" i="1"/>
  <c r="AC201" i="1"/>
  <c r="AB201" i="1"/>
  <c r="Z201" i="1"/>
  <c r="Y201" i="1"/>
  <c r="T201" i="1"/>
  <c r="S201" i="1"/>
  <c r="O201" i="1"/>
  <c r="N201" i="1"/>
  <c r="AC200" i="1"/>
  <c r="AB200" i="1"/>
  <c r="Z200" i="1"/>
  <c r="Y200" i="1"/>
  <c r="T200" i="1"/>
  <c r="S200" i="1"/>
  <c r="O200" i="1"/>
  <c r="N200" i="1"/>
  <c r="AC199" i="1"/>
  <c r="AB199" i="1"/>
  <c r="Z199" i="1"/>
  <c r="Y199" i="1"/>
  <c r="T199" i="1"/>
  <c r="S199" i="1"/>
  <c r="O199" i="1"/>
  <c r="N199" i="1"/>
  <c r="AC198" i="1"/>
  <c r="AB198" i="1"/>
  <c r="Z198" i="1"/>
  <c r="Y198" i="1"/>
  <c r="T198" i="1"/>
  <c r="S198" i="1"/>
  <c r="O198" i="1"/>
  <c r="N198" i="1"/>
  <c r="AC197" i="1"/>
  <c r="AB197" i="1"/>
  <c r="Z197" i="1"/>
  <c r="Y197" i="1"/>
  <c r="T197" i="1"/>
  <c r="S197" i="1"/>
  <c r="O197" i="1"/>
  <c r="N197" i="1"/>
  <c r="AC196" i="1"/>
  <c r="AB196" i="1"/>
  <c r="Z196" i="1"/>
  <c r="Y196" i="1"/>
  <c r="T196" i="1"/>
  <c r="S196" i="1"/>
  <c r="O196" i="1"/>
  <c r="N196" i="1"/>
  <c r="AC195" i="1"/>
  <c r="AB195" i="1"/>
  <c r="Z195" i="1"/>
  <c r="Y195" i="1"/>
  <c r="T195" i="1"/>
  <c r="S195" i="1"/>
  <c r="O195" i="1"/>
  <c r="N195" i="1"/>
  <c r="AC194" i="1"/>
  <c r="AB194" i="1"/>
  <c r="Z194" i="1"/>
  <c r="Y194" i="1"/>
  <c r="T194" i="1"/>
  <c r="S194" i="1"/>
  <c r="O194" i="1"/>
  <c r="N194" i="1"/>
  <c r="AC193" i="1"/>
  <c r="AB193" i="1"/>
  <c r="Z193" i="1"/>
  <c r="Y193" i="1"/>
  <c r="T193" i="1"/>
  <c r="S193" i="1"/>
  <c r="O193" i="1"/>
  <c r="N193" i="1"/>
  <c r="AC192" i="1"/>
  <c r="AB192" i="1"/>
  <c r="Z192" i="1"/>
  <c r="Y192" i="1"/>
  <c r="T192" i="1"/>
  <c r="S192" i="1"/>
  <c r="O192" i="1"/>
  <c r="N192" i="1"/>
  <c r="AC191" i="1"/>
  <c r="AB191" i="1"/>
  <c r="Z191" i="1"/>
  <c r="Y191" i="1"/>
  <c r="T191" i="1"/>
  <c r="S191" i="1"/>
  <c r="O191" i="1"/>
  <c r="N191" i="1"/>
  <c r="AC190" i="1"/>
  <c r="AB190" i="1"/>
  <c r="Z190" i="1"/>
  <c r="Y190" i="1"/>
  <c r="T190" i="1"/>
  <c r="S190" i="1"/>
  <c r="O190" i="1"/>
  <c r="N190" i="1"/>
  <c r="AC189" i="1"/>
  <c r="AB189" i="1"/>
  <c r="Z189" i="1"/>
  <c r="Y189" i="1"/>
  <c r="T189" i="1"/>
  <c r="S189" i="1"/>
  <c r="O189" i="1"/>
  <c r="N189" i="1"/>
  <c r="AC188" i="1"/>
  <c r="AB188" i="1"/>
  <c r="Z188" i="1"/>
  <c r="Y188" i="1"/>
  <c r="T188" i="1"/>
  <c r="S188" i="1"/>
  <c r="O188" i="1"/>
  <c r="N188" i="1"/>
  <c r="AC187" i="1"/>
  <c r="AB187" i="1"/>
  <c r="Z187" i="1"/>
  <c r="Y187" i="1"/>
  <c r="T187" i="1"/>
  <c r="S187" i="1"/>
  <c r="O187" i="1"/>
  <c r="N187" i="1"/>
  <c r="AC186" i="1"/>
  <c r="AB186" i="1"/>
  <c r="Z186" i="1"/>
  <c r="Y186" i="1"/>
  <c r="T186" i="1"/>
  <c r="S186" i="1"/>
  <c r="O186" i="1"/>
  <c r="N186" i="1"/>
  <c r="AC185" i="1"/>
  <c r="AB185" i="1"/>
  <c r="Z185" i="1"/>
  <c r="Y185" i="1"/>
  <c r="T185" i="1"/>
  <c r="S185" i="1"/>
  <c r="O185" i="1"/>
  <c r="N185" i="1"/>
  <c r="AC184" i="1"/>
  <c r="AB184" i="1"/>
  <c r="Z184" i="1"/>
  <c r="Y184" i="1"/>
  <c r="T184" i="1"/>
  <c r="S184" i="1"/>
  <c r="O184" i="1"/>
  <c r="N184" i="1"/>
  <c r="AC183" i="1"/>
  <c r="AB183" i="1"/>
  <c r="Z183" i="1"/>
  <c r="Y183" i="1"/>
  <c r="T183" i="1"/>
  <c r="S183" i="1"/>
  <c r="O183" i="1"/>
  <c r="N183" i="1"/>
  <c r="AC182" i="1"/>
  <c r="AB182" i="1"/>
  <c r="AA182" i="1"/>
  <c r="Z182" i="1"/>
  <c r="Y182" i="1"/>
  <c r="T182" i="1"/>
  <c r="S182" i="1"/>
  <c r="O182" i="1"/>
  <c r="N182" i="1"/>
  <c r="AC181" i="1"/>
  <c r="AB181" i="1"/>
  <c r="Z181" i="1"/>
  <c r="Y181" i="1"/>
  <c r="T181" i="1"/>
  <c r="S181" i="1"/>
  <c r="O181" i="1"/>
  <c r="N181" i="1"/>
  <c r="AC180" i="1"/>
  <c r="AB180" i="1"/>
  <c r="Z180" i="1"/>
  <c r="Y180" i="1"/>
  <c r="T180" i="1"/>
  <c r="S180" i="1"/>
  <c r="O180" i="1"/>
  <c r="N180" i="1"/>
  <c r="AC179" i="1"/>
  <c r="AB179" i="1"/>
  <c r="Z179" i="1"/>
  <c r="Y179" i="1"/>
  <c r="T179" i="1"/>
  <c r="S179" i="1"/>
  <c r="O179" i="1"/>
  <c r="N179" i="1"/>
  <c r="AC178" i="1"/>
  <c r="AB178" i="1"/>
  <c r="Z178" i="1"/>
  <c r="Y178" i="1"/>
  <c r="T178" i="1"/>
  <c r="S178" i="1"/>
  <c r="O178" i="1"/>
  <c r="N178" i="1"/>
  <c r="AC177" i="1"/>
  <c r="AB177" i="1"/>
  <c r="Z177" i="1"/>
  <c r="Y177" i="1"/>
  <c r="T177" i="1"/>
  <c r="S177" i="1"/>
  <c r="O177" i="1"/>
  <c r="N177" i="1"/>
  <c r="AC176" i="1"/>
  <c r="AB176" i="1"/>
  <c r="Z176" i="1"/>
  <c r="Y176" i="1"/>
  <c r="T176" i="1"/>
  <c r="S176" i="1"/>
  <c r="O176" i="1"/>
  <c r="N176" i="1"/>
  <c r="AC175" i="1"/>
  <c r="AB175" i="1"/>
  <c r="Z175" i="1"/>
  <c r="Y175" i="1"/>
  <c r="T175" i="1"/>
  <c r="S175" i="1"/>
  <c r="O175" i="1"/>
  <c r="N175" i="1"/>
  <c r="AC174" i="1"/>
  <c r="AB174" i="1"/>
  <c r="Z174" i="1"/>
  <c r="Y174" i="1"/>
  <c r="T174" i="1"/>
  <c r="S174" i="1"/>
  <c r="O174" i="1"/>
  <c r="N174" i="1"/>
  <c r="AC173" i="1"/>
  <c r="AB173" i="1"/>
  <c r="Z173" i="1"/>
  <c r="Y173" i="1"/>
  <c r="T173" i="1"/>
  <c r="S173" i="1"/>
  <c r="O173" i="1"/>
  <c r="N173" i="1"/>
  <c r="AC172" i="1"/>
  <c r="AB172" i="1"/>
  <c r="Z172" i="1"/>
  <c r="Y172" i="1"/>
  <c r="T172" i="1"/>
  <c r="S172" i="1"/>
  <c r="O172" i="1"/>
  <c r="N172" i="1"/>
  <c r="AC171" i="1"/>
  <c r="AB171" i="1"/>
  <c r="Z171" i="1"/>
  <c r="Y171" i="1"/>
  <c r="T171" i="1"/>
  <c r="S171" i="1"/>
  <c r="O171" i="1"/>
  <c r="N171" i="1"/>
  <c r="AC170" i="1"/>
  <c r="AB170" i="1"/>
  <c r="Z170" i="1"/>
  <c r="Y170" i="1"/>
  <c r="T170" i="1"/>
  <c r="S170" i="1"/>
  <c r="O170" i="1"/>
  <c r="N170" i="1"/>
  <c r="AC169" i="1"/>
  <c r="AB169" i="1"/>
  <c r="Z169" i="1"/>
  <c r="Y169" i="1"/>
  <c r="T169" i="1"/>
  <c r="S169" i="1"/>
  <c r="O169" i="1"/>
  <c r="N169" i="1"/>
  <c r="AC168" i="1"/>
  <c r="AB168" i="1"/>
  <c r="Z168" i="1"/>
  <c r="Y168" i="1"/>
  <c r="T168" i="1"/>
  <c r="S168" i="1"/>
  <c r="O168" i="1"/>
  <c r="N168" i="1"/>
  <c r="AC167" i="1"/>
  <c r="AB167" i="1"/>
  <c r="Z167" i="1"/>
  <c r="Y167" i="1"/>
  <c r="T167" i="1"/>
  <c r="S167" i="1"/>
  <c r="O167" i="1"/>
  <c r="N167" i="1"/>
  <c r="AC166" i="1"/>
  <c r="AB166" i="1"/>
  <c r="Z166" i="1"/>
  <c r="Y166" i="1"/>
  <c r="T166" i="1"/>
  <c r="S166" i="1"/>
  <c r="O166" i="1"/>
  <c r="N166" i="1"/>
  <c r="AC165" i="1"/>
  <c r="AB165" i="1"/>
  <c r="Z165" i="1"/>
  <c r="Y165" i="1"/>
  <c r="T165" i="1"/>
  <c r="S165" i="1"/>
  <c r="O165" i="1"/>
  <c r="N165" i="1"/>
  <c r="AC164" i="1"/>
  <c r="AB164" i="1"/>
  <c r="Z164" i="1"/>
  <c r="Y164" i="1"/>
  <c r="T164" i="1"/>
  <c r="S164" i="1"/>
  <c r="O164" i="1"/>
  <c r="N164" i="1"/>
  <c r="AC163" i="1"/>
  <c r="AB163" i="1"/>
  <c r="Z163" i="1"/>
  <c r="Y163" i="1"/>
  <c r="T163" i="1"/>
  <c r="S163" i="1"/>
  <c r="O163" i="1"/>
  <c r="N163" i="1"/>
  <c r="AC162" i="1"/>
  <c r="AB162" i="1"/>
  <c r="Z162" i="1"/>
  <c r="Y162" i="1"/>
  <c r="T162" i="1"/>
  <c r="S162" i="1"/>
  <c r="O162" i="1"/>
  <c r="N162" i="1"/>
  <c r="AC161" i="1"/>
  <c r="AB161" i="1"/>
  <c r="Z161" i="1"/>
  <c r="Y161" i="1"/>
  <c r="T161" i="1"/>
  <c r="S161" i="1"/>
  <c r="O161" i="1"/>
  <c r="N161" i="1"/>
  <c r="AC160" i="1"/>
  <c r="AB160" i="1"/>
  <c r="Z160" i="1"/>
  <c r="Y160" i="1"/>
  <c r="T160" i="1"/>
  <c r="S160" i="1"/>
  <c r="O160" i="1"/>
  <c r="N160" i="1"/>
  <c r="AC159" i="1"/>
  <c r="AB159" i="1"/>
  <c r="Z159" i="1"/>
  <c r="Y159" i="1"/>
  <c r="T159" i="1"/>
  <c r="S159" i="1"/>
  <c r="O159" i="1"/>
  <c r="N159" i="1"/>
  <c r="AC158" i="1"/>
  <c r="AB158" i="1"/>
  <c r="Z158" i="1"/>
  <c r="Y158" i="1"/>
  <c r="T158" i="1"/>
  <c r="S158" i="1"/>
  <c r="O158" i="1"/>
  <c r="N158" i="1"/>
  <c r="AC157" i="1"/>
  <c r="AB157" i="1"/>
  <c r="Z157" i="1"/>
  <c r="Y157" i="1"/>
  <c r="T157" i="1"/>
  <c r="S157" i="1"/>
  <c r="O157" i="1"/>
  <c r="N157" i="1"/>
  <c r="AC156" i="1"/>
  <c r="AB156" i="1"/>
  <c r="Z156" i="1"/>
  <c r="Y156" i="1"/>
  <c r="T156" i="1"/>
  <c r="S156" i="1"/>
  <c r="O156" i="1"/>
  <c r="N156" i="1"/>
  <c r="AC155" i="1"/>
  <c r="AB155" i="1"/>
  <c r="Z155" i="1"/>
  <c r="Y155" i="1"/>
  <c r="T155" i="1"/>
  <c r="S155" i="1"/>
  <c r="O155" i="1"/>
  <c r="N155" i="1"/>
  <c r="AC154" i="1"/>
  <c r="AB154" i="1"/>
  <c r="Z154" i="1"/>
  <c r="Y154" i="1"/>
  <c r="T154" i="1"/>
  <c r="S154" i="1"/>
  <c r="O154" i="1"/>
  <c r="N154" i="1"/>
  <c r="AC153" i="1"/>
  <c r="AB153" i="1"/>
  <c r="Z153" i="1"/>
  <c r="Y153" i="1"/>
  <c r="T153" i="1"/>
  <c r="S153" i="1"/>
  <c r="O153" i="1"/>
  <c r="N153" i="1"/>
  <c r="AC152" i="1"/>
  <c r="AB152" i="1"/>
  <c r="Z152" i="1"/>
  <c r="Y152" i="1"/>
  <c r="T152" i="1"/>
  <c r="S152" i="1"/>
  <c r="O152" i="1"/>
  <c r="N152" i="1"/>
  <c r="AC151" i="1"/>
  <c r="AB151" i="1"/>
  <c r="Z151" i="1"/>
  <c r="Y151" i="1"/>
  <c r="T151" i="1"/>
  <c r="S151" i="1"/>
  <c r="O151" i="1"/>
  <c r="N151" i="1"/>
  <c r="AC150" i="1"/>
  <c r="AB150" i="1"/>
  <c r="Z150" i="1"/>
  <c r="Y150" i="1"/>
  <c r="T150" i="1"/>
  <c r="S150" i="1"/>
  <c r="O150" i="1"/>
  <c r="N150" i="1"/>
  <c r="AC149" i="1"/>
  <c r="AB149" i="1"/>
  <c r="Z149" i="1"/>
  <c r="Y149" i="1"/>
  <c r="T149" i="1"/>
  <c r="S149" i="1"/>
  <c r="O149" i="1"/>
  <c r="N149" i="1"/>
  <c r="AC148" i="1"/>
  <c r="AB148" i="1"/>
  <c r="Z148" i="1"/>
  <c r="Y148" i="1"/>
  <c r="T148" i="1"/>
  <c r="S148" i="1"/>
  <c r="O148" i="1"/>
  <c r="N148" i="1"/>
  <c r="AC147" i="1"/>
  <c r="AB147" i="1"/>
  <c r="Z147" i="1"/>
  <c r="Y147" i="1"/>
  <c r="T147" i="1"/>
  <c r="S147" i="1"/>
  <c r="O147" i="1"/>
  <c r="N147" i="1"/>
  <c r="AC146" i="1"/>
  <c r="AB146" i="1"/>
  <c r="Z146" i="1"/>
  <c r="Y146" i="1"/>
  <c r="T146" i="1"/>
  <c r="S146" i="1"/>
  <c r="O146" i="1"/>
  <c r="N146" i="1"/>
  <c r="AC145" i="1"/>
  <c r="AB145" i="1"/>
  <c r="Z145" i="1"/>
  <c r="Y145" i="1"/>
  <c r="T145" i="1"/>
  <c r="S145" i="1"/>
  <c r="O145" i="1"/>
  <c r="N145" i="1"/>
  <c r="AC144" i="1"/>
  <c r="AB144" i="1"/>
  <c r="Z144" i="1"/>
  <c r="Y144" i="1"/>
  <c r="T144" i="1"/>
  <c r="S144" i="1"/>
  <c r="O144" i="1"/>
  <c r="N144" i="1"/>
  <c r="AC143" i="1"/>
  <c r="AB143" i="1"/>
  <c r="Z143" i="1"/>
  <c r="Y143" i="1"/>
  <c r="T143" i="1"/>
  <c r="S143" i="1"/>
  <c r="O143" i="1"/>
  <c r="N143" i="1"/>
  <c r="AC142" i="1"/>
  <c r="AB142" i="1"/>
  <c r="AA142" i="1"/>
  <c r="Z142" i="1"/>
  <c r="Y142" i="1"/>
  <c r="T142" i="1"/>
  <c r="S142" i="1"/>
  <c r="O142" i="1"/>
  <c r="N142" i="1"/>
  <c r="AC141" i="1"/>
  <c r="AB141" i="1"/>
  <c r="Z141" i="1"/>
  <c r="Y141" i="1"/>
  <c r="T141" i="1"/>
  <c r="S141" i="1"/>
  <c r="O141" i="1"/>
  <c r="N141" i="1"/>
  <c r="AC140" i="1"/>
  <c r="AB140" i="1"/>
  <c r="Z140" i="1"/>
  <c r="Y140" i="1"/>
  <c r="T140" i="1"/>
  <c r="S140" i="1"/>
  <c r="O140" i="1"/>
  <c r="N140" i="1"/>
  <c r="AC139" i="1"/>
  <c r="AB139" i="1"/>
  <c r="Z139" i="1"/>
  <c r="Y139" i="1"/>
  <c r="T139" i="1"/>
  <c r="S139" i="1"/>
  <c r="O139" i="1"/>
  <c r="N139" i="1"/>
  <c r="AC138" i="1"/>
  <c r="AB138" i="1"/>
  <c r="Z138" i="1"/>
  <c r="Y138" i="1"/>
  <c r="T138" i="1"/>
  <c r="S138" i="1"/>
  <c r="O138" i="1"/>
  <c r="N138" i="1"/>
  <c r="AC137" i="1"/>
  <c r="AB137" i="1"/>
  <c r="AA137" i="1"/>
  <c r="Z137" i="1"/>
  <c r="Y137" i="1"/>
  <c r="T137" i="1"/>
  <c r="S137" i="1"/>
  <c r="O137" i="1"/>
  <c r="N137" i="1"/>
  <c r="AC136" i="1"/>
  <c r="AB136" i="1"/>
  <c r="Z136" i="1"/>
  <c r="Y136" i="1"/>
  <c r="T136" i="1"/>
  <c r="S136" i="1"/>
  <c r="O136" i="1"/>
  <c r="N136" i="1"/>
  <c r="AC135" i="1"/>
  <c r="AB135" i="1"/>
  <c r="Z135" i="1"/>
  <c r="Y135" i="1"/>
  <c r="T135" i="1"/>
  <c r="S135" i="1"/>
  <c r="O135" i="1"/>
  <c r="N135" i="1"/>
  <c r="AC134" i="1"/>
  <c r="AB134" i="1"/>
  <c r="Z134" i="1"/>
  <c r="Y134" i="1"/>
  <c r="T134" i="1"/>
  <c r="S134" i="1"/>
  <c r="O134" i="1"/>
  <c r="N134" i="1"/>
  <c r="AC133" i="1"/>
  <c r="AB133" i="1"/>
  <c r="Z133" i="1"/>
  <c r="Y133" i="1"/>
  <c r="T133" i="1"/>
  <c r="S133" i="1"/>
  <c r="O133" i="1"/>
  <c r="N133" i="1"/>
  <c r="AC132" i="1"/>
  <c r="AB132" i="1"/>
  <c r="Z132" i="1"/>
  <c r="Y132" i="1"/>
  <c r="T132" i="1"/>
  <c r="S132" i="1"/>
  <c r="O132" i="1"/>
  <c r="N132" i="1"/>
  <c r="AC131" i="1"/>
  <c r="AB131" i="1"/>
  <c r="Z131" i="1"/>
  <c r="Y131" i="1"/>
  <c r="T131" i="1"/>
  <c r="S131" i="1"/>
  <c r="O131" i="1"/>
  <c r="N131" i="1"/>
  <c r="AC130" i="1"/>
  <c r="AB130" i="1"/>
  <c r="Z130" i="1"/>
  <c r="Y130" i="1"/>
  <c r="T130" i="1"/>
  <c r="S130" i="1"/>
  <c r="O130" i="1"/>
  <c r="N130" i="1"/>
  <c r="AC129" i="1"/>
  <c r="AB129" i="1"/>
  <c r="Z129" i="1"/>
  <c r="Y129" i="1"/>
  <c r="T129" i="1"/>
  <c r="S129" i="1"/>
  <c r="O129" i="1"/>
  <c r="N129" i="1"/>
  <c r="AC128" i="1"/>
  <c r="AB128" i="1"/>
  <c r="Z128" i="1"/>
  <c r="Y128" i="1"/>
  <c r="T128" i="1"/>
  <c r="S128" i="1"/>
  <c r="O128" i="1"/>
  <c r="N128" i="1"/>
  <c r="AC127" i="1"/>
  <c r="AB127" i="1"/>
  <c r="Z127" i="1"/>
  <c r="Y127" i="1"/>
  <c r="T127" i="1"/>
  <c r="S127" i="1"/>
  <c r="O127" i="1"/>
  <c r="N127" i="1"/>
  <c r="AC126" i="1"/>
  <c r="AB126" i="1"/>
  <c r="Z126" i="1"/>
  <c r="Y126" i="1"/>
  <c r="T126" i="1"/>
  <c r="S126" i="1"/>
  <c r="O126" i="1"/>
  <c r="N126" i="1"/>
  <c r="AC125" i="1"/>
  <c r="AB125" i="1"/>
  <c r="Z125" i="1"/>
  <c r="Y125" i="1"/>
  <c r="T125" i="1"/>
  <c r="S125" i="1"/>
  <c r="O125" i="1"/>
  <c r="N125" i="1"/>
  <c r="AC124" i="1"/>
  <c r="AB124" i="1"/>
  <c r="AA124" i="1"/>
  <c r="Z124" i="1"/>
  <c r="Y124" i="1"/>
  <c r="T124" i="1"/>
  <c r="S124" i="1"/>
  <c r="O124" i="1"/>
  <c r="N124" i="1"/>
  <c r="AC123" i="1"/>
  <c r="AB123" i="1"/>
  <c r="Z123" i="1"/>
  <c r="Y123" i="1"/>
  <c r="T123" i="1"/>
  <c r="S123" i="1"/>
  <c r="O123" i="1"/>
  <c r="N123" i="1"/>
  <c r="AC122" i="1"/>
  <c r="AB122" i="1"/>
  <c r="Z122" i="1"/>
  <c r="Y122" i="1"/>
  <c r="T122" i="1"/>
  <c r="S122" i="1"/>
  <c r="O122" i="1"/>
  <c r="N122" i="1"/>
  <c r="AC121" i="1"/>
  <c r="AB121" i="1"/>
  <c r="Z121" i="1"/>
  <c r="Y121" i="1"/>
  <c r="T121" i="1"/>
  <c r="S121" i="1"/>
  <c r="O121" i="1"/>
  <c r="N121" i="1"/>
  <c r="AC120" i="1"/>
  <c r="AB120" i="1"/>
  <c r="Z120" i="1"/>
  <c r="Y120" i="1"/>
  <c r="T120" i="1"/>
  <c r="S120" i="1"/>
  <c r="O120" i="1"/>
  <c r="N120" i="1"/>
  <c r="AC119" i="1"/>
  <c r="AB119" i="1"/>
  <c r="Z119" i="1"/>
  <c r="Y119" i="1"/>
  <c r="T119" i="1"/>
  <c r="S119" i="1"/>
  <c r="O119" i="1"/>
  <c r="N119" i="1"/>
  <c r="AC118" i="1"/>
  <c r="AB118" i="1"/>
  <c r="AA118" i="1"/>
  <c r="Z118" i="1"/>
  <c r="Y118" i="1"/>
  <c r="T118" i="1"/>
  <c r="S118" i="1"/>
  <c r="O118" i="1"/>
  <c r="N118" i="1"/>
  <c r="AC117" i="1"/>
  <c r="AB117" i="1"/>
  <c r="Z117" i="1"/>
  <c r="Y117" i="1"/>
  <c r="T117" i="1"/>
  <c r="S117" i="1"/>
  <c r="O117" i="1"/>
  <c r="N117" i="1"/>
  <c r="AC116" i="1"/>
  <c r="AB116" i="1"/>
  <c r="Z116" i="1"/>
  <c r="Y116" i="1"/>
  <c r="T116" i="1"/>
  <c r="S116" i="1"/>
  <c r="O116" i="1"/>
  <c r="N116" i="1"/>
  <c r="AC115" i="1"/>
  <c r="AB115" i="1"/>
  <c r="Z115" i="1"/>
  <c r="Y115" i="1"/>
  <c r="T115" i="1"/>
  <c r="S115" i="1"/>
  <c r="O115" i="1"/>
  <c r="N115" i="1"/>
  <c r="AC114" i="1"/>
  <c r="AB114" i="1"/>
  <c r="Z114" i="1"/>
  <c r="Y114" i="1"/>
  <c r="T114" i="1"/>
  <c r="S114" i="1"/>
  <c r="O114" i="1"/>
  <c r="N114" i="1"/>
  <c r="AC113" i="1"/>
  <c r="AB113" i="1"/>
  <c r="Z113" i="1"/>
  <c r="Y113" i="1"/>
  <c r="T113" i="1"/>
  <c r="S113" i="1"/>
  <c r="O113" i="1"/>
  <c r="N113" i="1"/>
  <c r="AC112" i="1"/>
  <c r="AB112" i="1"/>
  <c r="Z112" i="1"/>
  <c r="Y112" i="1"/>
  <c r="T112" i="1"/>
  <c r="S112" i="1"/>
  <c r="O112" i="1"/>
  <c r="N112" i="1"/>
  <c r="AC111" i="1"/>
  <c r="AB111" i="1"/>
  <c r="Z111" i="1"/>
  <c r="Y111" i="1"/>
  <c r="T111" i="1"/>
  <c r="S111" i="1"/>
  <c r="O111" i="1"/>
  <c r="N111" i="1"/>
  <c r="AC110" i="1"/>
  <c r="AB110" i="1"/>
  <c r="Z110" i="1"/>
  <c r="Y110" i="1"/>
  <c r="T110" i="1"/>
  <c r="S110" i="1"/>
  <c r="O110" i="1"/>
  <c r="N110" i="1"/>
  <c r="AC109" i="1"/>
  <c r="AB109" i="1"/>
  <c r="Z109" i="1"/>
  <c r="Y109" i="1"/>
  <c r="T109" i="1"/>
  <c r="S109" i="1"/>
  <c r="O109" i="1"/>
  <c r="N109" i="1"/>
  <c r="AC108" i="1"/>
  <c r="AB108" i="1"/>
  <c r="Z108" i="1"/>
  <c r="Y108" i="1"/>
  <c r="T108" i="1"/>
  <c r="S108" i="1"/>
  <c r="O108" i="1"/>
  <c r="N108" i="1"/>
  <c r="AC107" i="1"/>
  <c r="AB107" i="1"/>
  <c r="Z107" i="1"/>
  <c r="Y107" i="1"/>
  <c r="T107" i="1"/>
  <c r="S107" i="1"/>
  <c r="O107" i="1"/>
  <c r="N107" i="1"/>
  <c r="AC106" i="1"/>
  <c r="AB106" i="1"/>
  <c r="Z106" i="1"/>
  <c r="Y106" i="1"/>
  <c r="T106" i="1"/>
  <c r="S106" i="1"/>
  <c r="O106" i="1"/>
  <c r="N106" i="1"/>
  <c r="AC105" i="1"/>
  <c r="AB105" i="1"/>
  <c r="Z105" i="1"/>
  <c r="Y105" i="1"/>
  <c r="T105" i="1"/>
  <c r="S105" i="1"/>
  <c r="O105" i="1"/>
  <c r="N105" i="1"/>
  <c r="AC104" i="1"/>
  <c r="AB104" i="1"/>
  <c r="Z104" i="1"/>
  <c r="Y104" i="1"/>
  <c r="T104" i="1"/>
  <c r="S104" i="1"/>
  <c r="O104" i="1"/>
  <c r="N104" i="1"/>
  <c r="AC103" i="1"/>
  <c r="AB103" i="1"/>
  <c r="Z103" i="1"/>
  <c r="Y103" i="1"/>
  <c r="T103" i="1"/>
  <c r="S103" i="1"/>
  <c r="O103" i="1"/>
  <c r="N103" i="1"/>
  <c r="AC102" i="1"/>
  <c r="AB102" i="1"/>
  <c r="Z102" i="1"/>
  <c r="Y102" i="1"/>
  <c r="T102" i="1"/>
  <c r="S102" i="1"/>
  <c r="O102" i="1"/>
  <c r="N102" i="1"/>
  <c r="AC101" i="1"/>
  <c r="AB101" i="1"/>
  <c r="Z101" i="1"/>
  <c r="Y101" i="1"/>
  <c r="T101" i="1"/>
  <c r="S101" i="1"/>
  <c r="O101" i="1"/>
  <c r="N101" i="1"/>
  <c r="AC100" i="1"/>
  <c r="AB100" i="1"/>
  <c r="Z100" i="1"/>
  <c r="Y100" i="1"/>
  <c r="T100" i="1"/>
  <c r="S100" i="1"/>
  <c r="O100" i="1"/>
  <c r="N100" i="1"/>
  <c r="AC99" i="1"/>
  <c r="AB99" i="1"/>
  <c r="Z99" i="1"/>
  <c r="Y99" i="1"/>
  <c r="T99" i="1"/>
  <c r="S99" i="1"/>
  <c r="O99" i="1"/>
  <c r="N99" i="1"/>
  <c r="AC98" i="1"/>
  <c r="AB98" i="1"/>
  <c r="Z98" i="1"/>
  <c r="Y98" i="1"/>
  <c r="T98" i="1"/>
  <c r="S98" i="1"/>
  <c r="O98" i="1"/>
  <c r="N98" i="1"/>
  <c r="AC97" i="1"/>
  <c r="AB97" i="1"/>
  <c r="Z97" i="1"/>
  <c r="Y97" i="1"/>
  <c r="T97" i="1"/>
  <c r="S97" i="1"/>
  <c r="O97" i="1"/>
  <c r="N97" i="1"/>
  <c r="AC96" i="1"/>
  <c r="AB96" i="1"/>
  <c r="Z96" i="1"/>
  <c r="Y96" i="1"/>
  <c r="T96" i="1"/>
  <c r="S96" i="1"/>
  <c r="O96" i="1"/>
  <c r="N96" i="1"/>
  <c r="AC95" i="1"/>
  <c r="AB95" i="1"/>
  <c r="Z95" i="1"/>
  <c r="Y95" i="1"/>
  <c r="T95" i="1"/>
  <c r="S95" i="1"/>
  <c r="O95" i="1"/>
  <c r="N95" i="1"/>
  <c r="AC94" i="1"/>
  <c r="AB94" i="1"/>
  <c r="Z94" i="1"/>
  <c r="Y94" i="1"/>
  <c r="T94" i="1"/>
  <c r="S94" i="1"/>
  <c r="O94" i="1"/>
  <c r="N94" i="1"/>
  <c r="AC93" i="1"/>
  <c r="AB93" i="1"/>
  <c r="Z93" i="1"/>
  <c r="Y93" i="1"/>
  <c r="T93" i="1"/>
  <c r="S93" i="1"/>
  <c r="O93" i="1"/>
  <c r="N93" i="1"/>
  <c r="AC92" i="1"/>
  <c r="AB92" i="1"/>
  <c r="Z92" i="1"/>
  <c r="Y92" i="1"/>
  <c r="T92" i="1"/>
  <c r="S92" i="1"/>
  <c r="O92" i="1"/>
  <c r="N92" i="1"/>
  <c r="AC91" i="1"/>
  <c r="AB91" i="1"/>
  <c r="Z91" i="1"/>
  <c r="Y91" i="1"/>
  <c r="T91" i="1"/>
  <c r="S91" i="1"/>
  <c r="O91" i="1"/>
  <c r="N91" i="1"/>
  <c r="AC90" i="1"/>
  <c r="AB90" i="1"/>
  <c r="Z90" i="1"/>
  <c r="Y90" i="1"/>
  <c r="T90" i="1"/>
  <c r="S90" i="1"/>
  <c r="O90" i="1"/>
  <c r="N90" i="1"/>
  <c r="AC89" i="1"/>
  <c r="AB89" i="1"/>
  <c r="Z89" i="1"/>
  <c r="Y89" i="1"/>
  <c r="T89" i="1"/>
  <c r="S89" i="1"/>
  <c r="O89" i="1"/>
  <c r="N89" i="1"/>
  <c r="AC88" i="1"/>
  <c r="AB88" i="1"/>
  <c r="Z88" i="1"/>
  <c r="Y88" i="1"/>
  <c r="T88" i="1"/>
  <c r="S88" i="1"/>
  <c r="O88" i="1"/>
  <c r="N88" i="1"/>
  <c r="AC87" i="1"/>
  <c r="AB87" i="1"/>
  <c r="Z87" i="1"/>
  <c r="Y87" i="1"/>
  <c r="T87" i="1"/>
  <c r="S87" i="1"/>
  <c r="O87" i="1"/>
  <c r="N87" i="1"/>
  <c r="AC86" i="1"/>
  <c r="AB86" i="1"/>
  <c r="Z86" i="1"/>
  <c r="Y86" i="1"/>
  <c r="T86" i="1"/>
  <c r="S86" i="1"/>
  <c r="O86" i="1"/>
  <c r="N86" i="1"/>
  <c r="AC85" i="1"/>
  <c r="AB85" i="1"/>
  <c r="Z85" i="1"/>
  <c r="Y85" i="1"/>
  <c r="T85" i="1"/>
  <c r="S85" i="1"/>
  <c r="O85" i="1"/>
  <c r="N85" i="1"/>
  <c r="AC84" i="1"/>
  <c r="AB84" i="1"/>
  <c r="Z84" i="1"/>
  <c r="Y84" i="1"/>
  <c r="T84" i="1"/>
  <c r="S84" i="1"/>
  <c r="O84" i="1"/>
  <c r="N84" i="1"/>
  <c r="AC83" i="1"/>
  <c r="AB83" i="1"/>
  <c r="Z83" i="1"/>
  <c r="Y83" i="1"/>
  <c r="T83" i="1"/>
  <c r="S83" i="1"/>
  <c r="O83" i="1"/>
  <c r="N83" i="1"/>
  <c r="AC82" i="1"/>
  <c r="AB82" i="1"/>
  <c r="AA82" i="1"/>
  <c r="Z82" i="1"/>
  <c r="Y82" i="1"/>
  <c r="T82" i="1"/>
  <c r="S82" i="1"/>
  <c r="O82" i="1"/>
  <c r="N82" i="1"/>
  <c r="AC81" i="1"/>
  <c r="AB81" i="1"/>
  <c r="AA81" i="1"/>
  <c r="Z81" i="1"/>
  <c r="Y81" i="1"/>
  <c r="T81" i="1"/>
  <c r="S81" i="1"/>
  <c r="O81" i="1"/>
  <c r="N81" i="1"/>
  <c r="AC80" i="1"/>
  <c r="AB80" i="1"/>
  <c r="Z80" i="1"/>
  <c r="Y80" i="1"/>
  <c r="T80" i="1"/>
  <c r="S80" i="1"/>
  <c r="O80" i="1"/>
  <c r="N80" i="1"/>
  <c r="AC79" i="1"/>
  <c r="AB79" i="1"/>
  <c r="Z79" i="1"/>
  <c r="Y79" i="1"/>
  <c r="V79" i="1"/>
  <c r="AA79" i="1" s="1"/>
  <c r="T79" i="1"/>
  <c r="S79" i="1"/>
  <c r="O79" i="1"/>
  <c r="N79" i="1"/>
  <c r="AC54" i="1"/>
  <c r="AB54" i="1"/>
  <c r="Z54" i="1"/>
  <c r="Y54" i="1"/>
  <c r="AC53" i="1"/>
  <c r="AB53" i="1"/>
  <c r="Z53" i="1"/>
  <c r="Y53" i="1"/>
  <c r="AC52" i="1"/>
  <c r="AB52" i="1"/>
  <c r="Z52" i="1"/>
  <c r="Y52" i="1"/>
  <c r="AC51" i="1"/>
  <c r="AB51" i="1"/>
  <c r="Z51" i="1"/>
  <c r="Y51" i="1"/>
  <c r="AC50" i="1"/>
  <c r="AB50" i="1"/>
  <c r="Z50" i="1"/>
  <c r="Y50" i="1"/>
  <c r="AC49" i="1"/>
  <c r="AB49" i="1"/>
  <c r="Z49" i="1"/>
  <c r="Y49" i="1"/>
  <c r="AC48" i="1"/>
  <c r="AB48" i="1"/>
  <c r="Z48" i="1"/>
  <c r="Y48" i="1"/>
  <c r="AC47" i="1"/>
  <c r="AB47" i="1"/>
  <c r="Z47" i="1"/>
  <c r="Y47" i="1"/>
  <c r="AC46" i="1"/>
  <c r="AB46" i="1"/>
  <c r="Z46" i="1"/>
  <c r="Y46" i="1"/>
  <c r="AC45" i="1"/>
  <c r="AB45" i="1"/>
  <c r="Z45" i="1"/>
  <c r="Y45" i="1"/>
  <c r="AC44" i="1"/>
  <c r="AB44" i="1"/>
  <c r="Z44" i="1"/>
  <c r="Y44" i="1"/>
  <c r="AC43" i="1"/>
  <c r="AB43" i="1"/>
  <c r="Z43" i="1"/>
  <c r="Y43" i="1"/>
  <c r="AC42" i="1"/>
  <c r="AB42" i="1"/>
  <c r="Z42" i="1"/>
  <c r="Y42" i="1"/>
  <c r="AC41" i="1"/>
  <c r="AB41" i="1"/>
  <c r="Z41" i="1"/>
  <c r="Y41" i="1"/>
  <c r="AC40" i="1"/>
  <c r="AB40" i="1"/>
  <c r="Z40" i="1"/>
  <c r="Y40" i="1"/>
  <c r="AC39" i="1"/>
  <c r="AB39" i="1"/>
  <c r="Z39" i="1"/>
  <c r="Y39" i="1"/>
  <c r="AC38" i="1"/>
  <c r="AB38" i="1"/>
  <c r="Z38" i="1"/>
  <c r="Y38" i="1"/>
  <c r="AC37" i="1"/>
  <c r="AB37" i="1"/>
  <c r="Z37" i="1"/>
  <c r="Y37" i="1"/>
  <c r="AC36" i="1"/>
  <c r="AB36" i="1"/>
  <c r="Z36" i="1"/>
  <c r="Y36" i="1"/>
  <c r="AC35" i="1"/>
  <c r="AB35" i="1"/>
  <c r="Z35" i="1"/>
  <c r="Y35" i="1"/>
  <c r="AC34" i="1"/>
  <c r="AB34" i="1"/>
  <c r="Z34" i="1"/>
  <c r="Y34" i="1"/>
  <c r="AC33" i="1"/>
  <c r="AB33" i="1"/>
  <c r="Z33" i="1"/>
  <c r="Y33" i="1"/>
  <c r="AC32" i="1"/>
  <c r="AB32" i="1"/>
  <c r="Z32" i="1"/>
  <c r="Y32" i="1"/>
  <c r="AC31" i="1"/>
  <c r="AB31" i="1"/>
  <c r="Z31" i="1"/>
  <c r="Y31" i="1"/>
  <c r="AC30" i="1"/>
  <c r="AB30" i="1"/>
  <c r="Z30" i="1"/>
  <c r="Y30" i="1"/>
  <c r="AC29" i="1"/>
  <c r="AB29" i="1"/>
  <c r="AA29" i="1"/>
  <c r="Z29" i="1"/>
  <c r="Y29" i="1"/>
  <c r="AC28" i="1"/>
  <c r="AB28" i="1"/>
  <c r="Z28" i="1"/>
  <c r="Y28" i="1"/>
  <c r="AC27" i="1"/>
  <c r="AB27" i="1"/>
  <c r="Z27" i="1"/>
  <c r="Y27" i="1"/>
  <c r="AC26" i="1"/>
  <c r="AB26" i="1"/>
  <c r="Z26" i="1"/>
  <c r="Y26" i="1"/>
  <c r="AC25" i="1"/>
  <c r="AB25" i="1"/>
  <c r="Z25" i="1"/>
  <c r="Y25" i="1"/>
  <c r="AC24" i="1"/>
  <c r="AB24" i="1"/>
  <c r="AA24" i="1"/>
  <c r="Z24" i="1"/>
  <c r="Y24" i="1"/>
  <c r="AC23" i="1"/>
  <c r="AB23" i="1"/>
  <c r="Z23" i="1"/>
  <c r="Y23" i="1"/>
  <c r="AC22" i="1"/>
  <c r="AB22" i="1"/>
  <c r="Z22" i="1"/>
  <c r="Y22" i="1"/>
  <c r="AC21" i="1"/>
  <c r="AB21" i="1"/>
  <c r="Z21" i="1"/>
  <c r="Y21" i="1"/>
  <c r="AC20" i="1"/>
  <c r="AB20" i="1"/>
  <c r="Z20" i="1"/>
  <c r="Y20" i="1"/>
  <c r="AC19" i="1"/>
  <c r="AB19" i="1"/>
  <c r="Z19" i="1"/>
  <c r="Y19" i="1"/>
  <c r="AC18" i="1"/>
  <c r="AB18" i="1"/>
  <c r="Z18" i="1"/>
  <c r="Y18" i="1"/>
  <c r="AC17" i="1"/>
  <c r="AB17" i="1"/>
  <c r="Z17" i="1"/>
  <c r="Y17" i="1"/>
  <c r="AC16" i="1"/>
  <c r="AB16" i="1"/>
  <c r="Z16" i="1"/>
  <c r="Y16" i="1"/>
  <c r="AC15" i="1"/>
  <c r="AB15" i="1"/>
  <c r="Z15" i="1"/>
  <c r="Y15" i="1"/>
  <c r="AC14" i="1"/>
  <c r="AB14" i="1"/>
  <c r="Z14" i="1"/>
  <c r="Y14" i="1"/>
  <c r="AC13" i="1"/>
  <c r="AB13" i="1"/>
  <c r="Z13" i="1"/>
  <c r="Y13" i="1"/>
  <c r="AC12" i="1"/>
  <c r="AB12" i="1"/>
  <c r="Z12" i="1"/>
  <c r="Y12" i="1"/>
  <c r="AC11" i="1"/>
  <c r="AB11" i="1"/>
  <c r="Z11" i="1"/>
  <c r="Y11" i="1"/>
  <c r="AC10" i="1"/>
  <c r="AB10" i="1"/>
  <c r="Z10" i="1"/>
  <c r="Y10" i="1"/>
  <c r="AC9" i="1"/>
  <c r="AB9" i="1"/>
  <c r="Z9" i="1"/>
  <c r="Y9" i="1"/>
  <c r="AC8" i="1"/>
  <c r="AB8" i="1"/>
  <c r="Z8" i="1"/>
  <c r="Y8" i="1"/>
  <c r="AC7" i="1"/>
  <c r="AB7" i="1"/>
  <c r="Z7" i="1"/>
  <c r="Y7" i="1"/>
  <c r="AC6" i="1"/>
  <c r="AB6" i="1"/>
  <c r="Z6" i="1"/>
  <c r="Y6" i="1"/>
  <c r="AC5" i="1"/>
  <c r="AB5" i="1"/>
  <c r="Z5" i="1"/>
  <c r="Y5" i="1"/>
  <c r="AC4" i="1"/>
  <c r="AB4" i="1"/>
  <c r="Z4" i="1"/>
  <c r="Y4" i="1"/>
  <c r="AC3" i="1"/>
  <c r="AB3" i="1"/>
  <c r="Z3" i="1"/>
  <c r="Y3" i="1"/>
  <c r="AC2" i="1"/>
  <c r="AB2" i="1"/>
  <c r="Z2" i="1"/>
  <c r="Y2" i="1"/>
  <c r="AC1" i="1"/>
  <c r="AB1" i="1"/>
  <c r="AA1" i="1"/>
  <c r="Z1" i="1"/>
  <c r="Y1" i="1"/>
  <c r="T54" i="1"/>
  <c r="S54" i="1"/>
  <c r="O54" i="1"/>
  <c r="N54" i="1"/>
  <c r="T53" i="1"/>
  <c r="S53" i="1"/>
  <c r="O53" i="1"/>
  <c r="N53" i="1"/>
  <c r="T52" i="1"/>
  <c r="S52" i="1"/>
  <c r="O52" i="1"/>
  <c r="N52" i="1"/>
  <c r="T51" i="1"/>
  <c r="S51" i="1"/>
  <c r="O51" i="1"/>
  <c r="N51" i="1"/>
  <c r="T50" i="1"/>
  <c r="S50" i="1"/>
  <c r="O50" i="1"/>
  <c r="N50" i="1"/>
  <c r="T49" i="1"/>
  <c r="S49" i="1"/>
  <c r="O49" i="1"/>
  <c r="N49" i="1"/>
  <c r="T48" i="1"/>
  <c r="S48" i="1"/>
  <c r="O48" i="1"/>
  <c r="N48" i="1"/>
  <c r="T47" i="1"/>
  <c r="S47" i="1"/>
  <c r="O47" i="1"/>
  <c r="N47" i="1"/>
  <c r="T46" i="1"/>
  <c r="S46" i="1"/>
  <c r="O46" i="1"/>
  <c r="N46" i="1"/>
  <c r="T45" i="1"/>
  <c r="S45" i="1"/>
  <c r="O45" i="1"/>
  <c r="N45" i="1"/>
  <c r="T44" i="1"/>
  <c r="S44" i="1"/>
  <c r="O44" i="1"/>
  <c r="N44" i="1"/>
  <c r="T43" i="1"/>
  <c r="S43" i="1"/>
  <c r="O43" i="1"/>
  <c r="N43" i="1"/>
  <c r="T42" i="1"/>
  <c r="S42" i="1"/>
  <c r="O42" i="1"/>
  <c r="N42" i="1"/>
  <c r="T41" i="1"/>
  <c r="S41" i="1"/>
  <c r="O41" i="1"/>
  <c r="N41" i="1"/>
  <c r="T40" i="1"/>
  <c r="S40" i="1"/>
  <c r="O40" i="1"/>
  <c r="N40" i="1"/>
  <c r="T39" i="1"/>
  <c r="S39" i="1"/>
  <c r="O39" i="1"/>
  <c r="N39" i="1"/>
  <c r="T38" i="1"/>
  <c r="S38" i="1"/>
  <c r="O38" i="1"/>
  <c r="N38" i="1"/>
  <c r="T37" i="1"/>
  <c r="S37" i="1"/>
  <c r="O37" i="1"/>
  <c r="N37" i="1"/>
  <c r="T36" i="1"/>
  <c r="S36" i="1"/>
  <c r="O36" i="1"/>
  <c r="N36" i="1"/>
  <c r="T35" i="1"/>
  <c r="S35" i="1"/>
  <c r="O35" i="1"/>
  <c r="N35" i="1"/>
  <c r="T34" i="1"/>
  <c r="S34" i="1"/>
  <c r="O34" i="1"/>
  <c r="N34" i="1"/>
  <c r="T33" i="1"/>
  <c r="S33" i="1"/>
  <c r="O33" i="1"/>
  <c r="N33" i="1"/>
  <c r="T32" i="1"/>
  <c r="S32" i="1"/>
  <c r="O32" i="1"/>
  <c r="N32" i="1"/>
  <c r="T31" i="1"/>
  <c r="S31" i="1"/>
  <c r="O31" i="1"/>
  <c r="N31" i="1"/>
  <c r="U62" i="1" l="1"/>
  <c r="V62" i="1" s="1"/>
  <c r="U63" i="1"/>
  <c r="V63" i="1" s="1"/>
  <c r="U58" i="1"/>
  <c r="V58" i="1" s="1"/>
  <c r="U65" i="1"/>
  <c r="V65" i="1" s="1"/>
  <c r="U59" i="1"/>
  <c r="V59" i="1" s="1"/>
  <c r="U57" i="1"/>
  <c r="V57" i="1" s="1"/>
  <c r="U55" i="1"/>
  <c r="V55" i="1" s="1"/>
  <c r="U125" i="1"/>
  <c r="V125" i="1" s="1"/>
  <c r="AA125" i="1" s="1"/>
  <c r="U217" i="1"/>
  <c r="U228" i="1"/>
  <c r="V228" i="1" s="1"/>
  <c r="AA228" i="1" s="1"/>
  <c r="U69" i="1"/>
  <c r="V69" i="1" s="1"/>
  <c r="AA69" i="1" s="1"/>
  <c r="U74" i="1"/>
  <c r="V74" i="1" s="1"/>
  <c r="AA74" i="1" s="1"/>
  <c r="U75" i="1"/>
  <c r="V75" i="1" s="1"/>
  <c r="AA75" i="1" s="1"/>
  <c r="U67" i="1"/>
  <c r="V67" i="1" s="1"/>
  <c r="AA67" i="1" s="1"/>
  <c r="U77" i="1"/>
  <c r="V77" i="1" s="1"/>
  <c r="AA77" i="1" s="1"/>
  <c r="U70" i="1"/>
  <c r="V70" i="1" s="1"/>
  <c r="AA70" i="1" s="1"/>
  <c r="U71" i="1"/>
  <c r="V71" i="1" s="1"/>
  <c r="AA71" i="1" s="1"/>
  <c r="U78" i="1"/>
  <c r="V78" i="1" s="1"/>
  <c r="AA78" i="1" s="1"/>
  <c r="U72" i="1"/>
  <c r="V72" i="1" s="1"/>
  <c r="AA72" i="1" s="1"/>
  <c r="U68" i="1"/>
  <c r="V68" i="1" s="1"/>
  <c r="AA68" i="1" s="1"/>
  <c r="U73" i="1"/>
  <c r="V73" i="1" s="1"/>
  <c r="AA73" i="1" s="1"/>
  <c r="U76" i="1"/>
  <c r="V76" i="1" s="1"/>
  <c r="AA76" i="1" s="1"/>
  <c r="U223" i="1"/>
  <c r="V223" i="1" s="1"/>
  <c r="AA223" i="1" s="1"/>
  <c r="U169" i="1"/>
  <c r="V169" i="1" s="1"/>
  <c r="AA169" i="1" s="1"/>
  <c r="U205" i="1"/>
  <c r="V205" i="1" s="1"/>
  <c r="AA205" i="1" s="1"/>
  <c r="U196" i="1"/>
  <c r="V196" i="1" s="1"/>
  <c r="AA196" i="1" s="1"/>
  <c r="U201" i="1"/>
  <c r="V201" i="1" s="1"/>
  <c r="AA201" i="1" s="1"/>
  <c r="U206" i="1"/>
  <c r="V206" i="1" s="1"/>
  <c r="AA206" i="1" s="1"/>
  <c r="U193" i="1"/>
  <c r="V193" i="1" s="1"/>
  <c r="AA193" i="1" s="1"/>
  <c r="U203" i="1"/>
  <c r="V203" i="1" s="1"/>
  <c r="AA203" i="1" s="1"/>
  <c r="U41" i="1"/>
  <c r="V41" i="1" s="1"/>
  <c r="AA41" i="1" s="1"/>
  <c r="U46" i="1"/>
  <c r="V46" i="1" s="1"/>
  <c r="AA46" i="1" s="1"/>
  <c r="U155" i="1"/>
  <c r="V155" i="1" s="1"/>
  <c r="AA155" i="1" s="1"/>
  <c r="U100" i="1"/>
  <c r="V100" i="1" s="1"/>
  <c r="AA100" i="1" s="1"/>
  <c r="U167" i="1"/>
  <c r="V167" i="1" s="1"/>
  <c r="AA167" i="1" s="1"/>
  <c r="U165" i="1"/>
  <c r="V165" i="1" s="1"/>
  <c r="AA165" i="1" s="1"/>
  <c r="U170" i="1"/>
  <c r="V170" i="1" s="1"/>
  <c r="AA170" i="1" s="1"/>
  <c r="U92" i="1"/>
  <c r="V92" i="1" s="1"/>
  <c r="AA92" i="1" s="1"/>
  <c r="U143" i="1"/>
  <c r="V143" i="1" s="1"/>
  <c r="AA143" i="1" s="1"/>
  <c r="U158" i="1"/>
  <c r="V158" i="1" s="1"/>
  <c r="AA158" i="1" s="1"/>
  <c r="U163" i="1"/>
  <c r="V163" i="1" s="1"/>
  <c r="AA163" i="1" s="1"/>
  <c r="U219" i="1"/>
  <c r="V219" i="1" s="1"/>
  <c r="AA219" i="1" s="1"/>
  <c r="U38" i="1"/>
  <c r="V38" i="1" s="1"/>
  <c r="AA38" i="1" s="1"/>
  <c r="U99" i="1"/>
  <c r="V99" i="1" s="1"/>
  <c r="AA99" i="1" s="1"/>
  <c r="U104" i="1"/>
  <c r="V104" i="1" s="1"/>
  <c r="AA104" i="1" s="1"/>
  <c r="U157" i="1"/>
  <c r="V157" i="1" s="1"/>
  <c r="AA157" i="1" s="1"/>
  <c r="U171" i="1"/>
  <c r="V171" i="1" s="1"/>
  <c r="AA171" i="1" s="1"/>
  <c r="U195" i="1"/>
  <c r="V195" i="1" s="1"/>
  <c r="AA195" i="1" s="1"/>
  <c r="U200" i="1"/>
  <c r="V200" i="1" s="1"/>
  <c r="AA200" i="1" s="1"/>
  <c r="U222" i="1"/>
  <c r="V222" i="1" s="1"/>
  <c r="AA222" i="1" s="1"/>
  <c r="U227" i="1"/>
  <c r="U152" i="1"/>
  <c r="V152" i="1" s="1"/>
  <c r="AA152" i="1" s="1"/>
  <c r="U179" i="1"/>
  <c r="V179" i="1" s="1"/>
  <c r="AA179" i="1" s="1"/>
  <c r="U211" i="1"/>
  <c r="V211" i="1" s="1"/>
  <c r="AA211" i="1" s="1"/>
  <c r="U216" i="1"/>
  <c r="V216" i="1" s="1"/>
  <c r="AA216" i="1" s="1"/>
  <c r="U84" i="1"/>
  <c r="V84" i="1" s="1"/>
  <c r="AA84" i="1" s="1"/>
  <c r="U88" i="1"/>
  <c r="V88" i="1" s="1"/>
  <c r="AA88" i="1" s="1"/>
  <c r="U103" i="1"/>
  <c r="V103" i="1" s="1"/>
  <c r="AA103" i="1" s="1"/>
  <c r="U107" i="1"/>
  <c r="V107" i="1" s="1"/>
  <c r="AA107" i="1" s="1"/>
  <c r="U112" i="1"/>
  <c r="V112" i="1" s="1"/>
  <c r="AA112" i="1" s="1"/>
  <c r="U139" i="1"/>
  <c r="V139" i="1" s="1"/>
  <c r="AA139" i="1" s="1"/>
  <c r="U109" i="1"/>
  <c r="V109" i="1" s="1"/>
  <c r="AA109" i="1" s="1"/>
  <c r="U151" i="1"/>
  <c r="V151" i="1" s="1"/>
  <c r="AA151" i="1" s="1"/>
  <c r="U123" i="1"/>
  <c r="V123" i="1" s="1"/>
  <c r="AA123" i="1" s="1"/>
  <c r="U172" i="1"/>
  <c r="V172" i="1" s="1"/>
  <c r="AA172" i="1" s="1"/>
  <c r="U177" i="1"/>
  <c r="V177" i="1" s="1"/>
  <c r="AA177" i="1" s="1"/>
  <c r="U182" i="1"/>
  <c r="U209" i="1"/>
  <c r="V209" i="1" s="1"/>
  <c r="AA209" i="1" s="1"/>
  <c r="U124" i="1"/>
  <c r="U135" i="1"/>
  <c r="V135" i="1" s="1"/>
  <c r="AA135" i="1" s="1"/>
  <c r="U80" i="1"/>
  <c r="V80" i="1" s="1"/>
  <c r="AA80" i="1" s="1"/>
  <c r="U160" i="1"/>
  <c r="V160" i="1" s="1"/>
  <c r="AA160" i="1" s="1"/>
  <c r="U130" i="1"/>
  <c r="V130" i="1" s="1"/>
  <c r="AA130" i="1" s="1"/>
  <c r="U153" i="1"/>
  <c r="V153" i="1" s="1"/>
  <c r="AA153" i="1" s="1"/>
  <c r="U174" i="1"/>
  <c r="V174" i="1" s="1"/>
  <c r="AA174" i="1" s="1"/>
  <c r="U184" i="1"/>
  <c r="V184" i="1" s="1"/>
  <c r="AA184" i="1" s="1"/>
  <c r="U199" i="1"/>
  <c r="V199" i="1" s="1"/>
  <c r="AA199" i="1" s="1"/>
  <c r="U204" i="1"/>
  <c r="V204" i="1" s="1"/>
  <c r="AA204" i="1" s="1"/>
  <c r="U91" i="1"/>
  <c r="V91" i="1" s="1"/>
  <c r="AA91" i="1" s="1"/>
  <c r="U96" i="1"/>
  <c r="V96" i="1" s="1"/>
  <c r="AA96" i="1" s="1"/>
  <c r="U122" i="1"/>
  <c r="V122" i="1" s="1"/>
  <c r="AA122" i="1" s="1"/>
  <c r="U128" i="1"/>
  <c r="V128" i="1" s="1"/>
  <c r="AA128" i="1" s="1"/>
  <c r="U133" i="1"/>
  <c r="V133" i="1" s="1"/>
  <c r="AA133" i="1" s="1"/>
  <c r="U161" i="1"/>
  <c r="V161" i="1" s="1"/>
  <c r="AA161" i="1" s="1"/>
  <c r="U173" i="1"/>
  <c r="V173" i="1" s="1"/>
  <c r="AA173" i="1" s="1"/>
  <c r="U178" i="1"/>
  <c r="V178" i="1" s="1"/>
  <c r="AA178" i="1" s="1"/>
  <c r="U215" i="1"/>
  <c r="V215" i="1" s="1"/>
  <c r="AA215" i="1" s="1"/>
  <c r="U225" i="1"/>
  <c r="V225" i="1" s="1"/>
  <c r="AA225" i="1" s="1"/>
  <c r="U33" i="1"/>
  <c r="V33" i="1" s="1"/>
  <c r="AA33" i="1" s="1"/>
  <c r="U111" i="1"/>
  <c r="V111" i="1" s="1"/>
  <c r="AA111" i="1" s="1"/>
  <c r="U116" i="1"/>
  <c r="V116" i="1" s="1"/>
  <c r="AA116" i="1" s="1"/>
  <c r="U144" i="1"/>
  <c r="V144" i="1" s="1"/>
  <c r="AA144" i="1" s="1"/>
  <c r="U183" i="1"/>
  <c r="V183" i="1" s="1"/>
  <c r="AA183" i="1" s="1"/>
  <c r="U188" i="1"/>
  <c r="V188" i="1" s="1"/>
  <c r="AA188" i="1" s="1"/>
  <c r="U121" i="1"/>
  <c r="V121" i="1" s="1"/>
  <c r="AA121" i="1" s="1"/>
  <c r="U127" i="1"/>
  <c r="V127" i="1" s="1"/>
  <c r="AA127" i="1" s="1"/>
  <c r="U105" i="1"/>
  <c r="V105" i="1" s="1"/>
  <c r="AA105" i="1" s="1"/>
  <c r="U110" i="1"/>
  <c r="V110" i="1" s="1"/>
  <c r="AA110" i="1" s="1"/>
  <c r="U148" i="1"/>
  <c r="V148" i="1" s="1"/>
  <c r="AA148" i="1" s="1"/>
  <c r="U187" i="1"/>
  <c r="V187" i="1" s="1"/>
  <c r="AA187" i="1" s="1"/>
  <c r="U192" i="1"/>
  <c r="V192" i="1" s="1"/>
  <c r="AA192" i="1" s="1"/>
  <c r="U197" i="1"/>
  <c r="V197" i="1" s="1"/>
  <c r="AA197" i="1" s="1"/>
  <c r="U208" i="1"/>
  <c r="U230" i="1"/>
  <c r="V230" i="1" s="1"/>
  <c r="AA230" i="1" s="1"/>
  <c r="U85" i="1"/>
  <c r="V85" i="1" s="1"/>
  <c r="AA85" i="1" s="1"/>
  <c r="U89" i="1"/>
  <c r="V89" i="1" s="1"/>
  <c r="AA89" i="1" s="1"/>
  <c r="U93" i="1"/>
  <c r="V93" i="1" s="1"/>
  <c r="AA93" i="1" s="1"/>
  <c r="U94" i="1"/>
  <c r="V94" i="1" s="1"/>
  <c r="AA94" i="1" s="1"/>
  <c r="U120" i="1"/>
  <c r="V120" i="1" s="1"/>
  <c r="AA120" i="1" s="1"/>
  <c r="U131" i="1"/>
  <c r="V131" i="1" s="1"/>
  <c r="AA131" i="1" s="1"/>
  <c r="U136" i="1"/>
  <c r="V136" i="1" s="1"/>
  <c r="AA136" i="1" s="1"/>
  <c r="U159" i="1"/>
  <c r="V159" i="1" s="1"/>
  <c r="AA159" i="1" s="1"/>
  <c r="U175" i="1"/>
  <c r="V175" i="1" s="1"/>
  <c r="AA175" i="1" s="1"/>
  <c r="U176" i="1"/>
  <c r="V176" i="1" s="1"/>
  <c r="AA176" i="1" s="1"/>
  <c r="U180" i="1"/>
  <c r="V180" i="1" s="1"/>
  <c r="AA180" i="1" s="1"/>
  <c r="U213" i="1"/>
  <c r="V213" i="1" s="1"/>
  <c r="AA213" i="1" s="1"/>
  <c r="U224" i="1"/>
  <c r="V224" i="1" s="1"/>
  <c r="AA224" i="1" s="1"/>
  <c r="U90" i="1"/>
  <c r="V90" i="1" s="1"/>
  <c r="AA90" i="1" s="1"/>
  <c r="U118" i="1"/>
  <c r="U141" i="1"/>
  <c r="V141" i="1" s="1"/>
  <c r="AA141" i="1" s="1"/>
  <c r="U147" i="1"/>
  <c r="V147" i="1" s="1"/>
  <c r="AA147" i="1" s="1"/>
  <c r="U186" i="1"/>
  <c r="V186" i="1" s="1"/>
  <c r="AA186" i="1" s="1"/>
  <c r="U207" i="1"/>
  <c r="V207" i="1" s="1"/>
  <c r="AA207" i="1" s="1"/>
  <c r="U218" i="1"/>
  <c r="V218" i="1" s="1"/>
  <c r="AA218" i="1" s="1"/>
  <c r="U229" i="1"/>
  <c r="V229" i="1" s="1"/>
  <c r="AA229" i="1" s="1"/>
  <c r="U45" i="1"/>
  <c r="V45" i="1" s="1"/>
  <c r="AA45" i="1" s="1"/>
  <c r="U83" i="1"/>
  <c r="V83" i="1" s="1"/>
  <c r="AA83" i="1" s="1"/>
  <c r="U191" i="1"/>
  <c r="V191" i="1" s="1"/>
  <c r="AA191" i="1" s="1"/>
  <c r="U214" i="1"/>
  <c r="V214" i="1" s="1"/>
  <c r="AA214" i="1" s="1"/>
  <c r="U82" i="1"/>
  <c r="U108" i="1"/>
  <c r="V108" i="1" s="1"/>
  <c r="AA108" i="1" s="1"/>
  <c r="U115" i="1"/>
  <c r="V115" i="1" s="1"/>
  <c r="AA115" i="1" s="1"/>
  <c r="U150" i="1"/>
  <c r="V150" i="1" s="1"/>
  <c r="AA150" i="1" s="1"/>
  <c r="U156" i="1"/>
  <c r="V156" i="1" s="1"/>
  <c r="AA156" i="1" s="1"/>
  <c r="U81" i="1"/>
  <c r="U102" i="1"/>
  <c r="V102" i="1" s="1"/>
  <c r="AA102" i="1" s="1"/>
  <c r="U168" i="1"/>
  <c r="V168" i="1" s="1"/>
  <c r="AA168" i="1" s="1"/>
  <c r="U190" i="1"/>
  <c r="V190" i="1" s="1"/>
  <c r="AA190" i="1" s="1"/>
  <c r="U149" i="1"/>
  <c r="V149" i="1" s="1"/>
  <c r="AA149" i="1" s="1"/>
  <c r="U162" i="1"/>
  <c r="V162" i="1" s="1"/>
  <c r="AA162" i="1" s="1"/>
  <c r="U198" i="1"/>
  <c r="V198" i="1" s="1"/>
  <c r="AA198" i="1" s="1"/>
  <c r="U231" i="1"/>
  <c r="V231" i="1" s="1"/>
  <c r="AA231" i="1" s="1"/>
  <c r="U134" i="1"/>
  <c r="V134" i="1" s="1"/>
  <c r="AA134" i="1" s="1"/>
  <c r="U212" i="1"/>
  <c r="V212" i="1" s="1"/>
  <c r="AA212" i="1" s="1"/>
  <c r="U221" i="1"/>
  <c r="V221" i="1" s="1"/>
  <c r="AA221" i="1" s="1"/>
  <c r="U87" i="1"/>
  <c r="V87" i="1" s="1"/>
  <c r="AA87" i="1" s="1"/>
  <c r="U50" i="1"/>
  <c r="V50" i="1" s="1"/>
  <c r="AA50" i="1" s="1"/>
  <c r="U101" i="1"/>
  <c r="V101" i="1" s="1"/>
  <c r="AA101" i="1" s="1"/>
  <c r="U189" i="1"/>
  <c r="V189" i="1" s="1"/>
  <c r="AA189" i="1" s="1"/>
  <c r="U86" i="1"/>
  <c r="V86" i="1" s="1"/>
  <c r="AA86" i="1" s="1"/>
  <c r="U98" i="1"/>
  <c r="V98" i="1" s="1"/>
  <c r="AA98" i="1" s="1"/>
  <c r="U106" i="1"/>
  <c r="V106" i="1" s="1"/>
  <c r="AA106" i="1" s="1"/>
  <c r="U113" i="1"/>
  <c r="V113" i="1" s="1"/>
  <c r="AA113" i="1" s="1"/>
  <c r="U117" i="1"/>
  <c r="V117" i="1" s="1"/>
  <c r="AA117" i="1" s="1"/>
  <c r="U132" i="1"/>
  <c r="V132" i="1" s="1"/>
  <c r="AA132" i="1" s="1"/>
  <c r="U145" i="1"/>
  <c r="V145" i="1" s="1"/>
  <c r="AA145" i="1" s="1"/>
  <c r="U146" i="1"/>
  <c r="V146" i="1" s="1"/>
  <c r="AA146" i="1" s="1"/>
  <c r="U154" i="1"/>
  <c r="V154" i="1" s="1"/>
  <c r="AA154" i="1" s="1"/>
  <c r="U194" i="1"/>
  <c r="V194" i="1" s="1"/>
  <c r="AA194" i="1" s="1"/>
  <c r="U226" i="1"/>
  <c r="V226" i="1" s="1"/>
  <c r="AA226" i="1" s="1"/>
  <c r="U95" i="1"/>
  <c r="V95" i="1" s="1"/>
  <c r="AA95" i="1" s="1"/>
  <c r="U129" i="1"/>
  <c r="V129" i="1" s="1"/>
  <c r="AA129" i="1" s="1"/>
  <c r="U119" i="1"/>
  <c r="V119" i="1" s="1"/>
  <c r="AA119" i="1" s="1"/>
  <c r="U140" i="1"/>
  <c r="V140" i="1" s="1"/>
  <c r="AA140" i="1" s="1"/>
  <c r="U43" i="1"/>
  <c r="V43" i="1" s="1"/>
  <c r="AA43" i="1" s="1"/>
  <c r="U48" i="1"/>
  <c r="V48" i="1" s="1"/>
  <c r="AA48" i="1" s="1"/>
  <c r="U53" i="1"/>
  <c r="V53" i="1" s="1"/>
  <c r="AA53" i="1" s="1"/>
  <c r="U126" i="1"/>
  <c r="V126" i="1" s="1"/>
  <c r="AA126" i="1" s="1"/>
  <c r="U138" i="1"/>
  <c r="V138" i="1" s="1"/>
  <c r="AA138" i="1" s="1"/>
  <c r="U166" i="1"/>
  <c r="V166" i="1" s="1"/>
  <c r="AA166" i="1" s="1"/>
  <c r="U202" i="1"/>
  <c r="V202" i="1" s="1"/>
  <c r="AA202" i="1" s="1"/>
  <c r="U220" i="1"/>
  <c r="V220" i="1" s="1"/>
  <c r="AA220" i="1" s="1"/>
  <c r="U114" i="1"/>
  <c r="V114" i="1" s="1"/>
  <c r="AA114" i="1" s="1"/>
  <c r="U181" i="1"/>
  <c r="V181" i="1" s="1"/>
  <c r="AA181" i="1" s="1"/>
  <c r="U97" i="1"/>
  <c r="V97" i="1" s="1"/>
  <c r="AA97" i="1" s="1"/>
  <c r="U137" i="1"/>
  <c r="U164" i="1"/>
  <c r="V164" i="1" s="1"/>
  <c r="AA164" i="1" s="1"/>
  <c r="U185" i="1"/>
  <c r="V185" i="1" s="1"/>
  <c r="AA185" i="1" s="1"/>
  <c r="U210" i="1"/>
  <c r="V210" i="1" s="1"/>
  <c r="AA210" i="1" s="1"/>
  <c r="U36" i="1"/>
  <c r="V36" i="1" s="1"/>
  <c r="AA36" i="1" s="1"/>
  <c r="U51" i="1"/>
  <c r="V51" i="1" s="1"/>
  <c r="AA51" i="1" s="1"/>
  <c r="U34" i="1"/>
  <c r="V34" i="1" s="1"/>
  <c r="AA34" i="1" s="1"/>
  <c r="U44" i="1"/>
  <c r="V44" i="1" s="1"/>
  <c r="AA44" i="1" s="1"/>
  <c r="U54" i="1"/>
  <c r="V54" i="1" s="1"/>
  <c r="AA54" i="1" s="1"/>
  <c r="U32" i="1"/>
  <c r="V32" i="1" s="1"/>
  <c r="AA32" i="1" s="1"/>
  <c r="U39" i="1"/>
  <c r="V39" i="1" s="1"/>
  <c r="AA39" i="1" s="1"/>
  <c r="U37" i="1"/>
  <c r="V37" i="1" s="1"/>
  <c r="AA37" i="1" s="1"/>
  <c r="U42" i="1"/>
  <c r="V42" i="1" s="1"/>
  <c r="AA42" i="1" s="1"/>
  <c r="U49" i="1"/>
  <c r="V49" i="1" s="1"/>
  <c r="AA49" i="1" s="1"/>
  <c r="U35" i="1"/>
  <c r="V35" i="1" s="1"/>
  <c r="AA35" i="1" s="1"/>
  <c r="U47" i="1"/>
  <c r="V47" i="1" s="1"/>
  <c r="AA47" i="1" s="1"/>
  <c r="U31" i="1"/>
  <c r="V31" i="1" s="1"/>
  <c r="AA31" i="1" s="1"/>
  <c r="U40" i="1"/>
  <c r="V40" i="1" s="1"/>
  <c r="AA40" i="1" s="1"/>
  <c r="U52" i="1"/>
  <c r="V52" i="1" s="1"/>
  <c r="AA52" i="1" s="1"/>
  <c r="T30" i="1" l="1"/>
  <c r="S30" i="1"/>
  <c r="O30" i="1"/>
  <c r="N30" i="1"/>
  <c r="T29" i="1"/>
  <c r="S29" i="1"/>
  <c r="O29" i="1"/>
  <c r="N29" i="1"/>
  <c r="T28" i="1"/>
  <c r="S28" i="1"/>
  <c r="O28" i="1"/>
  <c r="N28" i="1"/>
  <c r="T27" i="1"/>
  <c r="S27" i="1"/>
  <c r="O27" i="1"/>
  <c r="N27" i="1"/>
  <c r="T26" i="1"/>
  <c r="S26" i="1"/>
  <c r="O26" i="1"/>
  <c r="N26" i="1"/>
  <c r="T25" i="1"/>
  <c r="S25" i="1"/>
  <c r="O25" i="1"/>
  <c r="N25" i="1"/>
  <c r="T24" i="1"/>
  <c r="S24" i="1"/>
  <c r="O24" i="1"/>
  <c r="N24" i="1"/>
  <c r="T23" i="1"/>
  <c r="S23" i="1"/>
  <c r="O23" i="1"/>
  <c r="N23" i="1"/>
  <c r="T22" i="1"/>
  <c r="S22" i="1"/>
  <c r="O22" i="1"/>
  <c r="N22" i="1"/>
  <c r="T21" i="1"/>
  <c r="S21" i="1"/>
  <c r="O21" i="1"/>
  <c r="N21" i="1"/>
  <c r="T20" i="1"/>
  <c r="S20" i="1"/>
  <c r="O20" i="1"/>
  <c r="N20" i="1"/>
  <c r="T19" i="1"/>
  <c r="S19" i="1"/>
  <c r="O19" i="1"/>
  <c r="N19" i="1"/>
  <c r="T18" i="1"/>
  <c r="S18" i="1"/>
  <c r="O18" i="1"/>
  <c r="N18" i="1"/>
  <c r="T17" i="1"/>
  <c r="S17" i="1"/>
  <c r="O17" i="1"/>
  <c r="N17" i="1"/>
  <c r="T16" i="1"/>
  <c r="S16" i="1"/>
  <c r="O16" i="1"/>
  <c r="N16" i="1"/>
  <c r="T15" i="1"/>
  <c r="S15" i="1"/>
  <c r="O15" i="1"/>
  <c r="N15" i="1"/>
  <c r="T14" i="1"/>
  <c r="S14" i="1"/>
  <c r="O14" i="1"/>
  <c r="N14" i="1"/>
  <c r="T13" i="1"/>
  <c r="S13" i="1"/>
  <c r="O13" i="1"/>
  <c r="N13" i="1"/>
  <c r="T12" i="1"/>
  <c r="S12" i="1"/>
  <c r="O12" i="1"/>
  <c r="N12" i="1"/>
  <c r="T11" i="1"/>
  <c r="S11" i="1"/>
  <c r="O11" i="1"/>
  <c r="N11" i="1"/>
  <c r="T10" i="1"/>
  <c r="S10" i="1"/>
  <c r="O10" i="1"/>
  <c r="N10" i="1"/>
  <c r="T9" i="1"/>
  <c r="S9" i="1"/>
  <c r="O9" i="1"/>
  <c r="N9" i="1"/>
  <c r="T8" i="1"/>
  <c r="S8" i="1"/>
  <c r="O8" i="1"/>
  <c r="N8" i="1"/>
  <c r="T7" i="1"/>
  <c r="S7" i="1"/>
  <c r="O7" i="1"/>
  <c r="N7" i="1"/>
  <c r="T6" i="1"/>
  <c r="S6" i="1"/>
  <c r="O6" i="1"/>
  <c r="N6" i="1"/>
  <c r="T5" i="1"/>
  <c r="S5" i="1"/>
  <c r="O5" i="1"/>
  <c r="N5" i="1"/>
  <c r="T4" i="1"/>
  <c r="S4" i="1"/>
  <c r="O4" i="1"/>
  <c r="N4" i="1"/>
  <c r="T3" i="1"/>
  <c r="S3" i="1"/>
  <c r="O3" i="1"/>
  <c r="N3" i="1"/>
  <c r="T2" i="1"/>
  <c r="S2" i="1"/>
  <c r="O2" i="1"/>
  <c r="N2" i="1"/>
  <c r="U29" i="1" l="1"/>
  <c r="U20" i="1"/>
  <c r="V20" i="1" s="1"/>
  <c r="AA20" i="1" s="1"/>
  <c r="U12" i="1"/>
  <c r="V12" i="1" s="1"/>
  <c r="AA12" i="1" s="1"/>
  <c r="U5" i="1"/>
  <c r="V5" i="1" s="1"/>
  <c r="AA5" i="1" s="1"/>
  <c r="U30" i="1"/>
  <c r="V30" i="1" s="1"/>
  <c r="AA30" i="1" s="1"/>
  <c r="U7" i="1"/>
  <c r="V7" i="1" s="1"/>
  <c r="AA7" i="1" s="1"/>
  <c r="U2" i="1"/>
  <c r="V2" i="1" s="1"/>
  <c r="AA2" i="1" s="1"/>
  <c r="U10" i="1"/>
  <c r="V10" i="1" s="1"/>
  <c r="AA10" i="1" s="1"/>
  <c r="U15" i="1"/>
  <c r="V15" i="1" s="1"/>
  <c r="AA15" i="1" s="1"/>
  <c r="U23" i="1"/>
  <c r="V23" i="1" s="1"/>
  <c r="AA23" i="1" s="1"/>
  <c r="U28" i="1"/>
  <c r="V28" i="1" s="1"/>
  <c r="AA28" i="1" s="1"/>
  <c r="U26" i="1"/>
  <c r="V26" i="1" s="1"/>
  <c r="AA26" i="1" s="1"/>
  <c r="U24" i="1"/>
  <c r="U8" i="1"/>
  <c r="V8" i="1" s="1"/>
  <c r="AA8" i="1" s="1"/>
  <c r="U9" i="1"/>
  <c r="V9" i="1" s="1"/>
  <c r="AA9" i="1" s="1"/>
  <c r="U11" i="1"/>
  <c r="V11" i="1" s="1"/>
  <c r="AA11" i="1" s="1"/>
  <c r="U18" i="1"/>
  <c r="V18" i="1" s="1"/>
  <c r="AA18" i="1" s="1"/>
  <c r="U17" i="1"/>
  <c r="V17" i="1" s="1"/>
  <c r="AA17" i="1" s="1"/>
  <c r="U21" i="1"/>
  <c r="V21" i="1" s="1"/>
  <c r="AA21" i="1" s="1"/>
  <c r="U13" i="1"/>
  <c r="V13" i="1" s="1"/>
  <c r="AA13" i="1" s="1"/>
  <c r="U19" i="1"/>
  <c r="V19" i="1" s="1"/>
  <c r="AA19" i="1" s="1"/>
  <c r="U6" i="1"/>
  <c r="V6" i="1" s="1"/>
  <c r="AA6" i="1" s="1"/>
  <c r="U22" i="1"/>
  <c r="V22" i="1" s="1"/>
  <c r="AA22" i="1" s="1"/>
  <c r="U25" i="1"/>
  <c r="V25" i="1" s="1"/>
  <c r="AA25" i="1" s="1"/>
  <c r="U27" i="1"/>
  <c r="V27" i="1" s="1"/>
  <c r="AA27" i="1" s="1"/>
  <c r="U3" i="1"/>
  <c r="V3" i="1" s="1"/>
  <c r="AA3" i="1" s="1"/>
  <c r="U4" i="1"/>
  <c r="V4" i="1" s="1"/>
  <c r="AA4" i="1" s="1"/>
  <c r="U14" i="1"/>
  <c r="V14" i="1" s="1"/>
  <c r="AA14" i="1" s="1"/>
  <c r="U16" i="1"/>
  <c r="V16" i="1" s="1"/>
  <c r="AA16" i="1" s="1"/>
</calcChain>
</file>

<file path=xl/sharedStrings.xml><?xml version="1.0" encoding="utf-8"?>
<sst xmlns="http://schemas.openxmlformats.org/spreadsheetml/2006/main" count="2451" uniqueCount="584">
  <si>
    <t>Sample_Reference</t>
  </si>
  <si>
    <t>Sample_Name</t>
  </si>
  <si>
    <t>Name</t>
  </si>
  <si>
    <t>Name_wo_Experiment</t>
  </si>
  <si>
    <t>genotype</t>
  </si>
  <si>
    <t>qPCR</t>
  </si>
  <si>
    <t>Experiment</t>
  </si>
  <si>
    <t>Normalizer</t>
  </si>
  <si>
    <t>Calibrator</t>
  </si>
  <si>
    <t>Cт1_Normalizer</t>
  </si>
  <si>
    <t>Cт2_Normalizer</t>
  </si>
  <si>
    <t>Cт2-Cт1_Normalizer</t>
  </si>
  <si>
    <t>µCt_Normalizer</t>
  </si>
  <si>
    <t>Target</t>
  </si>
  <si>
    <t>Cт1_Target</t>
  </si>
  <si>
    <t>Cт2_Target</t>
  </si>
  <si>
    <t>Cт2-Cт1_Target</t>
  </si>
  <si>
    <t>µCт_Target</t>
  </si>
  <si>
    <t>dCт</t>
  </si>
  <si>
    <t>21-85</t>
  </si>
  <si>
    <t>iPS07-45-M1-1</t>
  </si>
  <si>
    <t>45_M1_36</t>
  </si>
  <si>
    <t>WT</t>
  </si>
  <si>
    <t>iPS07</t>
  </si>
  <si>
    <t>M1_36h00</t>
  </si>
  <si>
    <t>RPL19</t>
  </si>
  <si>
    <t>21-86</t>
  </si>
  <si>
    <t>iPS07-45-M1-2</t>
  </si>
  <si>
    <t>21-92</t>
  </si>
  <si>
    <t>iPS07-82-M1-1</t>
  </si>
  <si>
    <t>82_M1_36</t>
  </si>
  <si>
    <t>Mut</t>
  </si>
  <si>
    <t>21-93</t>
  </si>
  <si>
    <t>iPS07-82-M1-2</t>
  </si>
  <si>
    <t>21-94</t>
  </si>
  <si>
    <t>iPS07-82-M1-3</t>
  </si>
  <si>
    <t>21-95</t>
  </si>
  <si>
    <t>iPS07-82-M1-4</t>
  </si>
  <si>
    <t>21-96</t>
  </si>
  <si>
    <t>iPS07-82-M1-5</t>
  </si>
  <si>
    <t>M2_48h00</t>
  </si>
  <si>
    <t>NA</t>
  </si>
  <si>
    <t>21-121</t>
  </si>
  <si>
    <t>iPS09-45-M1_36h00</t>
  </si>
  <si>
    <t>45-M1_36h00</t>
  </si>
  <si>
    <t>iPS09</t>
  </si>
  <si>
    <t>21-122</t>
  </si>
  <si>
    <t>21-123</t>
  </si>
  <si>
    <t>21-124</t>
  </si>
  <si>
    <t>21-125</t>
  </si>
  <si>
    <t>21-126</t>
  </si>
  <si>
    <t>iPS09-82-M1_36h00</t>
  </si>
  <si>
    <t>82-M1_36h00</t>
  </si>
  <si>
    <t>21-127</t>
  </si>
  <si>
    <t>21-128</t>
  </si>
  <si>
    <t>21-129</t>
  </si>
  <si>
    <t>21-130</t>
  </si>
  <si>
    <t>21-131</t>
  </si>
  <si>
    <t>iPS09-45-M2_24h00</t>
  </si>
  <si>
    <t>45-M2_24h00</t>
  </si>
  <si>
    <t>M2_24h00</t>
  </si>
  <si>
    <t>21-132</t>
  </si>
  <si>
    <t>21-133</t>
  </si>
  <si>
    <t>21-134</t>
  </si>
  <si>
    <t>21-135</t>
  </si>
  <si>
    <t>21-136</t>
  </si>
  <si>
    <t>iPS09-82-M2_24h00</t>
  </si>
  <si>
    <t>82-M2_24h00</t>
  </si>
  <si>
    <t>21-137</t>
  </si>
  <si>
    <t>21-138</t>
  </si>
  <si>
    <t>21-139</t>
  </si>
  <si>
    <t>21-140</t>
  </si>
  <si>
    <t>21-146</t>
  </si>
  <si>
    <t>iPS09-45-M3_48-10</t>
  </si>
  <si>
    <t>iPS09-45-M3_48h00</t>
  </si>
  <si>
    <t>45-M3_48h00</t>
  </si>
  <si>
    <t>M3_48h00</t>
  </si>
  <si>
    <t>21-147</t>
  </si>
  <si>
    <t>iPS09-45-M3_48-11</t>
  </si>
  <si>
    <t>21-148</t>
  </si>
  <si>
    <t>iPS09-45-M3_48-16</t>
  </si>
  <si>
    <t>21-149</t>
  </si>
  <si>
    <t>iPS09-45-M3_48-13</t>
  </si>
  <si>
    <t>21-150</t>
  </si>
  <si>
    <t>iPS09-45-M3_48-17</t>
  </si>
  <si>
    <t>21-151</t>
  </si>
  <si>
    <t>iPS09-82-M3_48-7</t>
  </si>
  <si>
    <t>iPS09-82-M3_48h00</t>
  </si>
  <si>
    <t>82-M3_48h00</t>
  </si>
  <si>
    <t>21-152</t>
  </si>
  <si>
    <t>iPS09-82-M3_48-12</t>
  </si>
  <si>
    <t>21-153</t>
  </si>
  <si>
    <t>iPS09-82-M3_48-2</t>
  </si>
  <si>
    <t>21-154</t>
  </si>
  <si>
    <t>iPS09-82-M3_48-3</t>
  </si>
  <si>
    <t>21-155</t>
  </si>
  <si>
    <t>iPS09-82-M3_48-4</t>
  </si>
  <si>
    <t>21-107</t>
  </si>
  <si>
    <t>iPS07-45-iPS-1</t>
  </si>
  <si>
    <t>iPS07-45-iPS</t>
  </si>
  <si>
    <t>45-iPS</t>
  </si>
  <si>
    <t>iPS</t>
  </si>
  <si>
    <t>21-108</t>
  </si>
  <si>
    <t>iPS07-45-iPS-2</t>
  </si>
  <si>
    <t>21-109</t>
  </si>
  <si>
    <t>iPS07-45-iPS-3</t>
  </si>
  <si>
    <t>21-110</t>
  </si>
  <si>
    <t>iPS07-45-iPS-4</t>
  </si>
  <si>
    <t>21-111</t>
  </si>
  <si>
    <t>iPS07-45-iPS-5</t>
  </si>
  <si>
    <t>21-112</t>
  </si>
  <si>
    <t>iPS07-45-iPS-6</t>
  </si>
  <si>
    <t>21-113</t>
  </si>
  <si>
    <t>iPS07-45-iPS-7</t>
  </si>
  <si>
    <t>21-115</t>
  </si>
  <si>
    <t>iPS09-82-iPS-1</t>
  </si>
  <si>
    <t>iPS09-82-iPS</t>
  </si>
  <si>
    <t>82-iPS</t>
  </si>
  <si>
    <t>21-116</t>
  </si>
  <si>
    <t>iPS09-82-iPS-2</t>
  </si>
  <si>
    <t>21-117</t>
  </si>
  <si>
    <t>iPS09-82-iPS-3</t>
  </si>
  <si>
    <t>21-118</t>
  </si>
  <si>
    <t>iPS09-82-iPS-4</t>
  </si>
  <si>
    <t>21-119</t>
  </si>
  <si>
    <t>iPS09-82-iPS-5</t>
  </si>
  <si>
    <t>21-120</t>
  </si>
  <si>
    <t>iPS09-82-iPS-6</t>
  </si>
  <si>
    <t>iPS12_45_M1_36_P</t>
  </si>
  <si>
    <t>45_FLYB_36_P2</t>
  </si>
  <si>
    <t>iPS12</t>
  </si>
  <si>
    <t>22-60</t>
  </si>
  <si>
    <t>iPS12_45_M1_36_P_2</t>
  </si>
  <si>
    <t>22-61</t>
  </si>
  <si>
    <t>iPS12_45_M1_36_P_3</t>
  </si>
  <si>
    <t>22-62</t>
  </si>
  <si>
    <t>iPS12_45_M1_36_P_4</t>
  </si>
  <si>
    <t>22-63</t>
  </si>
  <si>
    <t>iPS12_45_M1_36_P_5</t>
  </si>
  <si>
    <t>22-64</t>
  </si>
  <si>
    <t>iPS12_45_M1_36_P_6</t>
  </si>
  <si>
    <t>22-65</t>
  </si>
  <si>
    <t>iPS12_82_M1_36_P_1</t>
  </si>
  <si>
    <t>iPS12_82_M1_36_P</t>
  </si>
  <si>
    <t>82_FLYB_36_P2</t>
  </si>
  <si>
    <t>22-66</t>
  </si>
  <si>
    <t>iPS12_82_M1_36_P_2</t>
  </si>
  <si>
    <t>22-67</t>
  </si>
  <si>
    <t>iPS12_82_M1_36_P_3</t>
  </si>
  <si>
    <t>22-68</t>
  </si>
  <si>
    <t>iPS12_82_M1_36_P_4</t>
  </si>
  <si>
    <t>22-69</t>
  </si>
  <si>
    <t>iPS12_82_M1_36_P_5</t>
  </si>
  <si>
    <t>22-70</t>
  </si>
  <si>
    <t>iPS12_82_M1_36_P_6</t>
  </si>
  <si>
    <t>22-83</t>
  </si>
  <si>
    <t>iPS12_45_M2_12_P_1</t>
  </si>
  <si>
    <t>iPS12_45_M2_12_P</t>
  </si>
  <si>
    <t>45_M2_12_P_P2</t>
  </si>
  <si>
    <t>M2_12h00</t>
  </si>
  <si>
    <t>22-84</t>
  </si>
  <si>
    <t>iPS12_45_M2_12_P_2</t>
  </si>
  <si>
    <t>22-85</t>
  </si>
  <si>
    <t>iPS12_45_M2_12_P_3</t>
  </si>
  <si>
    <t>22-86</t>
  </si>
  <si>
    <t>iPS12_45_M2_12_P_4</t>
  </si>
  <si>
    <t>22-87</t>
  </si>
  <si>
    <t>iPS12_45_M2_12_P_5</t>
  </si>
  <si>
    <t>22-88</t>
  </si>
  <si>
    <t>iPS12_45_M2_12_P_6</t>
  </si>
  <si>
    <t>22-89</t>
  </si>
  <si>
    <t>iPS12_82_M2_12_P_1</t>
  </si>
  <si>
    <t>iPS12_82_M2_12_P</t>
  </si>
  <si>
    <t>82_M2_12_P_P2</t>
  </si>
  <si>
    <t>22-90</t>
  </si>
  <si>
    <t>iPS12_82_M2_12_P_2</t>
  </si>
  <si>
    <t>22-91</t>
  </si>
  <si>
    <t>iPS12_82_M2_12_P_3</t>
  </si>
  <si>
    <t>22-92</t>
  </si>
  <si>
    <t>iPS12_82_M2_12_P_4</t>
  </si>
  <si>
    <t>22-93</t>
  </si>
  <si>
    <t>iPS12_82_M2_12_P_5</t>
  </si>
  <si>
    <t>22-94</t>
  </si>
  <si>
    <t>iPS12_82_M2_12_P_6</t>
  </si>
  <si>
    <t>22-95</t>
  </si>
  <si>
    <t>iPS12_45_M2_24_P_1</t>
  </si>
  <si>
    <t>iPS12_45_M2_24_P</t>
  </si>
  <si>
    <t>22-96</t>
  </si>
  <si>
    <t>iPS12_45_M2_24_P_2</t>
  </si>
  <si>
    <t>22-97</t>
  </si>
  <si>
    <t>iPS12_45_M2_24_P_3</t>
  </si>
  <si>
    <t>22-98</t>
  </si>
  <si>
    <t>iPS12_45_M2_24_P_4</t>
  </si>
  <si>
    <t>22-99</t>
  </si>
  <si>
    <t>iPS12_45_M2_24_P_5</t>
  </si>
  <si>
    <t>22-100</t>
  </si>
  <si>
    <t>iPS12_45_M2_24_P_6</t>
  </si>
  <si>
    <t>22-101</t>
  </si>
  <si>
    <t>iPS12_82_M2_24_P_1</t>
  </si>
  <si>
    <t>iPS12_82_M2_24_P</t>
  </si>
  <si>
    <t>22-102</t>
  </si>
  <si>
    <t>iPS12_82_M2_24_P_2</t>
  </si>
  <si>
    <t>22-103</t>
  </si>
  <si>
    <t>iPS12_82_M2_24_P_3</t>
  </si>
  <si>
    <t>22-104</t>
  </si>
  <si>
    <t>iPS12_82_M2_24_P_4</t>
  </si>
  <si>
    <t>22-105</t>
  </si>
  <si>
    <t>iPS12_82_M2_24_P_5</t>
  </si>
  <si>
    <t>22-106</t>
  </si>
  <si>
    <t>iPS12_82_M2_24_P_6</t>
  </si>
  <si>
    <t>22-107</t>
  </si>
  <si>
    <t>iPS12_45_M2_48_P_1</t>
  </si>
  <si>
    <t>iPS12_45_M2_48_P</t>
  </si>
  <si>
    <t>45_M2_48</t>
  </si>
  <si>
    <t>22-108</t>
  </si>
  <si>
    <t>iPS12_45_M2_48_P_2</t>
  </si>
  <si>
    <t>22-109</t>
  </si>
  <si>
    <t>iPS12_45_M2_48_P_3</t>
  </si>
  <si>
    <t>22-110</t>
  </si>
  <si>
    <t>iPS12_45_M2_48_P_4</t>
  </si>
  <si>
    <t>22-111</t>
  </si>
  <si>
    <t>iPS12_45_M2_48_P_5</t>
  </si>
  <si>
    <t>22-112</t>
  </si>
  <si>
    <t>iPS12_45_M2_48_P_6</t>
  </si>
  <si>
    <t>22-113</t>
  </si>
  <si>
    <t>iPS12_82_M2_48_P_1</t>
  </si>
  <si>
    <t>iPS12_82_M2_48_P</t>
  </si>
  <si>
    <t>82_M2_48</t>
  </si>
  <si>
    <t>22-114</t>
  </si>
  <si>
    <t>iPS12_82_M2_48_P_2</t>
  </si>
  <si>
    <t>22-115</t>
  </si>
  <si>
    <t>iPS12_82_M2_48_P_3</t>
  </si>
  <si>
    <t>22-116</t>
  </si>
  <si>
    <t>iPS12_82_M2_48_P_4</t>
  </si>
  <si>
    <t>22-117</t>
  </si>
  <si>
    <t>iPS12_82_M2_48_P_5</t>
  </si>
  <si>
    <t>22-118</t>
  </si>
  <si>
    <t>iPS12_82_M2_48_P_6</t>
  </si>
  <si>
    <t>23-157</t>
  </si>
  <si>
    <t>iPS19_45_iPS_P1</t>
  </si>
  <si>
    <t>iPS19_45_iPS</t>
  </si>
  <si>
    <t>45_iPS</t>
  </si>
  <si>
    <t>iPS19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</si>
  <si>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</si>
  <si>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</si>
  <si>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</si>
  <si>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</si>
  <si>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</si>
  <si>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</si>
  <si>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</si>
  <si>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</si>
  <si>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</si>
  <si>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</si>
  <si>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</si>
  <si>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</si>
  <si>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</si>
  <si>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</si>
  <si>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</si>
  <si>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</si>
  <si>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</si>
  <si>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</si>
  <si>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</si>
  <si>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</si>
  <si>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</si>
  <si>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</si>
  <si>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</si>
  <si>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</si>
  <si>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</si>
  <si>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</si>
  <si>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</si>
  <si>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</si>
  <si>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</si>
  <si>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</si>
  <si>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</si>
  <si>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</si>
  <si>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</si>
  <si>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</si>
  <si>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</si>
  <si>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</si>
  <si>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iPS26_-80_M1-36h_45-1</t>
  </si>
  <si>
    <t>iPS26_M1-36h_45-1</t>
  </si>
  <si>
    <t>iPS26_45_M1-36</t>
  </si>
  <si>
    <t>-80°C</t>
  </si>
  <si>
    <t>iPS26a</t>
  </si>
  <si>
    <t>iPS26_-80_M1-36h_45-2</t>
  </si>
  <si>
    <t>iPS26_M1-36h_45-2</t>
  </si>
  <si>
    <t>iPS26_-80_M1-36h_45-3</t>
  </si>
  <si>
    <t>iPS26_M1-36h_45-3</t>
  </si>
  <si>
    <t>iPS26_-80_M1-36h_45-4</t>
  </si>
  <si>
    <t>iPS26_M1-36h_45-4</t>
  </si>
  <si>
    <t>iPS26_-80_M1-36h_45-5</t>
  </si>
  <si>
    <t>iPS26_M1-36h_45-5</t>
  </si>
  <si>
    <t>iPS26_-80_M1-36h_45-6</t>
  </si>
  <si>
    <t>iPS26_M1-36h_45-6</t>
  </si>
  <si>
    <t>iPS26_LN_M1-36h_45-1</t>
  </si>
  <si>
    <t>LN</t>
  </si>
  <si>
    <t>iPS26b</t>
  </si>
  <si>
    <t>iPS26_LN_M1-36h_45-2</t>
  </si>
  <si>
    <t>iPS26_LN_M1-36h_45-3</t>
  </si>
  <si>
    <t>iPS26_LN_M1-36h_45-4</t>
  </si>
  <si>
    <t>iPS26_LN_M1-36h_45-5</t>
  </si>
  <si>
    <t>iPS26_LN_M1-36h_45-6</t>
  </si>
  <si>
    <t>iPS26_-80_M1-36h_82-1</t>
  </si>
  <si>
    <t>iPS26_82_M1-36</t>
  </si>
  <si>
    <t>iPS26_-80_M1-36h_82-2</t>
  </si>
  <si>
    <t>iPS26_-80_M1-36h_82-3</t>
  </si>
  <si>
    <t>iPS26_-80_M1-36h_82-4</t>
  </si>
  <si>
    <t>iPS26_-80_M1-36h_82-5</t>
  </si>
  <si>
    <t>iPS26_-80_M1-36h_82-6</t>
  </si>
  <si>
    <t>iPS26_LN_M1-36h_82-1</t>
  </si>
  <si>
    <t>iPS26_LN_M1-36h_82-2</t>
  </si>
  <si>
    <t>iPS26_LN_M1-36h_82-3</t>
  </si>
  <si>
    <t>iPS26_LN_M1-36h_82-4</t>
  </si>
  <si>
    <t>iPS26_LN_M1-36h_82-5</t>
  </si>
  <si>
    <t>iPS26_LN_M1-36h_82-6</t>
  </si>
  <si>
    <t>storage</t>
  </si>
  <si>
    <t>iPS26_-80_M2-12h_45-1</t>
  </si>
  <si>
    <t>iPS26_M2-12h_45-1</t>
  </si>
  <si>
    <t>iPS26_45_M2-12</t>
  </si>
  <si>
    <t>iPS26_-80_M2-12h_45-2</t>
  </si>
  <si>
    <t>iPS26_M2-12h_45-2</t>
  </si>
  <si>
    <t>iPS26_-80_M2-12h_45-3</t>
  </si>
  <si>
    <t>iPS26_M2-12h_45-3</t>
  </si>
  <si>
    <t>iPS26_LN_M2-12h_45-1</t>
  </si>
  <si>
    <t>iPS26_LN_M2-12h_45-2</t>
  </si>
  <si>
    <t>iPS26_LN_M2-12h_45-3</t>
  </si>
  <si>
    <t>iPS26_-80_M2-12h_82-1</t>
  </si>
  <si>
    <t>iPS26_82_M2-12</t>
  </si>
  <si>
    <t>iPS26_-80_M2-12h_82-2</t>
  </si>
  <si>
    <t>iPS26_-80_M2-12h_82-3</t>
  </si>
  <si>
    <t>iPS26_LN_M2-12h_82-1</t>
  </si>
  <si>
    <t>iPS26_LN_M2-12h_82-2</t>
  </si>
  <si>
    <t>iPS26_LN_M2-12h_82-3</t>
  </si>
  <si>
    <t>iPS26_-80_M2-36h_45-1</t>
  </si>
  <si>
    <t>iPS26_M2-36h_45-1</t>
  </si>
  <si>
    <t>iPS26_45_M2-36</t>
  </si>
  <si>
    <t>iPS26_-80_M2-36h_45-2</t>
  </si>
  <si>
    <t>iPS26_M2-36h_45-2</t>
  </si>
  <si>
    <t>iPS26_-80_M2-36h_45-3</t>
  </si>
  <si>
    <t>iPS26_M2-36h_45-3</t>
  </si>
  <si>
    <t>iPS26_LN_M2-36h_45-1</t>
  </si>
  <si>
    <t>iPS26_LN_M2-36h_45-2</t>
  </si>
  <si>
    <t>iPS26_LN_M2-36h_45-3</t>
  </si>
  <si>
    <t>iPS26_-80_M2-36h_82-1</t>
  </si>
  <si>
    <t>iPS26_82_M2-36</t>
  </si>
  <si>
    <t>iPS26_-80_M2-36h_82-2</t>
  </si>
  <si>
    <t>iPS26_-80_M2-36h_82-3</t>
  </si>
  <si>
    <t>iPS26_LN_M2-36h_82-1</t>
  </si>
  <si>
    <t>iPS26_LN_M2-36h_82-2</t>
  </si>
  <si>
    <t>iPS26_LN_M2-36h_82-3</t>
  </si>
  <si>
    <t>iPS26_-80_M2-48h_45-1</t>
  </si>
  <si>
    <t>iPS26_M2-48h_45-1</t>
  </si>
  <si>
    <t>iPS26_45_M2-48</t>
  </si>
  <si>
    <t>iPS26_-80_M2-48h_45-2</t>
  </si>
  <si>
    <t>iPS26_M2-48h_45-2</t>
  </si>
  <si>
    <t>iPS26_-80_M2-48h_45-3</t>
  </si>
  <si>
    <t>iPS26_M2-48h_45-3</t>
  </si>
  <si>
    <t>iPS26_LN_M2-48h_45-1</t>
  </si>
  <si>
    <t>iPS26_LN_M2-48h_45-2</t>
  </si>
  <si>
    <t>iPS26_LN_M2-48h_45-3</t>
  </si>
  <si>
    <t>iPS26_-80_M2-48h_82-1</t>
  </si>
  <si>
    <t>iPS26_82_M2-48</t>
  </si>
  <si>
    <t>iPS26_-80_M2-48h_82-2</t>
  </si>
  <si>
    <t>iPS26_-80_M2-48h_82-3</t>
  </si>
  <si>
    <t>iPS26_LN_M2-48h_82-1</t>
  </si>
  <si>
    <t>iPS26_LN_M2-48h_82-2</t>
  </si>
  <si>
    <t>iPS26_LN_M2-48h_82-3</t>
  </si>
  <si>
    <t>iPS26_-80_M3-24h_45-1</t>
  </si>
  <si>
    <t>iPS26_M3-24h_45-1</t>
  </si>
  <si>
    <t>iPS26_45_M3-24</t>
  </si>
  <si>
    <t>iPS26_-80_M3-24h_45-2</t>
  </si>
  <si>
    <t>iPS26_M3-24h_45-2</t>
  </si>
  <si>
    <t>iPS26_-80_M3-24h_45-3</t>
  </si>
  <si>
    <t>iPS26_M3-24h_45-3</t>
  </si>
  <si>
    <t>iPS26_LN_M3-24h_45-1</t>
  </si>
  <si>
    <t>iPS26_LN_M3-24h_45-2</t>
  </si>
  <si>
    <t>iPS26_LN_M3-24h_45-3</t>
  </si>
  <si>
    <t>iPS26_-80_M3-24h_82-1</t>
  </si>
  <si>
    <t>iPS26_82_M3-24</t>
  </si>
  <si>
    <t>iPS26_-80_M3-24h_82-2</t>
  </si>
  <si>
    <t>iPS26_-80_M3-24h_82-3</t>
  </si>
  <si>
    <t>iPS26_LN_M3-24h_82-1</t>
  </si>
  <si>
    <t>iPS26_LN_M3-24h_82-2</t>
  </si>
  <si>
    <t>iPS26_LN_M3-24h_82-3</t>
  </si>
  <si>
    <t>iPS26_-80_M3-48h_45-1</t>
  </si>
  <si>
    <t>iPS26_M3-48h_45-1</t>
  </si>
  <si>
    <t>iPS26_45_M3-48</t>
  </si>
  <si>
    <t>iPS26_-80_M3-48h_45-2</t>
  </si>
  <si>
    <t>iPS26_M3-48h_45-2</t>
  </si>
  <si>
    <t>iPS26_-80_M3-48h_45-3</t>
  </si>
  <si>
    <t>iPS26_M3-48h_45-3</t>
  </si>
  <si>
    <t>iPS26_LN_M3-48h_45-1</t>
  </si>
  <si>
    <t>iPS26_LN_M3-48h_45-2</t>
  </si>
  <si>
    <t>iPS26_LN_M3-48h_45-3</t>
  </si>
  <si>
    <t>iPS26_-80_M3-48h_82-1</t>
  </si>
  <si>
    <t>iPS26_82_M3-48</t>
  </si>
  <si>
    <t>iPS26_-80_M3-48h_82-2</t>
  </si>
  <si>
    <t>iPS26_-80_M3-48h_82-3</t>
  </si>
  <si>
    <t>iPS26_LN_M3-48h_82-1</t>
  </si>
  <si>
    <t>iPS26_LN_M3-48h_82-2</t>
  </si>
  <si>
    <t>iPS26_LN_M3-48h_82-3</t>
  </si>
  <si>
    <t>23-181</t>
  </si>
  <si>
    <t>23-182</t>
  </si>
  <si>
    <t>23-183</t>
  </si>
  <si>
    <t>23-184</t>
  </si>
  <si>
    <t>23-185</t>
  </si>
  <si>
    <t>23-186</t>
  </si>
  <si>
    <t>23-187</t>
  </si>
  <si>
    <t>23-188</t>
  </si>
  <si>
    <t>23-189</t>
  </si>
  <si>
    <t>23-190</t>
  </si>
  <si>
    <t>23-191</t>
  </si>
  <si>
    <t>23-192</t>
  </si>
  <si>
    <t>23-193</t>
  </si>
  <si>
    <t>23-194</t>
  </si>
  <si>
    <t>23-195</t>
  </si>
  <si>
    <t>23-196</t>
  </si>
  <si>
    <t>23-197</t>
  </si>
  <si>
    <t>23-198</t>
  </si>
  <si>
    <t>23-199</t>
  </si>
  <si>
    <t>23-200</t>
  </si>
  <si>
    <t>23-201</t>
  </si>
  <si>
    <t>23-202</t>
  </si>
  <si>
    <t>23-203</t>
  </si>
  <si>
    <t>23-204</t>
  </si>
  <si>
    <t>23-217</t>
  </si>
  <si>
    <t>23-218</t>
  </si>
  <si>
    <t>23-219</t>
  </si>
  <si>
    <t>23-220</t>
  </si>
  <si>
    <t>23-221</t>
  </si>
  <si>
    <t>23-222</t>
  </si>
  <si>
    <t>23-223</t>
  </si>
  <si>
    <t>23-224</t>
  </si>
  <si>
    <t>23-225</t>
  </si>
  <si>
    <t>23-226</t>
  </si>
  <si>
    <t>23-227</t>
  </si>
  <si>
    <t>23-228</t>
  </si>
  <si>
    <t>23-229</t>
  </si>
  <si>
    <t>23-230</t>
  </si>
  <si>
    <t>23-231</t>
  </si>
  <si>
    <t>23-232</t>
  </si>
  <si>
    <t>23-233</t>
  </si>
  <si>
    <t>23-234</t>
  </si>
  <si>
    <t>23-235</t>
  </si>
  <si>
    <t>23-236</t>
  </si>
  <si>
    <t>23-237</t>
  </si>
  <si>
    <t>23-238</t>
  </si>
  <si>
    <t>23-239</t>
  </si>
  <si>
    <t>23-240</t>
  </si>
  <si>
    <t>23-241</t>
  </si>
  <si>
    <t>23-242</t>
  </si>
  <si>
    <t>23-243</t>
  </si>
  <si>
    <t>23-244</t>
  </si>
  <si>
    <t>23-245</t>
  </si>
  <si>
    <t>23-246</t>
  </si>
  <si>
    <t>23-247</t>
  </si>
  <si>
    <t>23-248</t>
  </si>
  <si>
    <t>23-249</t>
  </si>
  <si>
    <t>23-250</t>
  </si>
  <si>
    <t>23-251</t>
  </si>
  <si>
    <t>23-252</t>
  </si>
  <si>
    <t>23-253</t>
  </si>
  <si>
    <t>23-254</t>
  </si>
  <si>
    <t>23-255</t>
  </si>
  <si>
    <t>23-256</t>
  </si>
  <si>
    <t>23-257</t>
  </si>
  <si>
    <t>23-258</t>
  </si>
  <si>
    <t>23-259</t>
  </si>
  <si>
    <t>23-260</t>
  </si>
  <si>
    <t>23-261</t>
  </si>
  <si>
    <t>23-262</t>
  </si>
  <si>
    <t>23-263</t>
  </si>
  <si>
    <t>23-264</t>
  </si>
  <si>
    <t>23-265</t>
  </si>
  <si>
    <t>23-266</t>
  </si>
  <si>
    <t>23-267</t>
  </si>
  <si>
    <t>23-268</t>
  </si>
  <si>
    <t>23-269</t>
  </si>
  <si>
    <t>23-270</t>
  </si>
  <si>
    <t>23-271</t>
  </si>
  <si>
    <t>23-272</t>
  </si>
  <si>
    <t>23-273</t>
  </si>
  <si>
    <t>23-274</t>
  </si>
  <si>
    <t>23-275</t>
  </si>
  <si>
    <t>23-276</t>
  </si>
  <si>
    <t>22-59</t>
  </si>
  <si>
    <t>iPS12_45_M1_36_P_1</t>
  </si>
  <si>
    <t>SOX9</t>
  </si>
  <si>
    <t>iPS07_45_M1_36</t>
  </si>
  <si>
    <t>iPS07_82_M1_36</t>
  </si>
  <si>
    <t>39_40</t>
  </si>
  <si>
    <t>iPS09-45-FLYB-19</t>
  </si>
  <si>
    <t>38_40</t>
  </si>
  <si>
    <t>M1_36h00_WT</t>
  </si>
  <si>
    <t>iPS09-45-FLYB-20</t>
  </si>
  <si>
    <t>iPS09-45-FLYB-3</t>
  </si>
  <si>
    <t>iPS09-45-FLYB-4</t>
  </si>
  <si>
    <t>iPS09-45-FLYB-9</t>
  </si>
  <si>
    <t>iPS09-82-FLYB-1</t>
  </si>
  <si>
    <t>iPS09-82-FLYB-11</t>
  </si>
  <si>
    <t>iPS09-82-FLYB-13</t>
  </si>
  <si>
    <t>iPS09-82-FLYB-14</t>
  </si>
  <si>
    <t>S0X9</t>
  </si>
  <si>
    <t>iPS09-82-FLYB-9</t>
  </si>
  <si>
    <t>iPS09-45-IM3_24h-1</t>
  </si>
  <si>
    <t>iPS09-45-IM3_24h-12</t>
  </si>
  <si>
    <t>iPS09-45-IM3_24h-15</t>
  </si>
  <si>
    <t>iPS09-45-IM3_24h-18</t>
  </si>
  <si>
    <t>iPS09-45-IM3_24h-7</t>
  </si>
  <si>
    <t>iPS09-82-IM3_24h-10</t>
  </si>
  <si>
    <t>iPS09-82-IM3_24h-15</t>
  </si>
  <si>
    <t>iPS09-82-IM3_24h-5</t>
  </si>
  <si>
    <t>iPS09-82-IM3_24h-6</t>
  </si>
  <si>
    <t>iPS09-82-IM3_24h-8</t>
  </si>
  <si>
    <t>45_M2_24_P_P2</t>
  </si>
  <si>
    <t>82_M2_24_P_P2</t>
  </si>
  <si>
    <t>132_136</t>
  </si>
  <si>
    <t>133_137</t>
  </si>
  <si>
    <t>M2-12h00</t>
  </si>
  <si>
    <t>M2-36h00</t>
  </si>
  <si>
    <t>M2-48h00</t>
  </si>
  <si>
    <t>M3-24h00</t>
  </si>
  <si>
    <t>M3-48h00</t>
  </si>
  <si>
    <t>Time</t>
  </si>
  <si>
    <t>dCt_NA</t>
  </si>
  <si>
    <t>23-205</t>
  </si>
  <si>
    <t>iPS26_-80_M2-06h_45-1</t>
  </si>
  <si>
    <t>iPS26_M2-06h_45-1</t>
  </si>
  <si>
    <t>iPS26_45_M2-06</t>
  </si>
  <si>
    <t>M2-06h00</t>
  </si>
  <si>
    <t>23-206</t>
  </si>
  <si>
    <t>iPS26_-80_M2-06h_45-2</t>
  </si>
  <si>
    <t>iPS26_M2-06h_45-2</t>
  </si>
  <si>
    <t>23-207</t>
  </si>
  <si>
    <t>iPS26_-80_M2-06h_45-3</t>
  </si>
  <si>
    <t>iPS26_M2-06h_45-3</t>
  </si>
  <si>
    <t>23-208</t>
  </si>
  <si>
    <t>iPS26_LN_M2-06h_45-1</t>
  </si>
  <si>
    <t>23-209</t>
  </si>
  <si>
    <t>iPS26_LN_M2-06h_45-2</t>
  </si>
  <si>
    <t>23-210</t>
  </si>
  <si>
    <t>iPS26_LN_M2-06h_45-3</t>
  </si>
  <si>
    <t>23-211</t>
  </si>
  <si>
    <t>iPS26_-80_M2-06h_82-1</t>
  </si>
  <si>
    <t>iPS26_82_M2-06</t>
  </si>
  <si>
    <t>23-212</t>
  </si>
  <si>
    <t>iPS26_-80_M2-06h_82-2</t>
  </si>
  <si>
    <t>23-213</t>
  </si>
  <si>
    <t>iPS26_-80_M2-06h_82-3</t>
  </si>
  <si>
    <t>23-214</t>
  </si>
  <si>
    <t>iPS26_LN_M2-06h_82-1</t>
  </si>
  <si>
    <t>23-215</t>
  </si>
  <si>
    <t>iPS26_LN_M2-06h_82-2</t>
  </si>
  <si>
    <t>23-216</t>
  </si>
  <si>
    <t>iPS26_LN_M2-06h_82-3</t>
  </si>
  <si>
    <t>22-71</t>
  </si>
  <si>
    <t>iPS12_45_M2_06_P_1</t>
  </si>
  <si>
    <t>iPS12_45_M2_06_P</t>
  </si>
  <si>
    <t>45_M2_06_P2</t>
  </si>
  <si>
    <t>M2_06h00</t>
  </si>
  <si>
    <t>22-72</t>
  </si>
  <si>
    <t>iPS12_45_M2_06_P_2</t>
  </si>
  <si>
    <t>22-73</t>
  </si>
  <si>
    <t>iPS12_45_M2_06_P_3</t>
  </si>
  <si>
    <t>22-74</t>
  </si>
  <si>
    <t>iPS12_45_M2_06_P_4</t>
  </si>
  <si>
    <t>22-75</t>
  </si>
  <si>
    <t>iPS12_45_M2_06_P_5</t>
  </si>
  <si>
    <t>22-76</t>
  </si>
  <si>
    <t>iPS12_45_M2_06_P_6</t>
  </si>
  <si>
    <t>22-77</t>
  </si>
  <si>
    <t>iPS12_82_M2_06_P_1</t>
  </si>
  <si>
    <t>iPS12_82_M2_06_P</t>
  </si>
  <si>
    <t>82_M2_06_P2</t>
  </si>
  <si>
    <t>22-78</t>
  </si>
  <si>
    <t>iPS12_82_M2_06_P_2</t>
  </si>
  <si>
    <t>22-79</t>
  </si>
  <si>
    <t>iPS12_82_M2_06_P_3</t>
  </si>
  <si>
    <t>22-80</t>
  </si>
  <si>
    <t>iPS12_82_M2_06_P_4</t>
  </si>
  <si>
    <t>22-81</t>
  </si>
  <si>
    <t>iPS12_82_M2_06_P_5</t>
  </si>
  <si>
    <t>22-82</t>
  </si>
  <si>
    <t>iPS12_82_M2_06_P_6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</si>
</sst>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1"/>
      <color theme="1"/>
      <name val="TimesNewRomanPSMT"/>
    </font>
    <font>
      <sz val="11"/>
      <color rgb="FF000000"/>
      <name val="TimesNewRomanPSMT"/>
    </font>
    <font>
      <sz val="11"/>
      <color theme="1"/>
      <name val="Times New Roman"/>
      <family val="1"/>
    </font>
    <font>
      <sz val="11"/>
      <color rgb="FF0432FF"/>
      <name val="Times New Roman"/>
      <family val="1"/>
    </font>
    <font>
      <sz val="11"/>
      <color rgb="FF0432FF"/>
      <name val="TimesNewRomanPSMT"/>
      <family val="2"/>
    </font>
    <font>
      <sz val="11"/>
      <color rgb="FF0432FF"/>
      <name val="TimesNewRomanPSMT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sz val="11"/>
      <color rgb="FF548235"/>
      <name val="TimesNewRomanPSMT"/>
      <family val="2"/>
    </font>
    <font>
      <i/>
      <sz val="11"/>
      <color rgb="FF0432FF"/>
      <name val="TimesNewRomanPSMT"/>
    </font>
    <font>
      <i/>
      <sz val="11"/>
      <color theme="9" tint="-0.249977111117893"/>
      <name val="TimesNewRomanPSMT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2" fontId="5" fillId="0" borderId="0" xfId="0" applyNumberFormat="1" applyFont="1" applyAlignment="1">
      <alignment horizontal="center" vertical="top" wrapText="1"/>
    </xf>
    <xf numFmtId="2" fontId="9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FFB5-2685-0340-AB08-95E27242C006}">
  <dimension ref="A1:AJ231"/>
  <sheetViews>
    <sheetView tabSelected="1" topLeftCell="M1" zoomScale="141" workbookViewId="0">
      <pane xSplit="14240" ySplit="1080" topLeftCell="X1" activePane="bottomLeft"/>
      <selection activeCell="D1" sqref="D1"/>
      <selection pane="topRight" activeCell="AA2" sqref="AA2"/>
      <selection pane="bottomLeft" activeCell="N33" sqref="N33"/>
      <selection pane="bottomRight" activeCell="AA65" sqref="AA65"/>
    </sheetView>
  </sheetViews>
  <sheetFormatPr baseColWidth="10" defaultRowHeight="16"/>
  <cols>
    <col min="1" max="1" width="15.5" bestFit="1" customWidth="1"/>
    <col min="2" max="2" width="21.6640625" bestFit="1" customWidth="1"/>
    <col min="3" max="3" width="18.5" bestFit="1" customWidth="1"/>
    <col min="4" max="4" width="19.1640625" bestFit="1" customWidth="1"/>
    <col min="5" max="5" width="6.6640625" bestFit="1" customWidth="1"/>
    <col min="6" max="6" width="14.1640625" customWidth="1"/>
    <col min="7" max="7" width="8.33203125" bestFit="1" customWidth="1"/>
    <col min="8" max="8" width="20.5" customWidth="1"/>
    <col min="9" max="9" width="29.5" customWidth="1"/>
    <col min="10" max="10" width="21.33203125" customWidth="1"/>
    <col min="11" max="11" width="13" customWidth="1"/>
    <col min="12" max="12" width="8.83203125" bestFit="1" customWidth="1"/>
    <col min="13" max="14" width="13.33203125" bestFit="1" customWidth="1"/>
    <col min="15" max="15" width="17.1640625" bestFit="1" customWidth="1"/>
    <col min="16" max="16" width="13.1640625" bestFit="1" customWidth="1"/>
    <col min="17" max="17" width="6.1640625" bestFit="1" customWidth="1"/>
    <col min="18" max="19" width="12.1640625" bestFit="1" customWidth="1"/>
    <col min="20" max="20" width="13.33203125" bestFit="1" customWidth="1"/>
    <col min="21" max="21" width="10" bestFit="1" customWidth="1"/>
    <col min="22" max="22" width="13" customWidth="1"/>
    <col min="23" max="23" width="7.6640625" bestFit="1" customWidth="1"/>
    <col min="24" max="24" width="17.83203125" bestFit="1" customWidth="1"/>
    <col min="25" max="25" width="22.6640625" style="5" customWidth="1"/>
    <col min="26" max="27" width="14.6640625" style="5" customWidth="1"/>
    <col min="28" max="28" width="15.83203125" style="5" customWidth="1"/>
    <col min="29" max="29" width="25.5" style="5" customWidth="1"/>
    <col min="30" max="30" width="20.6640625" style="5" customWidth="1"/>
    <col min="31" max="31" width="10.5" bestFit="1" customWidth="1"/>
    <col min="33" max="33" width="6" bestFit="1" customWidth="1"/>
    <col min="34" max="34" width="6.33203125" bestFit="1" customWidth="1"/>
    <col min="35" max="35" width="5.6640625" bestFit="1" customWidth="1"/>
  </cols>
  <sheetData>
    <row r="1" spans="1:36" s="5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315</v>
      </c>
      <c r="F1" s="1" t="s">
        <v>4</v>
      </c>
      <c r="G1" s="1" t="s">
        <v>5</v>
      </c>
      <c r="H1" s="1" t="s">
        <v>6</v>
      </c>
      <c r="I1" s="1" t="s">
        <v>523</v>
      </c>
      <c r="J1" s="1" t="s">
        <v>7</v>
      </c>
      <c r="K1" s="1" t="s">
        <v>8</v>
      </c>
      <c r="L1" s="2" t="s">
        <v>9</v>
      </c>
      <c r="M1" s="2" t="s">
        <v>10</v>
      </c>
      <c r="N1" s="2" t="s">
        <v>11</v>
      </c>
      <c r="O1" s="1" t="s">
        <v>12</v>
      </c>
      <c r="P1" s="3" t="s">
        <v>13</v>
      </c>
      <c r="Q1" s="2" t="s">
        <v>14</v>
      </c>
      <c r="R1" s="2" t="s">
        <v>15</v>
      </c>
      <c r="S1" s="2" t="s">
        <v>16</v>
      </c>
      <c r="T1" s="1" t="s">
        <v>17</v>
      </c>
      <c r="U1" s="1" t="s">
        <v>18</v>
      </c>
      <c r="V1" s="1" t="s">
        <v>524</v>
      </c>
      <c r="W1" s="1"/>
      <c r="X1" s="1"/>
      <c r="Y1" s="5" t="str">
        <f>A1</f>
        <v>Sample_Reference</v>
      </c>
      <c r="Z1" s="5" t="str">
        <f>F1</f>
        <v>genotype</v>
      </c>
      <c r="AA1" s="5" t="str">
        <f>V1</f>
        <v>dCt_NA</v>
      </c>
      <c r="AB1" s="5" t="str">
        <f>H1</f>
        <v>Experiment</v>
      </c>
      <c r="AC1" s="5" t="str">
        <f>I1</f>
        <v>Time</v>
      </c>
      <c r="AE1" s="1"/>
      <c r="AF1" s="4"/>
      <c r="AG1" s="4"/>
      <c r="AH1" s="4"/>
      <c r="AJ1" s="4"/>
    </row>
    <row r="2" spans="1:36" s="8" customFormat="1">
      <c r="A2" s="6" t="s">
        <v>19</v>
      </c>
      <c r="B2" s="7" t="s">
        <v>20</v>
      </c>
      <c r="C2" s="6" t="s">
        <v>488</v>
      </c>
      <c r="D2" s="6" t="s">
        <v>21</v>
      </c>
      <c r="E2" s="6"/>
      <c r="F2" s="6" t="s">
        <v>22</v>
      </c>
      <c r="G2" s="6">
        <v>35</v>
      </c>
      <c r="H2" s="6" t="s">
        <v>23</v>
      </c>
      <c r="I2" s="6" t="s">
        <v>24</v>
      </c>
      <c r="J2" s="6" t="s">
        <v>25</v>
      </c>
      <c r="K2" s="6" t="s">
        <v>22</v>
      </c>
      <c r="L2" s="12">
        <v>17.963691711425781</v>
      </c>
      <c r="M2" s="12">
        <v>18.001739501953125</v>
      </c>
      <c r="N2" s="12">
        <f t="shared" ref="N2:N8" si="0">ABS(M2-L2)</f>
        <v>3.804779052734375E-2</v>
      </c>
      <c r="O2" s="12">
        <f t="shared" ref="O2:O8" si="1">AVERAGE(L2:M2)</f>
        <v>17.982715606689453</v>
      </c>
      <c r="P2" s="12" t="s">
        <v>487</v>
      </c>
      <c r="Q2" s="12">
        <v>26.190057754516602</v>
      </c>
      <c r="R2" s="12">
        <v>26.212106704711914</v>
      </c>
      <c r="S2" s="12">
        <f t="shared" ref="S2:S8" si="2">ABS(R2-Q2)</f>
        <v>2.20489501953125E-2</v>
      </c>
      <c r="T2" s="12">
        <f t="shared" ref="T2:T8" si="3">AVERAGE(Q2:R2)</f>
        <v>26.201082229614258</v>
      </c>
      <c r="U2" s="12">
        <f t="shared" ref="U2:U8" si="4">T2-O2</f>
        <v>8.2183666229248047</v>
      </c>
      <c r="V2" s="12">
        <f t="shared" ref="V2:V8" si="5">U2</f>
        <v>8.2183666229248047</v>
      </c>
      <c r="W2" s="10"/>
      <c r="X2" s="11"/>
      <c r="Y2" s="5" t="str">
        <f t="shared" ref="Y2:Y89" si="6">A2</f>
        <v>21-85</v>
      </c>
      <c r="Z2" s="5" t="str">
        <f t="shared" ref="Z2:Z89" si="7">F2</f>
        <v>WT</v>
      </c>
      <c r="AA2" s="5">
        <f t="shared" ref="AA2:AA89" si="8">V2</f>
        <v>8.2183666229248047</v>
      </c>
      <c r="AB2" s="5" t="str">
        <f t="shared" ref="AB2:AB89" si="9">H2</f>
        <v>iPS07</v>
      </c>
      <c r="AC2" s="5" t="str">
        <f t="shared" ref="AC2:AC89" si="10">I2</f>
        <v>M1_36h00</v>
      </c>
      <c r="AD2" s="5"/>
      <c r="AE2" s="9"/>
      <c r="AF2" s="12"/>
      <c r="AG2" s="6"/>
      <c r="AI2" s="10"/>
      <c r="AJ2" s="6"/>
    </row>
    <row r="3" spans="1:36" s="8" customFormat="1">
      <c r="A3" s="6" t="s">
        <v>26</v>
      </c>
      <c r="B3" s="7" t="s">
        <v>27</v>
      </c>
      <c r="C3" s="6" t="s">
        <v>488</v>
      </c>
      <c r="D3" s="6" t="s">
        <v>21</v>
      </c>
      <c r="E3" s="6"/>
      <c r="F3" s="6" t="s">
        <v>22</v>
      </c>
      <c r="G3" s="6">
        <v>35</v>
      </c>
      <c r="H3" s="6" t="s">
        <v>23</v>
      </c>
      <c r="I3" s="6" t="s">
        <v>24</v>
      </c>
      <c r="J3" s="6" t="s">
        <v>25</v>
      </c>
      <c r="K3" s="6" t="s">
        <v>22</v>
      </c>
      <c r="L3" s="12">
        <v>18.329732894897461</v>
      </c>
      <c r="M3" s="12">
        <v>18.414928436279297</v>
      </c>
      <c r="N3" s="12">
        <f t="shared" si="0"/>
        <v>8.5195541381835938E-2</v>
      </c>
      <c r="O3" s="12">
        <f t="shared" si="1"/>
        <v>18.372330665588379</v>
      </c>
      <c r="P3" s="12" t="s">
        <v>487</v>
      </c>
      <c r="Q3" s="12">
        <v>25.811849594116211</v>
      </c>
      <c r="R3" s="12">
        <v>25.810756683349609</v>
      </c>
      <c r="S3" s="12">
        <f t="shared" si="2"/>
        <v>1.0929107666015625E-3</v>
      </c>
      <c r="T3" s="12">
        <f t="shared" si="3"/>
        <v>25.81130313873291</v>
      </c>
      <c r="U3" s="12">
        <f t="shared" si="4"/>
        <v>7.4389724731445312</v>
      </c>
      <c r="V3" s="12">
        <f t="shared" si="5"/>
        <v>7.4389724731445312</v>
      </c>
      <c r="W3" s="10"/>
      <c r="X3" s="11"/>
      <c r="Y3" s="5" t="str">
        <f t="shared" si="6"/>
        <v>21-86</v>
      </c>
      <c r="Z3" s="5" t="str">
        <f t="shared" si="7"/>
        <v>WT</v>
      </c>
      <c r="AA3" s="5">
        <f t="shared" si="8"/>
        <v>7.4389724731445312</v>
      </c>
      <c r="AB3" s="5" t="str">
        <f t="shared" si="9"/>
        <v>iPS07</v>
      </c>
      <c r="AC3" s="5" t="str">
        <f t="shared" si="10"/>
        <v>M1_36h00</v>
      </c>
      <c r="AD3" s="5"/>
      <c r="AE3" s="9"/>
      <c r="AF3" s="12"/>
      <c r="AG3" s="6"/>
      <c r="AI3" s="10"/>
      <c r="AJ3" s="6"/>
    </row>
    <row r="4" spans="1:36" s="16" customFormat="1">
      <c r="A4" s="13" t="s">
        <v>28</v>
      </c>
      <c r="B4" s="14" t="s">
        <v>29</v>
      </c>
      <c r="C4" s="13" t="s">
        <v>489</v>
      </c>
      <c r="D4" s="13" t="s">
        <v>30</v>
      </c>
      <c r="E4" s="13"/>
      <c r="F4" s="13" t="s">
        <v>31</v>
      </c>
      <c r="G4" s="13">
        <v>35</v>
      </c>
      <c r="H4" s="13" t="s">
        <v>23</v>
      </c>
      <c r="I4" s="13" t="s">
        <v>24</v>
      </c>
      <c r="J4" s="13" t="s">
        <v>25</v>
      </c>
      <c r="K4" s="13"/>
      <c r="L4" s="19">
        <v>18.25999641418457</v>
      </c>
      <c r="M4" s="19">
        <v>18.307008743286133</v>
      </c>
      <c r="N4" s="19">
        <f t="shared" si="0"/>
        <v>4.70123291015625E-2</v>
      </c>
      <c r="O4" s="19">
        <f t="shared" si="1"/>
        <v>18.283502578735352</v>
      </c>
      <c r="P4" s="19" t="s">
        <v>487</v>
      </c>
      <c r="Q4" s="19">
        <v>25.995464324951172</v>
      </c>
      <c r="R4" s="19">
        <v>25.9288330078125</v>
      </c>
      <c r="S4" s="19">
        <f t="shared" si="2"/>
        <v>6.6631317138671875E-2</v>
      </c>
      <c r="T4" s="19">
        <f t="shared" si="3"/>
        <v>25.962148666381836</v>
      </c>
      <c r="U4" s="19">
        <f t="shared" si="4"/>
        <v>7.6786460876464844</v>
      </c>
      <c r="V4" s="19">
        <f t="shared" si="5"/>
        <v>7.6786460876464844</v>
      </c>
      <c r="W4" s="17"/>
      <c r="X4" s="18"/>
      <c r="Y4" s="5" t="str">
        <f t="shared" si="6"/>
        <v>21-92</v>
      </c>
      <c r="Z4" s="5" t="str">
        <f t="shared" si="7"/>
        <v>Mut</v>
      </c>
      <c r="AA4" s="5">
        <f t="shared" si="8"/>
        <v>7.6786460876464844</v>
      </c>
      <c r="AB4" s="5" t="str">
        <f t="shared" si="9"/>
        <v>iPS07</v>
      </c>
      <c r="AC4" s="5" t="str">
        <f t="shared" si="10"/>
        <v>M1_36h00</v>
      </c>
      <c r="AD4" s="5"/>
      <c r="AF4" s="19"/>
      <c r="AG4" s="13"/>
      <c r="AI4" s="17"/>
      <c r="AJ4" s="13"/>
    </row>
    <row r="5" spans="1:36" s="16" customFormat="1">
      <c r="A5" s="13" t="s">
        <v>32</v>
      </c>
      <c r="B5" s="14" t="s">
        <v>33</v>
      </c>
      <c r="C5" s="13" t="s">
        <v>489</v>
      </c>
      <c r="D5" s="13" t="s">
        <v>30</v>
      </c>
      <c r="E5" s="13"/>
      <c r="F5" s="13" t="s">
        <v>31</v>
      </c>
      <c r="G5" s="13">
        <v>35</v>
      </c>
      <c r="H5" s="13" t="s">
        <v>23</v>
      </c>
      <c r="I5" s="13" t="s">
        <v>24</v>
      </c>
      <c r="J5" s="13" t="s">
        <v>25</v>
      </c>
      <c r="K5" s="13"/>
      <c r="L5" s="19">
        <v>18.922039031982422</v>
      </c>
      <c r="M5" s="19">
        <v>18.854900360107422</v>
      </c>
      <c r="N5" s="19">
        <f t="shared" si="0"/>
        <v>6.7138671875E-2</v>
      </c>
      <c r="O5" s="19">
        <f t="shared" si="1"/>
        <v>18.888469696044922</v>
      </c>
      <c r="P5" s="19" t="s">
        <v>487</v>
      </c>
      <c r="Q5" s="19">
        <v>27.183465957641602</v>
      </c>
      <c r="R5" s="19">
        <v>27.240427017211914</v>
      </c>
      <c r="S5" s="19">
        <f t="shared" si="2"/>
        <v>5.69610595703125E-2</v>
      </c>
      <c r="T5" s="19">
        <f t="shared" si="3"/>
        <v>27.211946487426758</v>
      </c>
      <c r="U5" s="19">
        <f t="shared" si="4"/>
        <v>8.3234767913818359</v>
      </c>
      <c r="V5" s="19">
        <f t="shared" si="5"/>
        <v>8.3234767913818359</v>
      </c>
      <c r="W5" s="17"/>
      <c r="X5" s="18"/>
      <c r="Y5" s="5" t="str">
        <f t="shared" si="6"/>
        <v>21-93</v>
      </c>
      <c r="Z5" s="5" t="str">
        <f t="shared" si="7"/>
        <v>Mut</v>
      </c>
      <c r="AA5" s="5">
        <f t="shared" si="8"/>
        <v>8.3234767913818359</v>
      </c>
      <c r="AB5" s="5" t="str">
        <f t="shared" si="9"/>
        <v>iPS07</v>
      </c>
      <c r="AC5" s="5" t="str">
        <f t="shared" si="10"/>
        <v>M1_36h00</v>
      </c>
      <c r="AD5" s="5"/>
      <c r="AF5" s="19"/>
      <c r="AG5" s="13"/>
      <c r="AI5" s="17"/>
      <c r="AJ5" s="13"/>
    </row>
    <row r="6" spans="1:36" s="16" customFormat="1">
      <c r="A6" s="13" t="s">
        <v>34</v>
      </c>
      <c r="B6" s="14" t="s">
        <v>35</v>
      </c>
      <c r="C6" s="13" t="s">
        <v>489</v>
      </c>
      <c r="D6" s="13" t="s">
        <v>30</v>
      </c>
      <c r="E6" s="13"/>
      <c r="F6" s="13" t="s">
        <v>31</v>
      </c>
      <c r="G6" s="13">
        <v>35</v>
      </c>
      <c r="H6" s="13" t="s">
        <v>23</v>
      </c>
      <c r="I6" s="13" t="s">
        <v>24</v>
      </c>
      <c r="J6" s="13" t="s">
        <v>25</v>
      </c>
      <c r="K6" s="13"/>
      <c r="L6" s="19">
        <v>18.065542221069336</v>
      </c>
      <c r="M6" s="19">
        <v>18.096010208129883</v>
      </c>
      <c r="N6" s="19">
        <f t="shared" si="0"/>
        <v>3.0467987060546875E-2</v>
      </c>
      <c r="O6" s="19">
        <f t="shared" si="1"/>
        <v>18.080776214599609</v>
      </c>
      <c r="P6" s="19" t="s">
        <v>487</v>
      </c>
      <c r="Q6" s="19">
        <v>26.04010009765625</v>
      </c>
      <c r="R6" s="19">
        <v>25.957603454589844</v>
      </c>
      <c r="S6" s="19">
        <f t="shared" si="2"/>
        <v>8.249664306640625E-2</v>
      </c>
      <c r="T6" s="19">
        <f t="shared" si="3"/>
        <v>25.998851776123047</v>
      </c>
      <c r="U6" s="19">
        <f t="shared" si="4"/>
        <v>7.9180755615234375</v>
      </c>
      <c r="V6" s="19">
        <f t="shared" si="5"/>
        <v>7.9180755615234375</v>
      </c>
      <c r="W6" s="17"/>
      <c r="X6" s="18"/>
      <c r="Y6" s="5" t="str">
        <f t="shared" si="6"/>
        <v>21-94</v>
      </c>
      <c r="Z6" s="5" t="str">
        <f t="shared" si="7"/>
        <v>Mut</v>
      </c>
      <c r="AA6" s="5">
        <f t="shared" si="8"/>
        <v>7.9180755615234375</v>
      </c>
      <c r="AB6" s="5" t="str">
        <f t="shared" si="9"/>
        <v>iPS07</v>
      </c>
      <c r="AC6" s="5" t="str">
        <f t="shared" si="10"/>
        <v>M1_36h00</v>
      </c>
      <c r="AD6" s="5"/>
      <c r="AE6" s="15"/>
      <c r="AF6" s="19"/>
      <c r="AG6" s="13"/>
      <c r="AI6" s="17"/>
      <c r="AJ6" s="13"/>
    </row>
    <row r="7" spans="1:36" s="16" customFormat="1">
      <c r="A7" s="13" t="s">
        <v>36</v>
      </c>
      <c r="B7" s="14" t="s">
        <v>37</v>
      </c>
      <c r="C7" s="13" t="s">
        <v>489</v>
      </c>
      <c r="D7" s="13" t="s">
        <v>30</v>
      </c>
      <c r="E7" s="13"/>
      <c r="F7" s="13" t="s">
        <v>31</v>
      </c>
      <c r="G7" s="13">
        <v>35</v>
      </c>
      <c r="H7" s="13" t="s">
        <v>23</v>
      </c>
      <c r="I7" s="13" t="s">
        <v>24</v>
      </c>
      <c r="J7" s="13" t="s">
        <v>25</v>
      </c>
      <c r="K7" s="13"/>
      <c r="L7" s="19">
        <v>18.488876342773438</v>
      </c>
      <c r="M7" s="19">
        <v>18.508794784545898</v>
      </c>
      <c r="N7" s="19">
        <f t="shared" si="0"/>
        <v>1.9918441772460938E-2</v>
      </c>
      <c r="O7" s="19">
        <f t="shared" si="1"/>
        <v>18.498835563659668</v>
      </c>
      <c r="P7" s="19" t="s">
        <v>487</v>
      </c>
      <c r="Q7" s="19">
        <v>25.782548904418945</v>
      </c>
      <c r="R7" s="19">
        <v>25.864934921264648</v>
      </c>
      <c r="S7" s="19">
        <f t="shared" si="2"/>
        <v>8.2386016845703125E-2</v>
      </c>
      <c r="T7" s="19">
        <f t="shared" si="3"/>
        <v>25.823741912841797</v>
      </c>
      <c r="U7" s="19">
        <f t="shared" si="4"/>
        <v>7.3249063491821289</v>
      </c>
      <c r="V7" s="19">
        <f t="shared" si="5"/>
        <v>7.3249063491821289</v>
      </c>
      <c r="W7" s="17"/>
      <c r="X7" s="18"/>
      <c r="Y7" s="5" t="str">
        <f t="shared" si="6"/>
        <v>21-95</v>
      </c>
      <c r="Z7" s="5" t="str">
        <f t="shared" si="7"/>
        <v>Mut</v>
      </c>
      <c r="AA7" s="5">
        <f t="shared" si="8"/>
        <v>7.3249063491821289</v>
      </c>
      <c r="AB7" s="5" t="str">
        <f t="shared" si="9"/>
        <v>iPS07</v>
      </c>
      <c r="AC7" s="5" t="str">
        <f t="shared" si="10"/>
        <v>M1_36h00</v>
      </c>
      <c r="AD7" s="5"/>
      <c r="AE7" s="15"/>
      <c r="AF7" s="19"/>
      <c r="AG7" s="13"/>
      <c r="AI7" s="17"/>
      <c r="AJ7" s="13"/>
    </row>
    <row r="8" spans="1:36" s="16" customFormat="1">
      <c r="A8" s="13" t="s">
        <v>38</v>
      </c>
      <c r="B8" s="14" t="s">
        <v>39</v>
      </c>
      <c r="C8" s="13" t="s">
        <v>489</v>
      </c>
      <c r="D8" s="13" t="s">
        <v>30</v>
      </c>
      <c r="E8" s="13"/>
      <c r="F8" s="13" t="s">
        <v>31</v>
      </c>
      <c r="G8" s="13">
        <v>35</v>
      </c>
      <c r="H8" s="13" t="s">
        <v>23</v>
      </c>
      <c r="I8" s="13" t="s">
        <v>24</v>
      </c>
      <c r="J8" s="13" t="s">
        <v>25</v>
      </c>
      <c r="K8" s="13"/>
      <c r="L8" s="19">
        <v>18.403095245361328</v>
      </c>
      <c r="M8" s="19">
        <v>18.388322830200195</v>
      </c>
      <c r="N8" s="19">
        <f t="shared" si="0"/>
        <v>1.4772415161132812E-2</v>
      </c>
      <c r="O8" s="19">
        <f t="shared" si="1"/>
        <v>18.395709037780762</v>
      </c>
      <c r="P8" s="19" t="s">
        <v>487</v>
      </c>
      <c r="Q8" s="19">
        <v>25.861063003540039</v>
      </c>
      <c r="R8" s="19">
        <v>25.872392654418945</v>
      </c>
      <c r="S8" s="19">
        <f t="shared" si="2"/>
        <v>1.132965087890625E-2</v>
      </c>
      <c r="T8" s="19">
        <f t="shared" si="3"/>
        <v>25.866727828979492</v>
      </c>
      <c r="U8" s="19">
        <f t="shared" si="4"/>
        <v>7.4710187911987305</v>
      </c>
      <c r="V8" s="19">
        <f t="shared" si="5"/>
        <v>7.4710187911987305</v>
      </c>
      <c r="W8" s="17"/>
      <c r="X8" s="18"/>
      <c r="Y8" s="5" t="str">
        <f t="shared" si="6"/>
        <v>21-96</v>
      </c>
      <c r="Z8" s="5" t="str">
        <f t="shared" si="7"/>
        <v>Mut</v>
      </c>
      <c r="AA8" s="5">
        <f t="shared" si="8"/>
        <v>7.4710187911987305</v>
      </c>
      <c r="AB8" s="5" t="str">
        <f t="shared" si="9"/>
        <v>iPS07</v>
      </c>
      <c r="AC8" s="5" t="str">
        <f t="shared" si="10"/>
        <v>M1_36h00</v>
      </c>
      <c r="AD8" s="5"/>
      <c r="AE8" s="15"/>
      <c r="AF8" s="19"/>
      <c r="AG8" s="13"/>
      <c r="AH8" s="15"/>
      <c r="AI8" s="17"/>
      <c r="AJ8" s="13"/>
    </row>
    <row r="9" spans="1:36">
      <c r="A9" s="6" t="s">
        <v>42</v>
      </c>
      <c r="B9" s="9" t="s">
        <v>491</v>
      </c>
      <c r="C9" s="9" t="s">
        <v>43</v>
      </c>
      <c r="D9" s="9" t="s">
        <v>44</v>
      </c>
      <c r="E9" s="9"/>
      <c r="F9" s="9" t="s">
        <v>22</v>
      </c>
      <c r="G9" s="9" t="s">
        <v>492</v>
      </c>
      <c r="H9" s="9" t="s">
        <v>45</v>
      </c>
      <c r="I9" s="9" t="s">
        <v>24</v>
      </c>
      <c r="J9" s="9" t="s">
        <v>25</v>
      </c>
      <c r="K9" s="9" t="s">
        <v>493</v>
      </c>
      <c r="L9" s="10">
        <v>21.978155136108398</v>
      </c>
      <c r="M9" s="10">
        <v>21.916500091552734</v>
      </c>
      <c r="N9" s="11">
        <f>ABS(M9-L9)</f>
        <v>6.1655044555664062E-2</v>
      </c>
      <c r="O9" s="11">
        <f>AVERAGE(L9:M9)</f>
        <v>21.947327613830566</v>
      </c>
      <c r="P9" s="10" t="s">
        <v>487</v>
      </c>
      <c r="Q9" s="8">
        <v>29.084365844726562</v>
      </c>
      <c r="R9" s="8">
        <v>29.121274948120117</v>
      </c>
      <c r="S9" s="11">
        <f>ABS(R9-Q9)</f>
        <v>3.6909103393554688E-2</v>
      </c>
      <c r="T9" s="10">
        <f>AVERAGE(Q9:R9)</f>
        <v>29.10282039642334</v>
      </c>
      <c r="U9" s="10">
        <f>T9-O9</f>
        <v>7.1554927825927734</v>
      </c>
      <c r="V9" s="10">
        <f>U9</f>
        <v>7.1554927825927734</v>
      </c>
      <c r="W9" s="10"/>
      <c r="Y9" s="5" t="str">
        <f t="shared" si="6"/>
        <v>21-121</v>
      </c>
      <c r="Z9" s="5" t="str">
        <f t="shared" si="7"/>
        <v>WT</v>
      </c>
      <c r="AA9" s="5">
        <f t="shared" si="8"/>
        <v>7.1554927825927734</v>
      </c>
      <c r="AB9" s="5" t="str">
        <f t="shared" si="9"/>
        <v>iPS09</v>
      </c>
      <c r="AC9" s="5" t="str">
        <f t="shared" si="10"/>
        <v>M1_36h00</v>
      </c>
    </row>
    <row r="10" spans="1:36">
      <c r="A10" s="6" t="s">
        <v>46</v>
      </c>
      <c r="B10" s="9" t="s">
        <v>494</v>
      </c>
      <c r="C10" s="9" t="s">
        <v>43</v>
      </c>
      <c r="D10" s="9" t="s">
        <v>44</v>
      </c>
      <c r="E10" s="9"/>
      <c r="F10" s="9" t="s">
        <v>22</v>
      </c>
      <c r="G10" s="9" t="s">
        <v>492</v>
      </c>
      <c r="H10" s="9" t="s">
        <v>45</v>
      </c>
      <c r="I10" s="9" t="s">
        <v>24</v>
      </c>
      <c r="J10" s="9" t="s">
        <v>25</v>
      </c>
      <c r="K10" s="9" t="s">
        <v>493</v>
      </c>
      <c r="L10" s="10">
        <v>20.259147644042969</v>
      </c>
      <c r="M10" s="10">
        <v>21.413362503051758</v>
      </c>
      <c r="N10" s="11">
        <f>ABS(M10-L10)</f>
        <v>1.1542148590087891</v>
      </c>
      <c r="O10" s="11">
        <f>M10</f>
        <v>21.413362503051758</v>
      </c>
      <c r="P10" s="10" t="s">
        <v>487</v>
      </c>
      <c r="Q10" s="8">
        <v>28.183389663696289</v>
      </c>
      <c r="R10" s="8">
        <v>28.224279403686523</v>
      </c>
      <c r="S10" s="11">
        <f>ABS(R10-Q10)</f>
        <v>4.0889739990234375E-2</v>
      </c>
      <c r="T10" s="10">
        <f t="shared" ref="T10:T44" si="11">AVERAGE(Q10:R10)</f>
        <v>28.203834533691406</v>
      </c>
      <c r="U10" s="10">
        <f t="shared" ref="U10:U18" si="12">T10-O10</f>
        <v>6.7904720306396484</v>
      </c>
      <c r="V10" s="10">
        <f t="shared" ref="V10:V54" si="13">U10</f>
        <v>6.7904720306396484</v>
      </c>
      <c r="W10" s="10"/>
      <c r="Y10" s="5" t="str">
        <f t="shared" si="6"/>
        <v>21-122</v>
      </c>
      <c r="Z10" s="5" t="str">
        <f t="shared" si="7"/>
        <v>WT</v>
      </c>
      <c r="AA10" s="5">
        <f t="shared" si="8"/>
        <v>6.7904720306396484</v>
      </c>
      <c r="AB10" s="5" t="str">
        <f t="shared" si="9"/>
        <v>iPS09</v>
      </c>
      <c r="AC10" s="5" t="str">
        <f t="shared" si="10"/>
        <v>M1_36h00</v>
      </c>
    </row>
    <row r="11" spans="1:36">
      <c r="A11" s="6" t="s">
        <v>47</v>
      </c>
      <c r="B11" s="9" t="s">
        <v>495</v>
      </c>
      <c r="C11" s="9" t="s">
        <v>43</v>
      </c>
      <c r="D11" s="9" t="s">
        <v>44</v>
      </c>
      <c r="E11" s="9"/>
      <c r="F11" s="9" t="s">
        <v>22</v>
      </c>
      <c r="G11" s="9" t="s">
        <v>492</v>
      </c>
      <c r="H11" s="9" t="s">
        <v>45</v>
      </c>
      <c r="I11" s="9" t="s">
        <v>24</v>
      </c>
      <c r="J11" s="9" t="s">
        <v>25</v>
      </c>
      <c r="K11" s="9" t="s">
        <v>493</v>
      </c>
      <c r="L11" s="10">
        <v>20.129993438720703</v>
      </c>
      <c r="M11" s="10">
        <v>21.235118865966797</v>
      </c>
      <c r="N11" s="11">
        <f>ABS(M11-L11)</f>
        <v>1.1051254272460938</v>
      </c>
      <c r="O11" s="11">
        <f>M11</f>
        <v>21.235118865966797</v>
      </c>
      <c r="P11" s="10" t="s">
        <v>487</v>
      </c>
      <c r="Q11" s="8">
        <v>28.198379516601562</v>
      </c>
      <c r="R11" s="8">
        <v>28.305301666259766</v>
      </c>
      <c r="S11" s="11">
        <f>ABS(R11-Q11)</f>
        <v>0.10692214965820312</v>
      </c>
      <c r="T11" s="10">
        <f t="shared" si="11"/>
        <v>28.251840591430664</v>
      </c>
      <c r="U11" s="10">
        <f t="shared" si="12"/>
        <v>7.0167217254638672</v>
      </c>
      <c r="V11" s="10">
        <f t="shared" si="13"/>
        <v>7.0167217254638672</v>
      </c>
      <c r="W11" s="10"/>
      <c r="Y11" s="5" t="str">
        <f t="shared" si="6"/>
        <v>21-123</v>
      </c>
      <c r="Z11" s="5" t="str">
        <f t="shared" si="7"/>
        <v>WT</v>
      </c>
      <c r="AA11" s="5">
        <f t="shared" si="8"/>
        <v>7.0167217254638672</v>
      </c>
      <c r="AB11" s="5" t="str">
        <f t="shared" si="9"/>
        <v>iPS09</v>
      </c>
      <c r="AC11" s="5" t="str">
        <f t="shared" si="10"/>
        <v>M1_36h00</v>
      </c>
    </row>
    <row r="12" spans="1:36">
      <c r="A12" s="6" t="s">
        <v>48</v>
      </c>
      <c r="B12" s="9" t="s">
        <v>496</v>
      </c>
      <c r="C12" s="9" t="s">
        <v>43</v>
      </c>
      <c r="D12" s="9" t="s">
        <v>44</v>
      </c>
      <c r="E12" s="9"/>
      <c r="F12" s="9" t="s">
        <v>22</v>
      </c>
      <c r="G12" s="9" t="s">
        <v>492</v>
      </c>
      <c r="H12" s="9" t="s">
        <v>45</v>
      </c>
      <c r="I12" s="9" t="s">
        <v>24</v>
      </c>
      <c r="J12" s="9" t="s">
        <v>25</v>
      </c>
      <c r="K12" s="9" t="s">
        <v>493</v>
      </c>
      <c r="L12" s="10">
        <v>21.318904876708984</v>
      </c>
      <c r="M12" s="10">
        <v>21.336977005004883</v>
      </c>
      <c r="N12" s="11">
        <f t="shared" ref="N12:N99" si="14">ABS(M12-L12)</f>
        <v>1.8072128295898438E-2</v>
      </c>
      <c r="O12" s="11">
        <f>AVERAGE(L12:M12)</f>
        <v>21.327940940856934</v>
      </c>
      <c r="P12" s="10" t="s">
        <v>487</v>
      </c>
      <c r="Q12" s="8">
        <v>28.172359466552734</v>
      </c>
      <c r="R12" s="8">
        <v>28.265382766723633</v>
      </c>
      <c r="S12" s="11">
        <f t="shared" ref="S12:S99" si="15">ABS(R12-Q12)</f>
        <v>9.3023300170898438E-2</v>
      </c>
      <c r="T12" s="10">
        <f t="shared" si="11"/>
        <v>28.218871116638184</v>
      </c>
      <c r="U12" s="10">
        <f t="shared" si="12"/>
        <v>6.89093017578125</v>
      </c>
      <c r="V12" s="10">
        <f t="shared" si="13"/>
        <v>6.89093017578125</v>
      </c>
      <c r="W12" s="10"/>
      <c r="Y12" s="5" t="str">
        <f t="shared" si="6"/>
        <v>21-124</v>
      </c>
      <c r="Z12" s="5" t="str">
        <f t="shared" si="7"/>
        <v>WT</v>
      </c>
      <c r="AA12" s="5">
        <f t="shared" si="8"/>
        <v>6.89093017578125</v>
      </c>
      <c r="AB12" s="5" t="str">
        <f t="shared" si="9"/>
        <v>iPS09</v>
      </c>
      <c r="AC12" s="5" t="str">
        <f t="shared" si="10"/>
        <v>M1_36h00</v>
      </c>
    </row>
    <row r="13" spans="1:36">
      <c r="A13" s="6" t="s">
        <v>49</v>
      </c>
      <c r="B13" s="9" t="s">
        <v>497</v>
      </c>
      <c r="C13" s="9" t="s">
        <v>43</v>
      </c>
      <c r="D13" s="9" t="s">
        <v>44</v>
      </c>
      <c r="E13" s="9"/>
      <c r="F13" s="9" t="s">
        <v>22</v>
      </c>
      <c r="G13" s="9" t="s">
        <v>492</v>
      </c>
      <c r="H13" s="9" t="s">
        <v>45</v>
      </c>
      <c r="I13" s="9" t="s">
        <v>24</v>
      </c>
      <c r="J13" s="9" t="s">
        <v>25</v>
      </c>
      <c r="K13" s="9" t="s">
        <v>493</v>
      </c>
      <c r="L13" s="10">
        <v>19.984329223632812</v>
      </c>
      <c r="M13" s="10">
        <v>21.455799102783203</v>
      </c>
      <c r="N13" s="11">
        <f>ABS(M13-L13)</f>
        <v>1.4714698791503906</v>
      </c>
      <c r="O13" s="11">
        <f>M13</f>
        <v>21.455799102783203</v>
      </c>
      <c r="P13" s="10" t="s">
        <v>487</v>
      </c>
      <c r="Q13" s="8">
        <v>28.543081283569336</v>
      </c>
      <c r="R13" s="8">
        <v>28.626670837402344</v>
      </c>
      <c r="S13" s="11">
        <f t="shared" si="15"/>
        <v>8.3589553833007812E-2</v>
      </c>
      <c r="T13" s="10">
        <f t="shared" si="11"/>
        <v>28.58487606048584</v>
      </c>
      <c r="U13" s="10">
        <f t="shared" si="12"/>
        <v>7.1290769577026367</v>
      </c>
      <c r="V13" s="10">
        <f t="shared" si="13"/>
        <v>7.1290769577026367</v>
      </c>
      <c r="W13" s="10"/>
      <c r="Y13" s="5" t="str">
        <f t="shared" si="6"/>
        <v>21-125</v>
      </c>
      <c r="Z13" s="5" t="str">
        <f t="shared" si="7"/>
        <v>WT</v>
      </c>
      <c r="AA13" s="5">
        <f t="shared" si="8"/>
        <v>7.1290769577026367</v>
      </c>
      <c r="AB13" s="5" t="str">
        <f t="shared" si="9"/>
        <v>iPS09</v>
      </c>
      <c r="AC13" s="5" t="str">
        <f t="shared" si="10"/>
        <v>M1_36h00</v>
      </c>
    </row>
    <row r="14" spans="1:36">
      <c r="A14" s="13" t="s">
        <v>50</v>
      </c>
      <c r="B14" s="15" t="s">
        <v>498</v>
      </c>
      <c r="C14" s="16" t="s">
        <v>51</v>
      </c>
      <c r="D14" s="16" t="s">
        <v>52</v>
      </c>
      <c r="E14" s="15"/>
      <c r="F14" s="15" t="s">
        <v>31</v>
      </c>
      <c r="G14" s="15" t="s">
        <v>492</v>
      </c>
      <c r="H14" s="15" t="s">
        <v>45</v>
      </c>
      <c r="I14" s="15" t="s">
        <v>24</v>
      </c>
      <c r="J14" s="15" t="s">
        <v>25</v>
      </c>
      <c r="K14" s="15"/>
      <c r="L14" s="17">
        <v>21.523777008056641</v>
      </c>
      <c r="M14" s="17">
        <v>21.500188827514648</v>
      </c>
      <c r="N14" s="18">
        <f t="shared" si="14"/>
        <v>2.3588180541992188E-2</v>
      </c>
      <c r="O14" s="18">
        <f t="shared" ref="O14:O101" si="16">AVERAGE(L14:M14)</f>
        <v>21.511982917785645</v>
      </c>
      <c r="P14" s="17" t="s">
        <v>487</v>
      </c>
      <c r="Q14" s="16">
        <v>28.051036834716797</v>
      </c>
      <c r="R14" s="16">
        <v>27.990579605102539</v>
      </c>
      <c r="S14" s="18">
        <f t="shared" si="15"/>
        <v>6.0457229614257812E-2</v>
      </c>
      <c r="T14" s="17">
        <f t="shared" si="11"/>
        <v>28.020808219909668</v>
      </c>
      <c r="U14" s="17">
        <f>T14-O14</f>
        <v>6.5088253021240234</v>
      </c>
      <c r="V14" s="17">
        <f t="shared" si="13"/>
        <v>6.5088253021240234</v>
      </c>
      <c r="W14" s="17"/>
      <c r="Y14" s="5" t="str">
        <f t="shared" si="6"/>
        <v>21-126</v>
      </c>
      <c r="Z14" s="5" t="str">
        <f t="shared" si="7"/>
        <v>Mut</v>
      </c>
      <c r="AA14" s="5">
        <f t="shared" si="8"/>
        <v>6.5088253021240234</v>
      </c>
      <c r="AB14" s="5" t="str">
        <f t="shared" si="9"/>
        <v>iPS09</v>
      </c>
      <c r="AC14" s="5" t="str">
        <f t="shared" si="10"/>
        <v>M1_36h00</v>
      </c>
    </row>
    <row r="15" spans="1:36">
      <c r="A15" s="13" t="s">
        <v>53</v>
      </c>
      <c r="B15" s="15" t="s">
        <v>499</v>
      </c>
      <c r="C15" s="16" t="s">
        <v>51</v>
      </c>
      <c r="D15" s="16" t="s">
        <v>52</v>
      </c>
      <c r="E15" s="15"/>
      <c r="F15" s="15" t="s">
        <v>31</v>
      </c>
      <c r="G15" s="15" t="s">
        <v>492</v>
      </c>
      <c r="H15" s="15" t="s">
        <v>45</v>
      </c>
      <c r="I15" s="15" t="s">
        <v>24</v>
      </c>
      <c r="J15" s="15" t="s">
        <v>25</v>
      </c>
      <c r="K15" s="15"/>
      <c r="L15" s="17">
        <v>21.351699829101562</v>
      </c>
      <c r="M15" s="17">
        <v>21.44175910949707</v>
      </c>
      <c r="N15" s="18">
        <f t="shared" si="14"/>
        <v>9.0059280395507812E-2</v>
      </c>
      <c r="O15" s="18">
        <f t="shared" si="16"/>
        <v>21.396729469299316</v>
      </c>
      <c r="P15" s="17" t="s">
        <v>487</v>
      </c>
      <c r="Q15" s="16">
        <v>27.748453140258789</v>
      </c>
      <c r="R15" s="16">
        <v>27.831943511962891</v>
      </c>
      <c r="S15" s="18">
        <f>ABS(R15-Q15)</f>
        <v>8.3490371704101562E-2</v>
      </c>
      <c r="T15" s="17">
        <f t="shared" si="11"/>
        <v>27.79019832611084</v>
      </c>
      <c r="U15" s="17">
        <f t="shared" si="12"/>
        <v>6.3934688568115234</v>
      </c>
      <c r="V15" s="17">
        <f t="shared" si="13"/>
        <v>6.3934688568115234</v>
      </c>
      <c r="W15" s="17"/>
      <c r="Y15" s="5" t="str">
        <f t="shared" si="6"/>
        <v>21-127</v>
      </c>
      <c r="Z15" s="5" t="str">
        <f t="shared" si="7"/>
        <v>Mut</v>
      </c>
      <c r="AA15" s="5">
        <f t="shared" si="8"/>
        <v>6.3934688568115234</v>
      </c>
      <c r="AB15" s="5" t="str">
        <f t="shared" si="9"/>
        <v>iPS09</v>
      </c>
      <c r="AC15" s="5" t="str">
        <f t="shared" si="10"/>
        <v>M1_36h00</v>
      </c>
    </row>
    <row r="16" spans="1:36">
      <c r="A16" s="13" t="s">
        <v>54</v>
      </c>
      <c r="B16" s="15" t="s">
        <v>500</v>
      </c>
      <c r="C16" s="16" t="s">
        <v>51</v>
      </c>
      <c r="D16" s="16" t="s">
        <v>52</v>
      </c>
      <c r="E16" s="15"/>
      <c r="F16" s="15" t="s">
        <v>31</v>
      </c>
      <c r="G16" s="15" t="s">
        <v>492</v>
      </c>
      <c r="H16" s="15" t="s">
        <v>45</v>
      </c>
      <c r="I16" s="15" t="s">
        <v>24</v>
      </c>
      <c r="J16" s="15" t="s">
        <v>25</v>
      </c>
      <c r="K16" s="15"/>
      <c r="L16" s="17">
        <v>21.296363830566406</v>
      </c>
      <c r="M16" s="17">
        <v>21.343345642089844</v>
      </c>
      <c r="N16" s="18">
        <f t="shared" si="14"/>
        <v>4.69818115234375E-2</v>
      </c>
      <c r="O16" s="18">
        <f t="shared" si="16"/>
        <v>21.319854736328125</v>
      </c>
      <c r="P16" s="17" t="s">
        <v>487</v>
      </c>
      <c r="Q16" s="16">
        <v>27.549053192138672</v>
      </c>
      <c r="R16" s="16">
        <v>27.537454605102539</v>
      </c>
      <c r="S16" s="18">
        <f>ABS(R16-Q16)</f>
        <v>1.1598587036132812E-2</v>
      </c>
      <c r="T16" s="17">
        <f t="shared" si="11"/>
        <v>27.543253898620605</v>
      </c>
      <c r="U16" s="17">
        <f t="shared" si="12"/>
        <v>6.2233991622924805</v>
      </c>
      <c r="V16" s="17">
        <f t="shared" si="13"/>
        <v>6.2233991622924805</v>
      </c>
      <c r="W16" s="17"/>
      <c r="Y16" s="5" t="str">
        <f t="shared" si="6"/>
        <v>21-128</v>
      </c>
      <c r="Z16" s="5" t="str">
        <f t="shared" si="7"/>
        <v>Mut</v>
      </c>
      <c r="AA16" s="5">
        <f t="shared" si="8"/>
        <v>6.2233991622924805</v>
      </c>
      <c r="AB16" s="5" t="str">
        <f t="shared" si="9"/>
        <v>iPS09</v>
      </c>
      <c r="AC16" s="5" t="str">
        <f t="shared" si="10"/>
        <v>M1_36h00</v>
      </c>
    </row>
    <row r="17" spans="1:29">
      <c r="A17" s="13" t="s">
        <v>55</v>
      </c>
      <c r="B17" s="15" t="s">
        <v>501</v>
      </c>
      <c r="C17" s="16" t="s">
        <v>51</v>
      </c>
      <c r="D17" s="16" t="s">
        <v>52</v>
      </c>
      <c r="E17" s="15"/>
      <c r="F17" s="15" t="s">
        <v>31</v>
      </c>
      <c r="G17" s="15" t="s">
        <v>492</v>
      </c>
      <c r="H17" s="15" t="s">
        <v>45</v>
      </c>
      <c r="I17" s="15" t="s">
        <v>24</v>
      </c>
      <c r="J17" s="15" t="s">
        <v>25</v>
      </c>
      <c r="K17" s="15"/>
      <c r="L17" s="17">
        <v>21.420379638671875</v>
      </c>
      <c r="M17" s="17">
        <v>21.365839004516602</v>
      </c>
      <c r="N17" s="18">
        <f t="shared" si="14"/>
        <v>5.4540634155273438E-2</v>
      </c>
      <c r="O17" s="18">
        <f t="shared" si="16"/>
        <v>21.393109321594238</v>
      </c>
      <c r="P17" s="17" t="s">
        <v>502</v>
      </c>
      <c r="Q17" s="16">
        <v>27.837482452392578</v>
      </c>
      <c r="R17" s="16">
        <v>27.379907608032227</v>
      </c>
      <c r="S17" s="18">
        <f>ABS(R17-Q17)</f>
        <v>0.45757484436035156</v>
      </c>
      <c r="T17" s="17">
        <f t="shared" si="11"/>
        <v>27.608695030212402</v>
      </c>
      <c r="U17" s="17">
        <f t="shared" si="12"/>
        <v>6.2155857086181641</v>
      </c>
      <c r="V17" s="17">
        <f t="shared" si="13"/>
        <v>6.2155857086181641</v>
      </c>
      <c r="W17" s="17"/>
      <c r="Y17" s="5" t="str">
        <f t="shared" si="6"/>
        <v>21-129</v>
      </c>
      <c r="Z17" s="5" t="str">
        <f t="shared" si="7"/>
        <v>Mut</v>
      </c>
      <c r="AA17" s="5">
        <f t="shared" si="8"/>
        <v>6.2155857086181641</v>
      </c>
      <c r="AB17" s="5" t="str">
        <f t="shared" si="9"/>
        <v>iPS09</v>
      </c>
      <c r="AC17" s="5" t="str">
        <f t="shared" si="10"/>
        <v>M1_36h00</v>
      </c>
    </row>
    <row r="18" spans="1:29">
      <c r="A18" s="13" t="s">
        <v>56</v>
      </c>
      <c r="B18" s="15" t="s">
        <v>503</v>
      </c>
      <c r="C18" s="16" t="s">
        <v>51</v>
      </c>
      <c r="D18" s="16" t="s">
        <v>52</v>
      </c>
      <c r="E18" s="15"/>
      <c r="F18" s="15" t="s">
        <v>31</v>
      </c>
      <c r="G18" s="15" t="s">
        <v>492</v>
      </c>
      <c r="H18" s="15" t="s">
        <v>45</v>
      </c>
      <c r="I18" s="15" t="s">
        <v>24</v>
      </c>
      <c r="J18" s="15" t="s">
        <v>25</v>
      </c>
      <c r="K18" s="15"/>
      <c r="L18" s="17">
        <v>21.448978424072266</v>
      </c>
      <c r="M18" s="17">
        <v>21.367431640625</v>
      </c>
      <c r="N18" s="18">
        <f t="shared" si="14"/>
        <v>8.1546783447265625E-2</v>
      </c>
      <c r="O18" s="18">
        <f t="shared" si="16"/>
        <v>21.408205032348633</v>
      </c>
      <c r="P18" s="17" t="s">
        <v>487</v>
      </c>
      <c r="Q18" s="16">
        <v>27.546178817749023</v>
      </c>
      <c r="R18" s="16">
        <v>27.545370101928711</v>
      </c>
      <c r="S18" s="18">
        <f t="shared" si="15"/>
        <v>8.087158203125E-4</v>
      </c>
      <c r="T18" s="17">
        <f t="shared" si="11"/>
        <v>27.545774459838867</v>
      </c>
      <c r="U18" s="17">
        <f t="shared" si="12"/>
        <v>6.1375694274902344</v>
      </c>
      <c r="V18" s="17">
        <f t="shared" si="13"/>
        <v>6.1375694274902344</v>
      </c>
      <c r="W18" s="17"/>
      <c r="Y18" s="5" t="str">
        <f t="shared" si="6"/>
        <v>21-130</v>
      </c>
      <c r="Z18" s="5" t="str">
        <f t="shared" si="7"/>
        <v>Mut</v>
      </c>
      <c r="AA18" s="5">
        <f t="shared" si="8"/>
        <v>6.1375694274902344</v>
      </c>
      <c r="AB18" s="5" t="str">
        <f t="shared" si="9"/>
        <v>iPS09</v>
      </c>
      <c r="AC18" s="5" t="str">
        <f t="shared" si="10"/>
        <v>M1_36h00</v>
      </c>
    </row>
    <row r="19" spans="1:29">
      <c r="A19" s="6" t="s">
        <v>485</v>
      </c>
      <c r="B19" s="6" t="s">
        <v>486</v>
      </c>
      <c r="C19" s="6" t="s">
        <v>128</v>
      </c>
      <c r="D19" s="6" t="s">
        <v>129</v>
      </c>
      <c r="E19" s="8"/>
      <c r="F19" s="8" t="s">
        <v>22</v>
      </c>
      <c r="G19" s="8">
        <v>127</v>
      </c>
      <c r="H19" s="9" t="s">
        <v>130</v>
      </c>
      <c r="I19" s="9" t="s">
        <v>24</v>
      </c>
      <c r="J19" s="9" t="s">
        <v>25</v>
      </c>
      <c r="K19" s="9" t="s">
        <v>22</v>
      </c>
      <c r="L19" s="12">
        <v>21.712968826293945</v>
      </c>
      <c r="M19" s="12">
        <v>21.62419319152832</v>
      </c>
      <c r="N19" s="12">
        <f t="shared" si="14"/>
        <v>8.8775634765625E-2</v>
      </c>
      <c r="O19" s="12">
        <f t="shared" si="16"/>
        <v>21.668581008911133</v>
      </c>
      <c r="P19" s="6" t="s">
        <v>487</v>
      </c>
      <c r="Q19" s="12">
        <v>28.965473175048828</v>
      </c>
      <c r="R19" s="12">
        <v>28.805583953857422</v>
      </c>
      <c r="S19" s="12">
        <f t="shared" si="15"/>
        <v>0.15988922119140625</v>
      </c>
      <c r="T19" s="12">
        <f t="shared" si="11"/>
        <v>28.885528564453125</v>
      </c>
      <c r="U19" s="12">
        <f>T19-O19</f>
        <v>7.2169475555419922</v>
      </c>
      <c r="V19" s="12">
        <f t="shared" si="13"/>
        <v>7.2169475555419922</v>
      </c>
      <c r="W19" s="10"/>
      <c r="Y19" s="5" t="str">
        <f t="shared" si="6"/>
        <v>22-59</v>
      </c>
      <c r="Z19" s="5" t="str">
        <f t="shared" si="7"/>
        <v>WT</v>
      </c>
      <c r="AA19" s="5">
        <f t="shared" si="8"/>
        <v>7.2169475555419922</v>
      </c>
      <c r="AB19" s="5" t="str">
        <f t="shared" si="9"/>
        <v>iPS12</v>
      </c>
      <c r="AC19" s="5" t="str">
        <f t="shared" si="10"/>
        <v>M1_36h00</v>
      </c>
    </row>
    <row r="20" spans="1:29">
      <c r="A20" s="6" t="s">
        <v>131</v>
      </c>
      <c r="B20" s="6" t="s">
        <v>132</v>
      </c>
      <c r="C20" s="6" t="s">
        <v>128</v>
      </c>
      <c r="D20" s="6" t="s">
        <v>129</v>
      </c>
      <c r="E20" s="8"/>
      <c r="F20" s="8" t="s">
        <v>22</v>
      </c>
      <c r="G20" s="8">
        <v>127</v>
      </c>
      <c r="H20" s="9" t="s">
        <v>130</v>
      </c>
      <c r="I20" s="9" t="s">
        <v>24</v>
      </c>
      <c r="J20" s="9" t="s">
        <v>25</v>
      </c>
      <c r="K20" s="9" t="s">
        <v>22</v>
      </c>
      <c r="L20" s="12">
        <v>21.351970672607422</v>
      </c>
      <c r="M20" s="12">
        <v>21.317190170288086</v>
      </c>
      <c r="N20" s="12">
        <f t="shared" si="14"/>
        <v>3.4780502319335938E-2</v>
      </c>
      <c r="O20" s="12">
        <f t="shared" si="16"/>
        <v>21.334580421447754</v>
      </c>
      <c r="P20" s="6" t="s">
        <v>487</v>
      </c>
      <c r="Q20" s="12">
        <v>28.770595550537109</v>
      </c>
      <c r="R20" s="12">
        <v>28.71943473815918</v>
      </c>
      <c r="S20" s="12">
        <f t="shared" si="15"/>
        <v>5.1160812377929688E-2</v>
      </c>
      <c r="T20" s="12">
        <f t="shared" si="11"/>
        <v>28.745015144348145</v>
      </c>
      <c r="U20" s="12">
        <f t="shared" ref="U20:U54" si="17">T20-O20</f>
        <v>7.4104347229003906</v>
      </c>
      <c r="V20" s="12">
        <f t="shared" si="13"/>
        <v>7.4104347229003906</v>
      </c>
      <c r="W20" s="10"/>
      <c r="Y20" s="5" t="str">
        <f t="shared" si="6"/>
        <v>22-60</v>
      </c>
      <c r="Z20" s="5" t="str">
        <f t="shared" si="7"/>
        <v>WT</v>
      </c>
      <c r="AA20" s="5">
        <f t="shared" si="8"/>
        <v>7.4104347229003906</v>
      </c>
      <c r="AB20" s="5" t="str">
        <f t="shared" si="9"/>
        <v>iPS12</v>
      </c>
      <c r="AC20" s="5" t="str">
        <f t="shared" si="10"/>
        <v>M1_36h00</v>
      </c>
    </row>
    <row r="21" spans="1:29">
      <c r="A21" s="6" t="s">
        <v>133</v>
      </c>
      <c r="B21" s="6" t="s">
        <v>134</v>
      </c>
      <c r="C21" s="6" t="s">
        <v>128</v>
      </c>
      <c r="D21" s="6" t="s">
        <v>129</v>
      </c>
      <c r="E21" s="8"/>
      <c r="F21" s="8" t="s">
        <v>22</v>
      </c>
      <c r="G21" s="8">
        <v>127</v>
      </c>
      <c r="H21" s="9" t="s">
        <v>130</v>
      </c>
      <c r="I21" s="9" t="s">
        <v>24</v>
      </c>
      <c r="J21" s="9" t="s">
        <v>25</v>
      </c>
      <c r="K21" s="9" t="s">
        <v>22</v>
      </c>
      <c r="L21" s="12">
        <v>23.183259963989258</v>
      </c>
      <c r="M21" s="12">
        <v>23.152782440185547</v>
      </c>
      <c r="N21" s="12">
        <f t="shared" si="14"/>
        <v>3.0477523803710938E-2</v>
      </c>
      <c r="O21" s="12">
        <f t="shared" si="16"/>
        <v>23.168021202087402</v>
      </c>
      <c r="P21" s="6" t="s">
        <v>487</v>
      </c>
      <c r="Q21" s="12">
        <v>30.472524642944336</v>
      </c>
      <c r="R21" s="12">
        <v>30.339576721191406</v>
      </c>
      <c r="S21" s="12">
        <f t="shared" si="15"/>
        <v>0.13294792175292969</v>
      </c>
      <c r="T21" s="12">
        <f t="shared" si="11"/>
        <v>30.406050682067871</v>
      </c>
      <c r="U21" s="12">
        <f t="shared" si="17"/>
        <v>7.2380294799804688</v>
      </c>
      <c r="V21" s="12">
        <f t="shared" si="13"/>
        <v>7.2380294799804688</v>
      </c>
      <c r="W21" s="10"/>
      <c r="Y21" s="5" t="str">
        <f t="shared" si="6"/>
        <v>22-61</v>
      </c>
      <c r="Z21" s="5" t="str">
        <f t="shared" si="7"/>
        <v>WT</v>
      </c>
      <c r="AA21" s="5">
        <f t="shared" si="8"/>
        <v>7.2380294799804688</v>
      </c>
      <c r="AB21" s="5" t="str">
        <f t="shared" si="9"/>
        <v>iPS12</v>
      </c>
      <c r="AC21" s="5" t="str">
        <f t="shared" si="10"/>
        <v>M1_36h00</v>
      </c>
    </row>
    <row r="22" spans="1:29">
      <c r="A22" s="6" t="s">
        <v>135</v>
      </c>
      <c r="B22" s="6" t="s">
        <v>136</v>
      </c>
      <c r="C22" s="6" t="s">
        <v>128</v>
      </c>
      <c r="D22" s="6" t="s">
        <v>129</v>
      </c>
      <c r="E22" s="8"/>
      <c r="F22" s="8" t="s">
        <v>22</v>
      </c>
      <c r="G22" s="8">
        <v>127</v>
      </c>
      <c r="H22" s="9" t="s">
        <v>130</v>
      </c>
      <c r="I22" s="9" t="s">
        <v>24</v>
      </c>
      <c r="J22" s="9" t="s">
        <v>25</v>
      </c>
      <c r="K22" s="9" t="s">
        <v>22</v>
      </c>
      <c r="L22" s="12">
        <v>22.249784469604492</v>
      </c>
      <c r="M22" s="12">
        <v>22.017690658569336</v>
      </c>
      <c r="N22" s="12">
        <f t="shared" si="14"/>
        <v>0.23209381103515625</v>
      </c>
      <c r="O22" s="12">
        <f t="shared" si="16"/>
        <v>22.133737564086914</v>
      </c>
      <c r="P22" s="6" t="s">
        <v>487</v>
      </c>
      <c r="Q22" s="12">
        <v>29.242429733276367</v>
      </c>
      <c r="R22" s="12">
        <v>29.086404800415039</v>
      </c>
      <c r="S22" s="12">
        <f t="shared" si="15"/>
        <v>0.15602493286132812</v>
      </c>
      <c r="T22" s="12">
        <f t="shared" si="11"/>
        <v>29.164417266845703</v>
      </c>
      <c r="U22" s="12">
        <f t="shared" si="17"/>
        <v>7.0306797027587891</v>
      </c>
      <c r="V22" s="12">
        <f t="shared" si="13"/>
        <v>7.0306797027587891</v>
      </c>
      <c r="W22" s="10"/>
      <c r="Y22" s="5" t="str">
        <f t="shared" si="6"/>
        <v>22-62</v>
      </c>
      <c r="Z22" s="5" t="str">
        <f t="shared" si="7"/>
        <v>WT</v>
      </c>
      <c r="AA22" s="5">
        <f t="shared" si="8"/>
        <v>7.0306797027587891</v>
      </c>
      <c r="AB22" s="5" t="str">
        <f t="shared" si="9"/>
        <v>iPS12</v>
      </c>
      <c r="AC22" s="5" t="str">
        <f t="shared" si="10"/>
        <v>M1_36h00</v>
      </c>
    </row>
    <row r="23" spans="1:29">
      <c r="A23" s="6" t="s">
        <v>137</v>
      </c>
      <c r="B23" s="6" t="s">
        <v>138</v>
      </c>
      <c r="C23" s="6" t="s">
        <v>128</v>
      </c>
      <c r="D23" s="6" t="s">
        <v>129</v>
      </c>
      <c r="E23" s="8"/>
      <c r="F23" s="8" t="s">
        <v>22</v>
      </c>
      <c r="G23" s="8">
        <v>127</v>
      </c>
      <c r="H23" s="9" t="s">
        <v>130</v>
      </c>
      <c r="I23" s="9" t="s">
        <v>24</v>
      </c>
      <c r="J23" s="9" t="s">
        <v>25</v>
      </c>
      <c r="K23" s="9" t="s">
        <v>22</v>
      </c>
      <c r="L23" s="12">
        <v>22.392501831054688</v>
      </c>
      <c r="M23" s="12">
        <v>22.474374771118164</v>
      </c>
      <c r="N23" s="12">
        <f t="shared" si="14"/>
        <v>8.1872940063476562E-2</v>
      </c>
      <c r="O23" s="12">
        <f t="shared" si="16"/>
        <v>22.433438301086426</v>
      </c>
      <c r="P23" s="6" t="s">
        <v>487</v>
      </c>
      <c r="Q23" s="12">
        <v>29.846916198730469</v>
      </c>
      <c r="R23" s="12">
        <v>29.638113021850586</v>
      </c>
      <c r="S23" s="12">
        <f t="shared" si="15"/>
        <v>0.20880317687988281</v>
      </c>
      <c r="T23" s="12">
        <f t="shared" si="11"/>
        <v>29.742514610290527</v>
      </c>
      <c r="U23" s="12">
        <f t="shared" si="17"/>
        <v>7.3090763092041016</v>
      </c>
      <c r="V23" s="12">
        <f t="shared" si="13"/>
        <v>7.3090763092041016</v>
      </c>
      <c r="W23" s="10"/>
      <c r="Y23" s="5" t="str">
        <f t="shared" si="6"/>
        <v>22-63</v>
      </c>
      <c r="Z23" s="5" t="str">
        <f t="shared" si="7"/>
        <v>WT</v>
      </c>
      <c r="AA23" s="5">
        <f t="shared" si="8"/>
        <v>7.3090763092041016</v>
      </c>
      <c r="AB23" s="5" t="str">
        <f t="shared" si="9"/>
        <v>iPS12</v>
      </c>
      <c r="AC23" s="5" t="str">
        <f t="shared" si="10"/>
        <v>M1_36h00</v>
      </c>
    </row>
    <row r="24" spans="1:29">
      <c r="A24" s="6" t="s">
        <v>139</v>
      </c>
      <c r="B24" s="6" t="s">
        <v>140</v>
      </c>
      <c r="C24" s="6" t="s">
        <v>128</v>
      </c>
      <c r="D24" s="6" t="s">
        <v>129</v>
      </c>
      <c r="E24" s="8"/>
      <c r="F24" s="8" t="s">
        <v>22</v>
      </c>
      <c r="G24" s="8">
        <v>127</v>
      </c>
      <c r="H24" s="9" t="s">
        <v>130</v>
      </c>
      <c r="I24" s="9" t="s">
        <v>24</v>
      </c>
      <c r="J24" s="9" t="s">
        <v>25</v>
      </c>
      <c r="K24" s="9" t="s">
        <v>22</v>
      </c>
      <c r="L24" s="12">
        <v>21.394645690917969</v>
      </c>
      <c r="M24" s="12">
        <v>21.239639282226562</v>
      </c>
      <c r="N24" s="12">
        <f t="shared" si="14"/>
        <v>0.15500640869140625</v>
      </c>
      <c r="O24" s="12">
        <f t="shared" si="16"/>
        <v>21.317142486572266</v>
      </c>
      <c r="P24" s="6" t="s">
        <v>487</v>
      </c>
      <c r="Q24" s="12">
        <v>28.882272720336914</v>
      </c>
      <c r="R24" s="12">
        <v>29.197559356689453</v>
      </c>
      <c r="S24" s="12">
        <f t="shared" si="15"/>
        <v>0.31528663635253906</v>
      </c>
      <c r="T24" s="12">
        <f t="shared" si="11"/>
        <v>29.039916038513184</v>
      </c>
      <c r="U24" s="12">
        <f t="shared" si="17"/>
        <v>7.722773551940918</v>
      </c>
      <c r="V24" s="12" t="s">
        <v>41</v>
      </c>
      <c r="W24" s="17"/>
      <c r="Y24" s="5" t="str">
        <f t="shared" si="6"/>
        <v>22-64</v>
      </c>
      <c r="Z24" s="5" t="str">
        <f t="shared" si="7"/>
        <v>WT</v>
      </c>
      <c r="AA24" s="5" t="str">
        <f t="shared" si="8"/>
        <v>NA</v>
      </c>
      <c r="AB24" s="5" t="str">
        <f t="shared" si="9"/>
        <v>iPS12</v>
      </c>
      <c r="AC24" s="5" t="str">
        <f t="shared" si="10"/>
        <v>M1_36h00</v>
      </c>
    </row>
    <row r="25" spans="1:29">
      <c r="A25" s="13" t="s">
        <v>141</v>
      </c>
      <c r="B25" s="13" t="s">
        <v>142</v>
      </c>
      <c r="C25" s="13" t="s">
        <v>143</v>
      </c>
      <c r="D25" s="13" t="s">
        <v>144</v>
      </c>
      <c r="E25" s="15"/>
      <c r="F25" s="15" t="s">
        <v>31</v>
      </c>
      <c r="G25" s="16">
        <v>127</v>
      </c>
      <c r="H25" s="15" t="s">
        <v>130</v>
      </c>
      <c r="I25" s="15" t="s">
        <v>24</v>
      </c>
      <c r="J25" s="15" t="s">
        <v>25</v>
      </c>
      <c r="K25" s="15"/>
      <c r="L25" s="19">
        <v>21.529048919677734</v>
      </c>
      <c r="M25" s="19">
        <v>21.277225494384766</v>
      </c>
      <c r="N25" s="19">
        <f t="shared" si="14"/>
        <v>0.25182342529296875</v>
      </c>
      <c r="O25" s="19">
        <f t="shared" si="16"/>
        <v>21.40313720703125</v>
      </c>
      <c r="P25" s="13" t="s">
        <v>487</v>
      </c>
      <c r="Q25" s="19">
        <v>27.784004211425781</v>
      </c>
      <c r="R25" s="19">
        <v>27.31561279296875</v>
      </c>
      <c r="S25" s="19">
        <f t="shared" si="15"/>
        <v>0.46839141845703125</v>
      </c>
      <c r="T25" s="19">
        <f t="shared" si="11"/>
        <v>27.549808502197266</v>
      </c>
      <c r="U25" s="19">
        <f t="shared" si="17"/>
        <v>6.1466712951660156</v>
      </c>
      <c r="V25" s="19">
        <f t="shared" si="13"/>
        <v>6.1466712951660156</v>
      </c>
      <c r="W25" s="17"/>
      <c r="Y25" s="5" t="str">
        <f t="shared" si="6"/>
        <v>22-65</v>
      </c>
      <c r="Z25" s="5" t="str">
        <f t="shared" si="7"/>
        <v>Mut</v>
      </c>
      <c r="AA25" s="5">
        <f t="shared" si="8"/>
        <v>6.1466712951660156</v>
      </c>
      <c r="AB25" s="5" t="str">
        <f t="shared" si="9"/>
        <v>iPS12</v>
      </c>
      <c r="AC25" s="5" t="str">
        <f t="shared" si="10"/>
        <v>M1_36h00</v>
      </c>
    </row>
    <row r="26" spans="1:29">
      <c r="A26" s="13" t="s">
        <v>145</v>
      </c>
      <c r="B26" s="13" t="s">
        <v>146</v>
      </c>
      <c r="C26" s="13" t="s">
        <v>143</v>
      </c>
      <c r="D26" s="13" t="s">
        <v>144</v>
      </c>
      <c r="E26" s="15"/>
      <c r="F26" s="15" t="s">
        <v>31</v>
      </c>
      <c r="G26" s="16">
        <v>127</v>
      </c>
      <c r="H26" s="15" t="s">
        <v>130</v>
      </c>
      <c r="I26" s="15" t="s">
        <v>24</v>
      </c>
      <c r="J26" s="15" t="s">
        <v>25</v>
      </c>
      <c r="K26" s="15"/>
      <c r="L26" s="19">
        <v>21.403244018554688</v>
      </c>
      <c r="M26" s="19">
        <v>21.159969329833984</v>
      </c>
      <c r="N26" s="19">
        <f t="shared" si="14"/>
        <v>0.24327468872070312</v>
      </c>
      <c r="O26" s="19">
        <f t="shared" si="16"/>
        <v>21.281606674194336</v>
      </c>
      <c r="P26" s="13" t="s">
        <v>487</v>
      </c>
      <c r="Q26" s="19">
        <v>27.451503753662109</v>
      </c>
      <c r="R26" s="19">
        <v>27.443273544311523</v>
      </c>
      <c r="S26" s="19">
        <f t="shared" si="15"/>
        <v>8.2302093505859375E-3</v>
      </c>
      <c r="T26" s="19">
        <f t="shared" si="11"/>
        <v>27.447388648986816</v>
      </c>
      <c r="U26" s="19">
        <f t="shared" si="17"/>
        <v>6.1657819747924805</v>
      </c>
      <c r="V26" s="19">
        <f t="shared" si="13"/>
        <v>6.1657819747924805</v>
      </c>
      <c r="W26" s="17"/>
      <c r="Y26" s="5" t="str">
        <f t="shared" si="6"/>
        <v>22-66</v>
      </c>
      <c r="Z26" s="5" t="str">
        <f t="shared" si="7"/>
        <v>Mut</v>
      </c>
      <c r="AA26" s="5">
        <f t="shared" si="8"/>
        <v>6.1657819747924805</v>
      </c>
      <c r="AB26" s="5" t="str">
        <f t="shared" si="9"/>
        <v>iPS12</v>
      </c>
      <c r="AC26" s="5" t="str">
        <f t="shared" si="10"/>
        <v>M1_36h00</v>
      </c>
    </row>
    <row r="27" spans="1:29">
      <c r="A27" s="13" t="s">
        <v>147</v>
      </c>
      <c r="B27" s="13" t="s">
        <v>148</v>
      </c>
      <c r="C27" s="13" t="s">
        <v>143</v>
      </c>
      <c r="D27" s="13" t="s">
        <v>144</v>
      </c>
      <c r="E27" s="15"/>
      <c r="F27" s="15" t="s">
        <v>31</v>
      </c>
      <c r="G27" s="16">
        <v>127</v>
      </c>
      <c r="H27" s="15" t="s">
        <v>130</v>
      </c>
      <c r="I27" s="15" t="s">
        <v>24</v>
      </c>
      <c r="J27" s="15" t="s">
        <v>25</v>
      </c>
      <c r="K27" s="15"/>
      <c r="L27" s="19">
        <v>21.221992492675781</v>
      </c>
      <c r="M27" s="19">
        <v>21.316143035888672</v>
      </c>
      <c r="N27" s="19">
        <f t="shared" si="14"/>
        <v>9.4150543212890625E-2</v>
      </c>
      <c r="O27" s="19">
        <f t="shared" si="16"/>
        <v>21.269067764282227</v>
      </c>
      <c r="P27" s="13" t="s">
        <v>487</v>
      </c>
      <c r="Q27" s="19">
        <v>27.473701477050781</v>
      </c>
      <c r="R27" s="19">
        <v>27.421977996826172</v>
      </c>
      <c r="S27" s="19">
        <f t="shared" si="15"/>
        <v>5.1723480224609375E-2</v>
      </c>
      <c r="T27" s="19">
        <f t="shared" si="11"/>
        <v>27.447839736938477</v>
      </c>
      <c r="U27" s="19">
        <f t="shared" si="17"/>
        <v>6.17877197265625</v>
      </c>
      <c r="V27" s="19">
        <f t="shared" si="13"/>
        <v>6.17877197265625</v>
      </c>
      <c r="W27" s="17"/>
      <c r="Y27" s="5" t="str">
        <f t="shared" si="6"/>
        <v>22-67</v>
      </c>
      <c r="Z27" s="5" t="str">
        <f t="shared" si="7"/>
        <v>Mut</v>
      </c>
      <c r="AA27" s="5">
        <f t="shared" si="8"/>
        <v>6.17877197265625</v>
      </c>
      <c r="AB27" s="5" t="str">
        <f t="shared" si="9"/>
        <v>iPS12</v>
      </c>
      <c r="AC27" s="5" t="str">
        <f t="shared" si="10"/>
        <v>M1_36h00</v>
      </c>
    </row>
    <row r="28" spans="1:29">
      <c r="A28" s="13" t="s">
        <v>149</v>
      </c>
      <c r="B28" s="13" t="s">
        <v>150</v>
      </c>
      <c r="C28" s="13" t="s">
        <v>143</v>
      </c>
      <c r="D28" s="13" t="s">
        <v>144</v>
      </c>
      <c r="E28" s="15"/>
      <c r="F28" s="15" t="s">
        <v>31</v>
      </c>
      <c r="G28" s="16">
        <v>127</v>
      </c>
      <c r="H28" s="15" t="s">
        <v>130</v>
      </c>
      <c r="I28" s="15" t="s">
        <v>24</v>
      </c>
      <c r="J28" s="15" t="s">
        <v>25</v>
      </c>
      <c r="K28" s="15"/>
      <c r="L28" s="19">
        <v>21.226640701293945</v>
      </c>
      <c r="M28" s="19">
        <v>21.387151718139648</v>
      </c>
      <c r="N28" s="19">
        <f t="shared" si="14"/>
        <v>0.16051101684570312</v>
      </c>
      <c r="O28" s="19">
        <f t="shared" si="16"/>
        <v>21.306896209716797</v>
      </c>
      <c r="P28" s="13" t="s">
        <v>487</v>
      </c>
      <c r="Q28" s="19">
        <v>27.527114868164062</v>
      </c>
      <c r="R28" s="19">
        <v>27.537981033325195</v>
      </c>
      <c r="S28" s="19">
        <f t="shared" si="15"/>
        <v>1.0866165161132812E-2</v>
      </c>
      <c r="T28" s="19">
        <f t="shared" si="11"/>
        <v>27.532547950744629</v>
      </c>
      <c r="U28" s="19">
        <f t="shared" si="17"/>
        <v>6.225651741027832</v>
      </c>
      <c r="V28" s="19">
        <f t="shared" si="13"/>
        <v>6.225651741027832</v>
      </c>
      <c r="W28" s="17"/>
      <c r="Y28" s="5" t="str">
        <f t="shared" si="6"/>
        <v>22-68</v>
      </c>
      <c r="Z28" s="5" t="str">
        <f t="shared" si="7"/>
        <v>Mut</v>
      </c>
      <c r="AA28" s="5">
        <f t="shared" si="8"/>
        <v>6.225651741027832</v>
      </c>
      <c r="AB28" s="5" t="str">
        <f t="shared" si="9"/>
        <v>iPS12</v>
      </c>
      <c r="AC28" s="5" t="str">
        <f t="shared" si="10"/>
        <v>M1_36h00</v>
      </c>
    </row>
    <row r="29" spans="1:29">
      <c r="A29" s="13" t="s">
        <v>151</v>
      </c>
      <c r="B29" s="13" t="s">
        <v>152</v>
      </c>
      <c r="C29" s="13" t="s">
        <v>143</v>
      </c>
      <c r="D29" s="13" t="s">
        <v>144</v>
      </c>
      <c r="E29" s="15"/>
      <c r="F29" s="15" t="s">
        <v>31</v>
      </c>
      <c r="G29" s="16">
        <v>127</v>
      </c>
      <c r="H29" s="15" t="s">
        <v>130</v>
      </c>
      <c r="I29" s="15" t="s">
        <v>24</v>
      </c>
      <c r="J29" s="15" t="s">
        <v>25</v>
      </c>
      <c r="K29" s="15"/>
      <c r="L29" s="19">
        <v>20.714317321777344</v>
      </c>
      <c r="M29" s="19">
        <v>20.680500030517578</v>
      </c>
      <c r="N29" s="19">
        <f t="shared" si="14"/>
        <v>3.3817291259765625E-2</v>
      </c>
      <c r="O29" s="19">
        <f t="shared" si="16"/>
        <v>20.697408676147461</v>
      </c>
      <c r="P29" s="13" t="s">
        <v>487</v>
      </c>
      <c r="Q29" s="19">
        <v>27.401954650878906</v>
      </c>
      <c r="R29" s="19">
        <v>27.371122360229492</v>
      </c>
      <c r="S29" s="19">
        <f t="shared" si="15"/>
        <v>3.0832290649414062E-2</v>
      </c>
      <c r="T29" s="19">
        <f t="shared" si="11"/>
        <v>27.386538505554199</v>
      </c>
      <c r="U29" s="19">
        <f t="shared" si="17"/>
        <v>6.6891298294067383</v>
      </c>
      <c r="V29" s="19" t="s">
        <v>41</v>
      </c>
      <c r="W29" s="17"/>
      <c r="Y29" s="5" t="str">
        <f t="shared" si="6"/>
        <v>22-69</v>
      </c>
      <c r="Z29" s="5" t="str">
        <f t="shared" si="7"/>
        <v>Mut</v>
      </c>
      <c r="AA29" s="5" t="str">
        <f t="shared" si="8"/>
        <v>NA</v>
      </c>
      <c r="AB29" s="5" t="str">
        <f t="shared" si="9"/>
        <v>iPS12</v>
      </c>
      <c r="AC29" s="5" t="str">
        <f t="shared" si="10"/>
        <v>M1_36h00</v>
      </c>
    </row>
    <row r="30" spans="1:29">
      <c r="A30" s="13" t="s">
        <v>153</v>
      </c>
      <c r="B30" s="13" t="s">
        <v>154</v>
      </c>
      <c r="C30" s="13" t="s">
        <v>143</v>
      </c>
      <c r="D30" s="13" t="s">
        <v>144</v>
      </c>
      <c r="E30" s="15"/>
      <c r="F30" s="15" t="s">
        <v>31</v>
      </c>
      <c r="G30" s="16">
        <v>127</v>
      </c>
      <c r="H30" s="15" t="s">
        <v>130</v>
      </c>
      <c r="I30" s="15" t="s">
        <v>24</v>
      </c>
      <c r="J30" s="15" t="s">
        <v>25</v>
      </c>
      <c r="K30" s="15"/>
      <c r="L30" s="19">
        <v>20.786256790161133</v>
      </c>
      <c r="M30" s="19">
        <v>20.988176345825195</v>
      </c>
      <c r="N30" s="19">
        <f t="shared" si="14"/>
        <v>0.2019195556640625</v>
      </c>
      <c r="O30" s="19">
        <f t="shared" si="16"/>
        <v>20.887216567993164</v>
      </c>
      <c r="P30" s="13" t="s">
        <v>487</v>
      </c>
      <c r="Q30" s="19">
        <v>27.28026008605957</v>
      </c>
      <c r="R30" s="19">
        <v>27.049753189086914</v>
      </c>
      <c r="S30" s="19">
        <f t="shared" si="15"/>
        <v>0.23050689697265625</v>
      </c>
      <c r="T30" s="19">
        <f t="shared" si="11"/>
        <v>27.165006637573242</v>
      </c>
      <c r="U30" s="19">
        <f t="shared" si="17"/>
        <v>6.2777900695800781</v>
      </c>
      <c r="V30" s="19">
        <f t="shared" si="13"/>
        <v>6.2777900695800781</v>
      </c>
      <c r="W30" s="10"/>
      <c r="Y30" s="5" t="str">
        <f t="shared" si="6"/>
        <v>22-70</v>
      </c>
      <c r="Z30" s="5" t="str">
        <f t="shared" si="7"/>
        <v>Mut</v>
      </c>
      <c r="AA30" s="5">
        <f t="shared" si="8"/>
        <v>6.2777900695800781</v>
      </c>
      <c r="AB30" s="5" t="str">
        <f t="shared" si="9"/>
        <v>iPS12</v>
      </c>
      <c r="AC30" s="5" t="str">
        <f t="shared" si="10"/>
        <v>M1_36h00</v>
      </c>
    </row>
    <row r="31" spans="1:29">
      <c r="A31" s="6" t="s">
        <v>401</v>
      </c>
      <c r="B31" s="8" t="s">
        <v>279</v>
      </c>
      <c r="C31" s="8" t="s">
        <v>280</v>
      </c>
      <c r="D31" s="6" t="s">
        <v>281</v>
      </c>
      <c r="E31" s="27" t="s">
        <v>282</v>
      </c>
      <c r="F31" s="8" t="s">
        <v>22</v>
      </c>
      <c r="G31" s="8" t="s">
        <v>516</v>
      </c>
      <c r="H31" s="9" t="s">
        <v>283</v>
      </c>
      <c r="I31" s="9" t="s">
        <v>24</v>
      </c>
      <c r="J31" s="9" t="s">
        <v>25</v>
      </c>
      <c r="K31" s="9" t="s">
        <v>22</v>
      </c>
      <c r="L31" s="10">
        <v>22.150554656982422</v>
      </c>
      <c r="M31" s="10">
        <v>21.913820266723633</v>
      </c>
      <c r="N31" s="11">
        <f t="shared" si="14"/>
        <v>0.23673439025878906</v>
      </c>
      <c r="O31" s="11">
        <f t="shared" si="16"/>
        <v>22.032187461853027</v>
      </c>
      <c r="P31" s="28" t="s">
        <v>487</v>
      </c>
      <c r="Q31" s="10">
        <v>29.95341682434082</v>
      </c>
      <c r="R31" s="10">
        <v>29.72273063659668</v>
      </c>
      <c r="S31" s="11">
        <f t="shared" si="15"/>
        <v>0.23068618774414062</v>
      </c>
      <c r="T31" s="10">
        <f t="shared" si="11"/>
        <v>29.83807373046875</v>
      </c>
      <c r="U31" s="11">
        <f t="shared" si="17"/>
        <v>7.8058862686157227</v>
      </c>
      <c r="V31" s="10">
        <f t="shared" si="13"/>
        <v>7.8058862686157227</v>
      </c>
      <c r="W31" s="10"/>
      <c r="Y31" s="5" t="str">
        <f t="shared" si="6"/>
        <v>23-181</v>
      </c>
      <c r="Z31" s="5" t="str">
        <f t="shared" si="7"/>
        <v>WT</v>
      </c>
      <c r="AA31" s="5">
        <f t="shared" si="8"/>
        <v>7.8058862686157227</v>
      </c>
      <c r="AB31" s="5" t="str">
        <f t="shared" si="9"/>
        <v>iPS26a</v>
      </c>
      <c r="AC31" s="5" t="str">
        <f t="shared" si="10"/>
        <v>M1_36h00</v>
      </c>
    </row>
    <row r="32" spans="1:29">
      <c r="A32" s="6" t="s">
        <v>402</v>
      </c>
      <c r="B32" s="8" t="s">
        <v>284</v>
      </c>
      <c r="C32" s="8" t="s">
        <v>285</v>
      </c>
      <c r="D32" s="6" t="s">
        <v>281</v>
      </c>
      <c r="E32" s="27" t="s">
        <v>282</v>
      </c>
      <c r="F32" s="8" t="s">
        <v>22</v>
      </c>
      <c r="G32" s="8" t="s">
        <v>516</v>
      </c>
      <c r="H32" s="9" t="s">
        <v>283</v>
      </c>
      <c r="I32" s="9" t="s">
        <v>24</v>
      </c>
      <c r="J32" s="9" t="s">
        <v>25</v>
      </c>
      <c r="K32" s="9" t="s">
        <v>22</v>
      </c>
      <c r="L32" s="10">
        <v>21.671772003173828</v>
      </c>
      <c r="M32" s="10">
        <v>21.61091423034668</v>
      </c>
      <c r="N32" s="11">
        <f t="shared" si="14"/>
        <v>6.0857772827148438E-2</v>
      </c>
      <c r="O32" s="11">
        <f t="shared" si="16"/>
        <v>21.641343116760254</v>
      </c>
      <c r="P32" s="28" t="s">
        <v>487</v>
      </c>
      <c r="Q32" s="10">
        <v>29.814990997314453</v>
      </c>
      <c r="R32" s="10">
        <v>29.885271072387695</v>
      </c>
      <c r="S32" s="11">
        <f t="shared" si="15"/>
        <v>7.0280075073242188E-2</v>
      </c>
      <c r="T32" s="10">
        <f t="shared" si="11"/>
        <v>29.850131034851074</v>
      </c>
      <c r="U32" s="11">
        <f t="shared" si="17"/>
        <v>8.2087879180908203</v>
      </c>
      <c r="V32" s="10">
        <f t="shared" si="13"/>
        <v>8.2087879180908203</v>
      </c>
      <c r="W32" s="10"/>
      <c r="Y32" s="5" t="str">
        <f t="shared" si="6"/>
        <v>23-182</v>
      </c>
      <c r="Z32" s="5" t="str">
        <f t="shared" si="7"/>
        <v>WT</v>
      </c>
      <c r="AA32" s="5">
        <f t="shared" si="8"/>
        <v>8.2087879180908203</v>
      </c>
      <c r="AB32" s="5" t="str">
        <f t="shared" si="9"/>
        <v>iPS26a</v>
      </c>
      <c r="AC32" s="5" t="str">
        <f t="shared" si="10"/>
        <v>M1_36h00</v>
      </c>
    </row>
    <row r="33" spans="1:29">
      <c r="A33" s="6" t="s">
        <v>403</v>
      </c>
      <c r="B33" s="8" t="s">
        <v>286</v>
      </c>
      <c r="C33" s="8" t="s">
        <v>287</v>
      </c>
      <c r="D33" s="6" t="s">
        <v>281</v>
      </c>
      <c r="E33" s="27" t="s">
        <v>282</v>
      </c>
      <c r="F33" s="8" t="s">
        <v>22</v>
      </c>
      <c r="G33" s="8" t="s">
        <v>516</v>
      </c>
      <c r="H33" s="9" t="s">
        <v>283</v>
      </c>
      <c r="I33" s="9" t="s">
        <v>24</v>
      </c>
      <c r="J33" s="9" t="s">
        <v>25</v>
      </c>
      <c r="K33" s="9" t="s">
        <v>22</v>
      </c>
      <c r="L33" s="10">
        <v>21.600940704345703</v>
      </c>
      <c r="M33" s="10">
        <v>21.686925888061523</v>
      </c>
      <c r="N33" s="11">
        <f t="shared" si="14"/>
        <v>8.5985183715820312E-2</v>
      </c>
      <c r="O33" s="11">
        <f t="shared" si="16"/>
        <v>21.643933296203613</v>
      </c>
      <c r="P33" s="28" t="s">
        <v>487</v>
      </c>
      <c r="Q33" s="10">
        <v>29.984994888305664</v>
      </c>
      <c r="R33" s="10">
        <v>29.844160079956055</v>
      </c>
      <c r="S33" s="11">
        <f t="shared" si="15"/>
        <v>0.14083480834960938</v>
      </c>
      <c r="T33" s="10">
        <f t="shared" si="11"/>
        <v>29.914577484130859</v>
      </c>
      <c r="U33" s="11">
        <f t="shared" si="17"/>
        <v>8.2706441879272461</v>
      </c>
      <c r="V33" s="10">
        <f t="shared" si="13"/>
        <v>8.2706441879272461</v>
      </c>
      <c r="W33" s="10"/>
      <c r="Y33" s="5" t="str">
        <f t="shared" si="6"/>
        <v>23-183</v>
      </c>
      <c r="Z33" s="5" t="str">
        <f t="shared" si="7"/>
        <v>WT</v>
      </c>
      <c r="AA33" s="5">
        <f t="shared" si="8"/>
        <v>8.2706441879272461</v>
      </c>
      <c r="AB33" s="5" t="str">
        <f t="shared" si="9"/>
        <v>iPS26a</v>
      </c>
      <c r="AC33" s="5" t="str">
        <f t="shared" si="10"/>
        <v>M1_36h00</v>
      </c>
    </row>
    <row r="34" spans="1:29">
      <c r="A34" s="6" t="s">
        <v>404</v>
      </c>
      <c r="B34" s="8" t="s">
        <v>288</v>
      </c>
      <c r="C34" s="8" t="s">
        <v>289</v>
      </c>
      <c r="D34" s="6" t="s">
        <v>281</v>
      </c>
      <c r="E34" s="27" t="s">
        <v>282</v>
      </c>
      <c r="F34" s="8" t="s">
        <v>22</v>
      </c>
      <c r="G34" s="8" t="s">
        <v>516</v>
      </c>
      <c r="H34" s="9" t="s">
        <v>283</v>
      </c>
      <c r="I34" s="9" t="s">
        <v>24</v>
      </c>
      <c r="J34" s="9" t="s">
        <v>25</v>
      </c>
      <c r="K34" s="9" t="s">
        <v>22</v>
      </c>
      <c r="L34" s="10">
        <v>22.246347427368164</v>
      </c>
      <c r="M34" s="10">
        <v>21.963582992553711</v>
      </c>
      <c r="N34" s="11">
        <f t="shared" si="14"/>
        <v>0.28276443481445312</v>
      </c>
      <c r="O34" s="11">
        <f t="shared" si="16"/>
        <v>22.104965209960938</v>
      </c>
      <c r="P34" s="28" t="s">
        <v>487</v>
      </c>
      <c r="Q34" s="10">
        <v>30.186574935913086</v>
      </c>
      <c r="R34" s="10">
        <v>29.835630416870117</v>
      </c>
      <c r="S34" s="11">
        <f t="shared" si="15"/>
        <v>0.35094451904296875</v>
      </c>
      <c r="T34" s="10">
        <f t="shared" si="11"/>
        <v>30.011102676391602</v>
      </c>
      <c r="U34" s="11">
        <f t="shared" si="17"/>
        <v>7.9061374664306641</v>
      </c>
      <c r="V34" s="10">
        <f t="shared" si="13"/>
        <v>7.9061374664306641</v>
      </c>
      <c r="W34" s="10"/>
      <c r="Y34" s="5" t="str">
        <f t="shared" si="6"/>
        <v>23-184</v>
      </c>
      <c r="Z34" s="5" t="str">
        <f t="shared" si="7"/>
        <v>WT</v>
      </c>
      <c r="AA34" s="5">
        <f t="shared" si="8"/>
        <v>7.9061374664306641</v>
      </c>
      <c r="AB34" s="5" t="str">
        <f t="shared" si="9"/>
        <v>iPS26a</v>
      </c>
      <c r="AC34" s="5" t="str">
        <f t="shared" si="10"/>
        <v>M1_36h00</v>
      </c>
    </row>
    <row r="35" spans="1:29">
      <c r="A35" s="6" t="s">
        <v>405</v>
      </c>
      <c r="B35" s="8" t="s">
        <v>290</v>
      </c>
      <c r="C35" s="8" t="s">
        <v>291</v>
      </c>
      <c r="D35" s="6" t="s">
        <v>281</v>
      </c>
      <c r="E35" s="27" t="s">
        <v>282</v>
      </c>
      <c r="F35" s="8" t="s">
        <v>22</v>
      </c>
      <c r="G35" s="8" t="s">
        <v>516</v>
      </c>
      <c r="H35" s="9" t="s">
        <v>283</v>
      </c>
      <c r="I35" s="9" t="s">
        <v>24</v>
      </c>
      <c r="J35" s="9" t="s">
        <v>25</v>
      </c>
      <c r="K35" s="9" t="s">
        <v>22</v>
      </c>
      <c r="L35" s="10">
        <v>21.389993667602539</v>
      </c>
      <c r="M35" s="10">
        <v>20.82795524597168</v>
      </c>
      <c r="N35" s="11">
        <f t="shared" si="14"/>
        <v>0.56203842163085938</v>
      </c>
      <c r="O35" s="11">
        <f>L35</f>
        <v>21.389993667602539</v>
      </c>
      <c r="P35" s="28" t="s">
        <v>487</v>
      </c>
      <c r="Q35" s="10">
        <v>29.928859710693359</v>
      </c>
      <c r="R35" s="10">
        <v>29.47047233581543</v>
      </c>
      <c r="S35" s="11">
        <f t="shared" si="15"/>
        <v>0.45838737487792969</v>
      </c>
      <c r="T35" s="10">
        <f t="shared" si="11"/>
        <v>29.699666023254395</v>
      </c>
      <c r="U35" s="10">
        <f t="shared" si="17"/>
        <v>8.3096723556518555</v>
      </c>
      <c r="V35" s="10">
        <f t="shared" si="13"/>
        <v>8.3096723556518555</v>
      </c>
      <c r="W35" s="10"/>
      <c r="Y35" s="5" t="str">
        <f t="shared" si="6"/>
        <v>23-185</v>
      </c>
      <c r="Z35" s="5" t="str">
        <f t="shared" si="7"/>
        <v>WT</v>
      </c>
      <c r="AA35" s="5">
        <f t="shared" si="8"/>
        <v>8.3096723556518555</v>
      </c>
      <c r="AB35" s="5" t="str">
        <f t="shared" si="9"/>
        <v>iPS26a</v>
      </c>
      <c r="AC35" s="5" t="str">
        <f t="shared" si="10"/>
        <v>M1_36h00</v>
      </c>
    </row>
    <row r="36" spans="1:29">
      <c r="A36" s="6" t="s">
        <v>406</v>
      </c>
      <c r="B36" s="8" t="s">
        <v>292</v>
      </c>
      <c r="C36" s="8" t="s">
        <v>293</v>
      </c>
      <c r="D36" s="6" t="s">
        <v>281</v>
      </c>
      <c r="E36" s="27" t="s">
        <v>282</v>
      </c>
      <c r="F36" s="8" t="s">
        <v>22</v>
      </c>
      <c r="G36" s="8" t="s">
        <v>516</v>
      </c>
      <c r="H36" s="9" t="s">
        <v>283</v>
      </c>
      <c r="I36" s="9" t="s">
        <v>24</v>
      </c>
      <c r="J36" s="9" t="s">
        <v>25</v>
      </c>
      <c r="K36" s="9" t="s">
        <v>22</v>
      </c>
      <c r="L36" s="10">
        <v>21.69774055480957</v>
      </c>
      <c r="M36" s="10">
        <v>21.845209121704102</v>
      </c>
      <c r="N36" s="11">
        <f t="shared" si="14"/>
        <v>0.14746856689453125</v>
      </c>
      <c r="O36" s="10">
        <f t="shared" si="16"/>
        <v>21.771474838256836</v>
      </c>
      <c r="P36" s="28" t="s">
        <v>487</v>
      </c>
      <c r="Q36" s="10">
        <v>30.017862319946289</v>
      </c>
      <c r="R36" s="10">
        <v>30.188129425048828</v>
      </c>
      <c r="S36" s="11">
        <f t="shared" si="15"/>
        <v>0.17026710510253906</v>
      </c>
      <c r="T36" s="10">
        <f t="shared" si="11"/>
        <v>30.102995872497559</v>
      </c>
      <c r="U36" s="10">
        <f t="shared" si="17"/>
        <v>8.3315210342407227</v>
      </c>
      <c r="V36" s="10">
        <f t="shared" si="13"/>
        <v>8.3315210342407227</v>
      </c>
      <c r="W36" s="10"/>
      <c r="Y36" s="5" t="str">
        <f t="shared" si="6"/>
        <v>23-186</v>
      </c>
      <c r="Z36" s="5" t="str">
        <f t="shared" si="7"/>
        <v>WT</v>
      </c>
      <c r="AA36" s="5">
        <f t="shared" si="8"/>
        <v>8.3315210342407227</v>
      </c>
      <c r="AB36" s="5" t="str">
        <f t="shared" si="9"/>
        <v>iPS26a</v>
      </c>
      <c r="AC36" s="5" t="str">
        <f t="shared" si="10"/>
        <v>M1_36h00</v>
      </c>
    </row>
    <row r="37" spans="1:29">
      <c r="A37" s="6" t="s">
        <v>407</v>
      </c>
      <c r="B37" s="8" t="s">
        <v>294</v>
      </c>
      <c r="C37" s="8" t="s">
        <v>280</v>
      </c>
      <c r="D37" s="6" t="s">
        <v>281</v>
      </c>
      <c r="E37" s="6" t="s">
        <v>295</v>
      </c>
      <c r="F37" s="8" t="s">
        <v>22</v>
      </c>
      <c r="G37" s="8" t="s">
        <v>517</v>
      </c>
      <c r="H37" s="9" t="s">
        <v>296</v>
      </c>
      <c r="I37" s="9" t="s">
        <v>24</v>
      </c>
      <c r="J37" s="9" t="s">
        <v>25</v>
      </c>
      <c r="K37" s="9" t="s">
        <v>22</v>
      </c>
      <c r="L37" s="29">
        <v>22.137823104858398</v>
      </c>
      <c r="M37" s="10">
        <v>21.825902938842773</v>
      </c>
      <c r="N37" s="11">
        <f t="shared" si="14"/>
        <v>0.311920166015625</v>
      </c>
      <c r="O37" s="11">
        <f t="shared" si="16"/>
        <v>21.981863021850586</v>
      </c>
      <c r="P37" s="28" t="s">
        <v>487</v>
      </c>
      <c r="Q37" s="10">
        <v>30.680568695068359</v>
      </c>
      <c r="R37" s="10">
        <v>30.602750778198242</v>
      </c>
      <c r="S37" s="11">
        <f t="shared" si="15"/>
        <v>7.7817916870117188E-2</v>
      </c>
      <c r="T37" s="10">
        <f t="shared" si="11"/>
        <v>30.641659736633301</v>
      </c>
      <c r="U37" s="11">
        <f t="shared" si="17"/>
        <v>8.6597967147827148</v>
      </c>
      <c r="V37" s="10">
        <f t="shared" si="13"/>
        <v>8.6597967147827148</v>
      </c>
      <c r="W37" s="10"/>
      <c r="Y37" s="5" t="str">
        <f t="shared" si="6"/>
        <v>23-187</v>
      </c>
      <c r="Z37" s="5" t="str">
        <f t="shared" si="7"/>
        <v>WT</v>
      </c>
      <c r="AA37" s="5">
        <f t="shared" si="8"/>
        <v>8.6597967147827148</v>
      </c>
      <c r="AB37" s="5" t="str">
        <f t="shared" si="9"/>
        <v>iPS26b</v>
      </c>
      <c r="AC37" s="5" t="str">
        <f t="shared" si="10"/>
        <v>M1_36h00</v>
      </c>
    </row>
    <row r="38" spans="1:29">
      <c r="A38" s="6" t="s">
        <v>408</v>
      </c>
      <c r="B38" s="8" t="s">
        <v>297</v>
      </c>
      <c r="C38" s="8" t="s">
        <v>285</v>
      </c>
      <c r="D38" s="6" t="s">
        <v>281</v>
      </c>
      <c r="E38" s="6" t="s">
        <v>295</v>
      </c>
      <c r="F38" s="8" t="s">
        <v>22</v>
      </c>
      <c r="G38" s="8" t="s">
        <v>517</v>
      </c>
      <c r="H38" s="9" t="s">
        <v>296</v>
      </c>
      <c r="I38" s="9" t="s">
        <v>24</v>
      </c>
      <c r="J38" s="9" t="s">
        <v>25</v>
      </c>
      <c r="K38" s="9" t="s">
        <v>22</v>
      </c>
      <c r="L38" s="29">
        <v>21.143009185791016</v>
      </c>
      <c r="M38" s="10">
        <v>21.09288215637207</v>
      </c>
      <c r="N38" s="11">
        <f t="shared" si="14"/>
        <v>5.0127029418945312E-2</v>
      </c>
      <c r="O38" s="11">
        <f t="shared" si="16"/>
        <v>21.117945671081543</v>
      </c>
      <c r="P38" s="28" t="s">
        <v>487</v>
      </c>
      <c r="Q38" s="10">
        <v>30.522621154785156</v>
      </c>
      <c r="R38" s="10">
        <v>30.443197250366211</v>
      </c>
      <c r="S38" s="11">
        <f t="shared" si="15"/>
        <v>7.9423904418945312E-2</v>
      </c>
      <c r="T38" s="10">
        <f t="shared" si="11"/>
        <v>30.482909202575684</v>
      </c>
      <c r="U38" s="11">
        <f t="shared" si="17"/>
        <v>9.3649635314941406</v>
      </c>
      <c r="V38" s="10">
        <f t="shared" si="13"/>
        <v>9.3649635314941406</v>
      </c>
      <c r="W38" s="10"/>
      <c r="Y38" s="5" t="str">
        <f t="shared" si="6"/>
        <v>23-188</v>
      </c>
      <c r="Z38" s="5" t="str">
        <f t="shared" si="7"/>
        <v>WT</v>
      </c>
      <c r="AA38" s="5">
        <f t="shared" si="8"/>
        <v>9.3649635314941406</v>
      </c>
      <c r="AB38" s="5" t="str">
        <f t="shared" si="9"/>
        <v>iPS26b</v>
      </c>
      <c r="AC38" s="5" t="str">
        <f t="shared" si="10"/>
        <v>M1_36h00</v>
      </c>
    </row>
    <row r="39" spans="1:29">
      <c r="A39" s="6" t="s">
        <v>409</v>
      </c>
      <c r="B39" s="8" t="s">
        <v>298</v>
      </c>
      <c r="C39" s="8" t="s">
        <v>287</v>
      </c>
      <c r="D39" s="6" t="s">
        <v>281</v>
      </c>
      <c r="E39" s="6" t="s">
        <v>295</v>
      </c>
      <c r="F39" s="8" t="s">
        <v>22</v>
      </c>
      <c r="G39" s="8" t="s">
        <v>517</v>
      </c>
      <c r="H39" s="9" t="s">
        <v>296</v>
      </c>
      <c r="I39" s="9" t="s">
        <v>24</v>
      </c>
      <c r="J39" s="9" t="s">
        <v>25</v>
      </c>
      <c r="K39" s="9" t="s">
        <v>22</v>
      </c>
      <c r="L39" s="29">
        <v>21.822629928588867</v>
      </c>
      <c r="M39" s="10">
        <v>21.876821517944336</v>
      </c>
      <c r="N39" s="11">
        <f t="shared" si="14"/>
        <v>5.419158935546875E-2</v>
      </c>
      <c r="O39" s="11">
        <f t="shared" si="16"/>
        <v>21.849725723266602</v>
      </c>
      <c r="P39" s="28" t="s">
        <v>487</v>
      </c>
      <c r="Q39" s="10">
        <v>30.336179733276367</v>
      </c>
      <c r="R39" s="10">
        <v>30.420326232910156</v>
      </c>
      <c r="S39" s="11">
        <f t="shared" si="15"/>
        <v>8.4146499633789062E-2</v>
      </c>
      <c r="T39" s="10">
        <f t="shared" si="11"/>
        <v>30.378252983093262</v>
      </c>
      <c r="U39" s="11">
        <f t="shared" si="17"/>
        <v>8.5285272598266602</v>
      </c>
      <c r="V39" s="10">
        <f t="shared" si="13"/>
        <v>8.5285272598266602</v>
      </c>
      <c r="W39" s="10"/>
      <c r="Y39" s="5" t="str">
        <f t="shared" si="6"/>
        <v>23-189</v>
      </c>
      <c r="Z39" s="5" t="str">
        <f t="shared" si="7"/>
        <v>WT</v>
      </c>
      <c r="AA39" s="5">
        <f t="shared" si="8"/>
        <v>8.5285272598266602</v>
      </c>
      <c r="AB39" s="5" t="str">
        <f t="shared" si="9"/>
        <v>iPS26b</v>
      </c>
      <c r="AC39" s="5" t="str">
        <f t="shared" si="10"/>
        <v>M1_36h00</v>
      </c>
    </row>
    <row r="40" spans="1:29">
      <c r="A40" s="6" t="s">
        <v>410</v>
      </c>
      <c r="B40" s="8" t="s">
        <v>299</v>
      </c>
      <c r="C40" s="8" t="s">
        <v>289</v>
      </c>
      <c r="D40" s="6" t="s">
        <v>281</v>
      </c>
      <c r="E40" s="6" t="s">
        <v>295</v>
      </c>
      <c r="F40" s="8" t="s">
        <v>22</v>
      </c>
      <c r="G40" s="8" t="s">
        <v>517</v>
      </c>
      <c r="H40" s="9" t="s">
        <v>296</v>
      </c>
      <c r="I40" s="9" t="s">
        <v>24</v>
      </c>
      <c r="J40" s="9" t="s">
        <v>25</v>
      </c>
      <c r="K40" s="9" t="s">
        <v>22</v>
      </c>
      <c r="L40" s="29">
        <v>21.752048492431641</v>
      </c>
      <c r="M40" s="10">
        <v>21.320926666259766</v>
      </c>
      <c r="N40" s="11">
        <f t="shared" si="14"/>
        <v>0.431121826171875</v>
      </c>
      <c r="O40" s="11">
        <f t="shared" si="16"/>
        <v>21.536487579345703</v>
      </c>
      <c r="P40" s="28" t="s">
        <v>487</v>
      </c>
      <c r="Q40" s="10">
        <v>30.50617790222168</v>
      </c>
      <c r="R40" s="10">
        <v>30.131599426269531</v>
      </c>
      <c r="S40" s="11">
        <f t="shared" si="15"/>
        <v>0.37457847595214844</v>
      </c>
      <c r="T40" s="10">
        <f t="shared" si="11"/>
        <v>30.318888664245605</v>
      </c>
      <c r="U40" s="11">
        <f t="shared" si="17"/>
        <v>8.7824010848999023</v>
      </c>
      <c r="V40" s="10">
        <f t="shared" si="13"/>
        <v>8.7824010848999023</v>
      </c>
      <c r="W40" s="10"/>
      <c r="Y40" s="5" t="str">
        <f t="shared" si="6"/>
        <v>23-190</v>
      </c>
      <c r="Z40" s="5" t="str">
        <f t="shared" si="7"/>
        <v>WT</v>
      </c>
      <c r="AA40" s="5">
        <f t="shared" si="8"/>
        <v>8.7824010848999023</v>
      </c>
      <c r="AB40" s="5" t="str">
        <f t="shared" si="9"/>
        <v>iPS26b</v>
      </c>
      <c r="AC40" s="5" t="str">
        <f t="shared" si="10"/>
        <v>M1_36h00</v>
      </c>
    </row>
    <row r="41" spans="1:29">
      <c r="A41" s="6" t="s">
        <v>411</v>
      </c>
      <c r="B41" s="8" t="s">
        <v>300</v>
      </c>
      <c r="C41" s="8" t="s">
        <v>291</v>
      </c>
      <c r="D41" s="6" t="s">
        <v>281</v>
      </c>
      <c r="E41" s="6" t="s">
        <v>295</v>
      </c>
      <c r="F41" s="8" t="s">
        <v>22</v>
      </c>
      <c r="G41" s="8" t="s">
        <v>517</v>
      </c>
      <c r="H41" s="9" t="s">
        <v>296</v>
      </c>
      <c r="I41" s="9" t="s">
        <v>24</v>
      </c>
      <c r="J41" s="9" t="s">
        <v>25</v>
      </c>
      <c r="K41" s="9" t="s">
        <v>22</v>
      </c>
      <c r="L41" s="29">
        <v>21.138349533081055</v>
      </c>
      <c r="M41" s="10">
        <v>20.653665542602539</v>
      </c>
      <c r="N41" s="11">
        <f t="shared" si="14"/>
        <v>0.48468399047851562</v>
      </c>
      <c r="O41" s="11">
        <f t="shared" si="16"/>
        <v>20.896007537841797</v>
      </c>
      <c r="P41" s="28" t="s">
        <v>487</v>
      </c>
      <c r="Q41" s="10">
        <v>30.786027908325195</v>
      </c>
      <c r="R41" s="10">
        <v>30.204721450805664</v>
      </c>
      <c r="S41" s="11">
        <f t="shared" si="15"/>
        <v>0.58130645751953125</v>
      </c>
      <c r="T41" s="10">
        <f t="shared" si="11"/>
        <v>30.49537467956543</v>
      </c>
      <c r="U41" s="10">
        <f t="shared" si="17"/>
        <v>9.5993671417236328</v>
      </c>
      <c r="V41" s="10">
        <f t="shared" si="13"/>
        <v>9.5993671417236328</v>
      </c>
      <c r="W41" s="10"/>
      <c r="Y41" s="5" t="str">
        <f t="shared" si="6"/>
        <v>23-191</v>
      </c>
      <c r="Z41" s="5" t="str">
        <f t="shared" si="7"/>
        <v>WT</v>
      </c>
      <c r="AA41" s="5">
        <f t="shared" si="8"/>
        <v>9.5993671417236328</v>
      </c>
      <c r="AB41" s="5" t="str">
        <f t="shared" si="9"/>
        <v>iPS26b</v>
      </c>
      <c r="AC41" s="5" t="str">
        <f t="shared" si="10"/>
        <v>M1_36h00</v>
      </c>
    </row>
    <row r="42" spans="1:29">
      <c r="A42" s="6" t="s">
        <v>412</v>
      </c>
      <c r="B42" s="8" t="s">
        <v>301</v>
      </c>
      <c r="C42" s="8" t="s">
        <v>293</v>
      </c>
      <c r="D42" s="6" t="s">
        <v>281</v>
      </c>
      <c r="E42" s="6" t="s">
        <v>295</v>
      </c>
      <c r="F42" s="8" t="s">
        <v>22</v>
      </c>
      <c r="G42" s="8" t="s">
        <v>517</v>
      </c>
      <c r="H42" s="9" t="s">
        <v>296</v>
      </c>
      <c r="I42" s="9" t="s">
        <v>24</v>
      </c>
      <c r="J42" s="9" t="s">
        <v>25</v>
      </c>
      <c r="K42" s="9" t="s">
        <v>22</v>
      </c>
      <c r="L42" s="29">
        <v>21.884506225585938</v>
      </c>
      <c r="M42" s="10">
        <v>21.973026275634766</v>
      </c>
      <c r="N42" s="11">
        <f t="shared" si="14"/>
        <v>8.8520050048828125E-2</v>
      </c>
      <c r="O42" s="10">
        <f t="shared" si="16"/>
        <v>21.928766250610352</v>
      </c>
      <c r="P42" s="28" t="s">
        <v>487</v>
      </c>
      <c r="Q42" s="10">
        <v>30.243383407592773</v>
      </c>
      <c r="R42" s="10">
        <v>30.220804214477539</v>
      </c>
      <c r="S42" s="11">
        <f t="shared" si="15"/>
        <v>2.2579193115234375E-2</v>
      </c>
      <c r="T42" s="10">
        <f t="shared" si="11"/>
        <v>30.232093811035156</v>
      </c>
      <c r="U42" s="10">
        <f t="shared" si="17"/>
        <v>8.3033275604248047</v>
      </c>
      <c r="V42" s="10">
        <f t="shared" si="13"/>
        <v>8.3033275604248047</v>
      </c>
      <c r="W42" s="17"/>
      <c r="Y42" s="5" t="str">
        <f t="shared" si="6"/>
        <v>23-192</v>
      </c>
      <c r="Z42" s="5" t="str">
        <f t="shared" si="7"/>
        <v>WT</v>
      </c>
      <c r="AA42" s="5">
        <f t="shared" si="8"/>
        <v>8.3033275604248047</v>
      </c>
      <c r="AB42" s="5" t="str">
        <f t="shared" si="9"/>
        <v>iPS26b</v>
      </c>
      <c r="AC42" s="5" t="str">
        <f t="shared" si="10"/>
        <v>M1_36h00</v>
      </c>
    </row>
    <row r="43" spans="1:29">
      <c r="A43" s="13" t="s">
        <v>413</v>
      </c>
      <c r="B43" s="16" t="s">
        <v>302</v>
      </c>
      <c r="C43" s="16" t="s">
        <v>280</v>
      </c>
      <c r="D43" s="13" t="s">
        <v>303</v>
      </c>
      <c r="E43" s="30" t="s">
        <v>282</v>
      </c>
      <c r="F43" s="15" t="s">
        <v>31</v>
      </c>
      <c r="G43" s="16" t="s">
        <v>516</v>
      </c>
      <c r="H43" s="15" t="s">
        <v>283</v>
      </c>
      <c r="I43" s="15" t="s">
        <v>24</v>
      </c>
      <c r="J43" s="15" t="s">
        <v>25</v>
      </c>
      <c r="K43" s="15"/>
      <c r="L43" s="17">
        <v>21.952018737792969</v>
      </c>
      <c r="M43" s="17">
        <v>21.964927673339844</v>
      </c>
      <c r="N43" s="18">
        <f t="shared" si="14"/>
        <v>1.2908935546875E-2</v>
      </c>
      <c r="O43" s="18">
        <f t="shared" si="16"/>
        <v>21.958473205566406</v>
      </c>
      <c r="P43" s="31" t="s">
        <v>487</v>
      </c>
      <c r="Q43" s="17">
        <v>30.671291351318359</v>
      </c>
      <c r="R43" s="17">
        <v>30.549465179443359</v>
      </c>
      <c r="S43" s="18">
        <f t="shared" si="15"/>
        <v>0.121826171875</v>
      </c>
      <c r="T43" s="17">
        <f t="shared" si="11"/>
        <v>30.610378265380859</v>
      </c>
      <c r="U43" s="17">
        <f t="shared" si="17"/>
        <v>8.6519050598144531</v>
      </c>
      <c r="V43" s="17">
        <f t="shared" si="13"/>
        <v>8.6519050598144531</v>
      </c>
      <c r="W43" s="17"/>
      <c r="Y43" s="5" t="str">
        <f t="shared" si="6"/>
        <v>23-193</v>
      </c>
      <c r="Z43" s="5" t="str">
        <f t="shared" si="7"/>
        <v>Mut</v>
      </c>
      <c r="AA43" s="5">
        <f t="shared" si="8"/>
        <v>8.6519050598144531</v>
      </c>
      <c r="AB43" s="5" t="str">
        <f t="shared" si="9"/>
        <v>iPS26a</v>
      </c>
      <c r="AC43" s="5" t="str">
        <f t="shared" si="10"/>
        <v>M1_36h00</v>
      </c>
    </row>
    <row r="44" spans="1:29">
      <c r="A44" s="13" t="s">
        <v>414</v>
      </c>
      <c r="B44" s="16" t="s">
        <v>304</v>
      </c>
      <c r="C44" s="16" t="s">
        <v>285</v>
      </c>
      <c r="D44" s="13" t="s">
        <v>303</v>
      </c>
      <c r="E44" s="30" t="s">
        <v>282</v>
      </c>
      <c r="F44" s="15" t="s">
        <v>31</v>
      </c>
      <c r="G44" s="16" t="s">
        <v>516</v>
      </c>
      <c r="H44" s="15" t="s">
        <v>283</v>
      </c>
      <c r="I44" s="15" t="s">
        <v>24</v>
      </c>
      <c r="J44" s="15" t="s">
        <v>25</v>
      </c>
      <c r="K44" s="15"/>
      <c r="L44" s="17">
        <v>21.66510009765625</v>
      </c>
      <c r="M44" s="17">
        <v>21.875499725341797</v>
      </c>
      <c r="N44" s="18">
        <f t="shared" si="14"/>
        <v>0.21039962768554688</v>
      </c>
      <c r="O44" s="18">
        <f t="shared" si="16"/>
        <v>21.770299911499023</v>
      </c>
      <c r="P44" s="31" t="s">
        <v>487</v>
      </c>
      <c r="Q44" s="17">
        <v>30.126543045043945</v>
      </c>
      <c r="R44" s="17">
        <v>30.167373657226562</v>
      </c>
      <c r="S44" s="18">
        <f t="shared" si="15"/>
        <v>4.0830612182617188E-2</v>
      </c>
      <c r="T44" s="17">
        <f t="shared" si="11"/>
        <v>30.146958351135254</v>
      </c>
      <c r="U44" s="17">
        <f t="shared" si="17"/>
        <v>8.3766584396362305</v>
      </c>
      <c r="V44" s="17">
        <f t="shared" si="13"/>
        <v>8.3766584396362305</v>
      </c>
      <c r="W44" s="17"/>
      <c r="Y44" s="5" t="str">
        <f t="shared" si="6"/>
        <v>23-194</v>
      </c>
      <c r="Z44" s="5" t="str">
        <f t="shared" si="7"/>
        <v>Mut</v>
      </c>
      <c r="AA44" s="5">
        <f t="shared" si="8"/>
        <v>8.3766584396362305</v>
      </c>
      <c r="AB44" s="5" t="str">
        <f t="shared" si="9"/>
        <v>iPS26a</v>
      </c>
      <c r="AC44" s="5" t="str">
        <f t="shared" si="10"/>
        <v>M1_36h00</v>
      </c>
    </row>
    <row r="45" spans="1:29">
      <c r="A45" s="13" t="s">
        <v>415</v>
      </c>
      <c r="B45" s="16" t="s">
        <v>305</v>
      </c>
      <c r="C45" s="16" t="s">
        <v>287</v>
      </c>
      <c r="D45" s="13" t="s">
        <v>303</v>
      </c>
      <c r="E45" s="30" t="s">
        <v>282</v>
      </c>
      <c r="F45" s="15" t="s">
        <v>31</v>
      </c>
      <c r="G45" s="16" t="s">
        <v>516</v>
      </c>
      <c r="H45" s="15" t="s">
        <v>283</v>
      </c>
      <c r="I45" s="15" t="s">
        <v>24</v>
      </c>
      <c r="J45" s="15" t="s">
        <v>25</v>
      </c>
      <c r="K45" s="15"/>
      <c r="L45" s="17">
        <v>22.017799377441406</v>
      </c>
      <c r="M45" s="17">
        <v>22.338682174682617</v>
      </c>
      <c r="N45" s="18">
        <f t="shared" si="14"/>
        <v>0.32088279724121094</v>
      </c>
      <c r="O45" s="18">
        <f t="shared" si="16"/>
        <v>22.178240776062012</v>
      </c>
      <c r="P45" s="31" t="s">
        <v>487</v>
      </c>
      <c r="Q45" s="17">
        <v>30.344558715820312</v>
      </c>
      <c r="R45" s="17">
        <v>30.785436630249023</v>
      </c>
      <c r="S45" s="18">
        <f t="shared" si="15"/>
        <v>0.44087791442871094</v>
      </c>
      <c r="T45" s="17">
        <f>AVERAGE(Q45:R45)</f>
        <v>30.564997673034668</v>
      </c>
      <c r="U45" s="17">
        <f t="shared" si="17"/>
        <v>8.3867568969726562</v>
      </c>
      <c r="V45" s="17">
        <f t="shared" si="13"/>
        <v>8.3867568969726562</v>
      </c>
      <c r="W45" s="17"/>
      <c r="Y45" s="5" t="str">
        <f t="shared" si="6"/>
        <v>23-195</v>
      </c>
      <c r="Z45" s="5" t="str">
        <f t="shared" si="7"/>
        <v>Mut</v>
      </c>
      <c r="AA45" s="5">
        <f t="shared" si="8"/>
        <v>8.3867568969726562</v>
      </c>
      <c r="AB45" s="5" t="str">
        <f t="shared" si="9"/>
        <v>iPS26a</v>
      </c>
      <c r="AC45" s="5" t="str">
        <f t="shared" si="10"/>
        <v>M1_36h00</v>
      </c>
    </row>
    <row r="46" spans="1:29">
      <c r="A46" s="13" t="s">
        <v>416</v>
      </c>
      <c r="B46" s="16" t="s">
        <v>306</v>
      </c>
      <c r="C46" s="16" t="s">
        <v>289</v>
      </c>
      <c r="D46" s="13" t="s">
        <v>303</v>
      </c>
      <c r="E46" s="30" t="s">
        <v>282</v>
      </c>
      <c r="F46" s="15" t="s">
        <v>31</v>
      </c>
      <c r="G46" s="16" t="s">
        <v>516</v>
      </c>
      <c r="H46" s="15" t="s">
        <v>283</v>
      </c>
      <c r="I46" s="15" t="s">
        <v>24</v>
      </c>
      <c r="J46" s="15" t="s">
        <v>25</v>
      </c>
      <c r="K46" s="15"/>
      <c r="L46" s="17">
        <v>21.936305999755859</v>
      </c>
      <c r="M46" s="17">
        <v>21.891878128051758</v>
      </c>
      <c r="N46" s="18">
        <f t="shared" si="14"/>
        <v>4.4427871704101562E-2</v>
      </c>
      <c r="O46" s="18">
        <f t="shared" si="16"/>
        <v>21.914092063903809</v>
      </c>
      <c r="P46" s="31" t="s">
        <v>487</v>
      </c>
      <c r="Q46" s="17">
        <v>30.409275054931641</v>
      </c>
      <c r="R46" s="17">
        <v>30.454513549804688</v>
      </c>
      <c r="S46" s="18">
        <f t="shared" si="15"/>
        <v>4.5238494873046875E-2</v>
      </c>
      <c r="T46" s="17">
        <f>AVERAGE(Q46:R46)</f>
        <v>30.431894302368164</v>
      </c>
      <c r="U46" s="18">
        <f t="shared" si="17"/>
        <v>8.5178022384643555</v>
      </c>
      <c r="V46" s="17">
        <f t="shared" si="13"/>
        <v>8.5178022384643555</v>
      </c>
      <c r="W46" s="17"/>
      <c r="Y46" s="5" t="str">
        <f t="shared" si="6"/>
        <v>23-196</v>
      </c>
      <c r="Z46" s="5" t="str">
        <f t="shared" si="7"/>
        <v>Mut</v>
      </c>
      <c r="AA46" s="5">
        <f t="shared" si="8"/>
        <v>8.5178022384643555</v>
      </c>
      <c r="AB46" s="5" t="str">
        <f t="shared" si="9"/>
        <v>iPS26a</v>
      </c>
      <c r="AC46" s="5" t="str">
        <f t="shared" si="10"/>
        <v>M1_36h00</v>
      </c>
    </row>
    <row r="47" spans="1:29">
      <c r="A47" s="13" t="s">
        <v>417</v>
      </c>
      <c r="B47" s="16" t="s">
        <v>307</v>
      </c>
      <c r="C47" s="16" t="s">
        <v>291</v>
      </c>
      <c r="D47" s="13" t="s">
        <v>303</v>
      </c>
      <c r="E47" s="30" t="s">
        <v>282</v>
      </c>
      <c r="F47" s="15" t="s">
        <v>31</v>
      </c>
      <c r="G47" s="16" t="s">
        <v>516</v>
      </c>
      <c r="H47" s="15" t="s">
        <v>283</v>
      </c>
      <c r="I47" s="15" t="s">
        <v>24</v>
      </c>
      <c r="J47" s="15" t="s">
        <v>25</v>
      </c>
      <c r="K47" s="15"/>
      <c r="L47" s="17">
        <v>22.028829574584961</v>
      </c>
      <c r="M47" s="17">
        <v>21.976943969726562</v>
      </c>
      <c r="N47" s="18">
        <f t="shared" si="14"/>
        <v>5.1885604858398438E-2</v>
      </c>
      <c r="O47" s="18">
        <f t="shared" si="16"/>
        <v>22.002886772155762</v>
      </c>
      <c r="P47" s="31" t="s">
        <v>487</v>
      </c>
      <c r="Q47" s="17">
        <v>30.721635818481445</v>
      </c>
      <c r="R47" s="17">
        <v>30.662057876586914</v>
      </c>
      <c r="S47" s="18">
        <f t="shared" si="15"/>
        <v>5.957794189453125E-2</v>
      </c>
      <c r="T47" s="17">
        <f>AVERAGE(Q47:R47)</f>
        <v>30.69184684753418</v>
      </c>
      <c r="U47" s="18">
        <f t="shared" si="17"/>
        <v>8.688960075378418</v>
      </c>
      <c r="V47" s="17">
        <f t="shared" si="13"/>
        <v>8.688960075378418</v>
      </c>
      <c r="W47" s="17"/>
      <c r="Y47" s="5" t="str">
        <f t="shared" si="6"/>
        <v>23-197</v>
      </c>
      <c r="Z47" s="5" t="str">
        <f t="shared" si="7"/>
        <v>Mut</v>
      </c>
      <c r="AA47" s="5">
        <f t="shared" si="8"/>
        <v>8.688960075378418</v>
      </c>
      <c r="AB47" s="5" t="str">
        <f t="shared" si="9"/>
        <v>iPS26a</v>
      </c>
      <c r="AC47" s="5" t="str">
        <f t="shared" si="10"/>
        <v>M1_36h00</v>
      </c>
    </row>
    <row r="48" spans="1:29">
      <c r="A48" s="13" t="s">
        <v>418</v>
      </c>
      <c r="B48" s="16" t="s">
        <v>308</v>
      </c>
      <c r="C48" s="16" t="s">
        <v>293</v>
      </c>
      <c r="D48" s="13" t="s">
        <v>303</v>
      </c>
      <c r="E48" s="30" t="s">
        <v>282</v>
      </c>
      <c r="F48" s="15" t="s">
        <v>31</v>
      </c>
      <c r="G48" s="16" t="s">
        <v>516</v>
      </c>
      <c r="H48" s="15" t="s">
        <v>283</v>
      </c>
      <c r="I48" s="15" t="s">
        <v>24</v>
      </c>
      <c r="J48" s="15" t="s">
        <v>25</v>
      </c>
      <c r="K48" s="15"/>
      <c r="L48" s="17">
        <v>21.966787338256836</v>
      </c>
      <c r="M48" s="17">
        <v>22.136259078979492</v>
      </c>
      <c r="N48" s="18">
        <f t="shared" si="14"/>
        <v>0.16947174072265625</v>
      </c>
      <c r="O48" s="18">
        <f t="shared" si="16"/>
        <v>22.051523208618164</v>
      </c>
      <c r="P48" s="31" t="s">
        <v>487</v>
      </c>
      <c r="Q48" s="17">
        <v>30.412502288818359</v>
      </c>
      <c r="R48" s="17">
        <v>30.67628288269043</v>
      </c>
      <c r="S48" s="18">
        <f t="shared" si="15"/>
        <v>0.26378059387207031</v>
      </c>
      <c r="T48" s="17">
        <f>AVERAGE(Q48:R48)</f>
        <v>30.544392585754395</v>
      </c>
      <c r="U48" s="18">
        <f t="shared" si="17"/>
        <v>8.4928693771362305</v>
      </c>
      <c r="V48" s="17">
        <f t="shared" si="13"/>
        <v>8.4928693771362305</v>
      </c>
      <c r="W48" s="17"/>
      <c r="Y48" s="5" t="str">
        <f t="shared" si="6"/>
        <v>23-198</v>
      </c>
      <c r="Z48" s="5" t="str">
        <f t="shared" si="7"/>
        <v>Mut</v>
      </c>
      <c r="AA48" s="5">
        <f t="shared" si="8"/>
        <v>8.4928693771362305</v>
      </c>
      <c r="AB48" s="5" t="str">
        <f t="shared" si="9"/>
        <v>iPS26a</v>
      </c>
      <c r="AC48" s="5" t="str">
        <f t="shared" si="10"/>
        <v>M1_36h00</v>
      </c>
    </row>
    <row r="49" spans="1:29">
      <c r="A49" s="13" t="s">
        <v>419</v>
      </c>
      <c r="B49" s="16" t="s">
        <v>309</v>
      </c>
      <c r="C49" s="16" t="s">
        <v>280</v>
      </c>
      <c r="D49" s="13" t="s">
        <v>303</v>
      </c>
      <c r="E49" s="13" t="s">
        <v>295</v>
      </c>
      <c r="F49" s="15" t="s">
        <v>31</v>
      </c>
      <c r="G49" s="16" t="s">
        <v>517</v>
      </c>
      <c r="H49" s="15" t="s">
        <v>296</v>
      </c>
      <c r="I49" s="15" t="s">
        <v>24</v>
      </c>
      <c r="J49" s="15" t="s">
        <v>25</v>
      </c>
      <c r="K49" s="15"/>
      <c r="L49" s="32">
        <v>22.038064956665039</v>
      </c>
      <c r="M49" s="17">
        <v>22.061862945556641</v>
      </c>
      <c r="N49" s="18">
        <f t="shared" si="14"/>
        <v>2.3797988891601562E-2</v>
      </c>
      <c r="O49" s="18">
        <f t="shared" si="16"/>
        <v>22.04996395111084</v>
      </c>
      <c r="P49" s="31" t="s">
        <v>487</v>
      </c>
      <c r="Q49" s="17">
        <v>29.998054504394531</v>
      </c>
      <c r="R49" s="17">
        <v>29.993680953979492</v>
      </c>
      <c r="S49" s="18">
        <f t="shared" si="15"/>
        <v>4.3735504150390625E-3</v>
      </c>
      <c r="T49" s="17">
        <f t="shared" ref="T49:T50" si="18">AVERAGE(Q49:R49)</f>
        <v>29.995867729187012</v>
      </c>
      <c r="U49" s="17">
        <f t="shared" si="17"/>
        <v>7.9459037780761719</v>
      </c>
      <c r="V49" s="17">
        <f t="shared" si="13"/>
        <v>7.9459037780761719</v>
      </c>
      <c r="W49" s="17"/>
      <c r="Y49" s="5" t="str">
        <f t="shared" si="6"/>
        <v>23-199</v>
      </c>
      <c r="Z49" s="5" t="str">
        <f t="shared" si="7"/>
        <v>Mut</v>
      </c>
      <c r="AA49" s="5">
        <f t="shared" si="8"/>
        <v>7.9459037780761719</v>
      </c>
      <c r="AB49" s="5" t="str">
        <f t="shared" si="9"/>
        <v>iPS26b</v>
      </c>
      <c r="AC49" s="5" t="str">
        <f t="shared" si="10"/>
        <v>M1_36h00</v>
      </c>
    </row>
    <row r="50" spans="1:29">
      <c r="A50" s="13" t="s">
        <v>420</v>
      </c>
      <c r="B50" s="16" t="s">
        <v>310</v>
      </c>
      <c r="C50" s="16" t="s">
        <v>285</v>
      </c>
      <c r="D50" s="13" t="s">
        <v>303</v>
      </c>
      <c r="E50" s="13" t="s">
        <v>295</v>
      </c>
      <c r="F50" s="15" t="s">
        <v>31</v>
      </c>
      <c r="G50" s="16" t="s">
        <v>517</v>
      </c>
      <c r="H50" s="15" t="s">
        <v>296</v>
      </c>
      <c r="I50" s="15" t="s">
        <v>24</v>
      </c>
      <c r="J50" s="15" t="s">
        <v>25</v>
      </c>
      <c r="K50" s="15"/>
      <c r="L50" s="32">
        <v>21.54310417175293</v>
      </c>
      <c r="M50" s="17">
        <v>21.765708923339844</v>
      </c>
      <c r="N50" s="18">
        <f t="shared" si="14"/>
        <v>0.22260475158691406</v>
      </c>
      <c r="O50" s="18">
        <f t="shared" si="16"/>
        <v>21.654406547546387</v>
      </c>
      <c r="P50" s="31" t="s">
        <v>487</v>
      </c>
      <c r="Q50" s="17">
        <v>29.814050674438477</v>
      </c>
      <c r="R50" s="17">
        <v>29.986410140991211</v>
      </c>
      <c r="S50" s="18">
        <f t="shared" si="15"/>
        <v>0.17235946655273438</v>
      </c>
      <c r="T50" s="17">
        <f t="shared" si="18"/>
        <v>29.900230407714844</v>
      </c>
      <c r="U50" s="17">
        <f t="shared" si="17"/>
        <v>8.245823860168457</v>
      </c>
      <c r="V50" s="17">
        <f t="shared" si="13"/>
        <v>8.245823860168457</v>
      </c>
      <c r="W50" s="17"/>
      <c r="Y50" s="5" t="str">
        <f t="shared" si="6"/>
        <v>23-200</v>
      </c>
      <c r="Z50" s="5" t="str">
        <f t="shared" si="7"/>
        <v>Mut</v>
      </c>
      <c r="AA50" s="5">
        <f t="shared" si="8"/>
        <v>8.245823860168457</v>
      </c>
      <c r="AB50" s="5" t="str">
        <f t="shared" si="9"/>
        <v>iPS26b</v>
      </c>
      <c r="AC50" s="5" t="str">
        <f t="shared" si="10"/>
        <v>M1_36h00</v>
      </c>
    </row>
    <row r="51" spans="1:29">
      <c r="A51" s="13" t="s">
        <v>421</v>
      </c>
      <c r="B51" s="16" t="s">
        <v>311</v>
      </c>
      <c r="C51" s="16" t="s">
        <v>287</v>
      </c>
      <c r="D51" s="13" t="s">
        <v>303</v>
      </c>
      <c r="E51" s="13" t="s">
        <v>295</v>
      </c>
      <c r="F51" s="15" t="s">
        <v>31</v>
      </c>
      <c r="G51" s="16" t="s">
        <v>517</v>
      </c>
      <c r="H51" s="15" t="s">
        <v>296</v>
      </c>
      <c r="I51" s="15" t="s">
        <v>24</v>
      </c>
      <c r="J51" s="15" t="s">
        <v>25</v>
      </c>
      <c r="K51" s="15"/>
      <c r="L51" s="32">
        <v>21.918268203735352</v>
      </c>
      <c r="M51" s="17">
        <v>22.318962097167969</v>
      </c>
      <c r="N51" s="18">
        <f t="shared" si="14"/>
        <v>0.40069389343261719</v>
      </c>
      <c r="O51" s="18">
        <f t="shared" si="16"/>
        <v>22.11861515045166</v>
      </c>
      <c r="P51" s="31" t="s">
        <v>487</v>
      </c>
      <c r="Q51" s="17">
        <v>29.991668701171875</v>
      </c>
      <c r="R51" s="17">
        <v>30.531808853149414</v>
      </c>
      <c r="S51" s="18">
        <f t="shared" si="15"/>
        <v>0.54014015197753906</v>
      </c>
      <c r="T51" s="17">
        <f>AVERAGE(Q51:R51)</f>
        <v>30.261738777160645</v>
      </c>
      <c r="U51" s="17">
        <f t="shared" si="17"/>
        <v>8.1431236267089844</v>
      </c>
      <c r="V51" s="17">
        <f t="shared" si="13"/>
        <v>8.1431236267089844</v>
      </c>
      <c r="W51" s="17"/>
      <c r="Y51" s="5" t="str">
        <f t="shared" si="6"/>
        <v>23-201</v>
      </c>
      <c r="Z51" s="5" t="str">
        <f t="shared" si="7"/>
        <v>Mut</v>
      </c>
      <c r="AA51" s="5">
        <f t="shared" si="8"/>
        <v>8.1431236267089844</v>
      </c>
      <c r="AB51" s="5" t="str">
        <f t="shared" si="9"/>
        <v>iPS26b</v>
      </c>
      <c r="AC51" s="5" t="str">
        <f t="shared" si="10"/>
        <v>M1_36h00</v>
      </c>
    </row>
    <row r="52" spans="1:29">
      <c r="A52" s="13" t="s">
        <v>422</v>
      </c>
      <c r="B52" s="16" t="s">
        <v>312</v>
      </c>
      <c r="C52" s="16" t="s">
        <v>289</v>
      </c>
      <c r="D52" s="13" t="s">
        <v>303</v>
      </c>
      <c r="E52" s="13" t="s">
        <v>295</v>
      </c>
      <c r="F52" s="15" t="s">
        <v>31</v>
      </c>
      <c r="G52" s="16" t="s">
        <v>517</v>
      </c>
      <c r="H52" s="15" t="s">
        <v>296</v>
      </c>
      <c r="I52" s="15" t="s">
        <v>24</v>
      </c>
      <c r="J52" s="15" t="s">
        <v>25</v>
      </c>
      <c r="K52" s="15"/>
      <c r="L52" s="32">
        <v>22.0211181640625</v>
      </c>
      <c r="M52" s="17">
        <v>21.977441787719727</v>
      </c>
      <c r="N52" s="18">
        <f t="shared" si="14"/>
        <v>4.3676376342773438E-2</v>
      </c>
      <c r="O52" s="18">
        <f t="shared" si="16"/>
        <v>21.999279975891113</v>
      </c>
      <c r="P52" s="31" t="s">
        <v>487</v>
      </c>
      <c r="Q52" s="17">
        <v>30.217641830444336</v>
      </c>
      <c r="R52" s="17">
        <v>30.116073608398438</v>
      </c>
      <c r="S52" s="18">
        <f t="shared" si="15"/>
        <v>0.10156822204589844</v>
      </c>
      <c r="T52" s="17">
        <f>AVERAGE(Q52:R52)</f>
        <v>30.166857719421387</v>
      </c>
      <c r="U52" s="18">
        <f t="shared" si="17"/>
        <v>8.1675777435302734</v>
      </c>
      <c r="V52" s="17">
        <f t="shared" si="13"/>
        <v>8.1675777435302734</v>
      </c>
      <c r="W52" s="17"/>
      <c r="Y52" s="5" t="str">
        <f t="shared" si="6"/>
        <v>23-202</v>
      </c>
      <c r="Z52" s="5" t="str">
        <f t="shared" si="7"/>
        <v>Mut</v>
      </c>
      <c r="AA52" s="5">
        <f t="shared" si="8"/>
        <v>8.1675777435302734</v>
      </c>
      <c r="AB52" s="5" t="str">
        <f t="shared" si="9"/>
        <v>iPS26b</v>
      </c>
      <c r="AC52" s="5" t="str">
        <f t="shared" si="10"/>
        <v>M1_36h00</v>
      </c>
    </row>
    <row r="53" spans="1:29">
      <c r="A53" s="13" t="s">
        <v>423</v>
      </c>
      <c r="B53" s="16" t="s">
        <v>313</v>
      </c>
      <c r="C53" s="16" t="s">
        <v>291</v>
      </c>
      <c r="D53" s="13" t="s">
        <v>303</v>
      </c>
      <c r="E53" s="13" t="s">
        <v>295</v>
      </c>
      <c r="F53" s="15" t="s">
        <v>31</v>
      </c>
      <c r="G53" s="16" t="s">
        <v>517</v>
      </c>
      <c r="H53" s="15" t="s">
        <v>296</v>
      </c>
      <c r="I53" s="15" t="s">
        <v>24</v>
      </c>
      <c r="J53" s="15" t="s">
        <v>25</v>
      </c>
      <c r="K53" s="15"/>
      <c r="L53" s="32">
        <v>21.860246658325195</v>
      </c>
      <c r="M53" s="17">
        <v>21.885173797607422</v>
      </c>
      <c r="N53" s="18">
        <f t="shared" si="14"/>
        <v>2.4927139282226562E-2</v>
      </c>
      <c r="O53" s="18">
        <f t="shared" si="16"/>
        <v>21.872710227966309</v>
      </c>
      <c r="P53" s="31" t="s">
        <v>487</v>
      </c>
      <c r="Q53" s="17">
        <v>30.150321960449219</v>
      </c>
      <c r="R53" s="17">
        <v>29.970367431640625</v>
      </c>
      <c r="S53" s="18">
        <f t="shared" si="15"/>
        <v>0.17995452880859375</v>
      </c>
      <c r="T53" s="17">
        <f>AVERAGE(Q53:R53)</f>
        <v>30.060344696044922</v>
      </c>
      <c r="U53" s="18">
        <f t="shared" si="17"/>
        <v>8.1876344680786133</v>
      </c>
      <c r="V53" s="17">
        <f t="shared" si="13"/>
        <v>8.1876344680786133</v>
      </c>
      <c r="W53" s="17"/>
      <c r="Y53" s="5" t="str">
        <f t="shared" si="6"/>
        <v>23-203</v>
      </c>
      <c r="Z53" s="5" t="str">
        <f t="shared" si="7"/>
        <v>Mut</v>
      </c>
      <c r="AA53" s="5">
        <f t="shared" si="8"/>
        <v>8.1876344680786133</v>
      </c>
      <c r="AB53" s="5" t="str">
        <f t="shared" si="9"/>
        <v>iPS26b</v>
      </c>
      <c r="AC53" s="5" t="str">
        <f t="shared" si="10"/>
        <v>M1_36h00</v>
      </c>
    </row>
    <row r="54" spans="1:29">
      <c r="A54" s="13" t="s">
        <v>424</v>
      </c>
      <c r="B54" s="16" t="s">
        <v>314</v>
      </c>
      <c r="C54" s="16" t="s">
        <v>293</v>
      </c>
      <c r="D54" s="13" t="s">
        <v>303</v>
      </c>
      <c r="E54" s="13" t="s">
        <v>295</v>
      </c>
      <c r="F54" s="15" t="s">
        <v>31</v>
      </c>
      <c r="G54" s="16" t="s">
        <v>517</v>
      </c>
      <c r="H54" s="15" t="s">
        <v>296</v>
      </c>
      <c r="I54" s="15" t="s">
        <v>24</v>
      </c>
      <c r="J54" s="15" t="s">
        <v>25</v>
      </c>
      <c r="K54" s="15"/>
      <c r="L54" s="32">
        <v>21.566383361816406</v>
      </c>
      <c r="M54" s="17">
        <v>21.739521026611328</v>
      </c>
      <c r="N54" s="18">
        <f t="shared" si="14"/>
        <v>0.17313766479492188</v>
      </c>
      <c r="O54" s="18">
        <f t="shared" si="16"/>
        <v>21.652952194213867</v>
      </c>
      <c r="P54" s="31" t="s">
        <v>487</v>
      </c>
      <c r="Q54" s="17">
        <v>30.136741638183594</v>
      </c>
      <c r="R54" s="17">
        <v>30.404600143432617</v>
      </c>
      <c r="S54" s="18">
        <f t="shared" si="15"/>
        <v>0.26785850524902344</v>
      </c>
      <c r="T54" s="17">
        <f>AVERAGE(Q54:R54)</f>
        <v>30.270670890808105</v>
      </c>
      <c r="U54" s="18">
        <f t="shared" si="17"/>
        <v>8.6177186965942383</v>
      </c>
      <c r="V54" s="17">
        <f t="shared" si="13"/>
        <v>8.6177186965942383</v>
      </c>
      <c r="Y54" s="5" t="str">
        <f t="shared" si="6"/>
        <v>23-204</v>
      </c>
      <c r="Z54" s="5" t="str">
        <f t="shared" si="7"/>
        <v>Mut</v>
      </c>
      <c r="AA54" s="5">
        <f t="shared" si="8"/>
        <v>8.6177186965942383</v>
      </c>
      <c r="AB54" s="5" t="str">
        <f t="shared" si="9"/>
        <v>iPS26b</v>
      </c>
      <c r="AC54" s="5" t="str">
        <f t="shared" si="10"/>
        <v>M1_36h00</v>
      </c>
    </row>
    <row r="55" spans="1:29">
      <c r="A55" s="6" t="s">
        <v>555</v>
      </c>
      <c r="B55" s="6" t="s">
        <v>556</v>
      </c>
      <c r="C55" s="6" t="s">
        <v>557</v>
      </c>
      <c r="D55" s="6" t="s">
        <v>558</v>
      </c>
      <c r="E55" s="6"/>
      <c r="F55" s="8" t="s">
        <v>22</v>
      </c>
      <c r="G55" s="8">
        <v>66</v>
      </c>
      <c r="H55" s="9" t="s">
        <v>130</v>
      </c>
      <c r="I55" s="9" t="s">
        <v>559</v>
      </c>
      <c r="J55" s="9" t="s">
        <v>25</v>
      </c>
      <c r="K55" s="9" t="s">
        <v>22</v>
      </c>
      <c r="L55" s="10">
        <v>20.312776565551758</v>
      </c>
      <c r="M55" s="10">
        <v>20.198434829711914</v>
      </c>
      <c r="N55" s="11">
        <f t="shared" ref="N55:N66" si="19">ABS(M55-L55)</f>
        <v>0.11434173583984375</v>
      </c>
      <c r="O55" s="11">
        <f t="shared" ref="O55:O66" si="20">AVERAGE(L55:M55)</f>
        <v>20.255605697631836</v>
      </c>
      <c r="P55" s="10" t="s">
        <v>487</v>
      </c>
      <c r="Q55" s="10">
        <v>28.905885696411133</v>
      </c>
      <c r="R55" s="10">
        <v>28.900091171264648</v>
      </c>
      <c r="S55" s="11">
        <f t="shared" ref="S55:S66" si="21">ABS(R55-Q55)</f>
        <v>5.794525146484375E-3</v>
      </c>
      <c r="T55" s="10">
        <f t="shared" ref="T55:T66" si="22">AVERAGE(Q55:R55)</f>
        <v>28.902988433837891</v>
      </c>
      <c r="U55" s="11">
        <f>T55-O55</f>
        <v>8.6473827362060547</v>
      </c>
      <c r="V55" s="10">
        <f t="shared" ref="V55:V66" si="23">U55</f>
        <v>8.6473827362060547</v>
      </c>
      <c r="W55" s="17"/>
      <c r="Y55" s="5" t="str">
        <f t="shared" ref="Y55:Y66" si="24">A55</f>
        <v>22-71</v>
      </c>
      <c r="Z55" s="5" t="str">
        <f t="shared" ref="Z55:Z66" si="25">F55</f>
        <v>WT</v>
      </c>
      <c r="AA55" s="5">
        <f t="shared" ref="AA55:AA66" si="26">V55</f>
        <v>8.6473827362060547</v>
      </c>
      <c r="AB55" s="5" t="str">
        <f t="shared" ref="AB55:AB66" si="27">H55</f>
        <v>iPS12</v>
      </c>
      <c r="AC55" s="5" t="str">
        <f t="shared" ref="AC55:AC66" si="28">I55</f>
        <v>M2_06h00</v>
      </c>
    </row>
    <row r="56" spans="1:29">
      <c r="A56" s="6" t="s">
        <v>560</v>
      </c>
      <c r="B56" s="6" t="s">
        <v>561</v>
      </c>
      <c r="C56" s="6" t="s">
        <v>557</v>
      </c>
      <c r="D56" s="6" t="s">
        <v>558</v>
      </c>
      <c r="E56" s="6"/>
      <c r="F56" s="8" t="s">
        <v>22</v>
      </c>
      <c r="G56" s="8">
        <v>66</v>
      </c>
      <c r="H56" s="9" t="s">
        <v>130</v>
      </c>
      <c r="I56" s="9" t="s">
        <v>559</v>
      </c>
      <c r="J56" s="9" t="s">
        <v>25</v>
      </c>
      <c r="K56" s="9" t="s">
        <v>22</v>
      </c>
      <c r="L56" s="10">
        <v>19.540311813354492</v>
      </c>
      <c r="M56" s="10">
        <v>19.618694305419922</v>
      </c>
      <c r="N56" s="11">
        <f t="shared" si="19"/>
        <v>7.8382492065429688E-2</v>
      </c>
      <c r="O56" s="11">
        <f t="shared" si="20"/>
        <v>19.579503059387207</v>
      </c>
      <c r="P56" s="10" t="s">
        <v>487</v>
      </c>
      <c r="Q56" s="10">
        <v>28.937994003295898</v>
      </c>
      <c r="R56" s="10">
        <v>29.045698165893555</v>
      </c>
      <c r="S56" s="11">
        <f t="shared" si="21"/>
        <v>0.10770416259765625</v>
      </c>
      <c r="T56" s="10">
        <f t="shared" si="22"/>
        <v>28.991846084594727</v>
      </c>
      <c r="U56" s="11">
        <f>T56-O56</f>
        <v>9.4123430252075195</v>
      </c>
      <c r="V56" s="10">
        <f t="shared" si="23"/>
        <v>9.4123430252075195</v>
      </c>
      <c r="W56" s="17"/>
      <c r="Y56" s="5" t="str">
        <f t="shared" si="24"/>
        <v>22-72</v>
      </c>
      <c r="Z56" s="5" t="str">
        <f t="shared" si="25"/>
        <v>WT</v>
      </c>
      <c r="AA56" s="5">
        <f t="shared" si="26"/>
        <v>9.4123430252075195</v>
      </c>
      <c r="AB56" s="5" t="str">
        <f t="shared" si="27"/>
        <v>iPS12</v>
      </c>
      <c r="AC56" s="5" t="str">
        <f t="shared" si="28"/>
        <v>M2_06h00</v>
      </c>
    </row>
    <row r="57" spans="1:29">
      <c r="A57" s="6" t="s">
        <v>562</v>
      </c>
      <c r="B57" s="6" t="s">
        <v>563</v>
      </c>
      <c r="C57" s="6" t="s">
        <v>557</v>
      </c>
      <c r="D57" s="6" t="s">
        <v>558</v>
      </c>
      <c r="E57" s="6"/>
      <c r="F57" s="8" t="s">
        <v>22</v>
      </c>
      <c r="G57" s="8">
        <v>66</v>
      </c>
      <c r="H57" s="9" t="s">
        <v>130</v>
      </c>
      <c r="I57" s="9" t="s">
        <v>559</v>
      </c>
      <c r="J57" s="9" t="s">
        <v>25</v>
      </c>
      <c r="K57" s="9" t="s">
        <v>22</v>
      </c>
      <c r="L57" s="10">
        <v>19.888936996459961</v>
      </c>
      <c r="M57" s="10">
        <v>19.829086303710938</v>
      </c>
      <c r="N57" s="11">
        <f t="shared" si="19"/>
        <v>5.9850692749023438E-2</v>
      </c>
      <c r="O57" s="11">
        <f t="shared" si="20"/>
        <v>19.859011650085449</v>
      </c>
      <c r="P57" s="10" t="s">
        <v>487</v>
      </c>
      <c r="Q57" s="10">
        <v>28.934577941894531</v>
      </c>
      <c r="R57" s="10">
        <v>28.976140975952148</v>
      </c>
      <c r="S57" s="11">
        <f t="shared" si="21"/>
        <v>4.1563034057617188E-2</v>
      </c>
      <c r="T57" s="10">
        <f t="shared" si="22"/>
        <v>28.95535945892334</v>
      </c>
      <c r="U57" s="11">
        <f>T57-O57</f>
        <v>9.0963478088378906</v>
      </c>
      <c r="V57" s="10">
        <f t="shared" si="23"/>
        <v>9.0963478088378906</v>
      </c>
      <c r="W57" s="17"/>
      <c r="Y57" s="5" t="str">
        <f t="shared" si="24"/>
        <v>22-73</v>
      </c>
      <c r="Z57" s="5" t="str">
        <f t="shared" si="25"/>
        <v>WT</v>
      </c>
      <c r="AA57" s="5">
        <f t="shared" si="26"/>
        <v>9.0963478088378906</v>
      </c>
      <c r="AB57" s="5" t="str">
        <f t="shared" si="27"/>
        <v>iPS12</v>
      </c>
      <c r="AC57" s="5" t="str">
        <f t="shared" si="28"/>
        <v>M2_06h00</v>
      </c>
    </row>
    <row r="58" spans="1:29">
      <c r="A58" s="6" t="s">
        <v>564</v>
      </c>
      <c r="B58" s="6" t="s">
        <v>565</v>
      </c>
      <c r="C58" s="6" t="s">
        <v>557</v>
      </c>
      <c r="D58" s="6" t="s">
        <v>558</v>
      </c>
      <c r="E58" s="6"/>
      <c r="F58" s="8" t="s">
        <v>22</v>
      </c>
      <c r="G58" s="8">
        <v>66</v>
      </c>
      <c r="H58" s="9" t="s">
        <v>130</v>
      </c>
      <c r="I58" s="9" t="s">
        <v>559</v>
      </c>
      <c r="J58" s="9" t="s">
        <v>25</v>
      </c>
      <c r="K58" s="9" t="s">
        <v>22</v>
      </c>
      <c r="L58" s="10">
        <v>19.330413818359375</v>
      </c>
      <c r="M58" s="10">
        <v>19.064687728881836</v>
      </c>
      <c r="N58" s="11">
        <f t="shared" si="19"/>
        <v>0.26572608947753906</v>
      </c>
      <c r="O58" s="11">
        <f t="shared" si="20"/>
        <v>19.197550773620605</v>
      </c>
      <c r="P58" s="10" t="s">
        <v>487</v>
      </c>
      <c r="Q58" s="10">
        <v>29.081125259399414</v>
      </c>
      <c r="R58" s="10">
        <v>29.255434036254883</v>
      </c>
      <c r="S58" s="11">
        <f t="shared" si="21"/>
        <v>0.17430877685546875</v>
      </c>
      <c r="T58" s="10">
        <f t="shared" si="22"/>
        <v>29.168279647827148</v>
      </c>
      <c r="U58" s="11">
        <f>T58-O58</f>
        <v>9.970728874206543</v>
      </c>
      <c r="V58" s="10">
        <f t="shared" si="23"/>
        <v>9.970728874206543</v>
      </c>
      <c r="W58" s="17"/>
      <c r="Y58" s="5" t="str">
        <f t="shared" si="24"/>
        <v>22-74</v>
      </c>
      <c r="Z58" s="5" t="str">
        <f t="shared" si="25"/>
        <v>WT</v>
      </c>
      <c r="AA58" s="5">
        <f t="shared" si="26"/>
        <v>9.970728874206543</v>
      </c>
      <c r="AB58" s="5" t="str">
        <f t="shared" si="27"/>
        <v>iPS12</v>
      </c>
      <c r="AC58" s="5" t="str">
        <f t="shared" si="28"/>
        <v>M2_06h00</v>
      </c>
    </row>
    <row r="59" spans="1:29">
      <c r="A59" s="6" t="s">
        <v>566</v>
      </c>
      <c r="B59" s="6" t="s">
        <v>567</v>
      </c>
      <c r="C59" s="6" t="s">
        <v>557</v>
      </c>
      <c r="D59" s="6" t="s">
        <v>558</v>
      </c>
      <c r="E59" s="6"/>
      <c r="F59" s="8" t="s">
        <v>22</v>
      </c>
      <c r="G59" s="8">
        <v>66</v>
      </c>
      <c r="H59" s="9" t="s">
        <v>130</v>
      </c>
      <c r="I59" s="9" t="s">
        <v>559</v>
      </c>
      <c r="J59" s="9" t="s">
        <v>25</v>
      </c>
      <c r="K59" s="9" t="s">
        <v>22</v>
      </c>
      <c r="L59" s="10">
        <v>20.011865615844727</v>
      </c>
      <c r="M59" s="10">
        <v>19.970247268676758</v>
      </c>
      <c r="N59" s="11">
        <f t="shared" si="19"/>
        <v>4.161834716796875E-2</v>
      </c>
      <c r="O59" s="11">
        <f t="shared" si="20"/>
        <v>19.991056442260742</v>
      </c>
      <c r="P59" s="10" t="s">
        <v>487</v>
      </c>
      <c r="Q59" s="10">
        <v>29.892440795898438</v>
      </c>
      <c r="R59" s="10">
        <v>29.966791152954102</v>
      </c>
      <c r="S59" s="11">
        <f t="shared" si="21"/>
        <v>7.4350357055664062E-2</v>
      </c>
      <c r="T59" s="10">
        <f t="shared" si="22"/>
        <v>29.92961597442627</v>
      </c>
      <c r="U59" s="10">
        <f>T59-O59</f>
        <v>9.9385595321655273</v>
      </c>
      <c r="V59" s="10">
        <f t="shared" si="23"/>
        <v>9.9385595321655273</v>
      </c>
      <c r="W59" s="17"/>
      <c r="Y59" s="5" t="str">
        <f t="shared" si="24"/>
        <v>22-75</v>
      </c>
      <c r="Z59" s="5" t="str">
        <f t="shared" si="25"/>
        <v>WT</v>
      </c>
      <c r="AA59" s="5">
        <f t="shared" si="26"/>
        <v>9.9385595321655273</v>
      </c>
      <c r="AB59" s="5" t="str">
        <f t="shared" si="27"/>
        <v>iPS12</v>
      </c>
      <c r="AC59" s="5" t="str">
        <f t="shared" si="28"/>
        <v>M2_06h00</v>
      </c>
    </row>
    <row r="60" spans="1:29">
      <c r="A60" s="6" t="s">
        <v>568</v>
      </c>
      <c r="B60" s="6" t="s">
        <v>569</v>
      </c>
      <c r="C60" s="6" t="s">
        <v>557</v>
      </c>
      <c r="D60" s="6" t="s">
        <v>558</v>
      </c>
      <c r="E60" s="6"/>
      <c r="F60" s="8" t="s">
        <v>22</v>
      </c>
      <c r="G60" s="8">
        <v>66</v>
      </c>
      <c r="H60" s="9" t="s">
        <v>130</v>
      </c>
      <c r="I60" s="9" t="s">
        <v>559</v>
      </c>
      <c r="J60" s="9" t="s">
        <v>25</v>
      </c>
      <c r="K60" s="9" t="s">
        <v>22</v>
      </c>
      <c r="L60" s="10">
        <v>36.405719757080078</v>
      </c>
      <c r="M60" s="10">
        <v>36.971755981445312</v>
      </c>
      <c r="N60" s="11">
        <f t="shared" si="19"/>
        <v>0.56603622436523438</v>
      </c>
      <c r="O60" s="10">
        <f t="shared" si="20"/>
        <v>36.688737869262695</v>
      </c>
      <c r="P60" s="10" t="s">
        <v>487</v>
      </c>
      <c r="Q60" s="10">
        <v>40</v>
      </c>
      <c r="R60" s="10">
        <v>40</v>
      </c>
      <c r="S60" s="11">
        <f t="shared" si="21"/>
        <v>0</v>
      </c>
      <c r="T60" s="10">
        <f t="shared" si="22"/>
        <v>40</v>
      </c>
      <c r="U60" s="10" t="s">
        <v>41</v>
      </c>
      <c r="V60" s="10" t="str">
        <f t="shared" si="23"/>
        <v>NA</v>
      </c>
      <c r="W60" s="17"/>
      <c r="Y60" s="5" t="str">
        <f t="shared" si="24"/>
        <v>22-76</v>
      </c>
      <c r="Z60" s="5" t="str">
        <f t="shared" si="25"/>
        <v>WT</v>
      </c>
      <c r="AA60" s="5" t="str">
        <f t="shared" si="26"/>
        <v>NA</v>
      </c>
      <c r="AB60" s="5" t="str">
        <f t="shared" si="27"/>
        <v>iPS12</v>
      </c>
      <c r="AC60" s="5" t="str">
        <f t="shared" si="28"/>
        <v>M2_06h00</v>
      </c>
    </row>
    <row r="61" spans="1:29">
      <c r="A61" s="13" t="s">
        <v>570</v>
      </c>
      <c r="B61" s="13" t="s">
        <v>571</v>
      </c>
      <c r="C61" s="13" t="s">
        <v>572</v>
      </c>
      <c r="D61" s="13" t="s">
        <v>573</v>
      </c>
      <c r="E61" s="13"/>
      <c r="F61" s="15" t="s">
        <v>31</v>
      </c>
      <c r="G61" s="16">
        <v>66</v>
      </c>
      <c r="H61" s="15" t="s">
        <v>130</v>
      </c>
      <c r="I61" s="15" t="s">
        <v>559</v>
      </c>
      <c r="J61" s="15" t="s">
        <v>25</v>
      </c>
      <c r="K61" s="15"/>
      <c r="L61" s="17">
        <v>22.712594985961914</v>
      </c>
      <c r="M61" s="17">
        <v>22.648000717163086</v>
      </c>
      <c r="N61" s="18">
        <f t="shared" si="19"/>
        <v>6.4594268798828125E-2</v>
      </c>
      <c r="O61" s="18">
        <f t="shared" si="20"/>
        <v>22.6802978515625</v>
      </c>
      <c r="P61" s="17" t="s">
        <v>487</v>
      </c>
      <c r="Q61" s="17">
        <v>35.396663665771484</v>
      </c>
      <c r="R61" s="17">
        <v>35.610576629638672</v>
      </c>
      <c r="S61" s="18">
        <f t="shared" si="21"/>
        <v>0.2139129638671875</v>
      </c>
      <c r="T61" s="17">
        <f t="shared" si="22"/>
        <v>35.503620147705078</v>
      </c>
      <c r="U61" s="17" t="s">
        <v>41</v>
      </c>
      <c r="V61" s="17" t="str">
        <f t="shared" si="23"/>
        <v>NA</v>
      </c>
      <c r="W61" s="17"/>
      <c r="Y61" s="5" t="str">
        <f t="shared" si="24"/>
        <v>22-77</v>
      </c>
      <c r="Z61" s="5" t="str">
        <f t="shared" si="25"/>
        <v>Mut</v>
      </c>
      <c r="AA61" s="5" t="str">
        <f t="shared" si="26"/>
        <v>NA</v>
      </c>
      <c r="AB61" s="5" t="str">
        <f t="shared" si="27"/>
        <v>iPS12</v>
      </c>
      <c r="AC61" s="5" t="str">
        <f t="shared" si="28"/>
        <v>M2_06h00</v>
      </c>
    </row>
    <row r="62" spans="1:29">
      <c r="A62" s="13" t="s">
        <v>574</v>
      </c>
      <c r="B62" s="13" t="s">
        <v>575</v>
      </c>
      <c r="C62" s="13" t="s">
        <v>572</v>
      </c>
      <c r="D62" s="13" t="s">
        <v>573</v>
      </c>
      <c r="E62" s="13"/>
      <c r="F62" s="15" t="s">
        <v>31</v>
      </c>
      <c r="G62" s="16">
        <v>66</v>
      </c>
      <c r="H62" s="15" t="s">
        <v>130</v>
      </c>
      <c r="I62" s="15" t="s">
        <v>559</v>
      </c>
      <c r="J62" s="15" t="s">
        <v>25</v>
      </c>
      <c r="K62" s="15"/>
      <c r="L62" s="17">
        <v>19.941619873046875</v>
      </c>
      <c r="M62" s="17">
        <v>19.733274459838867</v>
      </c>
      <c r="N62" s="18">
        <f t="shared" si="19"/>
        <v>0.20834541320800781</v>
      </c>
      <c r="O62" s="18">
        <f t="shared" si="20"/>
        <v>19.837447166442871</v>
      </c>
      <c r="P62" s="17" t="s">
        <v>487</v>
      </c>
      <c r="Q62" s="17">
        <v>27.986709594726562</v>
      </c>
      <c r="R62" s="17">
        <v>28.057405471801758</v>
      </c>
      <c r="S62" s="18">
        <f t="shared" si="21"/>
        <v>7.0695877075195312E-2</v>
      </c>
      <c r="T62" s="17">
        <f t="shared" si="22"/>
        <v>28.02205753326416</v>
      </c>
      <c r="U62" s="17">
        <f>T62-O62</f>
        <v>8.1846103668212891</v>
      </c>
      <c r="V62" s="17">
        <f t="shared" si="23"/>
        <v>8.1846103668212891</v>
      </c>
      <c r="W62" s="17"/>
      <c r="Y62" s="5" t="str">
        <f t="shared" si="24"/>
        <v>22-78</v>
      </c>
      <c r="Z62" s="5" t="str">
        <f t="shared" si="25"/>
        <v>Mut</v>
      </c>
      <c r="AA62" s="5">
        <f t="shared" si="26"/>
        <v>8.1846103668212891</v>
      </c>
      <c r="AB62" s="5" t="str">
        <f t="shared" si="27"/>
        <v>iPS12</v>
      </c>
      <c r="AC62" s="5" t="str">
        <f t="shared" si="28"/>
        <v>M2_06h00</v>
      </c>
    </row>
    <row r="63" spans="1:29">
      <c r="A63" s="13" t="s">
        <v>576</v>
      </c>
      <c r="B63" s="13" t="s">
        <v>577</v>
      </c>
      <c r="C63" s="13" t="s">
        <v>572</v>
      </c>
      <c r="D63" s="13" t="s">
        <v>573</v>
      </c>
      <c r="E63" s="13"/>
      <c r="F63" s="15" t="s">
        <v>31</v>
      </c>
      <c r="G63" s="16">
        <v>66</v>
      </c>
      <c r="H63" s="15" t="s">
        <v>130</v>
      </c>
      <c r="I63" s="15" t="s">
        <v>559</v>
      </c>
      <c r="J63" s="15" t="s">
        <v>25</v>
      </c>
      <c r="K63" s="15"/>
      <c r="L63" s="17">
        <v>19.308574676513672</v>
      </c>
      <c r="M63" s="17">
        <v>19.397586822509766</v>
      </c>
      <c r="N63" s="18">
        <f t="shared" si="19"/>
        <v>8.901214599609375E-2</v>
      </c>
      <c r="O63" s="18">
        <f t="shared" si="20"/>
        <v>19.353080749511719</v>
      </c>
      <c r="P63" s="17" t="s">
        <v>487</v>
      </c>
      <c r="Q63" s="17">
        <v>28.352872848510742</v>
      </c>
      <c r="R63" s="17">
        <v>28.550567626953125</v>
      </c>
      <c r="S63" s="18">
        <f t="shared" si="21"/>
        <v>0.19769477844238281</v>
      </c>
      <c r="T63" s="17">
        <f t="shared" si="22"/>
        <v>28.451720237731934</v>
      </c>
      <c r="U63" s="17">
        <f>T63-O63</f>
        <v>9.0986394882202148</v>
      </c>
      <c r="V63" s="17">
        <f t="shared" si="23"/>
        <v>9.0986394882202148</v>
      </c>
      <c r="W63" s="17"/>
      <c r="Y63" s="5" t="str">
        <f t="shared" si="24"/>
        <v>22-79</v>
      </c>
      <c r="Z63" s="5" t="str">
        <f t="shared" si="25"/>
        <v>Mut</v>
      </c>
      <c r="AA63" s="5">
        <f t="shared" si="26"/>
        <v>9.0986394882202148</v>
      </c>
      <c r="AB63" s="5" t="str">
        <f t="shared" si="27"/>
        <v>iPS12</v>
      </c>
      <c r="AC63" s="5" t="str">
        <f t="shared" si="28"/>
        <v>M2_06h00</v>
      </c>
    </row>
    <row r="64" spans="1:29">
      <c r="A64" s="13" t="s">
        <v>578</v>
      </c>
      <c r="B64" s="13" t="s">
        <v>579</v>
      </c>
      <c r="C64" s="13" t="s">
        <v>572</v>
      </c>
      <c r="D64" s="13" t="s">
        <v>573</v>
      </c>
      <c r="E64" s="13"/>
      <c r="F64" s="15" t="s">
        <v>31</v>
      </c>
      <c r="G64" s="16">
        <v>66</v>
      </c>
      <c r="H64" s="15" t="s">
        <v>130</v>
      </c>
      <c r="I64" s="15" t="s">
        <v>559</v>
      </c>
      <c r="J64" s="15" t="s">
        <v>25</v>
      </c>
      <c r="K64" s="15"/>
      <c r="L64" s="17">
        <v>19.596330642700195</v>
      </c>
      <c r="M64" s="17">
        <v>19.405410766601562</v>
      </c>
      <c r="N64" s="18">
        <f t="shared" si="19"/>
        <v>0.19091987609863281</v>
      </c>
      <c r="O64" s="18">
        <f t="shared" si="20"/>
        <v>19.500870704650879</v>
      </c>
      <c r="P64" s="17" t="s">
        <v>487</v>
      </c>
      <c r="Q64" s="17">
        <v>29.072299957275391</v>
      </c>
      <c r="R64" s="17">
        <v>29.002410888671875</v>
      </c>
      <c r="S64" s="18">
        <f t="shared" si="21"/>
        <v>6.9889068603515625E-2</v>
      </c>
      <c r="T64" s="17">
        <f t="shared" si="22"/>
        <v>29.037355422973633</v>
      </c>
      <c r="U64" s="18">
        <f>T64-O64</f>
        <v>9.5364847183227539</v>
      </c>
      <c r="V64" s="17">
        <f t="shared" si="23"/>
        <v>9.5364847183227539</v>
      </c>
      <c r="W64" s="17"/>
      <c r="Y64" s="5" t="str">
        <f t="shared" si="24"/>
        <v>22-80</v>
      </c>
      <c r="Z64" s="5" t="str">
        <f t="shared" si="25"/>
        <v>Mut</v>
      </c>
      <c r="AA64" s="5">
        <f t="shared" si="26"/>
        <v>9.5364847183227539</v>
      </c>
      <c r="AB64" s="5" t="str">
        <f t="shared" si="27"/>
        <v>iPS12</v>
      </c>
      <c r="AC64" s="5" t="str">
        <f t="shared" si="28"/>
        <v>M2_06h00</v>
      </c>
    </row>
    <row r="65" spans="1:29">
      <c r="A65" s="13" t="s">
        <v>580</v>
      </c>
      <c r="B65" s="13" t="s">
        <v>581</v>
      </c>
      <c r="C65" s="13" t="s">
        <v>572</v>
      </c>
      <c r="D65" s="13" t="s">
        <v>573</v>
      </c>
      <c r="E65" s="13"/>
      <c r="F65" s="15" t="s">
        <v>31</v>
      </c>
      <c r="G65" s="16">
        <v>66</v>
      </c>
      <c r="H65" s="15" t="s">
        <v>130</v>
      </c>
      <c r="I65" s="15" t="s">
        <v>559</v>
      </c>
      <c r="J65" s="15" t="s">
        <v>25</v>
      </c>
      <c r="K65" s="15"/>
      <c r="L65" s="17">
        <v>19.331855773925781</v>
      </c>
      <c r="M65" s="17">
        <v>19.118934631347656</v>
      </c>
      <c r="N65" s="18">
        <f t="shared" si="19"/>
        <v>0.212921142578125</v>
      </c>
      <c r="O65" s="18">
        <f t="shared" si="20"/>
        <v>19.225395202636719</v>
      </c>
      <c r="P65" s="17" t="s">
        <v>487</v>
      </c>
      <c r="Q65" s="17">
        <v>29.034109115600586</v>
      </c>
      <c r="R65" s="17">
        <v>29.26026725769043</v>
      </c>
      <c r="S65" s="18">
        <f t="shared" si="21"/>
        <v>0.22615814208984375</v>
      </c>
      <c r="T65" s="17">
        <f t="shared" si="22"/>
        <v>29.147188186645508</v>
      </c>
      <c r="U65" s="18">
        <f>T65-O65</f>
        <v>9.9217929840087891</v>
      </c>
      <c r="V65" s="17">
        <f t="shared" si="23"/>
        <v>9.9217929840087891</v>
      </c>
      <c r="W65" s="17"/>
      <c r="Y65" s="5" t="str">
        <f t="shared" si="24"/>
        <v>22-81</v>
      </c>
      <c r="Z65" s="5" t="str">
        <f t="shared" si="25"/>
        <v>Mut</v>
      </c>
      <c r="AA65" s="5">
        <f t="shared" si="26"/>
        <v>9.9217929840087891</v>
      </c>
      <c r="AB65" s="5" t="str">
        <f t="shared" si="27"/>
        <v>iPS12</v>
      </c>
      <c r="AC65" s="5" t="str">
        <f t="shared" si="28"/>
        <v>M2_06h00</v>
      </c>
    </row>
    <row r="66" spans="1:29">
      <c r="A66" s="13" t="s">
        <v>582</v>
      </c>
      <c r="B66" s="13" t="s">
        <v>583</v>
      </c>
      <c r="C66" s="13" t="s">
        <v>572</v>
      </c>
      <c r="D66" s="13" t="s">
        <v>573</v>
      </c>
      <c r="E66" s="13"/>
      <c r="F66" s="15" t="s">
        <v>31</v>
      </c>
      <c r="G66" s="16">
        <v>66</v>
      </c>
      <c r="H66" s="15" t="s">
        <v>130</v>
      </c>
      <c r="I66" s="15" t="s">
        <v>559</v>
      </c>
      <c r="J66" s="15" t="s">
        <v>25</v>
      </c>
      <c r="K66" s="15"/>
      <c r="L66" s="17">
        <v>19.755451202392578</v>
      </c>
      <c r="M66" s="17">
        <v>19.647876739501953</v>
      </c>
      <c r="N66" s="18">
        <f t="shared" si="19"/>
        <v>0.107574462890625</v>
      </c>
      <c r="O66" s="18">
        <f t="shared" si="20"/>
        <v>19.701663970947266</v>
      </c>
      <c r="P66" s="17" t="s">
        <v>487</v>
      </c>
      <c r="Q66" s="17">
        <v>29.112899780273438</v>
      </c>
      <c r="R66" s="17">
        <v>28.924821853637695</v>
      </c>
      <c r="S66" s="18">
        <f t="shared" si="21"/>
        <v>0.18807792663574219</v>
      </c>
      <c r="T66" s="17">
        <f t="shared" si="22"/>
        <v>29.018860816955566</v>
      </c>
      <c r="U66" s="18">
        <f>T66-O66</f>
        <v>9.3171968460083008</v>
      </c>
      <c r="V66" s="17">
        <f t="shared" si="23"/>
        <v>9.3171968460083008</v>
      </c>
      <c r="W66" s="17"/>
      <c r="Y66" s="5" t="str">
        <f t="shared" si="24"/>
        <v>22-82</v>
      </c>
      <c r="Z66" s="5" t="str">
        <f t="shared" si="25"/>
        <v>Mut</v>
      </c>
      <c r="AA66" s="5">
        <f t="shared" si="26"/>
        <v>9.3171968460083008</v>
      </c>
      <c r="AB66" s="5" t="str">
        <f t="shared" si="27"/>
        <v>iPS12</v>
      </c>
      <c r="AC66" s="5" t="str">
        <f t="shared" si="28"/>
        <v>M2_06h00</v>
      </c>
    </row>
    <row r="67" spans="1:29">
      <c r="A67" s="6" t="s">
        <v>525</v>
      </c>
      <c r="B67" s="8" t="s">
        <v>526</v>
      </c>
      <c r="C67" s="8" t="s">
        <v>527</v>
      </c>
      <c r="D67" s="6" t="s">
        <v>528</v>
      </c>
      <c r="E67" s="27" t="s">
        <v>282</v>
      </c>
      <c r="F67" s="8" t="s">
        <v>22</v>
      </c>
      <c r="G67" s="8" t="s">
        <v>516</v>
      </c>
      <c r="H67" s="9" t="s">
        <v>283</v>
      </c>
      <c r="I67" s="9" t="s">
        <v>529</v>
      </c>
      <c r="J67" s="9" t="s">
        <v>25</v>
      </c>
      <c r="K67" s="9" t="s">
        <v>22</v>
      </c>
      <c r="L67" s="10">
        <v>22.058298110961914</v>
      </c>
      <c r="M67" s="10">
        <v>21.855575561523438</v>
      </c>
      <c r="N67" s="11">
        <f t="shared" ref="N67:N78" si="29">ABS(M67-L67)</f>
        <v>0.20272254943847656</v>
      </c>
      <c r="O67" s="11">
        <f t="shared" ref="O67:O78" si="30">AVERAGE(L67:M67)</f>
        <v>21.956936836242676</v>
      </c>
      <c r="P67" s="28" t="s">
        <v>487</v>
      </c>
      <c r="Q67" s="10">
        <v>30.927024841308594</v>
      </c>
      <c r="R67" s="10">
        <v>30.802474975585938</v>
      </c>
      <c r="S67" s="11">
        <f t="shared" ref="S67:S78" si="31">ABS(R67-Q67)</f>
        <v>0.12454986572265625</v>
      </c>
      <c r="T67" s="10">
        <f t="shared" ref="T67:T78" si="32">AVERAGE(Q67:R67)</f>
        <v>30.864749908447266</v>
      </c>
      <c r="U67" s="11">
        <f t="shared" ref="U67:U78" si="33">T67-O67</f>
        <v>8.9078130722045898</v>
      </c>
      <c r="V67" s="10">
        <f t="shared" ref="V67:V78" si="34">U67</f>
        <v>8.9078130722045898</v>
      </c>
      <c r="Y67" s="5" t="str">
        <f t="shared" ref="Y67:Y76" si="35">A67</f>
        <v>23-205</v>
      </c>
      <c r="Z67" s="5" t="str">
        <f t="shared" ref="Z67:Z76" si="36">F67</f>
        <v>WT</v>
      </c>
      <c r="AA67" s="5">
        <f t="shared" ref="AA67:AA76" si="37">V67</f>
        <v>8.9078130722045898</v>
      </c>
      <c r="AB67" s="5" t="str">
        <f t="shared" ref="AB67:AB76" si="38">H67</f>
        <v>iPS26a</v>
      </c>
      <c r="AC67" s="5" t="str">
        <f t="shared" ref="AC67:AC76" si="39">I67</f>
        <v>M2-06h00</v>
      </c>
    </row>
    <row r="68" spans="1:29">
      <c r="A68" s="6" t="s">
        <v>530</v>
      </c>
      <c r="B68" s="8" t="s">
        <v>531</v>
      </c>
      <c r="C68" s="8" t="s">
        <v>532</v>
      </c>
      <c r="D68" s="6" t="s">
        <v>528</v>
      </c>
      <c r="E68" s="27" t="s">
        <v>282</v>
      </c>
      <c r="F68" s="8" t="s">
        <v>22</v>
      </c>
      <c r="G68" s="8" t="s">
        <v>516</v>
      </c>
      <c r="H68" s="9" t="s">
        <v>283</v>
      </c>
      <c r="I68" s="9" t="s">
        <v>529</v>
      </c>
      <c r="J68" s="9" t="s">
        <v>25</v>
      </c>
      <c r="K68" s="9" t="s">
        <v>22</v>
      </c>
      <c r="L68" s="10">
        <v>21.637645721435547</v>
      </c>
      <c r="M68" s="10">
        <v>21.966081619262695</v>
      </c>
      <c r="N68" s="11">
        <f t="shared" si="29"/>
        <v>0.32843589782714844</v>
      </c>
      <c r="O68" s="11">
        <f t="shared" si="30"/>
        <v>21.801863670349121</v>
      </c>
      <c r="P68" s="28" t="s">
        <v>487</v>
      </c>
      <c r="Q68" s="10">
        <v>30.701148986816406</v>
      </c>
      <c r="R68" s="10">
        <v>31.069299697875977</v>
      </c>
      <c r="S68" s="11">
        <f t="shared" si="31"/>
        <v>0.36815071105957031</v>
      </c>
      <c r="T68" s="10">
        <f t="shared" si="32"/>
        <v>30.885224342346191</v>
      </c>
      <c r="U68" s="11">
        <f t="shared" si="33"/>
        <v>9.0833606719970703</v>
      </c>
      <c r="V68" s="10">
        <f t="shared" si="34"/>
        <v>9.0833606719970703</v>
      </c>
      <c r="Y68" s="5" t="str">
        <f t="shared" si="35"/>
        <v>23-206</v>
      </c>
      <c r="Z68" s="5" t="str">
        <f t="shared" si="36"/>
        <v>WT</v>
      </c>
      <c r="AA68" s="5">
        <f t="shared" si="37"/>
        <v>9.0833606719970703</v>
      </c>
      <c r="AB68" s="5" t="str">
        <f t="shared" si="38"/>
        <v>iPS26a</v>
      </c>
      <c r="AC68" s="5" t="str">
        <f t="shared" si="39"/>
        <v>M2-06h00</v>
      </c>
    </row>
    <row r="69" spans="1:29">
      <c r="A69" s="6" t="s">
        <v>533</v>
      </c>
      <c r="B69" s="8" t="s">
        <v>534</v>
      </c>
      <c r="C69" s="8" t="s">
        <v>535</v>
      </c>
      <c r="D69" s="6" t="s">
        <v>528</v>
      </c>
      <c r="E69" s="27" t="s">
        <v>282</v>
      </c>
      <c r="F69" s="8" t="s">
        <v>22</v>
      </c>
      <c r="G69" s="8" t="s">
        <v>516</v>
      </c>
      <c r="H69" s="9" t="s">
        <v>283</v>
      </c>
      <c r="I69" s="9" t="s">
        <v>529</v>
      </c>
      <c r="J69" s="9" t="s">
        <v>25</v>
      </c>
      <c r="K69" s="9" t="s">
        <v>22</v>
      </c>
      <c r="L69" s="10">
        <v>21.322380065917969</v>
      </c>
      <c r="M69" s="10">
        <v>21.549755096435547</v>
      </c>
      <c r="N69" s="11">
        <f t="shared" si="29"/>
        <v>0.22737503051757812</v>
      </c>
      <c r="O69" s="11">
        <f t="shared" si="30"/>
        <v>21.436067581176758</v>
      </c>
      <c r="P69" s="28" t="s">
        <v>487</v>
      </c>
      <c r="Q69" s="10">
        <v>30.975275039672852</v>
      </c>
      <c r="R69" s="10">
        <v>30.760156631469727</v>
      </c>
      <c r="S69" s="11">
        <f t="shared" si="31"/>
        <v>0.215118408203125</v>
      </c>
      <c r="T69" s="10">
        <f t="shared" si="32"/>
        <v>30.867715835571289</v>
      </c>
      <c r="U69" s="11">
        <f t="shared" si="33"/>
        <v>9.4316482543945312</v>
      </c>
      <c r="V69" s="10">
        <f t="shared" si="34"/>
        <v>9.4316482543945312</v>
      </c>
      <c r="Y69" s="5" t="str">
        <f t="shared" si="35"/>
        <v>23-207</v>
      </c>
      <c r="Z69" s="5" t="str">
        <f t="shared" si="36"/>
        <v>WT</v>
      </c>
      <c r="AA69" s="5">
        <f t="shared" si="37"/>
        <v>9.4316482543945312</v>
      </c>
      <c r="AB69" s="5" t="str">
        <f t="shared" si="38"/>
        <v>iPS26a</v>
      </c>
      <c r="AC69" s="5" t="str">
        <f t="shared" si="39"/>
        <v>M2-06h00</v>
      </c>
    </row>
    <row r="70" spans="1:29">
      <c r="A70" s="6" t="s">
        <v>536</v>
      </c>
      <c r="B70" s="8" t="s">
        <v>537</v>
      </c>
      <c r="C70" s="8" t="s">
        <v>527</v>
      </c>
      <c r="D70" s="6" t="s">
        <v>528</v>
      </c>
      <c r="E70" s="6" t="s">
        <v>295</v>
      </c>
      <c r="F70" s="8" t="s">
        <v>22</v>
      </c>
      <c r="G70" s="8" t="s">
        <v>517</v>
      </c>
      <c r="H70" s="9" t="s">
        <v>296</v>
      </c>
      <c r="I70" s="9" t="s">
        <v>529</v>
      </c>
      <c r="J70" s="9" t="s">
        <v>25</v>
      </c>
      <c r="K70" s="9" t="s">
        <v>22</v>
      </c>
      <c r="L70" s="29">
        <v>21.806190490722656</v>
      </c>
      <c r="M70" s="10">
        <v>21.527448654174805</v>
      </c>
      <c r="N70" s="11">
        <f t="shared" si="29"/>
        <v>0.27874183654785156</v>
      </c>
      <c r="O70" s="11">
        <f t="shared" si="30"/>
        <v>21.66681957244873</v>
      </c>
      <c r="P70" s="28" t="s">
        <v>487</v>
      </c>
      <c r="Q70" s="10">
        <v>31.217828750610352</v>
      </c>
      <c r="R70" s="10">
        <v>31.300636291503906</v>
      </c>
      <c r="S70" s="11">
        <f t="shared" si="31"/>
        <v>8.2807540893554688E-2</v>
      </c>
      <c r="T70" s="10">
        <f t="shared" si="32"/>
        <v>31.259232521057129</v>
      </c>
      <c r="U70" s="11">
        <f t="shared" si="33"/>
        <v>9.5924129486083984</v>
      </c>
      <c r="V70" s="10">
        <f t="shared" si="34"/>
        <v>9.5924129486083984</v>
      </c>
      <c r="Y70" s="5" t="str">
        <f t="shared" si="35"/>
        <v>23-208</v>
      </c>
      <c r="Z70" s="5" t="str">
        <f t="shared" si="36"/>
        <v>WT</v>
      </c>
      <c r="AA70" s="5">
        <f t="shared" si="37"/>
        <v>9.5924129486083984</v>
      </c>
      <c r="AB70" s="5" t="str">
        <f t="shared" si="38"/>
        <v>iPS26b</v>
      </c>
      <c r="AC70" s="5" t="str">
        <f t="shared" si="39"/>
        <v>M2-06h00</v>
      </c>
    </row>
    <row r="71" spans="1:29">
      <c r="A71" s="6" t="s">
        <v>538</v>
      </c>
      <c r="B71" s="8" t="s">
        <v>539</v>
      </c>
      <c r="C71" s="8" t="s">
        <v>532</v>
      </c>
      <c r="D71" s="6" t="s">
        <v>528</v>
      </c>
      <c r="E71" s="6" t="s">
        <v>295</v>
      </c>
      <c r="F71" s="8" t="s">
        <v>22</v>
      </c>
      <c r="G71" s="8" t="s">
        <v>517</v>
      </c>
      <c r="H71" s="9" t="s">
        <v>296</v>
      </c>
      <c r="I71" s="9" t="s">
        <v>529</v>
      </c>
      <c r="J71" s="9" t="s">
        <v>25</v>
      </c>
      <c r="K71" s="9" t="s">
        <v>22</v>
      </c>
      <c r="L71" s="29">
        <v>20.832693099975586</v>
      </c>
      <c r="M71" s="10">
        <v>21.099390029907227</v>
      </c>
      <c r="N71" s="11">
        <f t="shared" si="29"/>
        <v>0.26669692993164062</v>
      </c>
      <c r="O71" s="11">
        <f t="shared" si="30"/>
        <v>20.966041564941406</v>
      </c>
      <c r="P71" s="28" t="s">
        <v>487</v>
      </c>
      <c r="Q71" s="10">
        <v>30.788835525512695</v>
      </c>
      <c r="R71" s="10">
        <v>31.209392547607422</v>
      </c>
      <c r="S71" s="11">
        <f t="shared" si="31"/>
        <v>0.42055702209472656</v>
      </c>
      <c r="T71" s="10">
        <f t="shared" si="32"/>
        <v>30.999114036560059</v>
      </c>
      <c r="U71" s="11">
        <f t="shared" si="33"/>
        <v>10.033072471618652</v>
      </c>
      <c r="V71" s="10">
        <f t="shared" si="34"/>
        <v>10.033072471618652</v>
      </c>
      <c r="Y71" s="5" t="str">
        <f t="shared" si="35"/>
        <v>23-209</v>
      </c>
      <c r="Z71" s="5" t="str">
        <f t="shared" si="36"/>
        <v>WT</v>
      </c>
      <c r="AA71" s="5">
        <f t="shared" si="37"/>
        <v>10.033072471618652</v>
      </c>
      <c r="AB71" s="5" t="str">
        <f t="shared" si="38"/>
        <v>iPS26b</v>
      </c>
      <c r="AC71" s="5" t="str">
        <f t="shared" si="39"/>
        <v>M2-06h00</v>
      </c>
    </row>
    <row r="72" spans="1:29">
      <c r="A72" s="6" t="s">
        <v>540</v>
      </c>
      <c r="B72" s="8" t="s">
        <v>541</v>
      </c>
      <c r="C72" s="8" t="s">
        <v>535</v>
      </c>
      <c r="D72" s="6" t="s">
        <v>528</v>
      </c>
      <c r="E72" s="6" t="s">
        <v>295</v>
      </c>
      <c r="F72" s="8" t="s">
        <v>22</v>
      </c>
      <c r="G72" s="8" t="s">
        <v>517</v>
      </c>
      <c r="H72" s="9" t="s">
        <v>296</v>
      </c>
      <c r="I72" s="9" t="s">
        <v>529</v>
      </c>
      <c r="J72" s="9" t="s">
        <v>25</v>
      </c>
      <c r="K72" s="9" t="s">
        <v>22</v>
      </c>
      <c r="L72" s="29">
        <v>21.643289566040039</v>
      </c>
      <c r="M72" s="10">
        <v>21.679422378540039</v>
      </c>
      <c r="N72" s="11">
        <f t="shared" si="29"/>
        <v>3.61328125E-2</v>
      </c>
      <c r="O72" s="11">
        <f t="shared" si="30"/>
        <v>21.661355972290039</v>
      </c>
      <c r="P72" s="28" t="s">
        <v>487</v>
      </c>
      <c r="Q72" s="10">
        <v>31.229270935058594</v>
      </c>
      <c r="R72" s="10">
        <v>31.203449249267578</v>
      </c>
      <c r="S72" s="11">
        <f t="shared" si="31"/>
        <v>2.5821685791015625E-2</v>
      </c>
      <c r="T72" s="10">
        <f t="shared" si="32"/>
        <v>31.216360092163086</v>
      </c>
      <c r="U72" s="11">
        <f t="shared" si="33"/>
        <v>9.5550041198730469</v>
      </c>
      <c r="V72" s="10">
        <f t="shared" si="34"/>
        <v>9.5550041198730469</v>
      </c>
      <c r="Y72" s="5" t="str">
        <f t="shared" si="35"/>
        <v>23-210</v>
      </c>
      <c r="Z72" s="5" t="str">
        <f t="shared" si="36"/>
        <v>WT</v>
      </c>
      <c r="AA72" s="5">
        <f t="shared" si="37"/>
        <v>9.5550041198730469</v>
      </c>
      <c r="AB72" s="5" t="str">
        <f t="shared" si="38"/>
        <v>iPS26b</v>
      </c>
      <c r="AC72" s="5" t="str">
        <f t="shared" si="39"/>
        <v>M2-06h00</v>
      </c>
    </row>
    <row r="73" spans="1:29">
      <c r="A73" s="13" t="s">
        <v>542</v>
      </c>
      <c r="B73" s="16" t="s">
        <v>543</v>
      </c>
      <c r="C73" s="16" t="s">
        <v>527</v>
      </c>
      <c r="D73" s="13" t="s">
        <v>544</v>
      </c>
      <c r="E73" s="30" t="s">
        <v>282</v>
      </c>
      <c r="F73" s="15" t="s">
        <v>31</v>
      </c>
      <c r="G73" s="16" t="s">
        <v>516</v>
      </c>
      <c r="H73" s="15" t="s">
        <v>283</v>
      </c>
      <c r="I73" s="15" t="s">
        <v>529</v>
      </c>
      <c r="J73" s="15" t="s">
        <v>25</v>
      </c>
      <c r="K73" s="15"/>
      <c r="L73" s="17">
        <v>21.735149383544922</v>
      </c>
      <c r="M73" s="17">
        <v>21.876316070556641</v>
      </c>
      <c r="N73" s="18">
        <f t="shared" si="29"/>
        <v>0.14116668701171875</v>
      </c>
      <c r="O73" s="18">
        <f t="shared" si="30"/>
        <v>21.805732727050781</v>
      </c>
      <c r="P73" s="31" t="s">
        <v>487</v>
      </c>
      <c r="Q73" s="17">
        <v>30.930259704589844</v>
      </c>
      <c r="R73" s="17">
        <v>31.108312606811523</v>
      </c>
      <c r="S73" s="18">
        <f t="shared" si="31"/>
        <v>0.17805290222167969</v>
      </c>
      <c r="T73" s="17">
        <f t="shared" si="32"/>
        <v>31.019286155700684</v>
      </c>
      <c r="U73" s="17">
        <f t="shared" si="33"/>
        <v>9.2135534286499023</v>
      </c>
      <c r="V73" s="17">
        <f t="shared" si="34"/>
        <v>9.2135534286499023</v>
      </c>
      <c r="Y73" s="5" t="str">
        <f t="shared" si="35"/>
        <v>23-211</v>
      </c>
      <c r="Z73" s="5" t="str">
        <f t="shared" si="36"/>
        <v>Mut</v>
      </c>
      <c r="AA73" s="5">
        <f t="shared" si="37"/>
        <v>9.2135534286499023</v>
      </c>
      <c r="AB73" s="5" t="str">
        <f t="shared" si="38"/>
        <v>iPS26a</v>
      </c>
      <c r="AC73" s="5" t="str">
        <f t="shared" si="39"/>
        <v>M2-06h00</v>
      </c>
    </row>
    <row r="74" spans="1:29">
      <c r="A74" s="13" t="s">
        <v>545</v>
      </c>
      <c r="B74" s="16" t="s">
        <v>546</v>
      </c>
      <c r="C74" s="16" t="s">
        <v>532</v>
      </c>
      <c r="D74" s="13" t="s">
        <v>544</v>
      </c>
      <c r="E74" s="30" t="s">
        <v>282</v>
      </c>
      <c r="F74" s="15" t="s">
        <v>31</v>
      </c>
      <c r="G74" s="16" t="s">
        <v>516</v>
      </c>
      <c r="H74" s="15" t="s">
        <v>283</v>
      </c>
      <c r="I74" s="15" t="s">
        <v>529</v>
      </c>
      <c r="J74" s="15" t="s">
        <v>25</v>
      </c>
      <c r="K74" s="15"/>
      <c r="L74" s="17">
        <v>21.923816680908203</v>
      </c>
      <c r="M74" s="17">
        <v>21.923614501953125</v>
      </c>
      <c r="N74" s="18">
        <f t="shared" si="29"/>
        <v>2.02178955078125E-4</v>
      </c>
      <c r="O74" s="18">
        <f t="shared" si="30"/>
        <v>21.923715591430664</v>
      </c>
      <c r="P74" s="31" t="s">
        <v>487</v>
      </c>
      <c r="Q74" s="17">
        <v>31.107086181640625</v>
      </c>
      <c r="R74" s="17">
        <v>30.921422958374023</v>
      </c>
      <c r="S74" s="18">
        <f t="shared" si="31"/>
        <v>0.18566322326660156</v>
      </c>
      <c r="T74" s="17">
        <f t="shared" si="32"/>
        <v>31.014254570007324</v>
      </c>
      <c r="U74" s="17">
        <f t="shared" si="33"/>
        <v>9.0905389785766602</v>
      </c>
      <c r="V74" s="17">
        <f t="shared" si="34"/>
        <v>9.0905389785766602</v>
      </c>
      <c r="Y74" s="5" t="str">
        <f t="shared" si="35"/>
        <v>23-212</v>
      </c>
      <c r="Z74" s="5" t="str">
        <f t="shared" si="36"/>
        <v>Mut</v>
      </c>
      <c r="AA74" s="5">
        <f t="shared" si="37"/>
        <v>9.0905389785766602</v>
      </c>
      <c r="AB74" s="5" t="str">
        <f t="shared" si="38"/>
        <v>iPS26a</v>
      </c>
      <c r="AC74" s="5" t="str">
        <f t="shared" si="39"/>
        <v>M2-06h00</v>
      </c>
    </row>
    <row r="75" spans="1:29">
      <c r="A75" s="13" t="s">
        <v>547</v>
      </c>
      <c r="B75" s="16" t="s">
        <v>548</v>
      </c>
      <c r="C75" s="16" t="s">
        <v>535</v>
      </c>
      <c r="D75" s="13" t="s">
        <v>544</v>
      </c>
      <c r="E75" s="30" t="s">
        <v>282</v>
      </c>
      <c r="F75" s="15" t="s">
        <v>31</v>
      </c>
      <c r="G75" s="16" t="s">
        <v>516</v>
      </c>
      <c r="H75" s="15" t="s">
        <v>283</v>
      </c>
      <c r="I75" s="15" t="s">
        <v>529</v>
      </c>
      <c r="J75" s="15" t="s">
        <v>25</v>
      </c>
      <c r="K75" s="15"/>
      <c r="L75" s="17">
        <v>21.621189117431641</v>
      </c>
      <c r="M75" s="17">
        <v>21.865976333618164</v>
      </c>
      <c r="N75" s="18">
        <f t="shared" si="29"/>
        <v>0.24478721618652344</v>
      </c>
      <c r="O75" s="18">
        <f t="shared" si="30"/>
        <v>21.743582725524902</v>
      </c>
      <c r="P75" s="31" t="s">
        <v>487</v>
      </c>
      <c r="Q75" s="17">
        <v>30.893842697143555</v>
      </c>
      <c r="R75" s="17">
        <v>31.060771942138672</v>
      </c>
      <c r="S75" s="18">
        <f t="shared" si="31"/>
        <v>0.16692924499511719</v>
      </c>
      <c r="T75" s="17">
        <f t="shared" si="32"/>
        <v>30.977307319641113</v>
      </c>
      <c r="U75" s="17">
        <f t="shared" si="33"/>
        <v>9.2337245941162109</v>
      </c>
      <c r="V75" s="17">
        <f t="shared" si="34"/>
        <v>9.2337245941162109</v>
      </c>
      <c r="Y75" s="5" t="str">
        <f t="shared" si="35"/>
        <v>23-213</v>
      </c>
      <c r="Z75" s="5" t="str">
        <f t="shared" si="36"/>
        <v>Mut</v>
      </c>
      <c r="AA75" s="5">
        <f t="shared" si="37"/>
        <v>9.2337245941162109</v>
      </c>
      <c r="AB75" s="5" t="str">
        <f t="shared" si="38"/>
        <v>iPS26a</v>
      </c>
      <c r="AC75" s="5" t="str">
        <f t="shared" si="39"/>
        <v>M2-06h00</v>
      </c>
    </row>
    <row r="76" spans="1:29">
      <c r="A76" s="13" t="s">
        <v>549</v>
      </c>
      <c r="B76" s="16" t="s">
        <v>550</v>
      </c>
      <c r="C76" s="16" t="s">
        <v>527</v>
      </c>
      <c r="D76" s="13" t="s">
        <v>544</v>
      </c>
      <c r="E76" s="13" t="s">
        <v>295</v>
      </c>
      <c r="F76" s="15" t="s">
        <v>31</v>
      </c>
      <c r="G76" s="16" t="s">
        <v>517</v>
      </c>
      <c r="H76" s="15" t="s">
        <v>296</v>
      </c>
      <c r="I76" s="15" t="s">
        <v>529</v>
      </c>
      <c r="J76" s="15" t="s">
        <v>25</v>
      </c>
      <c r="K76" s="15"/>
      <c r="L76" s="32">
        <v>21.940227508544922</v>
      </c>
      <c r="M76" s="17">
        <v>22.155099868774414</v>
      </c>
      <c r="N76" s="18">
        <f t="shared" si="29"/>
        <v>0.21487236022949219</v>
      </c>
      <c r="O76" s="18">
        <f t="shared" si="30"/>
        <v>22.047663688659668</v>
      </c>
      <c r="P76" s="31" t="s">
        <v>487</v>
      </c>
      <c r="Q76" s="17">
        <v>30.819133758544922</v>
      </c>
      <c r="R76" s="17">
        <v>31.023941040039062</v>
      </c>
      <c r="S76" s="18">
        <f t="shared" si="31"/>
        <v>0.20480728149414062</v>
      </c>
      <c r="T76" s="17">
        <f t="shared" si="32"/>
        <v>30.921537399291992</v>
      </c>
      <c r="U76" s="17">
        <f t="shared" si="33"/>
        <v>8.8738737106323242</v>
      </c>
      <c r="V76" s="17">
        <f t="shared" si="34"/>
        <v>8.8738737106323242</v>
      </c>
      <c r="Y76" s="5" t="str">
        <f t="shared" si="35"/>
        <v>23-214</v>
      </c>
      <c r="Z76" s="5" t="str">
        <f t="shared" si="36"/>
        <v>Mut</v>
      </c>
      <c r="AA76" s="5">
        <f t="shared" si="37"/>
        <v>8.8738737106323242</v>
      </c>
      <c r="AB76" s="5" t="str">
        <f t="shared" si="38"/>
        <v>iPS26b</v>
      </c>
      <c r="AC76" s="5" t="str">
        <f t="shared" si="39"/>
        <v>M2-06h00</v>
      </c>
    </row>
    <row r="77" spans="1:29">
      <c r="A77" s="13" t="s">
        <v>551</v>
      </c>
      <c r="B77" s="16" t="s">
        <v>552</v>
      </c>
      <c r="C77" s="16" t="s">
        <v>532</v>
      </c>
      <c r="D77" s="13" t="s">
        <v>544</v>
      </c>
      <c r="E77" s="13" t="s">
        <v>295</v>
      </c>
      <c r="F77" s="15" t="s">
        <v>31</v>
      </c>
      <c r="G77" s="16" t="s">
        <v>517</v>
      </c>
      <c r="H77" s="15" t="s">
        <v>296</v>
      </c>
      <c r="I77" s="15" t="s">
        <v>529</v>
      </c>
      <c r="J77" s="15" t="s">
        <v>25</v>
      </c>
      <c r="K77" s="15"/>
      <c r="L77" s="32">
        <v>21.743326187133789</v>
      </c>
      <c r="M77" s="17">
        <v>21.745668411254883</v>
      </c>
      <c r="N77" s="18">
        <f t="shared" si="29"/>
        <v>2.34222412109375E-3</v>
      </c>
      <c r="O77" s="18">
        <f t="shared" si="30"/>
        <v>21.744497299194336</v>
      </c>
      <c r="P77" s="31" t="s">
        <v>487</v>
      </c>
      <c r="Q77" s="17">
        <v>31.070119857788086</v>
      </c>
      <c r="R77" s="17">
        <v>30.983428955078125</v>
      </c>
      <c r="S77" s="18">
        <f t="shared" si="31"/>
        <v>8.6690902709960938E-2</v>
      </c>
      <c r="T77" s="17">
        <f t="shared" si="32"/>
        <v>31.026774406433105</v>
      </c>
      <c r="U77" s="17">
        <f t="shared" si="33"/>
        <v>9.2822771072387695</v>
      </c>
      <c r="V77" s="17">
        <f t="shared" si="34"/>
        <v>9.2822771072387695</v>
      </c>
      <c r="Y77" s="5" t="str">
        <f t="shared" ref="Y77:Y78" si="40">A77</f>
        <v>23-215</v>
      </c>
      <c r="Z77" s="5" t="str">
        <f t="shared" ref="Z77:Z78" si="41">F77</f>
        <v>Mut</v>
      </c>
      <c r="AA77" s="5">
        <f t="shared" ref="AA77:AA78" si="42">V77</f>
        <v>9.2822771072387695</v>
      </c>
      <c r="AB77" s="5" t="str">
        <f t="shared" ref="AB77:AB78" si="43">H77</f>
        <v>iPS26b</v>
      </c>
      <c r="AC77" s="5" t="str">
        <f t="shared" ref="AC77:AC78" si="44">I77</f>
        <v>M2-06h00</v>
      </c>
    </row>
    <row r="78" spans="1:29">
      <c r="A78" s="13" t="s">
        <v>553</v>
      </c>
      <c r="B78" s="16" t="s">
        <v>554</v>
      </c>
      <c r="C78" s="16" t="s">
        <v>535</v>
      </c>
      <c r="D78" s="13" t="s">
        <v>544</v>
      </c>
      <c r="E78" s="13" t="s">
        <v>295</v>
      </c>
      <c r="F78" s="15" t="s">
        <v>31</v>
      </c>
      <c r="G78" s="16" t="s">
        <v>517</v>
      </c>
      <c r="H78" s="15" t="s">
        <v>296</v>
      </c>
      <c r="I78" s="15" t="s">
        <v>529</v>
      </c>
      <c r="J78" s="15" t="s">
        <v>25</v>
      </c>
      <c r="K78" s="15"/>
      <c r="L78" s="32">
        <v>21.530189514160156</v>
      </c>
      <c r="M78" s="17">
        <v>21.763917922973633</v>
      </c>
      <c r="N78" s="18">
        <f t="shared" si="29"/>
        <v>0.23372840881347656</v>
      </c>
      <c r="O78" s="18">
        <f t="shared" si="30"/>
        <v>21.647053718566895</v>
      </c>
      <c r="P78" s="31" t="s">
        <v>487</v>
      </c>
      <c r="Q78" s="17">
        <v>31.332874298095703</v>
      </c>
      <c r="R78" s="17">
        <v>31.455560684204102</v>
      </c>
      <c r="S78" s="18">
        <f t="shared" si="31"/>
        <v>0.12268638610839844</v>
      </c>
      <c r="T78" s="17">
        <f t="shared" si="32"/>
        <v>31.394217491149902</v>
      </c>
      <c r="U78" s="17">
        <f t="shared" si="33"/>
        <v>9.7471637725830078</v>
      </c>
      <c r="V78" s="17">
        <f t="shared" si="34"/>
        <v>9.7471637725830078</v>
      </c>
      <c r="Y78" s="5" t="str">
        <f t="shared" si="40"/>
        <v>23-216</v>
      </c>
      <c r="Z78" s="5" t="str">
        <f t="shared" si="41"/>
        <v>Mut</v>
      </c>
      <c r="AA78" s="5">
        <f t="shared" si="42"/>
        <v>9.7471637725830078</v>
      </c>
      <c r="AB78" s="5" t="str">
        <f t="shared" si="43"/>
        <v>iPS26b</v>
      </c>
      <c r="AC78" s="5" t="str">
        <f t="shared" si="44"/>
        <v>M2-06h00</v>
      </c>
    </row>
    <row r="79" spans="1:29" s="36" customFormat="1">
      <c r="A79" s="6" t="s">
        <v>155</v>
      </c>
      <c r="B79" s="6" t="s">
        <v>156</v>
      </c>
      <c r="C79" s="6" t="s">
        <v>157</v>
      </c>
      <c r="D79" s="6" t="s">
        <v>158</v>
      </c>
      <c r="E79" s="6"/>
      <c r="F79" s="8" t="s">
        <v>22</v>
      </c>
      <c r="G79" s="8">
        <v>67</v>
      </c>
      <c r="H79" s="9" t="s">
        <v>130</v>
      </c>
      <c r="I79" s="9" t="s">
        <v>159</v>
      </c>
      <c r="J79" s="9" t="s">
        <v>25</v>
      </c>
      <c r="K79" s="9" t="s">
        <v>22</v>
      </c>
      <c r="L79" s="10">
        <v>21.962158203125</v>
      </c>
      <c r="M79" s="10">
        <v>21.788135528564453</v>
      </c>
      <c r="N79" s="11">
        <f t="shared" si="14"/>
        <v>0.17402267456054688</v>
      </c>
      <c r="O79" s="11">
        <f t="shared" si="16"/>
        <v>21.875146865844727</v>
      </c>
      <c r="P79" s="10" t="s">
        <v>487</v>
      </c>
      <c r="Q79" s="10">
        <v>35.503993988037109</v>
      </c>
      <c r="R79" s="10">
        <v>35.257011413574219</v>
      </c>
      <c r="S79" s="11">
        <f t="shared" si="15"/>
        <v>0.24698257446289062</v>
      </c>
      <c r="T79" s="10">
        <f t="shared" ref="T79:T98" si="45">AVERAGE(Q79:R79)</f>
        <v>35.380502700805664</v>
      </c>
      <c r="U79" s="11" t="s">
        <v>41</v>
      </c>
      <c r="V79" s="10" t="str">
        <f>U79</f>
        <v>NA</v>
      </c>
      <c r="W79" s="10"/>
      <c r="X79" s="5"/>
      <c r="Y79" s="5" t="str">
        <f t="shared" si="6"/>
        <v>22-83</v>
      </c>
      <c r="Z79" s="5" t="str">
        <f t="shared" si="7"/>
        <v>WT</v>
      </c>
      <c r="AA79" s="5" t="str">
        <f t="shared" si="8"/>
        <v>NA</v>
      </c>
      <c r="AB79" s="5" t="str">
        <f t="shared" si="9"/>
        <v>iPS12</v>
      </c>
      <c r="AC79" s="5" t="str">
        <f t="shared" si="10"/>
        <v>M2_12h00</v>
      </c>
    </row>
    <row r="80" spans="1:29" s="36" customFormat="1">
      <c r="A80" s="6" t="s">
        <v>160</v>
      </c>
      <c r="B80" s="6" t="s">
        <v>161</v>
      </c>
      <c r="C80" s="6" t="s">
        <v>157</v>
      </c>
      <c r="D80" s="6" t="s">
        <v>158</v>
      </c>
      <c r="E80" s="6"/>
      <c r="F80" s="8" t="s">
        <v>22</v>
      </c>
      <c r="G80" s="8">
        <v>67</v>
      </c>
      <c r="H80" s="9" t="s">
        <v>130</v>
      </c>
      <c r="I80" s="9" t="s">
        <v>159</v>
      </c>
      <c r="J80" s="9" t="s">
        <v>25</v>
      </c>
      <c r="K80" s="9" t="s">
        <v>22</v>
      </c>
      <c r="L80" s="10">
        <v>20.002586364746094</v>
      </c>
      <c r="M80" s="10">
        <v>19.879636764526367</v>
      </c>
      <c r="N80" s="11">
        <f t="shared" si="14"/>
        <v>0.12294960021972656</v>
      </c>
      <c r="O80" s="11">
        <f t="shared" si="16"/>
        <v>19.94111156463623</v>
      </c>
      <c r="P80" s="10" t="s">
        <v>487</v>
      </c>
      <c r="Q80" s="10">
        <v>28.855878829956055</v>
      </c>
      <c r="R80" s="10">
        <v>29.067174911499023</v>
      </c>
      <c r="S80" s="11">
        <f t="shared" si="15"/>
        <v>0.21129608154296875</v>
      </c>
      <c r="T80" s="10">
        <f t="shared" si="45"/>
        <v>28.961526870727539</v>
      </c>
      <c r="U80" s="11">
        <f t="shared" ref="U80:U136" si="46">T80-O80</f>
        <v>9.0204153060913086</v>
      </c>
      <c r="V80" s="10">
        <f>U80</f>
        <v>9.0204153060913086</v>
      </c>
      <c r="W80" s="10"/>
      <c r="X80" s="5"/>
      <c r="Y80" s="5" t="str">
        <f t="shared" si="6"/>
        <v>22-84</v>
      </c>
      <c r="Z80" s="5" t="str">
        <f t="shared" si="7"/>
        <v>WT</v>
      </c>
      <c r="AA80" s="5">
        <f t="shared" si="8"/>
        <v>9.0204153060913086</v>
      </c>
      <c r="AB80" s="5" t="str">
        <f t="shared" si="9"/>
        <v>iPS12</v>
      </c>
      <c r="AC80" s="5" t="str">
        <f t="shared" si="10"/>
        <v>M2_12h00</v>
      </c>
    </row>
    <row r="81" spans="1:29" s="36" customFormat="1">
      <c r="A81" s="6" t="s">
        <v>162</v>
      </c>
      <c r="B81" s="6" t="s">
        <v>163</v>
      </c>
      <c r="C81" s="6" t="s">
        <v>157</v>
      </c>
      <c r="D81" s="6" t="s">
        <v>158</v>
      </c>
      <c r="E81" s="6"/>
      <c r="F81" s="8" t="s">
        <v>22</v>
      </c>
      <c r="G81" s="8">
        <v>67</v>
      </c>
      <c r="H81" s="9" t="s">
        <v>130</v>
      </c>
      <c r="I81" s="9" t="s">
        <v>159</v>
      </c>
      <c r="J81" s="9" t="s">
        <v>25</v>
      </c>
      <c r="K81" s="9" t="s">
        <v>22</v>
      </c>
      <c r="L81" s="10">
        <v>19.4429931640625</v>
      </c>
      <c r="M81" s="10">
        <v>19.454154968261719</v>
      </c>
      <c r="N81" s="11">
        <f t="shared" si="14"/>
        <v>1.116180419921875E-2</v>
      </c>
      <c r="O81" s="11">
        <f t="shared" si="16"/>
        <v>19.448574066162109</v>
      </c>
      <c r="P81" s="10" t="s">
        <v>487</v>
      </c>
      <c r="Q81" s="10">
        <v>27.983755111694336</v>
      </c>
      <c r="R81" s="10">
        <v>28.008588790893555</v>
      </c>
      <c r="S81" s="11">
        <f t="shared" si="15"/>
        <v>2.483367919921875E-2</v>
      </c>
      <c r="T81" s="10">
        <f t="shared" si="45"/>
        <v>27.996171951293945</v>
      </c>
      <c r="U81" s="11">
        <f t="shared" si="46"/>
        <v>8.5475978851318359</v>
      </c>
      <c r="V81" s="10" t="s">
        <v>41</v>
      </c>
      <c r="W81" s="10"/>
      <c r="X81" s="5"/>
      <c r="Y81" s="5" t="str">
        <f t="shared" si="6"/>
        <v>22-85</v>
      </c>
      <c r="Z81" s="5" t="str">
        <f t="shared" si="7"/>
        <v>WT</v>
      </c>
      <c r="AA81" s="5" t="str">
        <f t="shared" si="8"/>
        <v>NA</v>
      </c>
      <c r="AB81" s="5" t="str">
        <f t="shared" si="9"/>
        <v>iPS12</v>
      </c>
      <c r="AC81" s="5" t="str">
        <f t="shared" si="10"/>
        <v>M2_12h00</v>
      </c>
    </row>
    <row r="82" spans="1:29" s="36" customFormat="1">
      <c r="A82" s="6" t="s">
        <v>164</v>
      </c>
      <c r="B82" s="6" t="s">
        <v>165</v>
      </c>
      <c r="C82" s="6" t="s">
        <v>157</v>
      </c>
      <c r="D82" s="6" t="s">
        <v>158</v>
      </c>
      <c r="E82" s="6"/>
      <c r="F82" s="8" t="s">
        <v>22</v>
      </c>
      <c r="G82" s="8">
        <v>67</v>
      </c>
      <c r="H82" s="9" t="s">
        <v>130</v>
      </c>
      <c r="I82" s="9" t="s">
        <v>159</v>
      </c>
      <c r="J82" s="9" t="s">
        <v>25</v>
      </c>
      <c r="K82" s="9" t="s">
        <v>22</v>
      </c>
      <c r="L82" s="10">
        <v>19.448501586914062</v>
      </c>
      <c r="M82" s="10">
        <v>19.037046432495117</v>
      </c>
      <c r="N82" s="11">
        <f t="shared" si="14"/>
        <v>0.41145515441894531</v>
      </c>
      <c r="O82" s="11">
        <f t="shared" si="16"/>
        <v>19.24277400970459</v>
      </c>
      <c r="P82" s="10" t="s">
        <v>487</v>
      </c>
      <c r="Q82" s="10">
        <v>29.96891975402832</v>
      </c>
      <c r="R82" s="10">
        <v>30.257062911987305</v>
      </c>
      <c r="S82" s="11">
        <f t="shared" si="15"/>
        <v>0.28814315795898438</v>
      </c>
      <c r="T82" s="10">
        <f t="shared" si="45"/>
        <v>30.112991333007812</v>
      </c>
      <c r="U82" s="11">
        <f t="shared" si="46"/>
        <v>10.870217323303223</v>
      </c>
      <c r="V82" s="10" t="s">
        <v>41</v>
      </c>
      <c r="W82" s="10"/>
      <c r="X82" s="5"/>
      <c r="Y82" s="5" t="str">
        <f t="shared" si="6"/>
        <v>22-86</v>
      </c>
      <c r="Z82" s="5" t="str">
        <f t="shared" si="7"/>
        <v>WT</v>
      </c>
      <c r="AA82" s="5" t="str">
        <f t="shared" si="8"/>
        <v>NA</v>
      </c>
      <c r="AB82" s="5" t="str">
        <f t="shared" si="9"/>
        <v>iPS12</v>
      </c>
      <c r="AC82" s="5" t="str">
        <f t="shared" si="10"/>
        <v>M2_12h00</v>
      </c>
    </row>
    <row r="83" spans="1:29" s="36" customFormat="1">
      <c r="A83" s="6" t="s">
        <v>166</v>
      </c>
      <c r="B83" s="6" t="s">
        <v>167</v>
      </c>
      <c r="C83" s="6" t="s">
        <v>157</v>
      </c>
      <c r="D83" s="6" t="s">
        <v>158</v>
      </c>
      <c r="E83" s="6"/>
      <c r="F83" s="8" t="s">
        <v>22</v>
      </c>
      <c r="G83" s="8">
        <v>67</v>
      </c>
      <c r="H83" s="9" t="s">
        <v>130</v>
      </c>
      <c r="I83" s="9" t="s">
        <v>159</v>
      </c>
      <c r="J83" s="9" t="s">
        <v>25</v>
      </c>
      <c r="K83" s="9" t="s">
        <v>22</v>
      </c>
      <c r="L83" s="10">
        <v>19.582183837890625</v>
      </c>
      <c r="M83" s="10">
        <v>19.579566955566406</v>
      </c>
      <c r="N83" s="11">
        <f t="shared" si="14"/>
        <v>2.61688232421875E-3</v>
      </c>
      <c r="O83" s="11">
        <f t="shared" si="16"/>
        <v>19.580875396728516</v>
      </c>
      <c r="P83" s="10" t="s">
        <v>487</v>
      </c>
      <c r="Q83" s="10">
        <v>28.766571044921875</v>
      </c>
      <c r="R83" s="10">
        <v>28.563447952270508</v>
      </c>
      <c r="S83" s="11">
        <f t="shared" si="15"/>
        <v>0.20312309265136719</v>
      </c>
      <c r="T83" s="10">
        <f t="shared" si="45"/>
        <v>28.665009498596191</v>
      </c>
      <c r="U83" s="10">
        <f t="shared" si="46"/>
        <v>9.0841341018676758</v>
      </c>
      <c r="V83" s="10">
        <f t="shared" ref="V83:V112" si="47">U83</f>
        <v>9.0841341018676758</v>
      </c>
      <c r="W83" s="10"/>
      <c r="X83" s="5"/>
      <c r="Y83" s="5" t="str">
        <f t="shared" si="6"/>
        <v>22-87</v>
      </c>
      <c r="Z83" s="5" t="str">
        <f t="shared" si="7"/>
        <v>WT</v>
      </c>
      <c r="AA83" s="5">
        <f t="shared" si="8"/>
        <v>9.0841341018676758</v>
      </c>
      <c r="AB83" s="5" t="str">
        <f t="shared" si="9"/>
        <v>iPS12</v>
      </c>
      <c r="AC83" s="5" t="str">
        <f t="shared" si="10"/>
        <v>M2_12h00</v>
      </c>
    </row>
    <row r="84" spans="1:29" s="36" customFormat="1">
      <c r="A84" s="6" t="s">
        <v>168</v>
      </c>
      <c r="B84" s="6" t="s">
        <v>169</v>
      </c>
      <c r="C84" s="6" t="s">
        <v>157</v>
      </c>
      <c r="D84" s="6" t="s">
        <v>158</v>
      </c>
      <c r="E84" s="6"/>
      <c r="F84" s="8" t="s">
        <v>22</v>
      </c>
      <c r="G84" s="8">
        <v>67</v>
      </c>
      <c r="H84" s="9" t="s">
        <v>130</v>
      </c>
      <c r="I84" s="9" t="s">
        <v>159</v>
      </c>
      <c r="J84" s="9" t="s">
        <v>25</v>
      </c>
      <c r="K84" s="9" t="s">
        <v>22</v>
      </c>
      <c r="L84" s="10">
        <v>19.709125518798828</v>
      </c>
      <c r="M84" s="10">
        <v>19.962963104248047</v>
      </c>
      <c r="N84" s="11">
        <f t="shared" si="14"/>
        <v>0.25383758544921875</v>
      </c>
      <c r="O84" s="10">
        <f t="shared" si="16"/>
        <v>19.836044311523438</v>
      </c>
      <c r="P84" s="10" t="s">
        <v>487</v>
      </c>
      <c r="Q84" s="10">
        <v>28.772981643676758</v>
      </c>
      <c r="R84" s="10">
        <v>28.736537933349609</v>
      </c>
      <c r="S84" s="11">
        <f t="shared" si="15"/>
        <v>3.6443710327148438E-2</v>
      </c>
      <c r="T84" s="10">
        <f t="shared" si="45"/>
        <v>28.754759788513184</v>
      </c>
      <c r="U84" s="10">
        <f t="shared" si="46"/>
        <v>8.9187154769897461</v>
      </c>
      <c r="V84" s="10">
        <f t="shared" si="47"/>
        <v>8.9187154769897461</v>
      </c>
      <c r="W84" s="10"/>
      <c r="X84" s="5"/>
      <c r="Y84" s="5" t="str">
        <f t="shared" si="6"/>
        <v>22-88</v>
      </c>
      <c r="Z84" s="5" t="str">
        <f t="shared" si="7"/>
        <v>WT</v>
      </c>
      <c r="AA84" s="5">
        <f t="shared" si="8"/>
        <v>8.9187154769897461</v>
      </c>
      <c r="AB84" s="5" t="str">
        <f t="shared" si="9"/>
        <v>iPS12</v>
      </c>
      <c r="AC84" s="5" t="str">
        <f t="shared" si="10"/>
        <v>M2_12h00</v>
      </c>
    </row>
    <row r="85" spans="1:29" s="36" customFormat="1">
      <c r="A85" s="13" t="s">
        <v>170</v>
      </c>
      <c r="B85" s="13" t="s">
        <v>171</v>
      </c>
      <c r="C85" s="13" t="s">
        <v>172</v>
      </c>
      <c r="D85" s="13" t="s">
        <v>173</v>
      </c>
      <c r="E85" s="13"/>
      <c r="F85" s="15" t="s">
        <v>31</v>
      </c>
      <c r="G85" s="16">
        <v>67</v>
      </c>
      <c r="H85" s="15" t="s">
        <v>130</v>
      </c>
      <c r="I85" s="15" t="s">
        <v>159</v>
      </c>
      <c r="J85" s="15" t="s">
        <v>25</v>
      </c>
      <c r="K85" s="15"/>
      <c r="L85" s="17">
        <v>20.114463806152344</v>
      </c>
      <c r="M85" s="17">
        <v>20.160425186157227</v>
      </c>
      <c r="N85" s="18">
        <f t="shared" si="14"/>
        <v>4.5961380004882812E-2</v>
      </c>
      <c r="O85" s="18">
        <f t="shared" si="16"/>
        <v>20.137444496154785</v>
      </c>
      <c r="P85" s="17" t="s">
        <v>487</v>
      </c>
      <c r="Q85" s="17">
        <v>28.744832992553711</v>
      </c>
      <c r="R85" s="17">
        <v>28.545969009399414</v>
      </c>
      <c r="S85" s="18">
        <f t="shared" si="15"/>
        <v>0.19886398315429688</v>
      </c>
      <c r="T85" s="17">
        <f t="shared" si="45"/>
        <v>28.645401000976562</v>
      </c>
      <c r="U85" s="17">
        <f t="shared" si="46"/>
        <v>8.5079565048217773</v>
      </c>
      <c r="V85" s="17">
        <f t="shared" si="47"/>
        <v>8.5079565048217773</v>
      </c>
      <c r="W85" s="22"/>
      <c r="X85" s="5"/>
      <c r="Y85" s="5" t="str">
        <f t="shared" si="6"/>
        <v>22-89</v>
      </c>
      <c r="Z85" s="5" t="str">
        <f t="shared" si="7"/>
        <v>Mut</v>
      </c>
      <c r="AA85" s="5">
        <f t="shared" si="8"/>
        <v>8.5079565048217773</v>
      </c>
      <c r="AB85" s="5" t="str">
        <f t="shared" si="9"/>
        <v>iPS12</v>
      </c>
      <c r="AC85" s="5" t="str">
        <f t="shared" si="10"/>
        <v>M2_12h00</v>
      </c>
    </row>
    <row r="86" spans="1:29" s="36" customFormat="1">
      <c r="A86" s="13" t="s">
        <v>174</v>
      </c>
      <c r="B86" s="13" t="s">
        <v>175</v>
      </c>
      <c r="C86" s="13" t="s">
        <v>172</v>
      </c>
      <c r="D86" s="13" t="s">
        <v>173</v>
      </c>
      <c r="E86" s="13"/>
      <c r="F86" s="15" t="s">
        <v>31</v>
      </c>
      <c r="G86" s="16">
        <v>67</v>
      </c>
      <c r="H86" s="15" t="s">
        <v>130</v>
      </c>
      <c r="I86" s="15" t="s">
        <v>159</v>
      </c>
      <c r="J86" s="15" t="s">
        <v>25</v>
      </c>
      <c r="K86" s="15"/>
      <c r="L86" s="17">
        <v>19.658391952514648</v>
      </c>
      <c r="M86" s="17">
        <v>19.678104400634766</v>
      </c>
      <c r="N86" s="18">
        <f t="shared" si="14"/>
        <v>1.9712448120117188E-2</v>
      </c>
      <c r="O86" s="18">
        <f t="shared" si="16"/>
        <v>19.668248176574707</v>
      </c>
      <c r="P86" s="17" t="s">
        <v>487</v>
      </c>
      <c r="Q86" s="17">
        <v>27.696130752563477</v>
      </c>
      <c r="R86" s="17">
        <v>27.709938049316406</v>
      </c>
      <c r="S86" s="18">
        <f t="shared" si="15"/>
        <v>1.3807296752929688E-2</v>
      </c>
      <c r="T86" s="17">
        <f t="shared" si="45"/>
        <v>27.703034400939941</v>
      </c>
      <c r="U86" s="17">
        <f t="shared" si="46"/>
        <v>8.0347862243652344</v>
      </c>
      <c r="V86" s="17">
        <f t="shared" si="47"/>
        <v>8.0347862243652344</v>
      </c>
      <c r="W86" s="22"/>
      <c r="X86" s="5"/>
      <c r="Y86" s="5" t="str">
        <f t="shared" si="6"/>
        <v>22-90</v>
      </c>
      <c r="Z86" s="5" t="str">
        <f t="shared" si="7"/>
        <v>Mut</v>
      </c>
      <c r="AA86" s="5">
        <f t="shared" si="8"/>
        <v>8.0347862243652344</v>
      </c>
      <c r="AB86" s="5" t="str">
        <f t="shared" si="9"/>
        <v>iPS12</v>
      </c>
      <c r="AC86" s="5" t="str">
        <f t="shared" si="10"/>
        <v>M2_12h00</v>
      </c>
    </row>
    <row r="87" spans="1:29" s="36" customFormat="1">
      <c r="A87" s="13" t="s">
        <v>176</v>
      </c>
      <c r="B87" s="13" t="s">
        <v>177</v>
      </c>
      <c r="C87" s="13" t="s">
        <v>172</v>
      </c>
      <c r="D87" s="13" t="s">
        <v>173</v>
      </c>
      <c r="E87" s="13"/>
      <c r="F87" s="15" t="s">
        <v>31</v>
      </c>
      <c r="G87" s="16">
        <v>67</v>
      </c>
      <c r="H87" s="15" t="s">
        <v>130</v>
      </c>
      <c r="I87" s="15" t="s">
        <v>159</v>
      </c>
      <c r="J87" s="15" t="s">
        <v>25</v>
      </c>
      <c r="K87" s="15"/>
      <c r="L87" s="17">
        <v>20.379310607910156</v>
      </c>
      <c r="M87" s="17">
        <v>20.43409538269043</v>
      </c>
      <c r="N87" s="18">
        <f t="shared" si="14"/>
        <v>5.4784774780273438E-2</v>
      </c>
      <c r="O87" s="18">
        <f t="shared" si="16"/>
        <v>20.406702995300293</v>
      </c>
      <c r="P87" s="17" t="s">
        <v>487</v>
      </c>
      <c r="Q87" s="17">
        <v>31.063735961914062</v>
      </c>
      <c r="R87" s="17">
        <v>31.330892562866211</v>
      </c>
      <c r="S87" s="18">
        <f t="shared" si="15"/>
        <v>0.26715660095214844</v>
      </c>
      <c r="T87" s="17">
        <f t="shared" si="45"/>
        <v>31.197314262390137</v>
      </c>
      <c r="U87" s="17">
        <f t="shared" si="46"/>
        <v>10.790611267089844</v>
      </c>
      <c r="V87" s="17">
        <f t="shared" si="47"/>
        <v>10.790611267089844</v>
      </c>
      <c r="W87" s="22"/>
      <c r="X87" s="5"/>
      <c r="Y87" s="5" t="str">
        <f t="shared" si="6"/>
        <v>22-91</v>
      </c>
      <c r="Z87" s="5" t="str">
        <f t="shared" si="7"/>
        <v>Mut</v>
      </c>
      <c r="AA87" s="5">
        <f t="shared" si="8"/>
        <v>10.790611267089844</v>
      </c>
      <c r="AB87" s="5" t="str">
        <f t="shared" si="9"/>
        <v>iPS12</v>
      </c>
      <c r="AC87" s="5" t="str">
        <f t="shared" si="10"/>
        <v>M2_12h00</v>
      </c>
    </row>
    <row r="88" spans="1:29" s="36" customFormat="1">
      <c r="A88" s="13" t="s">
        <v>178</v>
      </c>
      <c r="B88" s="13" t="s">
        <v>179</v>
      </c>
      <c r="C88" s="13" t="s">
        <v>172</v>
      </c>
      <c r="D88" s="13" t="s">
        <v>173</v>
      </c>
      <c r="E88" s="13"/>
      <c r="F88" s="15" t="s">
        <v>31</v>
      </c>
      <c r="G88" s="16">
        <v>67</v>
      </c>
      <c r="H88" s="15" t="s">
        <v>130</v>
      </c>
      <c r="I88" s="15" t="s">
        <v>159</v>
      </c>
      <c r="J88" s="15" t="s">
        <v>25</v>
      </c>
      <c r="K88" s="15"/>
      <c r="L88" s="17">
        <v>19.966962814331055</v>
      </c>
      <c r="M88" s="17">
        <v>19.826610565185547</v>
      </c>
      <c r="N88" s="18">
        <f t="shared" si="14"/>
        <v>0.14035224914550781</v>
      </c>
      <c r="O88" s="18">
        <f t="shared" si="16"/>
        <v>19.896786689758301</v>
      </c>
      <c r="P88" s="17" t="s">
        <v>487</v>
      </c>
      <c r="Q88" s="17">
        <v>28.328744888305664</v>
      </c>
      <c r="R88" s="17">
        <v>28.244400024414062</v>
      </c>
      <c r="S88" s="18">
        <f t="shared" si="15"/>
        <v>8.4344863891601562E-2</v>
      </c>
      <c r="T88" s="17">
        <f t="shared" si="45"/>
        <v>28.286572456359863</v>
      </c>
      <c r="U88" s="18">
        <f t="shared" si="46"/>
        <v>8.3897857666015625</v>
      </c>
      <c r="V88" s="17">
        <f t="shared" si="47"/>
        <v>8.3897857666015625</v>
      </c>
      <c r="W88" s="22"/>
      <c r="X88" s="5"/>
      <c r="Y88" s="5" t="str">
        <f t="shared" si="6"/>
        <v>22-92</v>
      </c>
      <c r="Z88" s="5" t="str">
        <f t="shared" si="7"/>
        <v>Mut</v>
      </c>
      <c r="AA88" s="5">
        <f t="shared" si="8"/>
        <v>8.3897857666015625</v>
      </c>
      <c r="AB88" s="5" t="str">
        <f t="shared" si="9"/>
        <v>iPS12</v>
      </c>
      <c r="AC88" s="5" t="str">
        <f t="shared" si="10"/>
        <v>M2_12h00</v>
      </c>
    </row>
    <row r="89" spans="1:29" s="36" customFormat="1">
      <c r="A89" s="13" t="s">
        <v>180</v>
      </c>
      <c r="B89" s="13" t="s">
        <v>181</v>
      </c>
      <c r="C89" s="13" t="s">
        <v>172</v>
      </c>
      <c r="D89" s="13" t="s">
        <v>173</v>
      </c>
      <c r="E89" s="13"/>
      <c r="F89" s="15" t="s">
        <v>31</v>
      </c>
      <c r="G89" s="16">
        <v>67</v>
      </c>
      <c r="H89" s="15" t="s">
        <v>130</v>
      </c>
      <c r="I89" s="15" t="s">
        <v>159</v>
      </c>
      <c r="J89" s="15" t="s">
        <v>25</v>
      </c>
      <c r="K89" s="15"/>
      <c r="L89" s="17">
        <v>19.240522384643555</v>
      </c>
      <c r="M89" s="17">
        <v>19.27107048034668</v>
      </c>
      <c r="N89" s="18">
        <f t="shared" si="14"/>
        <v>3.0548095703125E-2</v>
      </c>
      <c r="O89" s="18">
        <f t="shared" si="16"/>
        <v>19.255796432495117</v>
      </c>
      <c r="P89" s="17" t="s">
        <v>487</v>
      </c>
      <c r="Q89" s="17">
        <v>28.980171203613281</v>
      </c>
      <c r="R89" s="17">
        <v>28.975393295288086</v>
      </c>
      <c r="S89" s="18">
        <f t="shared" si="15"/>
        <v>4.7779083251953125E-3</v>
      </c>
      <c r="T89" s="17">
        <f t="shared" si="45"/>
        <v>28.977782249450684</v>
      </c>
      <c r="U89" s="18">
        <f t="shared" si="46"/>
        <v>9.7219858169555664</v>
      </c>
      <c r="V89" s="17">
        <f t="shared" si="47"/>
        <v>9.7219858169555664</v>
      </c>
      <c r="W89" s="22"/>
      <c r="X89" s="5"/>
      <c r="Y89" s="5" t="str">
        <f t="shared" si="6"/>
        <v>22-93</v>
      </c>
      <c r="Z89" s="5" t="str">
        <f t="shared" si="7"/>
        <v>Mut</v>
      </c>
      <c r="AA89" s="5">
        <f t="shared" si="8"/>
        <v>9.7219858169555664</v>
      </c>
      <c r="AB89" s="5" t="str">
        <f t="shared" si="9"/>
        <v>iPS12</v>
      </c>
      <c r="AC89" s="5" t="str">
        <f t="shared" si="10"/>
        <v>M2_12h00</v>
      </c>
    </row>
    <row r="90" spans="1:29" s="36" customFormat="1">
      <c r="A90" s="13" t="s">
        <v>182</v>
      </c>
      <c r="B90" s="13" t="s">
        <v>183</v>
      </c>
      <c r="C90" s="13" t="s">
        <v>172</v>
      </c>
      <c r="D90" s="13" t="s">
        <v>173</v>
      </c>
      <c r="E90" s="13"/>
      <c r="F90" s="15" t="s">
        <v>31</v>
      </c>
      <c r="G90" s="16">
        <v>67</v>
      </c>
      <c r="H90" s="15" t="s">
        <v>130</v>
      </c>
      <c r="I90" s="15" t="s">
        <v>159</v>
      </c>
      <c r="J90" s="15" t="s">
        <v>25</v>
      </c>
      <c r="K90" s="15"/>
      <c r="L90" s="17">
        <v>20.273595809936523</v>
      </c>
      <c r="M90" s="17">
        <v>20.109241485595703</v>
      </c>
      <c r="N90" s="18">
        <f t="shared" si="14"/>
        <v>0.16435432434082031</v>
      </c>
      <c r="O90" s="18">
        <f t="shared" si="16"/>
        <v>20.191418647766113</v>
      </c>
      <c r="P90" s="17" t="s">
        <v>487</v>
      </c>
      <c r="Q90" s="17">
        <v>30.268251419067383</v>
      </c>
      <c r="R90" s="17">
        <v>30.3211669921875</v>
      </c>
      <c r="S90" s="18">
        <f t="shared" si="15"/>
        <v>5.2915573120117188E-2</v>
      </c>
      <c r="T90" s="17">
        <f t="shared" si="45"/>
        <v>30.294709205627441</v>
      </c>
      <c r="U90" s="18">
        <f t="shared" si="46"/>
        <v>10.103290557861328</v>
      </c>
      <c r="V90" s="17">
        <f t="shared" si="47"/>
        <v>10.103290557861328</v>
      </c>
      <c r="W90" s="22"/>
      <c r="X90" s="5"/>
      <c r="Y90" s="5" t="str">
        <f t="shared" ref="Y90:Y153" si="48">A90</f>
        <v>22-94</v>
      </c>
      <c r="Z90" s="5" t="str">
        <f t="shared" ref="Z90:Z153" si="49">F90</f>
        <v>Mut</v>
      </c>
      <c r="AA90" s="5">
        <f t="shared" ref="AA90:AA153" si="50">V90</f>
        <v>10.103290557861328</v>
      </c>
      <c r="AB90" s="5" t="str">
        <f t="shared" ref="AB90:AC105" si="51">H90</f>
        <v>iPS12</v>
      </c>
      <c r="AC90" s="5" t="str">
        <f t="shared" si="51"/>
        <v>M2_12h00</v>
      </c>
    </row>
    <row r="91" spans="1:29" s="36" customFormat="1">
      <c r="A91" s="6" t="s">
        <v>425</v>
      </c>
      <c r="B91" s="8" t="s">
        <v>316</v>
      </c>
      <c r="C91" s="8" t="s">
        <v>317</v>
      </c>
      <c r="D91" s="6" t="s">
        <v>318</v>
      </c>
      <c r="E91" s="27" t="s">
        <v>282</v>
      </c>
      <c r="F91" s="8" t="s">
        <v>22</v>
      </c>
      <c r="G91" s="8" t="s">
        <v>516</v>
      </c>
      <c r="H91" s="9" t="s">
        <v>283</v>
      </c>
      <c r="I91" s="9" t="s">
        <v>518</v>
      </c>
      <c r="J91" s="9" t="s">
        <v>25</v>
      </c>
      <c r="K91" s="9" t="s">
        <v>22</v>
      </c>
      <c r="L91" s="10">
        <v>22.185457229614258</v>
      </c>
      <c r="M91" s="10">
        <v>22.132671356201172</v>
      </c>
      <c r="N91" s="11">
        <f t="shared" si="14"/>
        <v>5.2785873413085938E-2</v>
      </c>
      <c r="O91" s="11">
        <f t="shared" si="16"/>
        <v>22.159064292907715</v>
      </c>
      <c r="P91" s="28" t="s">
        <v>487</v>
      </c>
      <c r="Q91" s="10">
        <v>30.90870475769043</v>
      </c>
      <c r="R91" s="10">
        <v>30.831647872924805</v>
      </c>
      <c r="S91" s="11">
        <f t="shared" si="15"/>
        <v>7.7056884765625E-2</v>
      </c>
      <c r="T91" s="10">
        <f t="shared" si="45"/>
        <v>30.870176315307617</v>
      </c>
      <c r="U91" s="11">
        <f t="shared" si="46"/>
        <v>8.7111120223999023</v>
      </c>
      <c r="V91" s="10">
        <f t="shared" si="47"/>
        <v>8.7111120223999023</v>
      </c>
      <c r="X91" s="5"/>
      <c r="Y91" s="5" t="str">
        <f t="shared" si="48"/>
        <v>23-217</v>
      </c>
      <c r="Z91" s="5" t="str">
        <f t="shared" si="49"/>
        <v>WT</v>
      </c>
      <c r="AA91" s="5">
        <f t="shared" si="50"/>
        <v>8.7111120223999023</v>
      </c>
      <c r="AB91" s="5" t="str">
        <f t="shared" si="51"/>
        <v>iPS26a</v>
      </c>
      <c r="AC91" s="5" t="str">
        <f t="shared" si="51"/>
        <v>M2-12h00</v>
      </c>
    </row>
    <row r="92" spans="1:29" s="36" customFormat="1">
      <c r="A92" s="6" t="s">
        <v>426</v>
      </c>
      <c r="B92" s="8" t="s">
        <v>319</v>
      </c>
      <c r="C92" s="8" t="s">
        <v>320</v>
      </c>
      <c r="D92" s="6" t="s">
        <v>318</v>
      </c>
      <c r="E92" s="27" t="s">
        <v>282</v>
      </c>
      <c r="F92" s="8" t="s">
        <v>22</v>
      </c>
      <c r="G92" s="8" t="s">
        <v>516</v>
      </c>
      <c r="H92" s="9" t="s">
        <v>283</v>
      </c>
      <c r="I92" s="9" t="s">
        <v>518</v>
      </c>
      <c r="J92" s="9" t="s">
        <v>25</v>
      </c>
      <c r="K92" s="9" t="s">
        <v>22</v>
      </c>
      <c r="L92" s="10">
        <v>21.421247482299805</v>
      </c>
      <c r="M92" s="10">
        <v>21.239496231079102</v>
      </c>
      <c r="N92" s="11">
        <f t="shared" si="14"/>
        <v>0.18175125122070312</v>
      </c>
      <c r="O92" s="11">
        <f t="shared" si="16"/>
        <v>21.330371856689453</v>
      </c>
      <c r="P92" s="28" t="s">
        <v>487</v>
      </c>
      <c r="Q92" s="10">
        <v>30.375772476196289</v>
      </c>
      <c r="R92" s="10">
        <v>30.290340423583984</v>
      </c>
      <c r="S92" s="11">
        <f t="shared" si="15"/>
        <v>8.5432052612304688E-2</v>
      </c>
      <c r="T92" s="10">
        <f t="shared" si="45"/>
        <v>30.333056449890137</v>
      </c>
      <c r="U92" s="11">
        <f t="shared" si="46"/>
        <v>9.0026845932006836</v>
      </c>
      <c r="V92" s="10">
        <f t="shared" si="47"/>
        <v>9.0026845932006836</v>
      </c>
      <c r="X92" s="5"/>
      <c r="Y92" s="5" t="str">
        <f t="shared" si="48"/>
        <v>23-218</v>
      </c>
      <c r="Z92" s="5" t="str">
        <f t="shared" si="49"/>
        <v>WT</v>
      </c>
      <c r="AA92" s="5">
        <f t="shared" si="50"/>
        <v>9.0026845932006836</v>
      </c>
      <c r="AB92" s="5" t="str">
        <f t="shared" si="51"/>
        <v>iPS26a</v>
      </c>
      <c r="AC92" s="5" t="str">
        <f t="shared" si="51"/>
        <v>M2-12h00</v>
      </c>
    </row>
    <row r="93" spans="1:29" s="36" customFormat="1">
      <c r="A93" s="6" t="s">
        <v>427</v>
      </c>
      <c r="B93" s="8" t="s">
        <v>321</v>
      </c>
      <c r="C93" s="8" t="s">
        <v>322</v>
      </c>
      <c r="D93" s="6" t="s">
        <v>318</v>
      </c>
      <c r="E93" s="27" t="s">
        <v>282</v>
      </c>
      <c r="F93" s="8" t="s">
        <v>22</v>
      </c>
      <c r="G93" s="8" t="s">
        <v>516</v>
      </c>
      <c r="H93" s="9" t="s">
        <v>283</v>
      </c>
      <c r="I93" s="9" t="s">
        <v>518</v>
      </c>
      <c r="J93" s="9" t="s">
        <v>25</v>
      </c>
      <c r="K93" s="9" t="s">
        <v>22</v>
      </c>
      <c r="L93" s="10">
        <v>21.231544494628906</v>
      </c>
      <c r="M93" s="10">
        <v>21.665582656860352</v>
      </c>
      <c r="N93" s="11">
        <f t="shared" si="14"/>
        <v>0.43403816223144531</v>
      </c>
      <c r="O93" s="11">
        <f t="shared" si="16"/>
        <v>21.448563575744629</v>
      </c>
      <c r="P93" s="28" t="s">
        <v>487</v>
      </c>
      <c r="Q93" s="10">
        <v>30.662616729736328</v>
      </c>
      <c r="R93" s="10">
        <v>30.911527633666992</v>
      </c>
      <c r="S93" s="11">
        <f t="shared" si="15"/>
        <v>0.24891090393066406</v>
      </c>
      <c r="T93" s="10">
        <f t="shared" si="45"/>
        <v>30.78707218170166</v>
      </c>
      <c r="U93" s="11">
        <f t="shared" si="46"/>
        <v>9.3385086059570312</v>
      </c>
      <c r="V93" s="10">
        <f t="shared" si="47"/>
        <v>9.3385086059570312</v>
      </c>
      <c r="X93" s="5"/>
      <c r="Y93" s="5" t="str">
        <f t="shared" si="48"/>
        <v>23-219</v>
      </c>
      <c r="Z93" s="5" t="str">
        <f t="shared" si="49"/>
        <v>WT</v>
      </c>
      <c r="AA93" s="5">
        <f t="shared" si="50"/>
        <v>9.3385086059570312</v>
      </c>
      <c r="AB93" s="5" t="str">
        <f t="shared" si="51"/>
        <v>iPS26a</v>
      </c>
      <c r="AC93" s="5" t="str">
        <f t="shared" si="51"/>
        <v>M2-12h00</v>
      </c>
    </row>
    <row r="94" spans="1:29" s="36" customFormat="1">
      <c r="A94" s="6" t="s">
        <v>428</v>
      </c>
      <c r="B94" s="8" t="s">
        <v>323</v>
      </c>
      <c r="C94" s="8" t="s">
        <v>317</v>
      </c>
      <c r="D94" s="6" t="s">
        <v>318</v>
      </c>
      <c r="E94" s="6" t="s">
        <v>295</v>
      </c>
      <c r="F94" s="8" t="s">
        <v>22</v>
      </c>
      <c r="G94" s="8" t="s">
        <v>517</v>
      </c>
      <c r="H94" s="9" t="s">
        <v>296</v>
      </c>
      <c r="I94" s="9" t="s">
        <v>518</v>
      </c>
      <c r="J94" s="9" t="s">
        <v>25</v>
      </c>
      <c r="K94" s="9" t="s">
        <v>22</v>
      </c>
      <c r="L94" s="29">
        <v>21.716245651245117</v>
      </c>
      <c r="M94" s="10">
        <v>21.582130432128906</v>
      </c>
      <c r="N94" s="11">
        <f t="shared" si="14"/>
        <v>0.13411521911621094</v>
      </c>
      <c r="O94" s="11">
        <f t="shared" si="16"/>
        <v>21.649188041687012</v>
      </c>
      <c r="P94" s="28" t="s">
        <v>487</v>
      </c>
      <c r="Q94" s="10">
        <v>31.32701301574707</v>
      </c>
      <c r="R94" s="10">
        <v>31.173429489135742</v>
      </c>
      <c r="S94" s="11">
        <f t="shared" si="15"/>
        <v>0.15358352661132812</v>
      </c>
      <c r="T94" s="10">
        <f t="shared" si="45"/>
        <v>31.250221252441406</v>
      </c>
      <c r="U94" s="11">
        <f t="shared" si="46"/>
        <v>9.6010332107543945</v>
      </c>
      <c r="V94" s="10">
        <f t="shared" si="47"/>
        <v>9.6010332107543945</v>
      </c>
      <c r="X94" s="5"/>
      <c r="Y94" s="5" t="str">
        <f t="shared" si="48"/>
        <v>23-220</v>
      </c>
      <c r="Z94" s="5" t="str">
        <f t="shared" si="49"/>
        <v>WT</v>
      </c>
      <c r="AA94" s="5">
        <f t="shared" si="50"/>
        <v>9.6010332107543945</v>
      </c>
      <c r="AB94" s="5" t="str">
        <f t="shared" si="51"/>
        <v>iPS26b</v>
      </c>
      <c r="AC94" s="5" t="str">
        <f t="shared" si="51"/>
        <v>M2-12h00</v>
      </c>
    </row>
    <row r="95" spans="1:29" s="36" customFormat="1">
      <c r="A95" s="6" t="s">
        <v>429</v>
      </c>
      <c r="B95" s="8" t="s">
        <v>324</v>
      </c>
      <c r="C95" s="8" t="s">
        <v>320</v>
      </c>
      <c r="D95" s="6" t="s">
        <v>318</v>
      </c>
      <c r="E95" s="6" t="s">
        <v>295</v>
      </c>
      <c r="F95" s="8" t="s">
        <v>22</v>
      </c>
      <c r="G95" s="8" t="s">
        <v>517</v>
      </c>
      <c r="H95" s="9" t="s">
        <v>296</v>
      </c>
      <c r="I95" s="9" t="s">
        <v>518</v>
      </c>
      <c r="J95" s="9" t="s">
        <v>25</v>
      </c>
      <c r="K95" s="9" t="s">
        <v>22</v>
      </c>
      <c r="L95" s="29">
        <v>20.974298477172852</v>
      </c>
      <c r="M95" s="10">
        <v>20.80567741394043</v>
      </c>
      <c r="N95" s="11">
        <f t="shared" si="14"/>
        <v>0.16862106323242188</v>
      </c>
      <c r="O95" s="11">
        <f t="shared" si="16"/>
        <v>20.889987945556641</v>
      </c>
      <c r="P95" s="28" t="s">
        <v>487</v>
      </c>
      <c r="Q95" s="10">
        <v>31.206804275512695</v>
      </c>
      <c r="R95" s="10">
        <v>30.886762619018555</v>
      </c>
      <c r="S95" s="11">
        <f t="shared" si="15"/>
        <v>0.32004165649414062</v>
      </c>
      <c r="T95" s="10">
        <f t="shared" si="45"/>
        <v>31.046783447265625</v>
      </c>
      <c r="U95" s="11">
        <f t="shared" si="46"/>
        <v>10.156795501708984</v>
      </c>
      <c r="V95" s="10">
        <f t="shared" si="47"/>
        <v>10.156795501708984</v>
      </c>
      <c r="X95" s="5"/>
      <c r="Y95" s="5" t="str">
        <f t="shared" si="48"/>
        <v>23-221</v>
      </c>
      <c r="Z95" s="5" t="str">
        <f t="shared" si="49"/>
        <v>WT</v>
      </c>
      <c r="AA95" s="5">
        <f t="shared" si="50"/>
        <v>10.156795501708984</v>
      </c>
      <c r="AB95" s="5" t="str">
        <f t="shared" si="51"/>
        <v>iPS26b</v>
      </c>
      <c r="AC95" s="5" t="str">
        <f t="shared" si="51"/>
        <v>M2-12h00</v>
      </c>
    </row>
    <row r="96" spans="1:29" s="36" customFormat="1">
      <c r="A96" s="6" t="s">
        <v>430</v>
      </c>
      <c r="B96" s="8" t="s">
        <v>325</v>
      </c>
      <c r="C96" s="8" t="s">
        <v>322</v>
      </c>
      <c r="D96" s="6" t="s">
        <v>318</v>
      </c>
      <c r="E96" s="6" t="s">
        <v>295</v>
      </c>
      <c r="F96" s="8" t="s">
        <v>22</v>
      </c>
      <c r="G96" s="8" t="s">
        <v>517</v>
      </c>
      <c r="H96" s="9" t="s">
        <v>296</v>
      </c>
      <c r="I96" s="9" t="s">
        <v>518</v>
      </c>
      <c r="J96" s="9" t="s">
        <v>25</v>
      </c>
      <c r="K96" s="9" t="s">
        <v>22</v>
      </c>
      <c r="L96" s="29">
        <v>21.588167190551758</v>
      </c>
      <c r="M96" s="10">
        <v>21.696151733398438</v>
      </c>
      <c r="N96" s="11">
        <f t="shared" si="14"/>
        <v>0.10798454284667969</v>
      </c>
      <c r="O96" s="11">
        <f t="shared" si="16"/>
        <v>21.642159461975098</v>
      </c>
      <c r="P96" s="28" t="s">
        <v>487</v>
      </c>
      <c r="Q96" s="10">
        <v>31.222463607788086</v>
      </c>
      <c r="R96" s="10">
        <v>31.383029937744141</v>
      </c>
      <c r="S96" s="11">
        <f t="shared" si="15"/>
        <v>0.16056632995605469</v>
      </c>
      <c r="T96" s="10">
        <f t="shared" si="45"/>
        <v>31.302746772766113</v>
      </c>
      <c r="U96" s="11">
        <f t="shared" si="46"/>
        <v>9.6605873107910156</v>
      </c>
      <c r="V96" s="10">
        <f t="shared" si="47"/>
        <v>9.6605873107910156</v>
      </c>
      <c r="X96" s="5"/>
      <c r="Y96" s="5" t="str">
        <f t="shared" si="48"/>
        <v>23-222</v>
      </c>
      <c r="Z96" s="5" t="str">
        <f t="shared" si="49"/>
        <v>WT</v>
      </c>
      <c r="AA96" s="5">
        <f t="shared" si="50"/>
        <v>9.6605873107910156</v>
      </c>
      <c r="AB96" s="5" t="str">
        <f t="shared" si="51"/>
        <v>iPS26b</v>
      </c>
      <c r="AC96" s="5" t="str">
        <f t="shared" si="51"/>
        <v>M2-12h00</v>
      </c>
    </row>
    <row r="97" spans="1:30" s="36" customFormat="1">
      <c r="A97" s="13" t="s">
        <v>431</v>
      </c>
      <c r="B97" s="16" t="s">
        <v>326</v>
      </c>
      <c r="C97" s="16" t="s">
        <v>317</v>
      </c>
      <c r="D97" s="13" t="s">
        <v>327</v>
      </c>
      <c r="E97" s="30" t="s">
        <v>282</v>
      </c>
      <c r="F97" s="15" t="s">
        <v>31</v>
      </c>
      <c r="G97" s="16" t="s">
        <v>516</v>
      </c>
      <c r="H97" s="15" t="s">
        <v>283</v>
      </c>
      <c r="I97" s="15" t="s">
        <v>518</v>
      </c>
      <c r="J97" s="15" t="s">
        <v>25</v>
      </c>
      <c r="K97" s="15"/>
      <c r="L97" s="17">
        <v>21.987730026245117</v>
      </c>
      <c r="M97" s="17">
        <v>22.083705902099609</v>
      </c>
      <c r="N97" s="18">
        <f t="shared" si="14"/>
        <v>9.5975875854492188E-2</v>
      </c>
      <c r="O97" s="18">
        <f t="shared" si="16"/>
        <v>22.035717964172363</v>
      </c>
      <c r="P97" s="31" t="s">
        <v>487</v>
      </c>
      <c r="Q97" s="17">
        <v>30.910099029541016</v>
      </c>
      <c r="R97" s="17">
        <v>30.880495071411133</v>
      </c>
      <c r="S97" s="18">
        <f t="shared" si="15"/>
        <v>2.9603958129882812E-2</v>
      </c>
      <c r="T97" s="17">
        <f t="shared" si="45"/>
        <v>30.895297050476074</v>
      </c>
      <c r="U97" s="17">
        <f t="shared" si="46"/>
        <v>8.8595790863037109</v>
      </c>
      <c r="V97" s="17">
        <f t="shared" si="47"/>
        <v>8.8595790863037109</v>
      </c>
      <c r="X97" s="5"/>
      <c r="Y97" s="5" t="str">
        <f t="shared" si="48"/>
        <v>23-223</v>
      </c>
      <c r="Z97" s="5" t="str">
        <f t="shared" si="49"/>
        <v>Mut</v>
      </c>
      <c r="AA97" s="5">
        <f t="shared" si="50"/>
        <v>8.8595790863037109</v>
      </c>
      <c r="AB97" s="5" t="str">
        <f t="shared" si="51"/>
        <v>iPS26a</v>
      </c>
      <c r="AC97" s="5" t="str">
        <f t="shared" si="51"/>
        <v>M2-12h00</v>
      </c>
    </row>
    <row r="98" spans="1:30" s="36" customFormat="1">
      <c r="A98" s="13" t="s">
        <v>432</v>
      </c>
      <c r="B98" s="16" t="s">
        <v>328</v>
      </c>
      <c r="C98" s="16" t="s">
        <v>320</v>
      </c>
      <c r="D98" s="13" t="s">
        <v>327</v>
      </c>
      <c r="E98" s="30" t="s">
        <v>282</v>
      </c>
      <c r="F98" s="15" t="s">
        <v>31</v>
      </c>
      <c r="G98" s="16" t="s">
        <v>516</v>
      </c>
      <c r="H98" s="15" t="s">
        <v>283</v>
      </c>
      <c r="I98" s="15" t="s">
        <v>518</v>
      </c>
      <c r="J98" s="15" t="s">
        <v>25</v>
      </c>
      <c r="K98" s="15"/>
      <c r="L98" s="17">
        <v>22.069631576538086</v>
      </c>
      <c r="M98" s="17">
        <v>21.252052307128906</v>
      </c>
      <c r="N98" s="18">
        <f t="shared" si="14"/>
        <v>0.81757926940917969</v>
      </c>
      <c r="O98" s="18">
        <f t="shared" si="16"/>
        <v>21.660841941833496</v>
      </c>
      <c r="P98" s="31" t="s">
        <v>487</v>
      </c>
      <c r="Q98" s="17">
        <v>30.962305068969727</v>
      </c>
      <c r="R98" s="17">
        <v>30.056549072265625</v>
      </c>
      <c r="S98" s="18">
        <f t="shared" si="15"/>
        <v>0.90575599670410156</v>
      </c>
      <c r="T98" s="17">
        <f t="shared" si="45"/>
        <v>30.509427070617676</v>
      </c>
      <c r="U98" s="17">
        <f t="shared" si="46"/>
        <v>8.8485851287841797</v>
      </c>
      <c r="V98" s="17">
        <f t="shared" si="47"/>
        <v>8.8485851287841797</v>
      </c>
      <c r="X98" s="5"/>
      <c r="Y98" s="5" t="str">
        <f t="shared" si="48"/>
        <v>23-224</v>
      </c>
      <c r="Z98" s="5" t="str">
        <f t="shared" si="49"/>
        <v>Mut</v>
      </c>
      <c r="AA98" s="5">
        <f t="shared" si="50"/>
        <v>8.8485851287841797</v>
      </c>
      <c r="AB98" s="5" t="str">
        <f t="shared" si="51"/>
        <v>iPS26a</v>
      </c>
      <c r="AC98" s="5" t="str">
        <f t="shared" si="51"/>
        <v>M2-12h00</v>
      </c>
    </row>
    <row r="99" spans="1:30" s="36" customFormat="1">
      <c r="A99" s="13" t="s">
        <v>433</v>
      </c>
      <c r="B99" s="16" t="s">
        <v>329</v>
      </c>
      <c r="C99" s="16" t="s">
        <v>322</v>
      </c>
      <c r="D99" s="13" t="s">
        <v>327</v>
      </c>
      <c r="E99" s="30" t="s">
        <v>282</v>
      </c>
      <c r="F99" s="15" t="s">
        <v>31</v>
      </c>
      <c r="G99" s="16" t="s">
        <v>516</v>
      </c>
      <c r="H99" s="15" t="s">
        <v>283</v>
      </c>
      <c r="I99" s="15" t="s">
        <v>518</v>
      </c>
      <c r="J99" s="15" t="s">
        <v>25</v>
      </c>
      <c r="K99" s="15"/>
      <c r="L99" s="17">
        <v>22.290771484375</v>
      </c>
      <c r="M99" s="17">
        <v>22.338815689086914</v>
      </c>
      <c r="N99" s="18">
        <f t="shared" si="14"/>
        <v>4.8044204711914062E-2</v>
      </c>
      <c r="O99" s="18">
        <f t="shared" si="16"/>
        <v>22.314793586730957</v>
      </c>
      <c r="P99" s="31" t="s">
        <v>487</v>
      </c>
      <c r="Q99" s="17">
        <v>31.073278427124023</v>
      </c>
      <c r="R99" s="17">
        <v>31.154054641723633</v>
      </c>
      <c r="S99" s="18">
        <f t="shared" si="15"/>
        <v>8.0776214599609375E-2</v>
      </c>
      <c r="T99" s="17">
        <f>AVERAGE(Q99:R99)</f>
        <v>31.113666534423828</v>
      </c>
      <c r="U99" s="17">
        <f t="shared" si="46"/>
        <v>8.7988729476928711</v>
      </c>
      <c r="V99" s="17">
        <f t="shared" si="47"/>
        <v>8.7988729476928711</v>
      </c>
      <c r="X99" s="5"/>
      <c r="Y99" s="5" t="str">
        <f t="shared" si="48"/>
        <v>23-225</v>
      </c>
      <c r="Z99" s="5" t="str">
        <f t="shared" si="49"/>
        <v>Mut</v>
      </c>
      <c r="AA99" s="5">
        <f t="shared" si="50"/>
        <v>8.7988729476928711</v>
      </c>
      <c r="AB99" s="5" t="str">
        <f t="shared" si="51"/>
        <v>iPS26a</v>
      </c>
      <c r="AC99" s="5" t="str">
        <f t="shared" si="51"/>
        <v>M2-12h00</v>
      </c>
    </row>
    <row r="100" spans="1:30" s="36" customFormat="1">
      <c r="A100" s="13" t="s">
        <v>434</v>
      </c>
      <c r="B100" s="16" t="s">
        <v>330</v>
      </c>
      <c r="C100" s="16" t="s">
        <v>317</v>
      </c>
      <c r="D100" s="13" t="s">
        <v>327</v>
      </c>
      <c r="E100" s="13" t="s">
        <v>295</v>
      </c>
      <c r="F100" s="15" t="s">
        <v>31</v>
      </c>
      <c r="G100" s="16" t="s">
        <v>517</v>
      </c>
      <c r="H100" s="15" t="s">
        <v>296</v>
      </c>
      <c r="I100" s="15" t="s">
        <v>518</v>
      </c>
      <c r="J100" s="15" t="s">
        <v>25</v>
      </c>
      <c r="K100" s="15"/>
      <c r="L100" s="32">
        <v>21.809909820556641</v>
      </c>
      <c r="M100" s="17">
        <v>21.80058479309082</v>
      </c>
      <c r="N100" s="18">
        <f t="shared" ref="N100:N102" si="52">ABS(M100-L100)</f>
        <v>9.3250274658203125E-3</v>
      </c>
      <c r="O100" s="18">
        <f t="shared" si="16"/>
        <v>21.80524730682373</v>
      </c>
      <c r="P100" s="31" t="s">
        <v>487</v>
      </c>
      <c r="Q100" s="17">
        <v>30.783473968505859</v>
      </c>
      <c r="R100" s="17">
        <v>30.811275482177734</v>
      </c>
      <c r="S100" s="18">
        <f t="shared" ref="S100:S104" si="53">ABS(R100-Q100)</f>
        <v>2.7801513671875E-2</v>
      </c>
      <c r="T100" s="17">
        <f t="shared" ref="T100:T101" si="54">AVERAGE(Q100:R100)</f>
        <v>30.797374725341797</v>
      </c>
      <c r="U100" s="17">
        <f t="shared" si="46"/>
        <v>8.9921274185180664</v>
      </c>
      <c r="V100" s="17">
        <f t="shared" si="47"/>
        <v>8.9921274185180664</v>
      </c>
      <c r="X100" s="5"/>
      <c r="Y100" s="5" t="str">
        <f t="shared" si="48"/>
        <v>23-226</v>
      </c>
      <c r="Z100" s="5" t="str">
        <f t="shared" si="49"/>
        <v>Mut</v>
      </c>
      <c r="AA100" s="5">
        <f t="shared" si="50"/>
        <v>8.9921274185180664</v>
      </c>
      <c r="AB100" s="5" t="str">
        <f t="shared" si="51"/>
        <v>iPS26b</v>
      </c>
      <c r="AC100" s="5" t="str">
        <f t="shared" si="51"/>
        <v>M2-12h00</v>
      </c>
    </row>
    <row r="101" spans="1:30" s="36" customFormat="1">
      <c r="A101" s="13" t="s">
        <v>435</v>
      </c>
      <c r="B101" s="16" t="s">
        <v>331</v>
      </c>
      <c r="C101" s="16" t="s">
        <v>320</v>
      </c>
      <c r="D101" s="13" t="s">
        <v>327</v>
      </c>
      <c r="E101" s="13" t="s">
        <v>295</v>
      </c>
      <c r="F101" s="15" t="s">
        <v>31</v>
      </c>
      <c r="G101" s="16" t="s">
        <v>517</v>
      </c>
      <c r="H101" s="15" t="s">
        <v>296</v>
      </c>
      <c r="I101" s="15" t="s">
        <v>518</v>
      </c>
      <c r="J101" s="15" t="s">
        <v>25</v>
      </c>
      <c r="K101" s="15"/>
      <c r="L101" s="32">
        <v>21.825382232666016</v>
      </c>
      <c r="M101" s="17">
        <v>20.870204925537109</v>
      </c>
      <c r="N101" s="18">
        <f t="shared" si="52"/>
        <v>0.95517730712890625</v>
      </c>
      <c r="O101" s="18">
        <f t="shared" si="16"/>
        <v>21.347793579101562</v>
      </c>
      <c r="P101" s="31" t="s">
        <v>487</v>
      </c>
      <c r="Q101" s="17">
        <v>30.850065231323242</v>
      </c>
      <c r="R101" s="17">
        <v>30.015434265136719</v>
      </c>
      <c r="S101" s="18">
        <f t="shared" si="53"/>
        <v>0.83463096618652344</v>
      </c>
      <c r="T101" s="17">
        <f t="shared" si="54"/>
        <v>30.43274974822998</v>
      </c>
      <c r="U101" s="17">
        <f t="shared" si="46"/>
        <v>9.084956169128418</v>
      </c>
      <c r="V101" s="17">
        <f t="shared" si="47"/>
        <v>9.084956169128418</v>
      </c>
      <c r="X101" s="5"/>
      <c r="Y101" s="5" t="str">
        <f t="shared" si="48"/>
        <v>23-227</v>
      </c>
      <c r="Z101" s="5" t="str">
        <f t="shared" si="49"/>
        <v>Mut</v>
      </c>
      <c r="AA101" s="5">
        <f t="shared" si="50"/>
        <v>9.084956169128418</v>
      </c>
      <c r="AB101" s="5" t="str">
        <f t="shared" si="51"/>
        <v>iPS26b</v>
      </c>
      <c r="AC101" s="5" t="str">
        <f t="shared" si="51"/>
        <v>M2-12h00</v>
      </c>
    </row>
    <row r="102" spans="1:30" s="36" customFormat="1">
      <c r="A102" s="13" t="s">
        <v>436</v>
      </c>
      <c r="B102" s="16" t="s">
        <v>332</v>
      </c>
      <c r="C102" s="16" t="s">
        <v>322</v>
      </c>
      <c r="D102" s="13" t="s">
        <v>327</v>
      </c>
      <c r="E102" s="13" t="s">
        <v>295</v>
      </c>
      <c r="F102" s="15" t="s">
        <v>31</v>
      </c>
      <c r="G102" s="16" t="s">
        <v>517</v>
      </c>
      <c r="H102" s="15" t="s">
        <v>296</v>
      </c>
      <c r="I102" s="15" t="s">
        <v>518</v>
      </c>
      <c r="J102" s="15" t="s">
        <v>25</v>
      </c>
      <c r="K102" s="15"/>
      <c r="L102" s="32">
        <v>21.425201416015625</v>
      </c>
      <c r="M102" s="17">
        <v>21.60759162902832</v>
      </c>
      <c r="N102" s="18">
        <f t="shared" si="52"/>
        <v>0.18239021301269531</v>
      </c>
      <c r="O102" s="18">
        <f t="shared" ref="O102:O112" si="55">AVERAGE(L102:M102)</f>
        <v>21.516396522521973</v>
      </c>
      <c r="P102" s="31" t="s">
        <v>487</v>
      </c>
      <c r="Q102" s="17">
        <v>31.462501525878906</v>
      </c>
      <c r="R102" s="17">
        <v>31.439981460571289</v>
      </c>
      <c r="S102" s="18">
        <f t="shared" si="53"/>
        <v>2.2520065307617188E-2</v>
      </c>
      <c r="T102" s="17">
        <f>AVERAGE(Q102:R102)</f>
        <v>31.451241493225098</v>
      </c>
      <c r="U102" s="17">
        <f t="shared" si="46"/>
        <v>9.934844970703125</v>
      </c>
      <c r="V102" s="17">
        <f t="shared" si="47"/>
        <v>9.934844970703125</v>
      </c>
      <c r="X102" s="5"/>
      <c r="Y102" s="5" t="str">
        <f t="shared" si="48"/>
        <v>23-228</v>
      </c>
      <c r="Z102" s="5" t="str">
        <f t="shared" si="49"/>
        <v>Mut</v>
      </c>
      <c r="AA102" s="5">
        <f t="shared" si="50"/>
        <v>9.934844970703125</v>
      </c>
      <c r="AB102" s="5" t="str">
        <f t="shared" si="51"/>
        <v>iPS26b</v>
      </c>
      <c r="AC102" s="5" t="str">
        <f t="shared" si="51"/>
        <v>M2-12h00</v>
      </c>
    </row>
    <row r="103" spans="1:30">
      <c r="A103" s="6" t="s">
        <v>57</v>
      </c>
      <c r="B103" s="9" t="s">
        <v>504</v>
      </c>
      <c r="C103" s="9" t="s">
        <v>58</v>
      </c>
      <c r="D103" s="9" t="s">
        <v>59</v>
      </c>
      <c r="E103" s="9"/>
      <c r="F103" s="9" t="s">
        <v>22</v>
      </c>
      <c r="G103" s="9" t="s">
        <v>492</v>
      </c>
      <c r="H103" s="9" t="s">
        <v>45</v>
      </c>
      <c r="I103" s="8" t="s">
        <v>60</v>
      </c>
      <c r="J103" s="9" t="s">
        <v>25</v>
      </c>
      <c r="K103" s="8" t="s">
        <v>60</v>
      </c>
      <c r="L103" s="10">
        <v>21.468826293945312</v>
      </c>
      <c r="M103" s="10">
        <v>21.45573616027832</v>
      </c>
      <c r="N103" s="11">
        <f>ABS(M103-L103)</f>
        <v>1.3090133666992188E-2</v>
      </c>
      <c r="O103" s="11">
        <f t="shared" si="55"/>
        <v>21.462281227111816</v>
      </c>
      <c r="P103" s="10" t="s">
        <v>487</v>
      </c>
      <c r="Q103" s="8">
        <v>28.413345336914062</v>
      </c>
      <c r="R103" s="8">
        <v>28.655860900878906</v>
      </c>
      <c r="S103" s="11">
        <f t="shared" si="53"/>
        <v>0.24251556396484375</v>
      </c>
      <c r="T103" s="10">
        <f t="shared" ref="T103:T132" si="56">AVERAGE(Q103:R103)</f>
        <v>28.534603118896484</v>
      </c>
      <c r="U103" s="10">
        <f t="shared" si="46"/>
        <v>7.072321891784668</v>
      </c>
      <c r="V103" s="10">
        <f t="shared" si="47"/>
        <v>7.072321891784668</v>
      </c>
      <c r="W103" s="10"/>
      <c r="X103" s="5"/>
      <c r="Y103" s="5" t="str">
        <f t="shared" si="48"/>
        <v>21-131</v>
      </c>
      <c r="Z103" s="5" t="str">
        <f t="shared" si="49"/>
        <v>WT</v>
      </c>
      <c r="AA103" s="5">
        <f t="shared" si="50"/>
        <v>7.072321891784668</v>
      </c>
      <c r="AB103" s="5" t="str">
        <f t="shared" si="51"/>
        <v>iPS09</v>
      </c>
      <c r="AC103" s="5" t="str">
        <f t="shared" si="51"/>
        <v>M2_24h00</v>
      </c>
      <c r="AD103"/>
    </row>
    <row r="104" spans="1:30">
      <c r="A104" s="6" t="s">
        <v>61</v>
      </c>
      <c r="B104" s="9" t="s">
        <v>505</v>
      </c>
      <c r="C104" s="9" t="s">
        <v>58</v>
      </c>
      <c r="D104" s="9" t="s">
        <v>59</v>
      </c>
      <c r="E104" s="9"/>
      <c r="F104" s="9" t="s">
        <v>22</v>
      </c>
      <c r="G104" s="9" t="s">
        <v>492</v>
      </c>
      <c r="H104" s="9" t="s">
        <v>45</v>
      </c>
      <c r="I104" s="8" t="s">
        <v>60</v>
      </c>
      <c r="J104" s="9" t="s">
        <v>25</v>
      </c>
      <c r="K104" s="8" t="s">
        <v>60</v>
      </c>
      <c r="L104" s="10">
        <v>21.506082534790039</v>
      </c>
      <c r="M104" s="10">
        <v>21.740631103515625</v>
      </c>
      <c r="N104" s="11">
        <f t="shared" ref="N104:N110" si="57">ABS(M104-L104)</f>
        <v>0.23454856872558594</v>
      </c>
      <c r="O104" s="11">
        <f t="shared" si="55"/>
        <v>21.623356819152832</v>
      </c>
      <c r="P104" s="10" t="s">
        <v>487</v>
      </c>
      <c r="Q104" s="8">
        <v>27.781009674072266</v>
      </c>
      <c r="R104" s="8">
        <v>27.762950897216797</v>
      </c>
      <c r="S104" s="11">
        <f t="shared" si="53"/>
        <v>1.805877685546875E-2</v>
      </c>
      <c r="T104" s="10">
        <f t="shared" si="56"/>
        <v>27.771980285644531</v>
      </c>
      <c r="U104" s="10">
        <f t="shared" si="46"/>
        <v>6.1486234664916992</v>
      </c>
      <c r="V104" s="10">
        <f t="shared" si="47"/>
        <v>6.1486234664916992</v>
      </c>
      <c r="W104" s="10"/>
      <c r="X104" s="5"/>
      <c r="Y104" s="5" t="str">
        <f t="shared" si="48"/>
        <v>21-132</v>
      </c>
      <c r="Z104" s="5" t="str">
        <f t="shared" si="49"/>
        <v>WT</v>
      </c>
      <c r="AA104" s="5">
        <f t="shared" si="50"/>
        <v>6.1486234664916992</v>
      </c>
      <c r="AB104" s="5" t="str">
        <f t="shared" si="51"/>
        <v>iPS09</v>
      </c>
      <c r="AC104" s="5" t="str">
        <f t="shared" si="51"/>
        <v>M2_24h00</v>
      </c>
      <c r="AD104"/>
    </row>
    <row r="105" spans="1:30">
      <c r="A105" s="6" t="s">
        <v>62</v>
      </c>
      <c r="B105" s="9" t="s">
        <v>506</v>
      </c>
      <c r="C105" s="9" t="s">
        <v>58</v>
      </c>
      <c r="D105" s="9" t="s">
        <v>59</v>
      </c>
      <c r="E105" s="9"/>
      <c r="F105" s="9" t="s">
        <v>22</v>
      </c>
      <c r="G105" s="9" t="s">
        <v>492</v>
      </c>
      <c r="H105" s="9" t="s">
        <v>45</v>
      </c>
      <c r="I105" s="8" t="s">
        <v>60</v>
      </c>
      <c r="J105" s="9" t="s">
        <v>25</v>
      </c>
      <c r="K105" s="8" t="s">
        <v>60</v>
      </c>
      <c r="L105" s="10">
        <v>20.954643249511719</v>
      </c>
      <c r="M105" s="10">
        <v>21.011419296264648</v>
      </c>
      <c r="N105" s="11">
        <f t="shared" si="57"/>
        <v>5.6776046752929688E-2</v>
      </c>
      <c r="O105" s="11">
        <f t="shared" si="55"/>
        <v>20.983031272888184</v>
      </c>
      <c r="P105" s="10" t="s">
        <v>487</v>
      </c>
      <c r="Q105" s="8">
        <v>27.818267822265625</v>
      </c>
      <c r="R105" s="8">
        <v>27.844261169433594</v>
      </c>
      <c r="S105" s="11">
        <f>ABS(R105-Q105)</f>
        <v>2.599334716796875E-2</v>
      </c>
      <c r="T105" s="10">
        <f>R105</f>
        <v>27.844261169433594</v>
      </c>
      <c r="U105" s="10">
        <f t="shared" si="46"/>
        <v>6.8612298965454102</v>
      </c>
      <c r="V105" s="10">
        <f t="shared" si="47"/>
        <v>6.8612298965454102</v>
      </c>
      <c r="W105" s="10"/>
      <c r="X105" s="5"/>
      <c r="Y105" s="5" t="str">
        <f t="shared" si="48"/>
        <v>21-133</v>
      </c>
      <c r="Z105" s="5" t="str">
        <f t="shared" si="49"/>
        <v>WT</v>
      </c>
      <c r="AA105" s="5">
        <f t="shared" si="50"/>
        <v>6.8612298965454102</v>
      </c>
      <c r="AB105" s="5" t="str">
        <f t="shared" si="51"/>
        <v>iPS09</v>
      </c>
      <c r="AC105" s="5" t="str">
        <f t="shared" si="51"/>
        <v>M2_24h00</v>
      </c>
      <c r="AD105"/>
    </row>
    <row r="106" spans="1:30">
      <c r="A106" s="6" t="s">
        <v>63</v>
      </c>
      <c r="B106" s="9" t="s">
        <v>507</v>
      </c>
      <c r="C106" s="9" t="s">
        <v>58</v>
      </c>
      <c r="D106" s="9" t="s">
        <v>59</v>
      </c>
      <c r="E106" s="9"/>
      <c r="F106" s="9" t="s">
        <v>22</v>
      </c>
      <c r="G106" s="9" t="s">
        <v>492</v>
      </c>
      <c r="H106" s="9" t="s">
        <v>45</v>
      </c>
      <c r="I106" s="8" t="s">
        <v>60</v>
      </c>
      <c r="J106" s="9" t="s">
        <v>25</v>
      </c>
      <c r="K106" s="8" t="s">
        <v>60</v>
      </c>
      <c r="L106" s="10">
        <v>21.411819458007812</v>
      </c>
      <c r="M106" s="10">
        <v>21.433547973632812</v>
      </c>
      <c r="N106" s="11">
        <f t="shared" si="57"/>
        <v>2.1728515625E-2</v>
      </c>
      <c r="O106" s="11">
        <f t="shared" si="55"/>
        <v>21.422683715820312</v>
      </c>
      <c r="P106" s="10" t="s">
        <v>487</v>
      </c>
      <c r="Q106" s="8">
        <v>27.336526870727539</v>
      </c>
      <c r="R106" s="8">
        <v>27.311056137084961</v>
      </c>
      <c r="S106" s="11">
        <f>ABS(R106-Q106)</f>
        <v>2.5470733642578125E-2</v>
      </c>
      <c r="T106" s="10">
        <f>R106</f>
        <v>27.311056137084961</v>
      </c>
      <c r="U106" s="10">
        <f t="shared" si="46"/>
        <v>5.8883724212646484</v>
      </c>
      <c r="V106" s="10">
        <f t="shared" si="47"/>
        <v>5.8883724212646484</v>
      </c>
      <c r="W106" s="10"/>
      <c r="X106" s="5"/>
      <c r="Y106" s="5" t="str">
        <f t="shared" si="48"/>
        <v>21-134</v>
      </c>
      <c r="Z106" s="5" t="str">
        <f t="shared" si="49"/>
        <v>WT</v>
      </c>
      <c r="AA106" s="5">
        <f t="shared" si="50"/>
        <v>5.8883724212646484</v>
      </c>
      <c r="AB106" s="5" t="str">
        <f t="shared" ref="AB106:AC124" si="58">H106</f>
        <v>iPS09</v>
      </c>
      <c r="AC106" s="5" t="str">
        <f t="shared" si="58"/>
        <v>M2_24h00</v>
      </c>
      <c r="AD106"/>
    </row>
    <row r="107" spans="1:30">
      <c r="A107" s="6" t="s">
        <v>64</v>
      </c>
      <c r="B107" s="9" t="s">
        <v>508</v>
      </c>
      <c r="C107" s="9" t="s">
        <v>58</v>
      </c>
      <c r="D107" s="9" t="s">
        <v>59</v>
      </c>
      <c r="E107" s="9"/>
      <c r="F107" s="9" t="s">
        <v>22</v>
      </c>
      <c r="G107" s="9" t="s">
        <v>492</v>
      </c>
      <c r="H107" s="9" t="s">
        <v>45</v>
      </c>
      <c r="I107" s="8" t="s">
        <v>60</v>
      </c>
      <c r="J107" s="9" t="s">
        <v>25</v>
      </c>
      <c r="K107" s="8" t="s">
        <v>60</v>
      </c>
      <c r="L107" s="10">
        <v>21.661523818969727</v>
      </c>
      <c r="M107" s="10">
        <v>21.661972045898438</v>
      </c>
      <c r="N107" s="11">
        <f t="shared" si="57"/>
        <v>4.482269287109375E-4</v>
      </c>
      <c r="O107" s="11">
        <f t="shared" si="55"/>
        <v>21.661747932434082</v>
      </c>
      <c r="P107" s="10" t="s">
        <v>487</v>
      </c>
      <c r="Q107" s="8">
        <v>27.440011978149414</v>
      </c>
      <c r="R107" s="8">
        <v>27.506980895996094</v>
      </c>
      <c r="S107" s="11">
        <f>ABS(R107-Q107)</f>
        <v>6.6968917846679688E-2</v>
      </c>
      <c r="T107" s="10">
        <f t="shared" si="56"/>
        <v>27.473496437072754</v>
      </c>
      <c r="U107" s="10">
        <f t="shared" si="46"/>
        <v>5.8117485046386719</v>
      </c>
      <c r="V107" s="10">
        <f t="shared" si="47"/>
        <v>5.8117485046386719</v>
      </c>
      <c r="W107" s="10"/>
      <c r="X107" s="5"/>
      <c r="Y107" s="5" t="str">
        <f t="shared" si="48"/>
        <v>21-135</v>
      </c>
      <c r="Z107" s="5" t="str">
        <f t="shared" si="49"/>
        <v>WT</v>
      </c>
      <c r="AA107" s="5">
        <f t="shared" si="50"/>
        <v>5.8117485046386719</v>
      </c>
      <c r="AB107" s="5" t="str">
        <f t="shared" si="58"/>
        <v>iPS09</v>
      </c>
      <c r="AC107" s="5" t="str">
        <f t="shared" si="58"/>
        <v>M2_24h00</v>
      </c>
      <c r="AD107"/>
    </row>
    <row r="108" spans="1:30">
      <c r="A108" s="13" t="s">
        <v>65</v>
      </c>
      <c r="B108" s="15" t="s">
        <v>509</v>
      </c>
      <c r="C108" s="16" t="s">
        <v>66</v>
      </c>
      <c r="D108" s="16" t="s">
        <v>67</v>
      </c>
      <c r="E108" s="16"/>
      <c r="F108" s="15" t="s">
        <v>31</v>
      </c>
      <c r="G108" s="15" t="s">
        <v>492</v>
      </c>
      <c r="H108" s="15" t="s">
        <v>45</v>
      </c>
      <c r="I108" s="16" t="s">
        <v>60</v>
      </c>
      <c r="J108" s="15" t="s">
        <v>25</v>
      </c>
      <c r="K108" s="15"/>
      <c r="L108" s="17">
        <v>37</v>
      </c>
      <c r="M108" s="17">
        <v>37</v>
      </c>
      <c r="N108" s="18">
        <f t="shared" si="57"/>
        <v>0</v>
      </c>
      <c r="O108" s="18">
        <f>21.4</f>
        <v>21.4</v>
      </c>
      <c r="P108" s="17" t="s">
        <v>487</v>
      </c>
      <c r="Q108" s="15">
        <v>27.22064208984375</v>
      </c>
      <c r="R108" s="15">
        <v>27.333309173583984</v>
      </c>
      <c r="S108" s="18">
        <f t="shared" ref="S108:S110" si="59">ABS(R108-Q108)</f>
        <v>0.11266708374023438</v>
      </c>
      <c r="T108" s="17">
        <f t="shared" si="56"/>
        <v>27.276975631713867</v>
      </c>
      <c r="U108" s="17">
        <f t="shared" si="46"/>
        <v>5.8769756317138686</v>
      </c>
      <c r="V108" s="17">
        <f t="shared" si="47"/>
        <v>5.8769756317138686</v>
      </c>
      <c r="W108" s="17"/>
      <c r="X108" s="5"/>
      <c r="Y108" s="5" t="str">
        <f t="shared" si="48"/>
        <v>21-136</v>
      </c>
      <c r="Z108" s="5" t="str">
        <f t="shared" si="49"/>
        <v>Mut</v>
      </c>
      <c r="AA108" s="5">
        <f t="shared" si="50"/>
        <v>5.8769756317138686</v>
      </c>
      <c r="AB108" s="5" t="str">
        <f t="shared" si="58"/>
        <v>iPS09</v>
      </c>
      <c r="AC108" s="5" t="str">
        <f t="shared" si="58"/>
        <v>M2_24h00</v>
      </c>
      <c r="AD108"/>
    </row>
    <row r="109" spans="1:30">
      <c r="A109" s="13" t="s">
        <v>68</v>
      </c>
      <c r="B109" s="15" t="s">
        <v>510</v>
      </c>
      <c r="C109" s="16" t="s">
        <v>66</v>
      </c>
      <c r="D109" s="16" t="s">
        <v>67</v>
      </c>
      <c r="E109" s="16"/>
      <c r="F109" s="15" t="s">
        <v>31</v>
      </c>
      <c r="G109" s="15" t="s">
        <v>492</v>
      </c>
      <c r="H109" s="15" t="s">
        <v>45</v>
      </c>
      <c r="I109" s="16" t="s">
        <v>60</v>
      </c>
      <c r="J109" s="15" t="s">
        <v>25</v>
      </c>
      <c r="K109" s="16"/>
      <c r="L109" s="17">
        <v>21.374166488647461</v>
      </c>
      <c r="M109" s="17">
        <v>21.50163459777832</v>
      </c>
      <c r="N109" s="18">
        <f t="shared" si="57"/>
        <v>0.12746810913085938</v>
      </c>
      <c r="O109" s="18">
        <f t="shared" si="55"/>
        <v>21.437900543212891</v>
      </c>
      <c r="P109" s="17" t="s">
        <v>487</v>
      </c>
      <c r="Q109" s="15">
        <v>27.473747253417969</v>
      </c>
      <c r="R109" s="15">
        <v>27.487337112426758</v>
      </c>
      <c r="S109" s="18">
        <f t="shared" si="59"/>
        <v>1.3589859008789062E-2</v>
      </c>
      <c r="T109" s="17">
        <f t="shared" si="56"/>
        <v>27.480542182922363</v>
      </c>
      <c r="U109" s="17">
        <f t="shared" si="46"/>
        <v>6.0426416397094727</v>
      </c>
      <c r="V109" s="17">
        <f t="shared" si="47"/>
        <v>6.0426416397094727</v>
      </c>
      <c r="W109" s="17"/>
      <c r="X109" s="5"/>
      <c r="Y109" s="5" t="str">
        <f t="shared" si="48"/>
        <v>21-137</v>
      </c>
      <c r="Z109" s="5" t="str">
        <f t="shared" si="49"/>
        <v>Mut</v>
      </c>
      <c r="AA109" s="5">
        <f t="shared" si="50"/>
        <v>6.0426416397094727</v>
      </c>
      <c r="AB109" s="5" t="str">
        <f t="shared" si="58"/>
        <v>iPS09</v>
      </c>
      <c r="AC109" s="5" t="str">
        <f t="shared" si="58"/>
        <v>M2_24h00</v>
      </c>
      <c r="AD109"/>
    </row>
    <row r="110" spans="1:30">
      <c r="A110" s="13" t="s">
        <v>69</v>
      </c>
      <c r="B110" s="15" t="s">
        <v>511</v>
      </c>
      <c r="C110" s="16" t="s">
        <v>66</v>
      </c>
      <c r="D110" s="16" t="s">
        <v>67</v>
      </c>
      <c r="E110" s="16"/>
      <c r="F110" s="15" t="s">
        <v>31</v>
      </c>
      <c r="G110" s="15" t="s">
        <v>492</v>
      </c>
      <c r="H110" s="15" t="s">
        <v>45</v>
      </c>
      <c r="I110" s="16" t="s">
        <v>60</v>
      </c>
      <c r="J110" s="15" t="s">
        <v>25</v>
      </c>
      <c r="K110" s="16"/>
      <c r="L110" s="17">
        <v>21.322916030883789</v>
      </c>
      <c r="M110" s="17">
        <v>21.429492950439453</v>
      </c>
      <c r="N110" s="18">
        <f t="shared" si="57"/>
        <v>0.10657691955566406</v>
      </c>
      <c r="O110" s="18">
        <f t="shared" si="55"/>
        <v>21.376204490661621</v>
      </c>
      <c r="P110" s="17" t="s">
        <v>487</v>
      </c>
      <c r="Q110" s="15">
        <v>27.246742248535156</v>
      </c>
      <c r="R110" s="15">
        <v>27.250228881835938</v>
      </c>
      <c r="S110" s="18">
        <f t="shared" si="59"/>
        <v>3.48663330078125E-3</v>
      </c>
      <c r="T110" s="17">
        <f t="shared" si="56"/>
        <v>27.248485565185547</v>
      </c>
      <c r="U110" s="17">
        <f t="shared" si="46"/>
        <v>5.8722810745239258</v>
      </c>
      <c r="V110" s="17">
        <f t="shared" si="47"/>
        <v>5.8722810745239258</v>
      </c>
      <c r="W110" s="17"/>
      <c r="X110" s="5"/>
      <c r="Y110" s="5" t="str">
        <f t="shared" si="48"/>
        <v>21-138</v>
      </c>
      <c r="Z110" s="5" t="str">
        <f t="shared" si="49"/>
        <v>Mut</v>
      </c>
      <c r="AA110" s="5">
        <f t="shared" si="50"/>
        <v>5.8722810745239258</v>
      </c>
      <c r="AB110" s="5" t="str">
        <f t="shared" si="58"/>
        <v>iPS09</v>
      </c>
      <c r="AC110" s="5" t="str">
        <f t="shared" si="58"/>
        <v>M2_24h00</v>
      </c>
      <c r="AD110"/>
    </row>
    <row r="111" spans="1:30">
      <c r="A111" s="13" t="s">
        <v>70</v>
      </c>
      <c r="B111" s="15" t="s">
        <v>512</v>
      </c>
      <c r="C111" s="16" t="s">
        <v>66</v>
      </c>
      <c r="D111" s="16" t="s">
        <v>67</v>
      </c>
      <c r="E111" s="16"/>
      <c r="F111" s="15" t="s">
        <v>31</v>
      </c>
      <c r="G111" s="15" t="s">
        <v>492</v>
      </c>
      <c r="H111" s="15" t="s">
        <v>45</v>
      </c>
      <c r="I111" s="16" t="s">
        <v>60</v>
      </c>
      <c r="J111" s="15" t="s">
        <v>25</v>
      </c>
      <c r="K111" s="15"/>
      <c r="L111" s="17">
        <v>21.366657257080078</v>
      </c>
      <c r="M111" s="17">
        <v>21.617692947387695</v>
      </c>
      <c r="N111" s="18">
        <f>ABS(M111-L111)</f>
        <v>0.25103569030761719</v>
      </c>
      <c r="O111" s="18">
        <f t="shared" si="55"/>
        <v>21.492175102233887</v>
      </c>
      <c r="P111" s="17" t="s">
        <v>502</v>
      </c>
      <c r="Q111" s="15">
        <v>27.365444183349609</v>
      </c>
      <c r="R111" s="15">
        <v>27.393884658813477</v>
      </c>
      <c r="S111" s="18">
        <f>ABS(R111-Q111)</f>
        <v>2.8440475463867188E-2</v>
      </c>
      <c r="T111" s="17">
        <f t="shared" si="56"/>
        <v>27.379664421081543</v>
      </c>
      <c r="U111" s="17">
        <f t="shared" si="46"/>
        <v>5.8874893188476562</v>
      </c>
      <c r="V111" s="17">
        <f t="shared" si="47"/>
        <v>5.8874893188476562</v>
      </c>
      <c r="W111" s="17"/>
      <c r="X111" s="5"/>
      <c r="Y111" s="5" t="str">
        <f t="shared" si="48"/>
        <v>21-139</v>
      </c>
      <c r="Z111" s="5" t="str">
        <f t="shared" si="49"/>
        <v>Mut</v>
      </c>
      <c r="AA111" s="5">
        <f t="shared" si="50"/>
        <v>5.8874893188476562</v>
      </c>
      <c r="AB111" s="5" t="str">
        <f t="shared" si="58"/>
        <v>iPS09</v>
      </c>
      <c r="AC111" s="5" t="str">
        <f t="shared" si="58"/>
        <v>M2_24h00</v>
      </c>
      <c r="AD111"/>
    </row>
    <row r="112" spans="1:30">
      <c r="A112" s="13" t="s">
        <v>71</v>
      </c>
      <c r="B112" s="15" t="s">
        <v>513</v>
      </c>
      <c r="C112" s="16" t="s">
        <v>66</v>
      </c>
      <c r="D112" s="16" t="s">
        <v>67</v>
      </c>
      <c r="E112" s="16"/>
      <c r="F112" s="15" t="s">
        <v>31</v>
      </c>
      <c r="G112" s="15" t="s">
        <v>492</v>
      </c>
      <c r="H112" s="15" t="s">
        <v>45</v>
      </c>
      <c r="I112" s="16" t="s">
        <v>60</v>
      </c>
      <c r="J112" s="15" t="s">
        <v>25</v>
      </c>
      <c r="K112" s="15"/>
      <c r="L112" s="17">
        <v>21.36931037902832</v>
      </c>
      <c r="M112" s="17">
        <v>21.426116943359375</v>
      </c>
      <c r="N112" s="18">
        <f t="shared" ref="N112:N172" si="60">ABS(M112-L112)</f>
        <v>5.6806564331054688E-2</v>
      </c>
      <c r="O112" s="18">
        <f t="shared" si="55"/>
        <v>21.397713661193848</v>
      </c>
      <c r="P112" s="17" t="s">
        <v>487</v>
      </c>
      <c r="Q112" s="15">
        <v>27.525653839111328</v>
      </c>
      <c r="R112" s="15">
        <v>27.4224853515625</v>
      </c>
      <c r="S112" s="18">
        <f>ABS(R112-Q112)</f>
        <v>0.10316848754882812</v>
      </c>
      <c r="T112" s="17">
        <f t="shared" si="56"/>
        <v>27.474069595336914</v>
      </c>
      <c r="U112" s="17">
        <f t="shared" si="46"/>
        <v>6.0763559341430664</v>
      </c>
      <c r="V112" s="17">
        <f t="shared" si="47"/>
        <v>6.0763559341430664</v>
      </c>
      <c r="W112" s="17"/>
      <c r="X112" s="5"/>
      <c r="Y112" s="5" t="str">
        <f t="shared" si="48"/>
        <v>21-140</v>
      </c>
      <c r="Z112" s="5" t="str">
        <f t="shared" si="49"/>
        <v>Mut</v>
      </c>
      <c r="AA112" s="5">
        <f t="shared" si="50"/>
        <v>6.0763559341430664</v>
      </c>
      <c r="AB112" s="5" t="str">
        <f t="shared" si="58"/>
        <v>iPS09</v>
      </c>
      <c r="AC112" s="5" t="str">
        <f t="shared" si="58"/>
        <v>M2_24h00</v>
      </c>
      <c r="AD112"/>
    </row>
    <row r="113" spans="1:30">
      <c r="A113" s="6" t="s">
        <v>184</v>
      </c>
      <c r="B113" s="6" t="s">
        <v>185</v>
      </c>
      <c r="C113" s="6" t="s">
        <v>186</v>
      </c>
      <c r="D113" s="6" t="s">
        <v>514</v>
      </c>
      <c r="E113" s="6"/>
      <c r="F113" s="8" t="s">
        <v>22</v>
      </c>
      <c r="G113" s="8">
        <v>67</v>
      </c>
      <c r="H113" s="9" t="s">
        <v>130</v>
      </c>
      <c r="I113" s="9" t="s">
        <v>60</v>
      </c>
      <c r="J113" s="9" t="s">
        <v>25</v>
      </c>
      <c r="K113" s="9" t="s">
        <v>22</v>
      </c>
      <c r="L113" s="10">
        <v>20.524080276489258</v>
      </c>
      <c r="M113" s="10">
        <v>20.345968246459961</v>
      </c>
      <c r="N113" s="11">
        <f t="shared" si="60"/>
        <v>0.17811203002929688</v>
      </c>
      <c r="O113" s="11">
        <f>AVERAGE(L113:M113)</f>
        <v>20.435024261474609</v>
      </c>
      <c r="P113" s="10" t="s">
        <v>487</v>
      </c>
      <c r="Q113" s="10">
        <v>26.848451614379883</v>
      </c>
      <c r="R113" s="10">
        <v>26.723751068115234</v>
      </c>
      <c r="S113" s="11">
        <f t="shared" ref="S113:S172" si="61">ABS(R113-Q113)</f>
        <v>0.12470054626464844</v>
      </c>
      <c r="T113" s="10">
        <f t="shared" si="56"/>
        <v>26.786101341247559</v>
      </c>
      <c r="U113" s="11">
        <f t="shared" si="46"/>
        <v>6.3510770797729492</v>
      </c>
      <c r="V113" s="10">
        <f>U113</f>
        <v>6.3510770797729492</v>
      </c>
      <c r="W113" s="10"/>
      <c r="X113" s="5"/>
      <c r="Y113" s="5" t="str">
        <f t="shared" si="48"/>
        <v>22-95</v>
      </c>
      <c r="Z113" s="5" t="str">
        <f t="shared" si="49"/>
        <v>WT</v>
      </c>
      <c r="AA113" s="5">
        <f t="shared" si="50"/>
        <v>6.3510770797729492</v>
      </c>
      <c r="AB113" s="5" t="str">
        <f t="shared" si="58"/>
        <v>iPS12</v>
      </c>
      <c r="AC113" s="5" t="str">
        <f t="shared" si="58"/>
        <v>M2_24h00</v>
      </c>
      <c r="AD113"/>
    </row>
    <row r="114" spans="1:30">
      <c r="A114" s="6" t="s">
        <v>187</v>
      </c>
      <c r="B114" s="6" t="s">
        <v>188</v>
      </c>
      <c r="C114" s="6" t="s">
        <v>186</v>
      </c>
      <c r="D114" s="6" t="s">
        <v>514</v>
      </c>
      <c r="E114" s="6"/>
      <c r="F114" s="8" t="s">
        <v>22</v>
      </c>
      <c r="G114" s="8">
        <v>67</v>
      </c>
      <c r="H114" s="9" t="s">
        <v>130</v>
      </c>
      <c r="I114" s="9" t="s">
        <v>60</v>
      </c>
      <c r="J114" s="9" t="s">
        <v>25</v>
      </c>
      <c r="K114" s="9" t="s">
        <v>22</v>
      </c>
      <c r="L114" s="10">
        <v>19.974170684814453</v>
      </c>
      <c r="M114" s="10">
        <v>20.03407096862793</v>
      </c>
      <c r="N114" s="11">
        <f t="shared" si="60"/>
        <v>5.9900283813476562E-2</v>
      </c>
      <c r="O114" s="11">
        <f>AVERAGE(L114:M114)</f>
        <v>20.004120826721191</v>
      </c>
      <c r="P114" s="10" t="s">
        <v>487</v>
      </c>
      <c r="Q114" s="10">
        <v>27.266563415527344</v>
      </c>
      <c r="R114" s="10">
        <v>27.382102966308594</v>
      </c>
      <c r="S114" s="11">
        <f t="shared" si="61"/>
        <v>0.11553955078125</v>
      </c>
      <c r="T114" s="10">
        <f t="shared" si="56"/>
        <v>27.324333190917969</v>
      </c>
      <c r="U114" s="11">
        <f t="shared" si="46"/>
        <v>7.3202123641967773</v>
      </c>
      <c r="V114" s="10">
        <f>U114</f>
        <v>7.3202123641967773</v>
      </c>
      <c r="W114" s="10"/>
      <c r="X114" s="5"/>
      <c r="Y114" s="5" t="str">
        <f t="shared" si="48"/>
        <v>22-96</v>
      </c>
      <c r="Z114" s="5" t="str">
        <f t="shared" si="49"/>
        <v>WT</v>
      </c>
      <c r="AA114" s="5">
        <f t="shared" si="50"/>
        <v>7.3202123641967773</v>
      </c>
      <c r="AB114" s="5" t="str">
        <f t="shared" si="58"/>
        <v>iPS12</v>
      </c>
      <c r="AC114" s="5" t="str">
        <f t="shared" si="58"/>
        <v>M2_24h00</v>
      </c>
      <c r="AD114"/>
    </row>
    <row r="115" spans="1:30">
      <c r="A115" s="6" t="s">
        <v>189</v>
      </c>
      <c r="B115" s="6" t="s">
        <v>190</v>
      </c>
      <c r="C115" s="6" t="s">
        <v>186</v>
      </c>
      <c r="D115" s="6" t="s">
        <v>514</v>
      </c>
      <c r="E115" s="6"/>
      <c r="F115" s="8" t="s">
        <v>22</v>
      </c>
      <c r="G115" s="8">
        <v>67</v>
      </c>
      <c r="H115" s="9" t="s">
        <v>130</v>
      </c>
      <c r="I115" s="9" t="s">
        <v>60</v>
      </c>
      <c r="J115" s="9" t="s">
        <v>25</v>
      </c>
      <c r="K115" s="9" t="s">
        <v>22</v>
      </c>
      <c r="L115" s="10">
        <v>20.016727447509766</v>
      </c>
      <c r="M115" s="10">
        <v>19.979183197021484</v>
      </c>
      <c r="N115" s="11">
        <f t="shared" si="60"/>
        <v>3.754425048828125E-2</v>
      </c>
      <c r="O115" s="11">
        <f>AVERAGE(L115:M115)</f>
        <v>19.997955322265625</v>
      </c>
      <c r="P115" s="10" t="s">
        <v>487</v>
      </c>
      <c r="Q115" s="10">
        <v>26.38142204284668</v>
      </c>
      <c r="R115" s="10">
        <v>26.453269958496094</v>
      </c>
      <c r="S115" s="11">
        <f t="shared" si="61"/>
        <v>7.1847915649414062E-2</v>
      </c>
      <c r="T115" s="10">
        <f t="shared" si="56"/>
        <v>26.417346000671387</v>
      </c>
      <c r="U115" s="11">
        <f t="shared" si="46"/>
        <v>6.4193906784057617</v>
      </c>
      <c r="V115" s="10">
        <f>U115</f>
        <v>6.4193906784057617</v>
      </c>
      <c r="W115" s="10"/>
      <c r="X115" s="5"/>
      <c r="Y115" s="5" t="str">
        <f t="shared" si="48"/>
        <v>22-97</v>
      </c>
      <c r="Z115" s="5" t="str">
        <f t="shared" si="49"/>
        <v>WT</v>
      </c>
      <c r="AA115" s="5">
        <f t="shared" si="50"/>
        <v>6.4193906784057617</v>
      </c>
      <c r="AB115" s="5" t="str">
        <f t="shared" si="58"/>
        <v>iPS12</v>
      </c>
      <c r="AC115" s="5" t="str">
        <f t="shared" si="58"/>
        <v>M2_24h00</v>
      </c>
      <c r="AD115"/>
    </row>
    <row r="116" spans="1:30">
      <c r="A116" s="6" t="s">
        <v>191</v>
      </c>
      <c r="B116" s="6" t="s">
        <v>192</v>
      </c>
      <c r="C116" s="6" t="s">
        <v>186</v>
      </c>
      <c r="D116" s="6" t="s">
        <v>514</v>
      </c>
      <c r="E116" s="6"/>
      <c r="F116" s="8" t="s">
        <v>22</v>
      </c>
      <c r="G116" s="8">
        <v>67</v>
      </c>
      <c r="H116" s="9" t="s">
        <v>130</v>
      </c>
      <c r="I116" s="9" t="s">
        <v>60</v>
      </c>
      <c r="J116" s="9" t="s">
        <v>25</v>
      </c>
      <c r="K116" s="9" t="s">
        <v>22</v>
      </c>
      <c r="L116" s="10">
        <v>20.241950988769531</v>
      </c>
      <c r="M116" s="10">
        <v>19.658502578735352</v>
      </c>
      <c r="N116" s="11">
        <f t="shared" si="60"/>
        <v>0.58344841003417969</v>
      </c>
      <c r="O116" s="11">
        <f>L116</f>
        <v>20.241950988769531</v>
      </c>
      <c r="P116" s="10" t="s">
        <v>487</v>
      </c>
      <c r="Q116" s="10">
        <v>26.921064376831055</v>
      </c>
      <c r="R116" s="10">
        <v>26.978433609008789</v>
      </c>
      <c r="S116" s="11">
        <f t="shared" si="61"/>
        <v>5.7369232177734375E-2</v>
      </c>
      <c r="T116" s="10">
        <f t="shared" si="56"/>
        <v>26.949748992919922</v>
      </c>
      <c r="U116" s="11">
        <f t="shared" si="46"/>
        <v>6.7077980041503906</v>
      </c>
      <c r="V116" s="10">
        <f>U116</f>
        <v>6.7077980041503906</v>
      </c>
      <c r="W116" s="10"/>
      <c r="X116" s="5"/>
      <c r="Y116" s="5" t="str">
        <f t="shared" si="48"/>
        <v>22-98</v>
      </c>
      <c r="Z116" s="5" t="str">
        <f t="shared" si="49"/>
        <v>WT</v>
      </c>
      <c r="AA116" s="5">
        <f t="shared" si="50"/>
        <v>6.7077980041503906</v>
      </c>
      <c r="AB116" s="5" t="str">
        <f t="shared" si="58"/>
        <v>iPS12</v>
      </c>
      <c r="AC116" s="5" t="str">
        <f t="shared" si="58"/>
        <v>M2_24h00</v>
      </c>
      <c r="AD116"/>
    </row>
    <row r="117" spans="1:30">
      <c r="A117" s="6" t="s">
        <v>193</v>
      </c>
      <c r="B117" s="6" t="s">
        <v>194</v>
      </c>
      <c r="C117" s="6" t="s">
        <v>186</v>
      </c>
      <c r="D117" s="6" t="s">
        <v>514</v>
      </c>
      <c r="E117" s="6"/>
      <c r="F117" s="8" t="s">
        <v>22</v>
      </c>
      <c r="G117" s="8">
        <v>67</v>
      </c>
      <c r="H117" s="9" t="s">
        <v>130</v>
      </c>
      <c r="I117" s="9" t="s">
        <v>60</v>
      </c>
      <c r="J117" s="9" t="s">
        <v>25</v>
      </c>
      <c r="K117" s="9" t="s">
        <v>22</v>
      </c>
      <c r="L117" s="10">
        <v>20.95953369140625</v>
      </c>
      <c r="M117" s="10">
        <v>20.871919631958008</v>
      </c>
      <c r="N117" s="11">
        <f t="shared" si="60"/>
        <v>8.7614059448242188E-2</v>
      </c>
      <c r="O117" s="11">
        <f t="shared" ref="O117:O136" si="62">AVERAGE(L117:M117)</f>
        <v>20.915726661682129</v>
      </c>
      <c r="P117" s="10" t="s">
        <v>487</v>
      </c>
      <c r="Q117" s="10">
        <v>27.593645095825195</v>
      </c>
      <c r="R117" s="10">
        <v>27.506536483764648</v>
      </c>
      <c r="S117" s="11">
        <f t="shared" si="61"/>
        <v>8.7108612060546875E-2</v>
      </c>
      <c r="T117" s="10">
        <f t="shared" si="56"/>
        <v>27.550090789794922</v>
      </c>
      <c r="U117" s="10">
        <f t="shared" si="46"/>
        <v>6.634364128112793</v>
      </c>
      <c r="V117" s="10">
        <f>U117</f>
        <v>6.634364128112793</v>
      </c>
      <c r="W117" s="10"/>
      <c r="X117" s="5"/>
      <c r="Y117" s="5" t="str">
        <f t="shared" si="48"/>
        <v>22-99</v>
      </c>
      <c r="Z117" s="5" t="str">
        <f t="shared" si="49"/>
        <v>WT</v>
      </c>
      <c r="AA117" s="5">
        <f t="shared" si="50"/>
        <v>6.634364128112793</v>
      </c>
      <c r="AB117" s="5" t="str">
        <f t="shared" si="58"/>
        <v>iPS12</v>
      </c>
      <c r="AC117" s="5" t="str">
        <f t="shared" si="58"/>
        <v>M2_24h00</v>
      </c>
      <c r="AD117"/>
    </row>
    <row r="118" spans="1:30">
      <c r="A118" s="6" t="s">
        <v>195</v>
      </c>
      <c r="B118" s="6" t="s">
        <v>196</v>
      </c>
      <c r="C118" s="6" t="s">
        <v>186</v>
      </c>
      <c r="D118" s="6" t="s">
        <v>514</v>
      </c>
      <c r="E118" s="6"/>
      <c r="F118" s="8" t="s">
        <v>22</v>
      </c>
      <c r="G118" s="8">
        <v>67</v>
      </c>
      <c r="H118" s="9" t="s">
        <v>130</v>
      </c>
      <c r="I118" s="9" t="s">
        <v>60</v>
      </c>
      <c r="J118" s="9" t="s">
        <v>25</v>
      </c>
      <c r="K118" s="9" t="s">
        <v>22</v>
      </c>
      <c r="L118" s="10">
        <v>20.698066711425781</v>
      </c>
      <c r="M118" s="10">
        <v>20.625375747680664</v>
      </c>
      <c r="N118" s="11">
        <f t="shared" si="60"/>
        <v>7.2690963745117188E-2</v>
      </c>
      <c r="O118" s="10">
        <f t="shared" si="62"/>
        <v>20.661721229553223</v>
      </c>
      <c r="P118" s="10" t="s">
        <v>487</v>
      </c>
      <c r="Q118" s="10">
        <v>31.372308731079102</v>
      </c>
      <c r="R118" s="10">
        <v>31.432731628417969</v>
      </c>
      <c r="S118" s="11">
        <f t="shared" si="61"/>
        <v>6.0422897338867188E-2</v>
      </c>
      <c r="T118" s="10">
        <f t="shared" si="56"/>
        <v>31.402520179748535</v>
      </c>
      <c r="U118" s="11">
        <f t="shared" si="46"/>
        <v>10.740798950195312</v>
      </c>
      <c r="V118" s="10" t="s">
        <v>41</v>
      </c>
      <c r="W118" s="10"/>
      <c r="X118" s="5"/>
      <c r="Y118" s="5" t="str">
        <f t="shared" si="48"/>
        <v>22-100</v>
      </c>
      <c r="Z118" s="5" t="str">
        <f t="shared" si="49"/>
        <v>WT</v>
      </c>
      <c r="AA118" s="5" t="str">
        <f t="shared" si="50"/>
        <v>NA</v>
      </c>
      <c r="AB118" s="5" t="str">
        <f t="shared" si="58"/>
        <v>iPS12</v>
      </c>
      <c r="AC118" s="5" t="str">
        <f t="shared" si="58"/>
        <v>M2_24h00</v>
      </c>
      <c r="AD118"/>
    </row>
    <row r="119" spans="1:30">
      <c r="A119" s="13" t="s">
        <v>197</v>
      </c>
      <c r="B119" s="13" t="s">
        <v>198</v>
      </c>
      <c r="C119" s="13" t="s">
        <v>199</v>
      </c>
      <c r="D119" s="13" t="s">
        <v>515</v>
      </c>
      <c r="E119" s="13"/>
      <c r="F119" s="15" t="s">
        <v>31</v>
      </c>
      <c r="G119" s="16">
        <v>67</v>
      </c>
      <c r="H119" s="15" t="s">
        <v>130</v>
      </c>
      <c r="I119" s="15" t="s">
        <v>60</v>
      </c>
      <c r="J119" s="15" t="s">
        <v>25</v>
      </c>
      <c r="K119" s="15"/>
      <c r="L119" s="17">
        <v>19.534767150878906</v>
      </c>
      <c r="M119" s="17">
        <v>19.565883636474609</v>
      </c>
      <c r="N119" s="18">
        <f t="shared" si="60"/>
        <v>3.1116485595703125E-2</v>
      </c>
      <c r="O119" s="18">
        <f t="shared" si="62"/>
        <v>19.550325393676758</v>
      </c>
      <c r="P119" s="17" t="s">
        <v>487</v>
      </c>
      <c r="Q119" s="17">
        <v>27.851001739501953</v>
      </c>
      <c r="R119" s="17">
        <v>27.721347808837891</v>
      </c>
      <c r="S119" s="18">
        <f t="shared" si="61"/>
        <v>0.1296539306640625</v>
      </c>
      <c r="T119" s="17">
        <f t="shared" si="56"/>
        <v>27.786174774169922</v>
      </c>
      <c r="U119" s="17">
        <f t="shared" si="46"/>
        <v>8.2358493804931641</v>
      </c>
      <c r="V119" s="17">
        <f>U119</f>
        <v>8.2358493804931641</v>
      </c>
      <c r="W119" s="22"/>
      <c r="X119" s="5"/>
      <c r="Y119" s="5" t="str">
        <f t="shared" si="48"/>
        <v>22-101</v>
      </c>
      <c r="Z119" s="5" t="str">
        <f t="shared" si="49"/>
        <v>Mut</v>
      </c>
      <c r="AA119" s="5">
        <f t="shared" si="50"/>
        <v>8.2358493804931641</v>
      </c>
      <c r="AB119" s="5" t="str">
        <f t="shared" si="58"/>
        <v>iPS12</v>
      </c>
      <c r="AC119" s="5" t="str">
        <f t="shared" si="58"/>
        <v>M2_24h00</v>
      </c>
      <c r="AD119"/>
    </row>
    <row r="120" spans="1:30">
      <c r="A120" s="13" t="s">
        <v>200</v>
      </c>
      <c r="B120" s="13" t="s">
        <v>201</v>
      </c>
      <c r="C120" s="13" t="s">
        <v>199</v>
      </c>
      <c r="D120" s="13" t="s">
        <v>515</v>
      </c>
      <c r="E120" s="13"/>
      <c r="F120" s="15" t="s">
        <v>31</v>
      </c>
      <c r="G120" s="16">
        <v>67</v>
      </c>
      <c r="H120" s="15" t="s">
        <v>130</v>
      </c>
      <c r="I120" s="15" t="s">
        <v>60</v>
      </c>
      <c r="J120" s="15" t="s">
        <v>25</v>
      </c>
      <c r="K120" s="15"/>
      <c r="L120" s="17">
        <v>20.073089599609375</v>
      </c>
      <c r="M120" s="17">
        <v>20.068447113037109</v>
      </c>
      <c r="N120" s="18">
        <f t="shared" si="60"/>
        <v>4.642486572265625E-3</v>
      </c>
      <c r="O120" s="18">
        <f t="shared" si="62"/>
        <v>20.070768356323242</v>
      </c>
      <c r="P120" s="17" t="s">
        <v>487</v>
      </c>
      <c r="Q120" s="17">
        <v>27.858686447143555</v>
      </c>
      <c r="R120" s="17">
        <v>27.945589065551758</v>
      </c>
      <c r="S120" s="18">
        <f t="shared" si="61"/>
        <v>8.6902618408203125E-2</v>
      </c>
      <c r="T120" s="17">
        <f t="shared" si="56"/>
        <v>27.902137756347656</v>
      </c>
      <c r="U120" s="17">
        <f t="shared" si="46"/>
        <v>7.8313694000244141</v>
      </c>
      <c r="V120" s="17">
        <f>U120</f>
        <v>7.8313694000244141</v>
      </c>
      <c r="W120" s="22"/>
      <c r="X120" s="5"/>
      <c r="Y120" s="5" t="str">
        <f t="shared" si="48"/>
        <v>22-102</v>
      </c>
      <c r="Z120" s="5" t="str">
        <f t="shared" si="49"/>
        <v>Mut</v>
      </c>
      <c r="AA120" s="5">
        <f t="shared" si="50"/>
        <v>7.8313694000244141</v>
      </c>
      <c r="AB120" s="5" t="str">
        <f t="shared" si="58"/>
        <v>iPS12</v>
      </c>
      <c r="AC120" s="5" t="str">
        <f t="shared" si="58"/>
        <v>M2_24h00</v>
      </c>
      <c r="AD120"/>
    </row>
    <row r="121" spans="1:30">
      <c r="A121" s="13" t="s">
        <v>202</v>
      </c>
      <c r="B121" s="13" t="s">
        <v>203</v>
      </c>
      <c r="C121" s="13" t="s">
        <v>199</v>
      </c>
      <c r="D121" s="13" t="s">
        <v>515</v>
      </c>
      <c r="E121" s="13"/>
      <c r="F121" s="15" t="s">
        <v>31</v>
      </c>
      <c r="G121" s="16">
        <v>67</v>
      </c>
      <c r="H121" s="15" t="s">
        <v>130</v>
      </c>
      <c r="I121" s="15" t="s">
        <v>60</v>
      </c>
      <c r="J121" s="15" t="s">
        <v>25</v>
      </c>
      <c r="K121" s="15"/>
      <c r="L121" s="17">
        <v>19.286937713623047</v>
      </c>
      <c r="M121" s="17">
        <v>19.384258270263672</v>
      </c>
      <c r="N121" s="18">
        <f t="shared" si="60"/>
        <v>9.7320556640625E-2</v>
      </c>
      <c r="O121" s="18">
        <f t="shared" si="62"/>
        <v>19.335597991943359</v>
      </c>
      <c r="P121" s="17" t="s">
        <v>487</v>
      </c>
      <c r="Q121" s="17">
        <v>26.729772567749023</v>
      </c>
      <c r="R121" s="17">
        <v>26.881509780883789</v>
      </c>
      <c r="S121" s="18">
        <f t="shared" si="61"/>
        <v>0.15173721313476562</v>
      </c>
      <c r="T121" s="17">
        <f t="shared" si="56"/>
        <v>26.805641174316406</v>
      </c>
      <c r="U121" s="17">
        <f t="shared" si="46"/>
        <v>7.4700431823730469</v>
      </c>
      <c r="V121" s="17">
        <f>U121</f>
        <v>7.4700431823730469</v>
      </c>
      <c r="W121" s="22"/>
      <c r="X121" s="5"/>
      <c r="Y121" s="5" t="str">
        <f t="shared" si="48"/>
        <v>22-103</v>
      </c>
      <c r="Z121" s="5" t="str">
        <f t="shared" si="49"/>
        <v>Mut</v>
      </c>
      <c r="AA121" s="5">
        <f t="shared" si="50"/>
        <v>7.4700431823730469</v>
      </c>
      <c r="AB121" s="5" t="str">
        <f t="shared" si="58"/>
        <v>iPS12</v>
      </c>
      <c r="AC121" s="5" t="str">
        <f t="shared" si="58"/>
        <v>M2_24h00</v>
      </c>
      <c r="AD121"/>
    </row>
    <row r="122" spans="1:30">
      <c r="A122" s="13" t="s">
        <v>204</v>
      </c>
      <c r="B122" s="13" t="s">
        <v>205</v>
      </c>
      <c r="C122" s="13" t="s">
        <v>199</v>
      </c>
      <c r="D122" s="13" t="s">
        <v>515</v>
      </c>
      <c r="E122" s="13"/>
      <c r="F122" s="15" t="s">
        <v>31</v>
      </c>
      <c r="G122" s="16">
        <v>67</v>
      </c>
      <c r="H122" s="15" t="s">
        <v>130</v>
      </c>
      <c r="I122" s="15" t="s">
        <v>60</v>
      </c>
      <c r="J122" s="15" t="s">
        <v>25</v>
      </c>
      <c r="K122" s="15"/>
      <c r="L122" s="17">
        <v>19.486577987670898</v>
      </c>
      <c r="M122" s="17">
        <v>19.495529174804688</v>
      </c>
      <c r="N122" s="18">
        <f t="shared" si="60"/>
        <v>8.9511871337890625E-3</v>
      </c>
      <c r="O122" s="18">
        <f t="shared" si="62"/>
        <v>19.491053581237793</v>
      </c>
      <c r="P122" s="17" t="s">
        <v>487</v>
      </c>
      <c r="Q122" s="17">
        <v>27.71992301940918</v>
      </c>
      <c r="R122" s="17">
        <v>27.501180648803711</v>
      </c>
      <c r="S122" s="18">
        <f t="shared" si="61"/>
        <v>0.21874237060546875</v>
      </c>
      <c r="T122" s="17">
        <f t="shared" si="56"/>
        <v>27.610551834106445</v>
      </c>
      <c r="U122" s="18">
        <f t="shared" si="46"/>
        <v>8.1194982528686523</v>
      </c>
      <c r="V122" s="17">
        <f>U122</f>
        <v>8.1194982528686523</v>
      </c>
      <c r="W122" s="22"/>
      <c r="X122" s="5"/>
      <c r="Y122" s="5" t="str">
        <f t="shared" si="48"/>
        <v>22-104</v>
      </c>
      <c r="Z122" s="5" t="str">
        <f t="shared" si="49"/>
        <v>Mut</v>
      </c>
      <c r="AA122" s="5">
        <f t="shared" si="50"/>
        <v>8.1194982528686523</v>
      </c>
      <c r="AB122" s="5" t="str">
        <f t="shared" si="58"/>
        <v>iPS12</v>
      </c>
      <c r="AC122" s="5" t="str">
        <f t="shared" si="58"/>
        <v>M2_24h00</v>
      </c>
      <c r="AD122"/>
    </row>
    <row r="123" spans="1:30">
      <c r="A123" s="13" t="s">
        <v>206</v>
      </c>
      <c r="B123" s="13" t="s">
        <v>207</v>
      </c>
      <c r="C123" s="13" t="s">
        <v>199</v>
      </c>
      <c r="D123" s="13" t="s">
        <v>515</v>
      </c>
      <c r="E123" s="13"/>
      <c r="F123" s="15" t="s">
        <v>31</v>
      </c>
      <c r="G123" s="16">
        <v>67</v>
      </c>
      <c r="H123" s="15" t="s">
        <v>130</v>
      </c>
      <c r="I123" s="15" t="s">
        <v>60</v>
      </c>
      <c r="J123" s="15" t="s">
        <v>25</v>
      </c>
      <c r="K123" s="15"/>
      <c r="L123" s="17">
        <v>19.986339569091797</v>
      </c>
      <c r="M123" s="17">
        <v>19.88568115234375</v>
      </c>
      <c r="N123" s="18">
        <f t="shared" si="60"/>
        <v>0.10065841674804688</v>
      </c>
      <c r="O123" s="18">
        <f t="shared" si="62"/>
        <v>19.936010360717773</v>
      </c>
      <c r="P123" s="17" t="s">
        <v>487</v>
      </c>
      <c r="Q123" s="17">
        <v>27.447275161743164</v>
      </c>
      <c r="R123" s="17">
        <v>27.467704772949219</v>
      </c>
      <c r="S123" s="18">
        <f t="shared" si="61"/>
        <v>2.0429611206054688E-2</v>
      </c>
      <c r="T123" s="17">
        <f t="shared" si="56"/>
        <v>27.457489967346191</v>
      </c>
      <c r="U123" s="18">
        <f t="shared" si="46"/>
        <v>7.521479606628418</v>
      </c>
      <c r="V123" s="17">
        <f>U123</f>
        <v>7.521479606628418</v>
      </c>
      <c r="W123" s="22"/>
      <c r="X123" s="5"/>
      <c r="Y123" s="5" t="str">
        <f t="shared" si="48"/>
        <v>22-105</v>
      </c>
      <c r="Z123" s="5" t="str">
        <f t="shared" si="49"/>
        <v>Mut</v>
      </c>
      <c r="AA123" s="5">
        <f t="shared" si="50"/>
        <v>7.521479606628418</v>
      </c>
      <c r="AB123" s="5" t="str">
        <f t="shared" si="58"/>
        <v>iPS12</v>
      </c>
      <c r="AC123" s="5" t="str">
        <f t="shared" si="58"/>
        <v>M2_24h00</v>
      </c>
      <c r="AD123"/>
    </row>
    <row r="124" spans="1:30">
      <c r="A124" s="13" t="s">
        <v>208</v>
      </c>
      <c r="B124" s="13" t="s">
        <v>209</v>
      </c>
      <c r="C124" s="13" t="s">
        <v>199</v>
      </c>
      <c r="D124" s="13" t="s">
        <v>515</v>
      </c>
      <c r="E124" s="13"/>
      <c r="F124" s="15" t="s">
        <v>31</v>
      </c>
      <c r="G124" s="16">
        <v>67</v>
      </c>
      <c r="H124" s="15" t="s">
        <v>130</v>
      </c>
      <c r="I124" s="15" t="s">
        <v>60</v>
      </c>
      <c r="J124" s="15" t="s">
        <v>25</v>
      </c>
      <c r="K124" s="15"/>
      <c r="L124" s="17">
        <v>20.027008056640625</v>
      </c>
      <c r="M124" s="17">
        <v>19.986751556396484</v>
      </c>
      <c r="N124" s="18">
        <f t="shared" si="60"/>
        <v>4.0256500244140625E-2</v>
      </c>
      <c r="O124" s="18">
        <f t="shared" si="62"/>
        <v>20.006879806518555</v>
      </c>
      <c r="P124" s="17" t="s">
        <v>487</v>
      </c>
      <c r="Q124" s="17">
        <v>29.563968658447266</v>
      </c>
      <c r="R124" s="17">
        <v>29.818710327148438</v>
      </c>
      <c r="S124" s="18">
        <f t="shared" si="61"/>
        <v>0.25474166870117188</v>
      </c>
      <c r="T124" s="17">
        <f t="shared" si="56"/>
        <v>29.691339492797852</v>
      </c>
      <c r="U124" s="18">
        <f t="shared" si="46"/>
        <v>9.6844596862792969</v>
      </c>
      <c r="V124" s="17" t="s">
        <v>41</v>
      </c>
      <c r="W124" s="22"/>
      <c r="X124" s="5"/>
      <c r="Y124" s="5" t="str">
        <f t="shared" si="48"/>
        <v>22-106</v>
      </c>
      <c r="Z124" s="5" t="str">
        <f t="shared" si="49"/>
        <v>Mut</v>
      </c>
      <c r="AA124" s="5" t="str">
        <f t="shared" si="50"/>
        <v>NA</v>
      </c>
      <c r="AB124" s="5" t="str">
        <f t="shared" si="58"/>
        <v>iPS12</v>
      </c>
      <c r="AC124" s="5" t="str">
        <f t="shared" si="58"/>
        <v>M2_24h00</v>
      </c>
      <c r="AD124"/>
    </row>
    <row r="125" spans="1:30">
      <c r="A125" s="6" t="s">
        <v>437</v>
      </c>
      <c r="B125" s="8" t="s">
        <v>333</v>
      </c>
      <c r="C125" s="8" t="s">
        <v>334</v>
      </c>
      <c r="D125" s="6" t="s">
        <v>335</v>
      </c>
      <c r="E125" s="27" t="s">
        <v>282</v>
      </c>
      <c r="F125" s="8" t="s">
        <v>22</v>
      </c>
      <c r="G125" s="8" t="s">
        <v>516</v>
      </c>
      <c r="H125" s="9" t="s">
        <v>283</v>
      </c>
      <c r="I125" s="9" t="s">
        <v>519</v>
      </c>
      <c r="J125" s="9" t="s">
        <v>25</v>
      </c>
      <c r="K125" s="9" t="s">
        <v>22</v>
      </c>
      <c r="L125" s="10">
        <v>22.165933609008789</v>
      </c>
      <c r="M125" s="10">
        <v>21.972850799560547</v>
      </c>
      <c r="N125" s="11">
        <f t="shared" si="60"/>
        <v>0.19308280944824219</v>
      </c>
      <c r="O125" s="11">
        <f t="shared" si="62"/>
        <v>22.069392204284668</v>
      </c>
      <c r="P125" s="28" t="s">
        <v>487</v>
      </c>
      <c r="Q125" s="8">
        <v>29.95826530456543</v>
      </c>
      <c r="R125" s="8">
        <v>29.786457061767578</v>
      </c>
      <c r="S125" s="11">
        <f t="shared" si="61"/>
        <v>0.17180824279785156</v>
      </c>
      <c r="T125" s="10">
        <f t="shared" si="56"/>
        <v>29.872361183166504</v>
      </c>
      <c r="U125" s="11">
        <f t="shared" si="46"/>
        <v>7.8029689788818359</v>
      </c>
      <c r="V125" s="10">
        <f t="shared" ref="V125:V136" si="63">U125</f>
        <v>7.8029689788818359</v>
      </c>
      <c r="X125" s="5"/>
      <c r="Y125" s="5" t="str">
        <f t="shared" si="48"/>
        <v>23-229</v>
      </c>
      <c r="Z125" s="5" t="str">
        <f t="shared" si="49"/>
        <v>WT</v>
      </c>
      <c r="AA125" s="5">
        <f t="shared" si="50"/>
        <v>7.8029689788818359</v>
      </c>
      <c r="AB125" s="5" t="str">
        <f t="shared" ref="AB125:AC140" si="64">H125</f>
        <v>iPS26a</v>
      </c>
      <c r="AC125" s="5" t="str">
        <f t="shared" si="64"/>
        <v>M2-36h00</v>
      </c>
      <c r="AD125"/>
    </row>
    <row r="126" spans="1:30">
      <c r="A126" s="6" t="s">
        <v>438</v>
      </c>
      <c r="B126" s="8" t="s">
        <v>336</v>
      </c>
      <c r="C126" s="8" t="s">
        <v>337</v>
      </c>
      <c r="D126" s="6" t="s">
        <v>335</v>
      </c>
      <c r="E126" s="27" t="s">
        <v>282</v>
      </c>
      <c r="F126" s="8" t="s">
        <v>22</v>
      </c>
      <c r="G126" s="8" t="s">
        <v>516</v>
      </c>
      <c r="H126" s="9" t="s">
        <v>283</v>
      </c>
      <c r="I126" s="9" t="s">
        <v>519</v>
      </c>
      <c r="J126" s="9" t="s">
        <v>25</v>
      </c>
      <c r="K126" s="9" t="s">
        <v>22</v>
      </c>
      <c r="L126" s="10">
        <v>21.728153228759766</v>
      </c>
      <c r="M126" s="10">
        <v>21.50493049621582</v>
      </c>
      <c r="N126" s="11">
        <f t="shared" si="60"/>
        <v>0.22322273254394531</v>
      </c>
      <c r="O126" s="11">
        <f t="shared" si="62"/>
        <v>21.616541862487793</v>
      </c>
      <c r="P126" s="28" t="s">
        <v>487</v>
      </c>
      <c r="Q126" s="8">
        <v>29.918556213378906</v>
      </c>
      <c r="R126" s="8">
        <v>29.725151062011719</v>
      </c>
      <c r="S126" s="11">
        <f t="shared" si="61"/>
        <v>0.1934051513671875</v>
      </c>
      <c r="T126" s="10">
        <f t="shared" si="56"/>
        <v>29.821853637695312</v>
      </c>
      <c r="U126" s="11">
        <f t="shared" si="46"/>
        <v>8.2053117752075195</v>
      </c>
      <c r="V126" s="10">
        <f t="shared" si="63"/>
        <v>8.2053117752075195</v>
      </c>
      <c r="X126" s="5"/>
      <c r="Y126" s="5" t="str">
        <f t="shared" si="48"/>
        <v>23-230</v>
      </c>
      <c r="Z126" s="5" t="str">
        <f t="shared" si="49"/>
        <v>WT</v>
      </c>
      <c r="AA126" s="5">
        <f t="shared" si="50"/>
        <v>8.2053117752075195</v>
      </c>
      <c r="AB126" s="5" t="str">
        <f t="shared" si="64"/>
        <v>iPS26a</v>
      </c>
      <c r="AC126" s="5" t="str">
        <f t="shared" si="64"/>
        <v>M2-36h00</v>
      </c>
      <c r="AD126"/>
    </row>
    <row r="127" spans="1:30">
      <c r="A127" s="6" t="s">
        <v>439</v>
      </c>
      <c r="B127" s="8" t="s">
        <v>338</v>
      </c>
      <c r="C127" s="8" t="s">
        <v>339</v>
      </c>
      <c r="D127" s="6" t="s">
        <v>335</v>
      </c>
      <c r="E127" s="27" t="s">
        <v>282</v>
      </c>
      <c r="F127" s="8" t="s">
        <v>22</v>
      </c>
      <c r="G127" s="8" t="s">
        <v>516</v>
      </c>
      <c r="H127" s="9" t="s">
        <v>283</v>
      </c>
      <c r="I127" s="9" t="s">
        <v>519</v>
      </c>
      <c r="J127" s="9" t="s">
        <v>25</v>
      </c>
      <c r="K127" s="9" t="s">
        <v>22</v>
      </c>
      <c r="L127" s="10">
        <v>22.366168975830078</v>
      </c>
      <c r="M127" s="10">
        <v>22.395467758178711</v>
      </c>
      <c r="N127" s="11">
        <f t="shared" si="60"/>
        <v>2.9298782348632812E-2</v>
      </c>
      <c r="O127" s="11">
        <f t="shared" si="62"/>
        <v>22.380818367004395</v>
      </c>
      <c r="P127" s="28" t="s">
        <v>487</v>
      </c>
      <c r="Q127" s="8">
        <v>30.000593185424805</v>
      </c>
      <c r="R127" s="8">
        <v>30.073427200317383</v>
      </c>
      <c r="S127" s="11">
        <f t="shared" si="61"/>
        <v>7.2834014892578125E-2</v>
      </c>
      <c r="T127" s="10">
        <f t="shared" si="56"/>
        <v>30.037010192871094</v>
      </c>
      <c r="U127" s="11">
        <f t="shared" si="46"/>
        <v>7.6561918258666992</v>
      </c>
      <c r="V127" s="10">
        <f t="shared" si="63"/>
        <v>7.6561918258666992</v>
      </c>
      <c r="X127" s="5"/>
      <c r="Y127" s="5" t="str">
        <f t="shared" si="48"/>
        <v>23-231</v>
      </c>
      <c r="Z127" s="5" t="str">
        <f t="shared" si="49"/>
        <v>WT</v>
      </c>
      <c r="AA127" s="5">
        <f t="shared" si="50"/>
        <v>7.6561918258666992</v>
      </c>
      <c r="AB127" s="5" t="str">
        <f t="shared" si="64"/>
        <v>iPS26a</v>
      </c>
      <c r="AC127" s="5" t="str">
        <f t="shared" si="64"/>
        <v>M2-36h00</v>
      </c>
      <c r="AD127"/>
    </row>
    <row r="128" spans="1:30">
      <c r="A128" s="6" t="s">
        <v>440</v>
      </c>
      <c r="B128" s="8" t="s">
        <v>340</v>
      </c>
      <c r="C128" s="8" t="s">
        <v>334</v>
      </c>
      <c r="D128" s="6" t="s">
        <v>335</v>
      </c>
      <c r="E128" s="6" t="s">
        <v>295</v>
      </c>
      <c r="F128" s="8" t="s">
        <v>22</v>
      </c>
      <c r="G128" s="8" t="s">
        <v>517</v>
      </c>
      <c r="H128" s="9" t="s">
        <v>296</v>
      </c>
      <c r="I128" s="9" t="s">
        <v>519</v>
      </c>
      <c r="J128" s="9" t="s">
        <v>25</v>
      </c>
      <c r="K128" s="9" t="s">
        <v>22</v>
      </c>
      <c r="L128" s="29">
        <v>21.92827033996582</v>
      </c>
      <c r="M128" s="10">
        <v>21.605937957763672</v>
      </c>
      <c r="N128" s="11">
        <f t="shared" si="60"/>
        <v>0.32233238220214844</v>
      </c>
      <c r="O128" s="11">
        <f t="shared" si="62"/>
        <v>21.767104148864746</v>
      </c>
      <c r="P128" s="28" t="s">
        <v>487</v>
      </c>
      <c r="Q128" s="8">
        <v>30.282230377197266</v>
      </c>
      <c r="R128" s="8">
        <v>30.057397842407227</v>
      </c>
      <c r="S128" s="11">
        <f t="shared" si="61"/>
        <v>0.22483253479003906</v>
      </c>
      <c r="T128" s="10">
        <f t="shared" si="56"/>
        <v>30.169814109802246</v>
      </c>
      <c r="U128" s="11">
        <f t="shared" si="46"/>
        <v>8.4027099609375</v>
      </c>
      <c r="V128" s="10">
        <f t="shared" si="63"/>
        <v>8.4027099609375</v>
      </c>
      <c r="X128" s="5"/>
      <c r="Y128" s="5" t="str">
        <f t="shared" si="48"/>
        <v>23-232</v>
      </c>
      <c r="Z128" s="5" t="str">
        <f t="shared" si="49"/>
        <v>WT</v>
      </c>
      <c r="AA128" s="5">
        <f t="shared" si="50"/>
        <v>8.4027099609375</v>
      </c>
      <c r="AB128" s="5" t="str">
        <f t="shared" si="64"/>
        <v>iPS26b</v>
      </c>
      <c r="AC128" s="5" t="str">
        <f t="shared" si="64"/>
        <v>M2-36h00</v>
      </c>
      <c r="AD128"/>
    </row>
    <row r="129" spans="1:30">
      <c r="A129" s="6" t="s">
        <v>441</v>
      </c>
      <c r="B129" s="8" t="s">
        <v>341</v>
      </c>
      <c r="C129" s="8" t="s">
        <v>337</v>
      </c>
      <c r="D129" s="6" t="s">
        <v>335</v>
      </c>
      <c r="E129" s="6" t="s">
        <v>295</v>
      </c>
      <c r="F129" s="8" t="s">
        <v>22</v>
      </c>
      <c r="G129" s="8" t="s">
        <v>517</v>
      </c>
      <c r="H129" s="9" t="s">
        <v>296</v>
      </c>
      <c r="I129" s="9" t="s">
        <v>519</v>
      </c>
      <c r="J129" s="9" t="s">
        <v>25</v>
      </c>
      <c r="K129" s="9" t="s">
        <v>22</v>
      </c>
      <c r="L129" s="29">
        <v>22.23707389831543</v>
      </c>
      <c r="M129" s="10">
        <v>21.988019943237305</v>
      </c>
      <c r="N129" s="11">
        <f t="shared" si="60"/>
        <v>0.249053955078125</v>
      </c>
      <c r="O129" s="11">
        <f t="shared" si="62"/>
        <v>22.112546920776367</v>
      </c>
      <c r="P129" s="28" t="s">
        <v>487</v>
      </c>
      <c r="Q129" s="8">
        <v>30.968696594238281</v>
      </c>
      <c r="R129" s="8">
        <v>30.84724235534668</v>
      </c>
      <c r="S129" s="11">
        <f t="shared" si="61"/>
        <v>0.12145423889160156</v>
      </c>
      <c r="T129" s="10">
        <f t="shared" si="56"/>
        <v>30.90796947479248</v>
      </c>
      <c r="U129" s="11">
        <f t="shared" si="46"/>
        <v>8.7954225540161133</v>
      </c>
      <c r="V129" s="10">
        <f t="shared" si="63"/>
        <v>8.7954225540161133</v>
      </c>
      <c r="X129" s="5"/>
      <c r="Y129" s="5" t="str">
        <f t="shared" si="48"/>
        <v>23-233</v>
      </c>
      <c r="Z129" s="5" t="str">
        <f t="shared" si="49"/>
        <v>WT</v>
      </c>
      <c r="AA129" s="5">
        <f t="shared" si="50"/>
        <v>8.7954225540161133</v>
      </c>
      <c r="AB129" s="5" t="str">
        <f t="shared" si="64"/>
        <v>iPS26b</v>
      </c>
      <c r="AC129" s="5" t="str">
        <f t="shared" si="64"/>
        <v>M2-36h00</v>
      </c>
      <c r="AD129"/>
    </row>
    <row r="130" spans="1:30">
      <c r="A130" s="6" t="s">
        <v>442</v>
      </c>
      <c r="B130" s="8" t="s">
        <v>342</v>
      </c>
      <c r="C130" s="8" t="s">
        <v>339</v>
      </c>
      <c r="D130" s="6" t="s">
        <v>335</v>
      </c>
      <c r="E130" s="6" t="s">
        <v>295</v>
      </c>
      <c r="F130" s="8" t="s">
        <v>22</v>
      </c>
      <c r="G130" s="8" t="s">
        <v>517</v>
      </c>
      <c r="H130" s="9" t="s">
        <v>296</v>
      </c>
      <c r="I130" s="9" t="s">
        <v>519</v>
      </c>
      <c r="J130" s="9" t="s">
        <v>25</v>
      </c>
      <c r="K130" s="9" t="s">
        <v>22</v>
      </c>
      <c r="L130" s="29">
        <v>21.786539077758789</v>
      </c>
      <c r="M130" s="10">
        <v>21.954523086547852</v>
      </c>
      <c r="N130" s="11">
        <f t="shared" si="60"/>
        <v>0.1679840087890625</v>
      </c>
      <c r="O130" s="11">
        <f t="shared" si="62"/>
        <v>21.87053108215332</v>
      </c>
      <c r="P130" s="28" t="s">
        <v>487</v>
      </c>
      <c r="Q130" s="8">
        <v>30.219768524169922</v>
      </c>
      <c r="R130" s="8">
        <v>30.278301239013672</v>
      </c>
      <c r="S130" s="11">
        <f t="shared" si="61"/>
        <v>5.853271484375E-2</v>
      </c>
      <c r="T130" s="10">
        <f t="shared" si="56"/>
        <v>30.249034881591797</v>
      </c>
      <c r="U130" s="11">
        <f t="shared" si="46"/>
        <v>8.3785037994384766</v>
      </c>
      <c r="V130" s="10">
        <f t="shared" si="63"/>
        <v>8.3785037994384766</v>
      </c>
      <c r="X130" s="5"/>
      <c r="Y130" s="5" t="str">
        <f t="shared" si="48"/>
        <v>23-234</v>
      </c>
      <c r="Z130" s="5" t="str">
        <f t="shared" si="49"/>
        <v>WT</v>
      </c>
      <c r="AA130" s="5">
        <f t="shared" si="50"/>
        <v>8.3785037994384766</v>
      </c>
      <c r="AB130" s="5" t="str">
        <f t="shared" si="64"/>
        <v>iPS26b</v>
      </c>
      <c r="AC130" s="5" t="str">
        <f t="shared" si="64"/>
        <v>M2-36h00</v>
      </c>
      <c r="AD130"/>
    </row>
    <row r="131" spans="1:30">
      <c r="A131" s="13" t="s">
        <v>443</v>
      </c>
      <c r="B131" s="16" t="s">
        <v>343</v>
      </c>
      <c r="C131" s="16" t="s">
        <v>334</v>
      </c>
      <c r="D131" s="13" t="s">
        <v>344</v>
      </c>
      <c r="E131" s="30" t="s">
        <v>282</v>
      </c>
      <c r="F131" s="15" t="s">
        <v>31</v>
      </c>
      <c r="G131" s="16" t="s">
        <v>516</v>
      </c>
      <c r="H131" s="15" t="s">
        <v>283</v>
      </c>
      <c r="I131" s="15" t="s">
        <v>519</v>
      </c>
      <c r="J131" s="15" t="s">
        <v>25</v>
      </c>
      <c r="K131" s="15"/>
      <c r="L131" s="17">
        <v>22.24</v>
      </c>
      <c r="M131" s="17">
        <v>22.2</v>
      </c>
      <c r="N131" s="18">
        <f t="shared" si="60"/>
        <v>3.9999999999999147E-2</v>
      </c>
      <c r="O131" s="18">
        <f t="shared" si="62"/>
        <v>22.22</v>
      </c>
      <c r="P131" s="31" t="s">
        <v>487</v>
      </c>
      <c r="Q131" s="16">
        <v>28.899761199951172</v>
      </c>
      <c r="R131" s="16">
        <v>28.705041885375977</v>
      </c>
      <c r="S131" s="18">
        <f t="shared" si="61"/>
        <v>0.19471931457519531</v>
      </c>
      <c r="T131" s="17">
        <f t="shared" si="56"/>
        <v>28.802401542663574</v>
      </c>
      <c r="U131" s="17">
        <f t="shared" si="46"/>
        <v>6.5824015426635754</v>
      </c>
      <c r="V131" s="17">
        <f t="shared" si="63"/>
        <v>6.5824015426635754</v>
      </c>
      <c r="X131" s="5"/>
      <c r="Y131" s="5" t="str">
        <f t="shared" si="48"/>
        <v>23-235</v>
      </c>
      <c r="Z131" s="5" t="str">
        <f t="shared" si="49"/>
        <v>Mut</v>
      </c>
      <c r="AA131" s="5">
        <f t="shared" si="50"/>
        <v>6.5824015426635754</v>
      </c>
      <c r="AB131" s="5" t="str">
        <f t="shared" si="64"/>
        <v>iPS26a</v>
      </c>
      <c r="AC131" s="5" t="str">
        <f t="shared" si="64"/>
        <v>M2-36h00</v>
      </c>
      <c r="AD131"/>
    </row>
    <row r="132" spans="1:30">
      <c r="A132" s="13" t="s">
        <v>444</v>
      </c>
      <c r="B132" s="16" t="s">
        <v>345</v>
      </c>
      <c r="C132" s="16" t="s">
        <v>337</v>
      </c>
      <c r="D132" s="13" t="s">
        <v>344</v>
      </c>
      <c r="E132" s="30" t="s">
        <v>282</v>
      </c>
      <c r="F132" s="15" t="s">
        <v>31</v>
      </c>
      <c r="G132" s="16" t="s">
        <v>516</v>
      </c>
      <c r="H132" s="15" t="s">
        <v>283</v>
      </c>
      <c r="I132" s="15" t="s">
        <v>519</v>
      </c>
      <c r="J132" s="15" t="s">
        <v>25</v>
      </c>
      <c r="K132" s="15"/>
      <c r="L132" s="17">
        <v>21.84</v>
      </c>
      <c r="M132" s="17">
        <v>21.97</v>
      </c>
      <c r="N132" s="18">
        <f t="shared" si="60"/>
        <v>0.12999999999999901</v>
      </c>
      <c r="O132" s="18">
        <f t="shared" si="62"/>
        <v>21.905000000000001</v>
      </c>
      <c r="P132" s="31" t="s">
        <v>487</v>
      </c>
      <c r="Q132" s="16">
        <v>28.623760223388672</v>
      </c>
      <c r="R132" s="16">
        <v>28.681306838989258</v>
      </c>
      <c r="S132" s="18">
        <f t="shared" si="61"/>
        <v>5.7546615600585938E-2</v>
      </c>
      <c r="T132" s="17">
        <f t="shared" si="56"/>
        <v>28.652533531188965</v>
      </c>
      <c r="U132" s="17">
        <f t="shared" si="46"/>
        <v>6.7475335311889637</v>
      </c>
      <c r="V132" s="17">
        <f t="shared" si="63"/>
        <v>6.7475335311889637</v>
      </c>
      <c r="X132" s="5"/>
      <c r="Y132" s="5" t="str">
        <f t="shared" si="48"/>
        <v>23-236</v>
      </c>
      <c r="Z132" s="5" t="str">
        <f t="shared" si="49"/>
        <v>Mut</v>
      </c>
      <c r="AA132" s="5">
        <f t="shared" si="50"/>
        <v>6.7475335311889637</v>
      </c>
      <c r="AB132" s="5" t="str">
        <f t="shared" si="64"/>
        <v>iPS26a</v>
      </c>
      <c r="AC132" s="5" t="str">
        <f t="shared" si="64"/>
        <v>M2-36h00</v>
      </c>
      <c r="AD132"/>
    </row>
    <row r="133" spans="1:30">
      <c r="A133" s="13" t="s">
        <v>445</v>
      </c>
      <c r="B133" s="16" t="s">
        <v>346</v>
      </c>
      <c r="C133" s="16" t="s">
        <v>339</v>
      </c>
      <c r="D133" s="13" t="s">
        <v>344</v>
      </c>
      <c r="E133" s="30" t="s">
        <v>282</v>
      </c>
      <c r="F133" s="15" t="s">
        <v>31</v>
      </c>
      <c r="G133" s="16" t="s">
        <v>516</v>
      </c>
      <c r="H133" s="15" t="s">
        <v>283</v>
      </c>
      <c r="I133" s="15" t="s">
        <v>519</v>
      </c>
      <c r="J133" s="15" t="s">
        <v>25</v>
      </c>
      <c r="K133" s="15"/>
      <c r="L133" s="17">
        <v>21.98</v>
      </c>
      <c r="M133" s="17">
        <v>22.17</v>
      </c>
      <c r="N133" s="18">
        <f t="shared" si="60"/>
        <v>0.19000000000000128</v>
      </c>
      <c r="O133" s="18">
        <f t="shared" si="62"/>
        <v>22.075000000000003</v>
      </c>
      <c r="P133" s="31" t="s">
        <v>487</v>
      </c>
      <c r="Q133" s="16">
        <v>28.570220947265625</v>
      </c>
      <c r="R133" s="16">
        <v>28.641971588134766</v>
      </c>
      <c r="S133" s="18">
        <f t="shared" si="61"/>
        <v>7.1750640869140625E-2</v>
      </c>
      <c r="T133" s="17">
        <f>AVERAGE(Q133:R133)</f>
        <v>28.606096267700195</v>
      </c>
      <c r="U133" s="17">
        <f t="shared" si="46"/>
        <v>6.5310962677001925</v>
      </c>
      <c r="V133" s="17">
        <f t="shared" si="63"/>
        <v>6.5310962677001925</v>
      </c>
      <c r="X133" s="5"/>
      <c r="Y133" s="5" t="str">
        <f t="shared" si="48"/>
        <v>23-237</v>
      </c>
      <c r="Z133" s="5" t="str">
        <f t="shared" si="49"/>
        <v>Mut</v>
      </c>
      <c r="AA133" s="5">
        <f t="shared" si="50"/>
        <v>6.5310962677001925</v>
      </c>
      <c r="AB133" s="5" t="str">
        <f t="shared" si="64"/>
        <v>iPS26a</v>
      </c>
      <c r="AC133" s="5" t="str">
        <f t="shared" si="64"/>
        <v>M2-36h00</v>
      </c>
      <c r="AD133"/>
    </row>
    <row r="134" spans="1:30">
      <c r="A134" s="13" t="s">
        <v>446</v>
      </c>
      <c r="B134" s="16" t="s">
        <v>347</v>
      </c>
      <c r="C134" s="16" t="s">
        <v>334</v>
      </c>
      <c r="D134" s="13" t="s">
        <v>344</v>
      </c>
      <c r="E134" s="13" t="s">
        <v>295</v>
      </c>
      <c r="F134" s="15" t="s">
        <v>31</v>
      </c>
      <c r="G134" s="16" t="s">
        <v>517</v>
      </c>
      <c r="H134" s="15" t="s">
        <v>296</v>
      </c>
      <c r="I134" s="15" t="s">
        <v>519</v>
      </c>
      <c r="J134" s="15" t="s">
        <v>25</v>
      </c>
      <c r="K134" s="15"/>
      <c r="L134" s="32">
        <v>21.920263290405273</v>
      </c>
      <c r="M134" s="17">
        <v>21.740234375</v>
      </c>
      <c r="N134" s="18">
        <f t="shared" si="60"/>
        <v>0.18002891540527344</v>
      </c>
      <c r="O134" s="18">
        <f t="shared" si="62"/>
        <v>21.830248832702637</v>
      </c>
      <c r="P134" s="31" t="s">
        <v>487</v>
      </c>
      <c r="Q134" s="16">
        <v>29.672918319702148</v>
      </c>
      <c r="R134" s="16">
        <v>29.494413375854492</v>
      </c>
      <c r="S134" s="18">
        <f t="shared" si="61"/>
        <v>0.17850494384765625</v>
      </c>
      <c r="T134" s="17">
        <f t="shared" ref="T134:T135" si="65">AVERAGE(Q134:R134)</f>
        <v>29.58366584777832</v>
      </c>
      <c r="U134" s="17">
        <f t="shared" si="46"/>
        <v>7.7534170150756836</v>
      </c>
      <c r="V134" s="17">
        <f t="shared" si="63"/>
        <v>7.7534170150756836</v>
      </c>
      <c r="X134" s="5"/>
      <c r="Y134" s="5" t="str">
        <f t="shared" si="48"/>
        <v>23-238</v>
      </c>
      <c r="Z134" s="5" t="str">
        <f t="shared" si="49"/>
        <v>Mut</v>
      </c>
      <c r="AA134" s="5">
        <f t="shared" si="50"/>
        <v>7.7534170150756836</v>
      </c>
      <c r="AB134" s="5" t="str">
        <f t="shared" si="64"/>
        <v>iPS26b</v>
      </c>
      <c r="AC134" s="5" t="str">
        <f t="shared" si="64"/>
        <v>M2-36h00</v>
      </c>
      <c r="AD134"/>
    </row>
    <row r="135" spans="1:30">
      <c r="A135" s="13" t="s">
        <v>447</v>
      </c>
      <c r="B135" s="16" t="s">
        <v>348</v>
      </c>
      <c r="C135" s="16" t="s">
        <v>337</v>
      </c>
      <c r="D135" s="13" t="s">
        <v>344</v>
      </c>
      <c r="E135" s="13" t="s">
        <v>295</v>
      </c>
      <c r="F135" s="15" t="s">
        <v>31</v>
      </c>
      <c r="G135" s="16" t="s">
        <v>517</v>
      </c>
      <c r="H135" s="15" t="s">
        <v>296</v>
      </c>
      <c r="I135" s="15" t="s">
        <v>519</v>
      </c>
      <c r="J135" s="15" t="s">
        <v>25</v>
      </c>
      <c r="K135" s="15"/>
      <c r="L135" s="32">
        <v>21.975065231323242</v>
      </c>
      <c r="M135" s="17">
        <v>22.056953430175781</v>
      </c>
      <c r="N135" s="18">
        <f t="shared" si="60"/>
        <v>8.1888198852539062E-2</v>
      </c>
      <c r="O135" s="18">
        <f t="shared" si="62"/>
        <v>22.016009330749512</v>
      </c>
      <c r="P135" s="31" t="s">
        <v>487</v>
      </c>
      <c r="Q135" s="16">
        <v>29.652437210083008</v>
      </c>
      <c r="R135" s="16">
        <v>29.827495574951172</v>
      </c>
      <c r="S135" s="18">
        <f t="shared" si="61"/>
        <v>0.17505836486816406</v>
      </c>
      <c r="T135" s="17">
        <f t="shared" si="65"/>
        <v>29.73996639251709</v>
      </c>
      <c r="U135" s="17">
        <f t="shared" si="46"/>
        <v>7.7239570617675781</v>
      </c>
      <c r="V135" s="17">
        <f t="shared" si="63"/>
        <v>7.7239570617675781</v>
      </c>
      <c r="X135" s="5"/>
      <c r="Y135" s="5" t="str">
        <f t="shared" si="48"/>
        <v>23-239</v>
      </c>
      <c r="Z135" s="5" t="str">
        <f t="shared" si="49"/>
        <v>Mut</v>
      </c>
      <c r="AA135" s="5">
        <f t="shared" si="50"/>
        <v>7.7239570617675781</v>
      </c>
      <c r="AB135" s="5" t="str">
        <f t="shared" si="64"/>
        <v>iPS26b</v>
      </c>
      <c r="AC135" s="5" t="str">
        <f t="shared" si="64"/>
        <v>M2-36h00</v>
      </c>
      <c r="AD135"/>
    </row>
    <row r="136" spans="1:30">
      <c r="A136" s="13" t="s">
        <v>448</v>
      </c>
      <c r="B136" s="16" t="s">
        <v>349</v>
      </c>
      <c r="C136" s="16" t="s">
        <v>339</v>
      </c>
      <c r="D136" s="13" t="s">
        <v>344</v>
      </c>
      <c r="E136" s="13" t="s">
        <v>295</v>
      </c>
      <c r="F136" s="15" t="s">
        <v>31</v>
      </c>
      <c r="G136" s="16" t="s">
        <v>517</v>
      </c>
      <c r="H136" s="15" t="s">
        <v>296</v>
      </c>
      <c r="I136" s="15" t="s">
        <v>519</v>
      </c>
      <c r="J136" s="15" t="s">
        <v>25</v>
      </c>
      <c r="K136" s="15"/>
      <c r="L136" s="32">
        <v>21.763595581054688</v>
      </c>
      <c r="M136" s="17">
        <v>21.930965423583984</v>
      </c>
      <c r="N136" s="18">
        <f t="shared" si="60"/>
        <v>0.16736984252929688</v>
      </c>
      <c r="O136" s="18">
        <f t="shared" si="62"/>
        <v>21.847280502319336</v>
      </c>
      <c r="P136" s="31" t="s">
        <v>487</v>
      </c>
      <c r="Q136" s="16">
        <v>29.937767028808594</v>
      </c>
      <c r="R136" s="16">
        <v>30.157323837280273</v>
      </c>
      <c r="S136" s="18">
        <f t="shared" si="61"/>
        <v>0.21955680847167969</v>
      </c>
      <c r="T136" s="17">
        <f>AVERAGE(Q136:R136)</f>
        <v>30.047545433044434</v>
      </c>
      <c r="U136" s="17">
        <f t="shared" si="46"/>
        <v>8.2002649307250977</v>
      </c>
      <c r="V136" s="17">
        <f t="shared" si="63"/>
        <v>8.2002649307250977</v>
      </c>
      <c r="X136" s="5"/>
      <c r="Y136" s="5" t="str">
        <f t="shared" si="48"/>
        <v>23-240</v>
      </c>
      <c r="Z136" s="5" t="str">
        <f t="shared" si="49"/>
        <v>Mut</v>
      </c>
      <c r="AA136" s="5">
        <f t="shared" si="50"/>
        <v>8.2002649307250977</v>
      </c>
      <c r="AB136" s="5" t="str">
        <f t="shared" si="64"/>
        <v>iPS26b</v>
      </c>
      <c r="AC136" s="5" t="str">
        <f t="shared" si="64"/>
        <v>M2-36h00</v>
      </c>
      <c r="AD136"/>
    </row>
    <row r="137" spans="1:30" s="33" customFormat="1">
      <c r="A137" s="6" t="s">
        <v>210</v>
      </c>
      <c r="B137" s="6" t="s">
        <v>211</v>
      </c>
      <c r="C137" s="6" t="s">
        <v>212</v>
      </c>
      <c r="D137" s="6" t="s">
        <v>213</v>
      </c>
      <c r="E137" s="6"/>
      <c r="F137" s="8" t="s">
        <v>22</v>
      </c>
      <c r="G137" s="8">
        <v>69</v>
      </c>
      <c r="H137" s="9" t="s">
        <v>130</v>
      </c>
      <c r="I137" s="9" t="s">
        <v>40</v>
      </c>
      <c r="J137" s="9" t="s">
        <v>25</v>
      </c>
      <c r="K137" s="9" t="s">
        <v>22</v>
      </c>
      <c r="L137" s="10">
        <v>21.593517303466797</v>
      </c>
      <c r="M137" s="10">
        <v>21.512578964233398</v>
      </c>
      <c r="N137" s="11">
        <f t="shared" si="60"/>
        <v>8.0938339233398438E-2</v>
      </c>
      <c r="O137" s="11">
        <f>AVERAGE(L137:M137)</f>
        <v>21.553048133850098</v>
      </c>
      <c r="P137" s="10" t="s">
        <v>487</v>
      </c>
      <c r="Q137" s="10">
        <v>26.959358215332031</v>
      </c>
      <c r="R137" s="10">
        <v>26.980655670166016</v>
      </c>
      <c r="S137" s="11">
        <f t="shared" si="61"/>
        <v>2.1297454833984375E-2</v>
      </c>
      <c r="T137" s="10">
        <f t="shared" ref="T137:T156" si="66">AVERAGE(Q137:R137)</f>
        <v>26.970006942749023</v>
      </c>
      <c r="U137" s="11">
        <f>T137-O137</f>
        <v>5.4169588088989258</v>
      </c>
      <c r="V137" s="10" t="s">
        <v>41</v>
      </c>
      <c r="W137" s="35"/>
      <c r="X137" s="5"/>
      <c r="Y137" s="5" t="str">
        <f t="shared" si="48"/>
        <v>22-107</v>
      </c>
      <c r="Z137" s="5" t="str">
        <f t="shared" si="49"/>
        <v>WT</v>
      </c>
      <c r="AA137" s="5" t="str">
        <f t="shared" si="50"/>
        <v>NA</v>
      </c>
      <c r="AB137" s="5" t="str">
        <f t="shared" si="64"/>
        <v>iPS12</v>
      </c>
      <c r="AC137" s="5" t="str">
        <f t="shared" si="64"/>
        <v>M2_48h00</v>
      </c>
    </row>
    <row r="138" spans="1:30" s="33" customFormat="1">
      <c r="A138" s="6" t="s">
        <v>214</v>
      </c>
      <c r="B138" s="6" t="s">
        <v>215</v>
      </c>
      <c r="C138" s="6" t="s">
        <v>212</v>
      </c>
      <c r="D138" s="6" t="s">
        <v>213</v>
      </c>
      <c r="E138" s="6"/>
      <c r="F138" s="8" t="s">
        <v>22</v>
      </c>
      <c r="G138" s="8">
        <v>69</v>
      </c>
      <c r="H138" s="9" t="s">
        <v>130</v>
      </c>
      <c r="I138" s="9" t="s">
        <v>40</v>
      </c>
      <c r="J138" s="9" t="s">
        <v>25</v>
      </c>
      <c r="K138" s="9" t="s">
        <v>22</v>
      </c>
      <c r="L138" s="10">
        <v>20.576671600341797</v>
      </c>
      <c r="M138" s="10">
        <v>20.707851409912109</v>
      </c>
      <c r="N138" s="11">
        <f t="shared" si="60"/>
        <v>0.1311798095703125</v>
      </c>
      <c r="O138" s="11">
        <f>AVERAGE(L138:M138)</f>
        <v>20.642261505126953</v>
      </c>
      <c r="P138" s="10" t="s">
        <v>487</v>
      </c>
      <c r="Q138" s="10">
        <v>27.447181701660156</v>
      </c>
      <c r="R138" s="10">
        <v>27.533695220947266</v>
      </c>
      <c r="S138" s="11">
        <f t="shared" si="61"/>
        <v>8.6513519287109375E-2</v>
      </c>
      <c r="T138" s="10">
        <f t="shared" si="66"/>
        <v>27.490438461303711</v>
      </c>
      <c r="U138" s="11">
        <f>T138-O138</f>
        <v>6.8481769561767578</v>
      </c>
      <c r="V138" s="10">
        <f>U138</f>
        <v>6.8481769561767578</v>
      </c>
      <c r="W138" s="35"/>
      <c r="X138" s="5"/>
      <c r="Y138" s="5" t="str">
        <f t="shared" si="48"/>
        <v>22-108</v>
      </c>
      <c r="Z138" s="5" t="str">
        <f t="shared" si="49"/>
        <v>WT</v>
      </c>
      <c r="AA138" s="5">
        <f t="shared" si="50"/>
        <v>6.8481769561767578</v>
      </c>
      <c r="AB138" s="5" t="str">
        <f t="shared" si="64"/>
        <v>iPS12</v>
      </c>
      <c r="AC138" s="5" t="str">
        <f t="shared" si="64"/>
        <v>M2_48h00</v>
      </c>
    </row>
    <row r="139" spans="1:30" s="33" customFormat="1">
      <c r="A139" s="6" t="s">
        <v>216</v>
      </c>
      <c r="B139" s="6" t="s">
        <v>217</v>
      </c>
      <c r="C139" s="6" t="s">
        <v>212</v>
      </c>
      <c r="D139" s="6" t="s">
        <v>213</v>
      </c>
      <c r="E139" s="6"/>
      <c r="F139" s="8" t="s">
        <v>22</v>
      </c>
      <c r="G139" s="8">
        <v>69</v>
      </c>
      <c r="H139" s="9" t="s">
        <v>130</v>
      </c>
      <c r="I139" s="9" t="s">
        <v>40</v>
      </c>
      <c r="J139" s="9" t="s">
        <v>25</v>
      </c>
      <c r="K139" s="9" t="s">
        <v>22</v>
      </c>
      <c r="L139" s="10">
        <v>20.748708724975586</v>
      </c>
      <c r="M139" s="10">
        <v>20.697463989257812</v>
      </c>
      <c r="N139" s="11">
        <f t="shared" si="60"/>
        <v>5.1244735717773438E-2</v>
      </c>
      <c r="O139" s="11">
        <f>AVERAGE(L139:M139)</f>
        <v>20.723086357116699</v>
      </c>
      <c r="P139" s="10" t="s">
        <v>487</v>
      </c>
      <c r="Q139" s="10">
        <v>27.749515533447266</v>
      </c>
      <c r="R139" s="10">
        <v>27.706573486328125</v>
      </c>
      <c r="S139" s="11">
        <f t="shared" si="61"/>
        <v>4.2942047119140625E-2</v>
      </c>
      <c r="T139" s="10">
        <f t="shared" si="66"/>
        <v>27.728044509887695</v>
      </c>
      <c r="U139" s="11">
        <f>T139-O139</f>
        <v>7.0049581527709961</v>
      </c>
      <c r="V139" s="10">
        <f>U139</f>
        <v>7.0049581527709961</v>
      </c>
      <c r="W139" s="35"/>
      <c r="X139" s="5"/>
      <c r="Y139" s="5" t="str">
        <f t="shared" si="48"/>
        <v>22-109</v>
      </c>
      <c r="Z139" s="5" t="str">
        <f t="shared" si="49"/>
        <v>WT</v>
      </c>
      <c r="AA139" s="5">
        <f t="shared" si="50"/>
        <v>7.0049581527709961</v>
      </c>
      <c r="AB139" s="5" t="str">
        <f t="shared" si="64"/>
        <v>iPS12</v>
      </c>
      <c r="AC139" s="5" t="str">
        <f t="shared" si="64"/>
        <v>M2_48h00</v>
      </c>
    </row>
    <row r="140" spans="1:30" s="33" customFormat="1">
      <c r="A140" s="6" t="s">
        <v>218</v>
      </c>
      <c r="B140" s="6" t="s">
        <v>219</v>
      </c>
      <c r="C140" s="6" t="s">
        <v>212</v>
      </c>
      <c r="D140" s="6" t="s">
        <v>213</v>
      </c>
      <c r="E140" s="6"/>
      <c r="F140" s="8" t="s">
        <v>22</v>
      </c>
      <c r="G140" s="8">
        <v>69</v>
      </c>
      <c r="H140" s="9" t="s">
        <v>130</v>
      </c>
      <c r="I140" s="9" t="s">
        <v>40</v>
      </c>
      <c r="J140" s="9" t="s">
        <v>25</v>
      </c>
      <c r="K140" s="9" t="s">
        <v>22</v>
      </c>
      <c r="L140" s="10">
        <v>20.849733352661133</v>
      </c>
      <c r="M140" s="10">
        <v>20.386079788208008</v>
      </c>
      <c r="N140" s="11">
        <f t="shared" si="60"/>
        <v>0.463653564453125</v>
      </c>
      <c r="O140" s="11">
        <f>L140</f>
        <v>20.849733352661133</v>
      </c>
      <c r="P140" s="10" t="s">
        <v>487</v>
      </c>
      <c r="Q140" s="10">
        <v>27.543081283569336</v>
      </c>
      <c r="R140" s="10">
        <v>27.57042121887207</v>
      </c>
      <c r="S140" s="11">
        <f t="shared" si="61"/>
        <v>2.7339935302734375E-2</v>
      </c>
      <c r="T140" s="10">
        <f t="shared" si="66"/>
        <v>27.556751251220703</v>
      </c>
      <c r="U140" s="11">
        <f>T140-O140</f>
        <v>6.7070178985595703</v>
      </c>
      <c r="V140" s="10">
        <f>U140</f>
        <v>6.7070178985595703</v>
      </c>
      <c r="W140" s="34"/>
      <c r="X140" s="5"/>
      <c r="Y140" s="5" t="str">
        <f t="shared" si="48"/>
        <v>22-110</v>
      </c>
      <c r="Z140" s="5" t="str">
        <f t="shared" si="49"/>
        <v>WT</v>
      </c>
      <c r="AA140" s="5">
        <f t="shared" si="50"/>
        <v>6.7070178985595703</v>
      </c>
      <c r="AB140" s="5" t="str">
        <f t="shared" si="64"/>
        <v>iPS12</v>
      </c>
      <c r="AC140" s="5" t="str">
        <f t="shared" si="64"/>
        <v>M2_48h00</v>
      </c>
    </row>
    <row r="141" spans="1:30" s="33" customFormat="1">
      <c r="A141" s="6" t="s">
        <v>220</v>
      </c>
      <c r="B141" s="6" t="s">
        <v>221</v>
      </c>
      <c r="C141" s="6" t="s">
        <v>212</v>
      </c>
      <c r="D141" s="6" t="s">
        <v>213</v>
      </c>
      <c r="E141" s="6"/>
      <c r="F141" s="8" t="s">
        <v>22</v>
      </c>
      <c r="G141" s="8">
        <v>69</v>
      </c>
      <c r="H141" s="9" t="s">
        <v>130</v>
      </c>
      <c r="I141" s="9" t="s">
        <v>40</v>
      </c>
      <c r="J141" s="9" t="s">
        <v>25</v>
      </c>
      <c r="K141" s="9" t="s">
        <v>22</v>
      </c>
      <c r="L141" s="10">
        <v>20.622505187988281</v>
      </c>
      <c r="M141" s="10">
        <v>20.583477020263672</v>
      </c>
      <c r="N141" s="11">
        <f t="shared" si="60"/>
        <v>3.9028167724609375E-2</v>
      </c>
      <c r="O141" s="11">
        <f t="shared" ref="O141:O172" si="67">AVERAGE(L141:M141)</f>
        <v>20.602991104125977</v>
      </c>
      <c r="P141" s="10" t="s">
        <v>487</v>
      </c>
      <c r="Q141" s="10">
        <v>27.575937271118164</v>
      </c>
      <c r="R141" s="10">
        <v>27.500207901000977</v>
      </c>
      <c r="S141" s="11">
        <f t="shared" si="61"/>
        <v>7.57293701171875E-2</v>
      </c>
      <c r="T141" s="10">
        <f t="shared" si="66"/>
        <v>27.53807258605957</v>
      </c>
      <c r="U141" s="10">
        <f>T141-O141</f>
        <v>6.9350814819335938</v>
      </c>
      <c r="V141" s="10">
        <f>U141</f>
        <v>6.9350814819335938</v>
      </c>
      <c r="W141" s="34"/>
      <c r="X141" s="5"/>
      <c r="Y141" s="5" t="str">
        <f t="shared" si="48"/>
        <v>22-111</v>
      </c>
      <c r="Z141" s="5" t="str">
        <f t="shared" si="49"/>
        <v>WT</v>
      </c>
      <c r="AA141" s="5">
        <f t="shared" si="50"/>
        <v>6.9350814819335938</v>
      </c>
      <c r="AB141" s="5" t="str">
        <f t="shared" ref="AB141:AC160" si="68">H141</f>
        <v>iPS12</v>
      </c>
      <c r="AC141" s="5" t="str">
        <f t="shared" si="68"/>
        <v>M2_48h00</v>
      </c>
    </row>
    <row r="142" spans="1:30" s="33" customFormat="1">
      <c r="A142" s="6" t="s">
        <v>222</v>
      </c>
      <c r="B142" s="6" t="s">
        <v>223</v>
      </c>
      <c r="C142" s="6" t="s">
        <v>212</v>
      </c>
      <c r="D142" s="6" t="s">
        <v>213</v>
      </c>
      <c r="E142" s="6"/>
      <c r="F142" s="8" t="s">
        <v>22</v>
      </c>
      <c r="G142" s="8">
        <v>69</v>
      </c>
      <c r="H142" s="9" t="s">
        <v>130</v>
      </c>
      <c r="I142" s="9" t="s">
        <v>40</v>
      </c>
      <c r="J142" s="9" t="s">
        <v>25</v>
      </c>
      <c r="K142" s="9" t="s">
        <v>22</v>
      </c>
      <c r="L142" s="10">
        <v>40</v>
      </c>
      <c r="M142" s="10">
        <v>40</v>
      </c>
      <c r="N142" s="11">
        <f t="shared" si="60"/>
        <v>0</v>
      </c>
      <c r="O142" s="10">
        <f t="shared" si="67"/>
        <v>40</v>
      </c>
      <c r="P142" s="10" t="s">
        <v>487</v>
      </c>
      <c r="Q142" s="10">
        <v>40</v>
      </c>
      <c r="R142" s="10">
        <v>40</v>
      </c>
      <c r="S142" s="11">
        <f t="shared" si="61"/>
        <v>0</v>
      </c>
      <c r="T142" s="10">
        <f t="shared" si="66"/>
        <v>40</v>
      </c>
      <c r="U142" s="10" t="s">
        <v>41</v>
      </c>
      <c r="V142" s="10" t="s">
        <v>41</v>
      </c>
      <c r="W142" s="34"/>
      <c r="X142" s="5"/>
      <c r="Y142" s="5" t="str">
        <f t="shared" si="48"/>
        <v>22-112</v>
      </c>
      <c r="Z142" s="5" t="str">
        <f t="shared" si="49"/>
        <v>WT</v>
      </c>
      <c r="AA142" s="5" t="str">
        <f t="shared" si="50"/>
        <v>NA</v>
      </c>
      <c r="AB142" s="5" t="str">
        <f t="shared" si="68"/>
        <v>iPS12</v>
      </c>
      <c r="AC142" s="5" t="str">
        <f t="shared" si="68"/>
        <v>M2_48h00</v>
      </c>
    </row>
    <row r="143" spans="1:30" s="33" customFormat="1">
      <c r="A143" s="13" t="s">
        <v>224</v>
      </c>
      <c r="B143" s="13" t="s">
        <v>225</v>
      </c>
      <c r="C143" s="13" t="s">
        <v>226</v>
      </c>
      <c r="D143" s="13" t="s">
        <v>227</v>
      </c>
      <c r="E143" s="13"/>
      <c r="F143" s="15" t="s">
        <v>31</v>
      </c>
      <c r="G143" s="16">
        <v>69</v>
      </c>
      <c r="H143" s="15" t="s">
        <v>130</v>
      </c>
      <c r="I143" s="15" t="s">
        <v>40</v>
      </c>
      <c r="J143" s="15" t="s">
        <v>25</v>
      </c>
      <c r="K143" s="15"/>
      <c r="L143" s="17">
        <v>21.083269119262695</v>
      </c>
      <c r="M143" s="17">
        <v>21.141477584838867</v>
      </c>
      <c r="N143" s="18">
        <f t="shared" si="60"/>
        <v>5.8208465576171875E-2</v>
      </c>
      <c r="O143" s="18">
        <f t="shared" si="67"/>
        <v>21.112373352050781</v>
      </c>
      <c r="P143" s="17" t="s">
        <v>487</v>
      </c>
      <c r="Q143" s="17">
        <v>27.426536560058594</v>
      </c>
      <c r="R143" s="17">
        <v>27.107860565185547</v>
      </c>
      <c r="S143" s="18">
        <f t="shared" si="61"/>
        <v>0.31867599487304688</v>
      </c>
      <c r="T143" s="17">
        <f t="shared" si="66"/>
        <v>27.26719856262207</v>
      </c>
      <c r="U143" s="17">
        <f t="shared" ref="U143:U172" si="69">T143-O143</f>
        <v>6.1548252105712891</v>
      </c>
      <c r="V143" s="17">
        <f t="shared" ref="V143:V172" si="70">U143</f>
        <v>6.1548252105712891</v>
      </c>
      <c r="W143" s="34"/>
      <c r="X143" s="5"/>
      <c r="Y143" s="5" t="str">
        <f t="shared" si="48"/>
        <v>22-113</v>
      </c>
      <c r="Z143" s="5" t="str">
        <f t="shared" si="49"/>
        <v>Mut</v>
      </c>
      <c r="AA143" s="5">
        <f t="shared" si="50"/>
        <v>6.1548252105712891</v>
      </c>
      <c r="AB143" s="5" t="str">
        <f t="shared" si="68"/>
        <v>iPS12</v>
      </c>
      <c r="AC143" s="5" t="str">
        <f t="shared" si="68"/>
        <v>M2_48h00</v>
      </c>
    </row>
    <row r="144" spans="1:30" s="33" customFormat="1">
      <c r="A144" s="13" t="s">
        <v>228</v>
      </c>
      <c r="B144" s="13" t="s">
        <v>229</v>
      </c>
      <c r="C144" s="13" t="s">
        <v>226</v>
      </c>
      <c r="D144" s="13" t="s">
        <v>227</v>
      </c>
      <c r="E144" s="13"/>
      <c r="F144" s="15" t="s">
        <v>31</v>
      </c>
      <c r="G144" s="16">
        <v>69</v>
      </c>
      <c r="H144" s="15" t="s">
        <v>130</v>
      </c>
      <c r="I144" s="15" t="s">
        <v>40</v>
      </c>
      <c r="J144" s="15" t="s">
        <v>25</v>
      </c>
      <c r="K144" s="15"/>
      <c r="L144" s="17">
        <v>20.799343109130859</v>
      </c>
      <c r="M144" s="17">
        <v>20.701711654663086</v>
      </c>
      <c r="N144" s="18">
        <f t="shared" si="60"/>
        <v>9.7631454467773438E-2</v>
      </c>
      <c r="O144" s="18">
        <f t="shared" si="67"/>
        <v>20.750527381896973</v>
      </c>
      <c r="P144" s="17" t="s">
        <v>487</v>
      </c>
      <c r="Q144" s="17">
        <v>27.37870979309082</v>
      </c>
      <c r="R144" s="17">
        <v>27.250869750976562</v>
      </c>
      <c r="S144" s="18">
        <f t="shared" si="61"/>
        <v>0.12784004211425781</v>
      </c>
      <c r="T144" s="17">
        <f t="shared" si="66"/>
        <v>27.314789772033691</v>
      </c>
      <c r="U144" s="17">
        <f t="shared" si="69"/>
        <v>6.5642623901367188</v>
      </c>
      <c r="V144" s="17">
        <f t="shared" si="70"/>
        <v>6.5642623901367188</v>
      </c>
      <c r="W144" s="34"/>
      <c r="X144" s="5"/>
      <c r="Y144" s="5" t="str">
        <f t="shared" si="48"/>
        <v>22-114</v>
      </c>
      <c r="Z144" s="5" t="str">
        <f t="shared" si="49"/>
        <v>Mut</v>
      </c>
      <c r="AA144" s="5">
        <f t="shared" si="50"/>
        <v>6.5642623901367188</v>
      </c>
      <c r="AB144" s="5" t="str">
        <f t="shared" si="68"/>
        <v>iPS12</v>
      </c>
      <c r="AC144" s="5" t="str">
        <f t="shared" si="68"/>
        <v>M2_48h00</v>
      </c>
    </row>
    <row r="145" spans="1:29" s="33" customFormat="1">
      <c r="A145" s="13" t="s">
        <v>230</v>
      </c>
      <c r="B145" s="13" t="s">
        <v>231</v>
      </c>
      <c r="C145" s="13" t="s">
        <v>226</v>
      </c>
      <c r="D145" s="13" t="s">
        <v>227</v>
      </c>
      <c r="E145" s="13"/>
      <c r="F145" s="15" t="s">
        <v>31</v>
      </c>
      <c r="G145" s="16">
        <v>69</v>
      </c>
      <c r="H145" s="15" t="s">
        <v>130</v>
      </c>
      <c r="I145" s="15" t="s">
        <v>40</v>
      </c>
      <c r="J145" s="15" t="s">
        <v>25</v>
      </c>
      <c r="K145" s="15"/>
      <c r="L145" s="17">
        <v>20.394920349121094</v>
      </c>
      <c r="M145" s="17">
        <v>20.467706680297852</v>
      </c>
      <c r="N145" s="18">
        <f t="shared" si="60"/>
        <v>7.2786331176757812E-2</v>
      </c>
      <c r="O145" s="18">
        <f t="shared" si="67"/>
        <v>20.431313514709473</v>
      </c>
      <c r="P145" s="17" t="s">
        <v>487</v>
      </c>
      <c r="Q145" s="17">
        <v>27.430715560913086</v>
      </c>
      <c r="R145" s="17">
        <v>27.4447021484375</v>
      </c>
      <c r="S145" s="18">
        <f t="shared" si="61"/>
        <v>1.3986587524414062E-2</v>
      </c>
      <c r="T145" s="17">
        <f t="shared" si="66"/>
        <v>27.437708854675293</v>
      </c>
      <c r="U145" s="17">
        <f t="shared" si="69"/>
        <v>7.0063953399658203</v>
      </c>
      <c r="V145" s="17">
        <f t="shared" si="70"/>
        <v>7.0063953399658203</v>
      </c>
      <c r="W145" s="34"/>
      <c r="X145" s="5"/>
      <c r="Y145" s="5" t="str">
        <f t="shared" si="48"/>
        <v>22-115</v>
      </c>
      <c r="Z145" s="5" t="str">
        <f t="shared" si="49"/>
        <v>Mut</v>
      </c>
      <c r="AA145" s="5">
        <f t="shared" si="50"/>
        <v>7.0063953399658203</v>
      </c>
      <c r="AB145" s="5" t="str">
        <f t="shared" si="68"/>
        <v>iPS12</v>
      </c>
      <c r="AC145" s="5" t="str">
        <f t="shared" si="68"/>
        <v>M2_48h00</v>
      </c>
    </row>
    <row r="146" spans="1:29" s="33" customFormat="1">
      <c r="A146" s="13" t="s">
        <v>232</v>
      </c>
      <c r="B146" s="13" t="s">
        <v>233</v>
      </c>
      <c r="C146" s="13" t="s">
        <v>226</v>
      </c>
      <c r="D146" s="13" t="s">
        <v>227</v>
      </c>
      <c r="E146" s="13"/>
      <c r="F146" s="15" t="s">
        <v>31</v>
      </c>
      <c r="G146" s="16">
        <v>69</v>
      </c>
      <c r="H146" s="15" t="s">
        <v>130</v>
      </c>
      <c r="I146" s="15" t="s">
        <v>40</v>
      </c>
      <c r="J146" s="15" t="s">
        <v>25</v>
      </c>
      <c r="K146" s="15"/>
      <c r="L146" s="17">
        <v>21.534418106079102</v>
      </c>
      <c r="M146" s="17">
        <v>21.442071914672852</v>
      </c>
      <c r="N146" s="18">
        <f t="shared" si="60"/>
        <v>9.234619140625E-2</v>
      </c>
      <c r="O146" s="18">
        <f t="shared" si="67"/>
        <v>21.488245010375977</v>
      </c>
      <c r="P146" s="17" t="s">
        <v>487</v>
      </c>
      <c r="Q146" s="17">
        <v>27.744470596313477</v>
      </c>
      <c r="R146" s="17">
        <v>27.610513687133789</v>
      </c>
      <c r="S146" s="18">
        <f t="shared" si="61"/>
        <v>0.1339569091796875</v>
      </c>
      <c r="T146" s="17">
        <f t="shared" si="66"/>
        <v>27.677492141723633</v>
      </c>
      <c r="U146" s="18">
        <f t="shared" si="69"/>
        <v>6.1892471313476562</v>
      </c>
      <c r="V146" s="17">
        <f t="shared" si="70"/>
        <v>6.1892471313476562</v>
      </c>
      <c r="W146" s="35"/>
      <c r="X146" s="5"/>
      <c r="Y146" s="5" t="str">
        <f t="shared" si="48"/>
        <v>22-116</v>
      </c>
      <c r="Z146" s="5" t="str">
        <f t="shared" si="49"/>
        <v>Mut</v>
      </c>
      <c r="AA146" s="5">
        <f t="shared" si="50"/>
        <v>6.1892471313476562</v>
      </c>
      <c r="AB146" s="5" t="str">
        <f t="shared" si="68"/>
        <v>iPS12</v>
      </c>
      <c r="AC146" s="5" t="str">
        <f t="shared" si="68"/>
        <v>M2_48h00</v>
      </c>
    </row>
    <row r="147" spans="1:29" s="33" customFormat="1">
      <c r="A147" s="13" t="s">
        <v>234</v>
      </c>
      <c r="B147" s="13" t="s">
        <v>235</v>
      </c>
      <c r="C147" s="13" t="s">
        <v>226</v>
      </c>
      <c r="D147" s="13" t="s">
        <v>227</v>
      </c>
      <c r="E147" s="13"/>
      <c r="F147" s="15" t="s">
        <v>31</v>
      </c>
      <c r="G147" s="16">
        <v>69</v>
      </c>
      <c r="H147" s="15" t="s">
        <v>130</v>
      </c>
      <c r="I147" s="15" t="s">
        <v>40</v>
      </c>
      <c r="J147" s="15" t="s">
        <v>25</v>
      </c>
      <c r="K147" s="15"/>
      <c r="L147" s="17">
        <v>20.97205924987793</v>
      </c>
      <c r="M147" s="17">
        <v>20.838809967041016</v>
      </c>
      <c r="N147" s="18">
        <f t="shared" si="60"/>
        <v>0.13324928283691406</v>
      </c>
      <c r="O147" s="18">
        <f t="shared" si="67"/>
        <v>20.905434608459473</v>
      </c>
      <c r="P147" s="17" t="s">
        <v>487</v>
      </c>
      <c r="Q147" s="17">
        <v>27.712577819824219</v>
      </c>
      <c r="R147" s="17">
        <v>27.71074104309082</v>
      </c>
      <c r="S147" s="18">
        <f t="shared" si="61"/>
        <v>1.8367767333984375E-3</v>
      </c>
      <c r="T147" s="17">
        <f t="shared" si="66"/>
        <v>27.71165943145752</v>
      </c>
      <c r="U147" s="18">
        <f t="shared" si="69"/>
        <v>6.8062248229980469</v>
      </c>
      <c r="V147" s="17">
        <f t="shared" si="70"/>
        <v>6.8062248229980469</v>
      </c>
      <c r="W147" s="35"/>
      <c r="X147" s="5"/>
      <c r="Y147" s="5" t="str">
        <f t="shared" si="48"/>
        <v>22-117</v>
      </c>
      <c r="Z147" s="5" t="str">
        <f t="shared" si="49"/>
        <v>Mut</v>
      </c>
      <c r="AA147" s="5">
        <f t="shared" si="50"/>
        <v>6.8062248229980469</v>
      </c>
      <c r="AB147" s="5" t="str">
        <f t="shared" si="68"/>
        <v>iPS12</v>
      </c>
      <c r="AC147" s="5" t="str">
        <f t="shared" si="68"/>
        <v>M2_48h00</v>
      </c>
    </row>
    <row r="148" spans="1:29" s="33" customFormat="1">
      <c r="A148" s="13" t="s">
        <v>236</v>
      </c>
      <c r="B148" s="13" t="s">
        <v>237</v>
      </c>
      <c r="C148" s="13" t="s">
        <v>226</v>
      </c>
      <c r="D148" s="13" t="s">
        <v>227</v>
      </c>
      <c r="E148" s="13"/>
      <c r="F148" s="15" t="s">
        <v>31</v>
      </c>
      <c r="G148" s="16">
        <v>69</v>
      </c>
      <c r="H148" s="15" t="s">
        <v>130</v>
      </c>
      <c r="I148" s="15" t="s">
        <v>40</v>
      </c>
      <c r="J148" s="15" t="s">
        <v>25</v>
      </c>
      <c r="K148" s="15"/>
      <c r="L148" s="17">
        <v>21.133478164672852</v>
      </c>
      <c r="M148" s="17">
        <v>21.074718475341797</v>
      </c>
      <c r="N148" s="18">
        <f t="shared" si="60"/>
        <v>5.8759689331054688E-2</v>
      </c>
      <c r="O148" s="18">
        <f t="shared" si="67"/>
        <v>21.104098320007324</v>
      </c>
      <c r="P148" s="17" t="s">
        <v>487</v>
      </c>
      <c r="Q148" s="17">
        <v>28.211349487304688</v>
      </c>
      <c r="R148" s="17">
        <v>28.172800064086914</v>
      </c>
      <c r="S148" s="18">
        <f t="shared" si="61"/>
        <v>3.8549423217773438E-2</v>
      </c>
      <c r="T148" s="17">
        <f t="shared" si="66"/>
        <v>28.192074775695801</v>
      </c>
      <c r="U148" s="18">
        <f t="shared" si="69"/>
        <v>7.0879764556884766</v>
      </c>
      <c r="V148" s="17">
        <f t="shared" si="70"/>
        <v>7.0879764556884766</v>
      </c>
      <c r="W148" s="35"/>
      <c r="X148" s="5"/>
      <c r="Y148" s="5" t="str">
        <f t="shared" si="48"/>
        <v>22-118</v>
      </c>
      <c r="Z148" s="5" t="str">
        <f t="shared" si="49"/>
        <v>Mut</v>
      </c>
      <c r="AA148" s="5">
        <f t="shared" si="50"/>
        <v>7.0879764556884766</v>
      </c>
      <c r="AB148" s="5" t="str">
        <f t="shared" si="68"/>
        <v>iPS12</v>
      </c>
      <c r="AC148" s="5" t="str">
        <f t="shared" si="68"/>
        <v>M2_48h00</v>
      </c>
    </row>
    <row r="149" spans="1:29" s="33" customFormat="1">
      <c r="A149" s="7" t="s">
        <v>449</v>
      </c>
      <c r="B149" s="8" t="s">
        <v>350</v>
      </c>
      <c r="C149" s="8" t="s">
        <v>351</v>
      </c>
      <c r="D149" s="6" t="s">
        <v>352</v>
      </c>
      <c r="E149" s="27" t="s">
        <v>282</v>
      </c>
      <c r="F149" s="8" t="s">
        <v>22</v>
      </c>
      <c r="G149" s="8" t="s">
        <v>516</v>
      </c>
      <c r="H149" s="9" t="s">
        <v>283</v>
      </c>
      <c r="I149" s="9" t="s">
        <v>520</v>
      </c>
      <c r="J149" s="9" t="s">
        <v>25</v>
      </c>
      <c r="K149" s="9" t="s">
        <v>22</v>
      </c>
      <c r="L149" s="10">
        <v>21.788745880126953</v>
      </c>
      <c r="M149" s="10">
        <v>21.79625129699707</v>
      </c>
      <c r="N149" s="11">
        <f t="shared" si="60"/>
        <v>7.5054168701171875E-3</v>
      </c>
      <c r="O149" s="11">
        <f t="shared" si="67"/>
        <v>21.792498588562012</v>
      </c>
      <c r="P149" s="28" t="s">
        <v>487</v>
      </c>
      <c r="Q149" s="10">
        <v>28.464279174804688</v>
      </c>
      <c r="R149" s="10">
        <v>28.491205215454102</v>
      </c>
      <c r="S149" s="11">
        <f t="shared" si="61"/>
        <v>2.6926040649414062E-2</v>
      </c>
      <c r="T149" s="10">
        <f t="shared" si="66"/>
        <v>28.477742195129395</v>
      </c>
      <c r="U149" s="11">
        <f t="shared" si="69"/>
        <v>6.6852436065673828</v>
      </c>
      <c r="V149" s="10">
        <f t="shared" si="70"/>
        <v>6.6852436065673828</v>
      </c>
      <c r="X149" s="5"/>
      <c r="Y149" s="5" t="str">
        <f t="shared" si="48"/>
        <v>23-241</v>
      </c>
      <c r="Z149" s="5" t="str">
        <f t="shared" si="49"/>
        <v>WT</v>
      </c>
      <c r="AA149" s="5">
        <f t="shared" si="50"/>
        <v>6.6852436065673828</v>
      </c>
      <c r="AB149" s="5" t="str">
        <f t="shared" si="68"/>
        <v>iPS26a</v>
      </c>
      <c r="AC149" s="5" t="str">
        <f t="shared" si="68"/>
        <v>M2-48h00</v>
      </c>
    </row>
    <row r="150" spans="1:29" s="33" customFormat="1">
      <c r="A150" s="7" t="s">
        <v>450</v>
      </c>
      <c r="B150" s="8" t="s">
        <v>353</v>
      </c>
      <c r="C150" s="8" t="s">
        <v>354</v>
      </c>
      <c r="D150" s="6" t="s">
        <v>352</v>
      </c>
      <c r="E150" s="27" t="s">
        <v>282</v>
      </c>
      <c r="F150" s="8" t="s">
        <v>22</v>
      </c>
      <c r="G150" s="8" t="s">
        <v>516</v>
      </c>
      <c r="H150" s="9" t="s">
        <v>283</v>
      </c>
      <c r="I150" s="9" t="s">
        <v>520</v>
      </c>
      <c r="J150" s="9" t="s">
        <v>25</v>
      </c>
      <c r="K150" s="9" t="s">
        <v>22</v>
      </c>
      <c r="L150" s="10">
        <v>21.934528350830078</v>
      </c>
      <c r="M150" s="10">
        <v>21.820962905883789</v>
      </c>
      <c r="N150" s="11">
        <f t="shared" si="60"/>
        <v>0.11356544494628906</v>
      </c>
      <c r="O150" s="11">
        <f t="shared" si="67"/>
        <v>21.877745628356934</v>
      </c>
      <c r="P150" s="28" t="s">
        <v>487</v>
      </c>
      <c r="Q150" s="10">
        <v>29.155113220214844</v>
      </c>
      <c r="R150" s="10">
        <v>29.138267517089844</v>
      </c>
      <c r="S150" s="11">
        <f t="shared" si="61"/>
        <v>1.6845703125E-2</v>
      </c>
      <c r="T150" s="10">
        <f t="shared" si="66"/>
        <v>29.146690368652344</v>
      </c>
      <c r="U150" s="11">
        <f t="shared" si="69"/>
        <v>7.2689447402954102</v>
      </c>
      <c r="V150" s="10">
        <f t="shared" si="70"/>
        <v>7.2689447402954102</v>
      </c>
      <c r="X150" s="5"/>
      <c r="Y150" s="5" t="str">
        <f t="shared" si="48"/>
        <v>23-242</v>
      </c>
      <c r="Z150" s="5" t="str">
        <f t="shared" si="49"/>
        <v>WT</v>
      </c>
      <c r="AA150" s="5">
        <f t="shared" si="50"/>
        <v>7.2689447402954102</v>
      </c>
      <c r="AB150" s="5" t="str">
        <f t="shared" si="68"/>
        <v>iPS26a</v>
      </c>
      <c r="AC150" s="5" t="str">
        <f t="shared" si="68"/>
        <v>M2-48h00</v>
      </c>
    </row>
    <row r="151" spans="1:29" s="33" customFormat="1">
      <c r="A151" s="7" t="s">
        <v>451</v>
      </c>
      <c r="B151" s="8" t="s">
        <v>355</v>
      </c>
      <c r="C151" s="8" t="s">
        <v>356</v>
      </c>
      <c r="D151" s="6" t="s">
        <v>352</v>
      </c>
      <c r="E151" s="27" t="s">
        <v>282</v>
      </c>
      <c r="F151" s="8" t="s">
        <v>22</v>
      </c>
      <c r="G151" s="8" t="s">
        <v>516</v>
      </c>
      <c r="H151" s="9" t="s">
        <v>283</v>
      </c>
      <c r="I151" s="9" t="s">
        <v>520</v>
      </c>
      <c r="J151" s="9" t="s">
        <v>25</v>
      </c>
      <c r="K151" s="9" t="s">
        <v>22</v>
      </c>
      <c r="L151" s="10">
        <v>21.439239501953125</v>
      </c>
      <c r="M151" s="10">
        <v>21.56672477722168</v>
      </c>
      <c r="N151" s="11">
        <f t="shared" si="60"/>
        <v>0.12748527526855469</v>
      </c>
      <c r="O151" s="11">
        <f t="shared" si="67"/>
        <v>21.502982139587402</v>
      </c>
      <c r="P151" s="28" t="s">
        <v>487</v>
      </c>
      <c r="Q151" s="10">
        <v>28.647089004516602</v>
      </c>
      <c r="R151" s="10">
        <v>28.609199523925781</v>
      </c>
      <c r="S151" s="11">
        <f t="shared" si="61"/>
        <v>3.7889480590820312E-2</v>
      </c>
      <c r="T151" s="10">
        <f t="shared" si="66"/>
        <v>28.628144264221191</v>
      </c>
      <c r="U151" s="11">
        <f t="shared" si="69"/>
        <v>7.1251621246337891</v>
      </c>
      <c r="V151" s="10">
        <f t="shared" si="70"/>
        <v>7.1251621246337891</v>
      </c>
      <c r="X151" s="5"/>
      <c r="Y151" s="5" t="str">
        <f t="shared" si="48"/>
        <v>23-243</v>
      </c>
      <c r="Z151" s="5" t="str">
        <f t="shared" si="49"/>
        <v>WT</v>
      </c>
      <c r="AA151" s="5">
        <f t="shared" si="50"/>
        <v>7.1251621246337891</v>
      </c>
      <c r="AB151" s="5" t="str">
        <f t="shared" si="68"/>
        <v>iPS26a</v>
      </c>
      <c r="AC151" s="5" t="str">
        <f t="shared" si="68"/>
        <v>M2-48h00</v>
      </c>
    </row>
    <row r="152" spans="1:29" s="33" customFormat="1">
      <c r="A152" s="7" t="s">
        <v>452</v>
      </c>
      <c r="B152" s="8" t="s">
        <v>357</v>
      </c>
      <c r="C152" s="8" t="s">
        <v>351</v>
      </c>
      <c r="D152" s="6" t="s">
        <v>352</v>
      </c>
      <c r="E152" s="6" t="s">
        <v>295</v>
      </c>
      <c r="F152" s="8" t="s">
        <v>22</v>
      </c>
      <c r="G152" s="8" t="s">
        <v>517</v>
      </c>
      <c r="H152" s="9" t="s">
        <v>296</v>
      </c>
      <c r="I152" s="9" t="s">
        <v>520</v>
      </c>
      <c r="J152" s="9" t="s">
        <v>25</v>
      </c>
      <c r="K152" s="9" t="s">
        <v>22</v>
      </c>
      <c r="L152" s="29">
        <v>21.89735221862793</v>
      </c>
      <c r="M152" s="10">
        <v>21.904069900512695</v>
      </c>
      <c r="N152" s="11">
        <f t="shared" si="60"/>
        <v>6.717681884765625E-3</v>
      </c>
      <c r="O152" s="11">
        <f t="shared" si="67"/>
        <v>21.900711059570312</v>
      </c>
      <c r="P152" s="28" t="s">
        <v>487</v>
      </c>
      <c r="Q152" s="10">
        <v>29.564949035644531</v>
      </c>
      <c r="R152" s="10">
        <v>29.548862457275391</v>
      </c>
      <c r="S152" s="11">
        <f t="shared" si="61"/>
        <v>1.6086578369140625E-2</v>
      </c>
      <c r="T152" s="10">
        <f t="shared" si="66"/>
        <v>29.556905746459961</v>
      </c>
      <c r="U152" s="11">
        <f t="shared" si="69"/>
        <v>7.6561946868896484</v>
      </c>
      <c r="V152" s="10">
        <f t="shared" si="70"/>
        <v>7.6561946868896484</v>
      </c>
      <c r="X152" s="5"/>
      <c r="Y152" s="5" t="str">
        <f t="shared" si="48"/>
        <v>23-244</v>
      </c>
      <c r="Z152" s="5" t="str">
        <f t="shared" si="49"/>
        <v>WT</v>
      </c>
      <c r="AA152" s="5">
        <f t="shared" si="50"/>
        <v>7.6561946868896484</v>
      </c>
      <c r="AB152" s="5" t="str">
        <f t="shared" si="68"/>
        <v>iPS26b</v>
      </c>
      <c r="AC152" s="5" t="str">
        <f t="shared" si="68"/>
        <v>M2-48h00</v>
      </c>
    </row>
    <row r="153" spans="1:29" s="33" customFormat="1">
      <c r="A153" s="7" t="s">
        <v>453</v>
      </c>
      <c r="B153" s="8" t="s">
        <v>358</v>
      </c>
      <c r="C153" s="8" t="s">
        <v>354</v>
      </c>
      <c r="D153" s="6" t="s">
        <v>352</v>
      </c>
      <c r="E153" s="6" t="s">
        <v>295</v>
      </c>
      <c r="F153" s="8" t="s">
        <v>22</v>
      </c>
      <c r="G153" s="8" t="s">
        <v>517</v>
      </c>
      <c r="H153" s="9" t="s">
        <v>296</v>
      </c>
      <c r="I153" s="9" t="s">
        <v>520</v>
      </c>
      <c r="J153" s="9" t="s">
        <v>25</v>
      </c>
      <c r="K153" s="9" t="s">
        <v>22</v>
      </c>
      <c r="L153" s="29">
        <v>21.440397262573242</v>
      </c>
      <c r="M153" s="10">
        <v>21.295988082885742</v>
      </c>
      <c r="N153" s="11">
        <f t="shared" si="60"/>
        <v>0.1444091796875</v>
      </c>
      <c r="O153" s="11">
        <f t="shared" si="67"/>
        <v>21.368192672729492</v>
      </c>
      <c r="P153" s="28" t="s">
        <v>487</v>
      </c>
      <c r="Q153" s="10">
        <v>29.624721527099609</v>
      </c>
      <c r="R153" s="10">
        <v>29.58570671081543</v>
      </c>
      <c r="S153" s="11">
        <f t="shared" si="61"/>
        <v>3.9014816284179688E-2</v>
      </c>
      <c r="T153" s="10">
        <f t="shared" si="66"/>
        <v>29.60521411895752</v>
      </c>
      <c r="U153" s="11">
        <f t="shared" si="69"/>
        <v>8.2370214462280273</v>
      </c>
      <c r="V153" s="10">
        <f t="shared" si="70"/>
        <v>8.2370214462280273</v>
      </c>
      <c r="X153" s="5"/>
      <c r="Y153" s="5" t="str">
        <f t="shared" si="48"/>
        <v>23-245</v>
      </c>
      <c r="Z153" s="5" t="str">
        <f t="shared" si="49"/>
        <v>WT</v>
      </c>
      <c r="AA153" s="5">
        <f t="shared" si="50"/>
        <v>8.2370214462280273</v>
      </c>
      <c r="AB153" s="5" t="str">
        <f t="shared" si="68"/>
        <v>iPS26b</v>
      </c>
      <c r="AC153" s="5" t="str">
        <f t="shared" si="68"/>
        <v>M2-48h00</v>
      </c>
    </row>
    <row r="154" spans="1:29" s="33" customFormat="1">
      <c r="A154" s="7" t="s">
        <v>454</v>
      </c>
      <c r="B154" s="8" t="s">
        <v>359</v>
      </c>
      <c r="C154" s="8" t="s">
        <v>356</v>
      </c>
      <c r="D154" s="6" t="s">
        <v>352</v>
      </c>
      <c r="E154" s="6" t="s">
        <v>295</v>
      </c>
      <c r="F154" s="8" t="s">
        <v>22</v>
      </c>
      <c r="G154" s="8" t="s">
        <v>517</v>
      </c>
      <c r="H154" s="9" t="s">
        <v>296</v>
      </c>
      <c r="I154" s="9" t="s">
        <v>520</v>
      </c>
      <c r="J154" s="9" t="s">
        <v>25</v>
      </c>
      <c r="K154" s="9" t="s">
        <v>22</v>
      </c>
      <c r="L154" s="29">
        <v>21.830070495605469</v>
      </c>
      <c r="M154" s="10">
        <v>21.913087844848633</v>
      </c>
      <c r="N154" s="11">
        <f t="shared" si="60"/>
        <v>8.3017349243164062E-2</v>
      </c>
      <c r="O154" s="11">
        <f t="shared" si="67"/>
        <v>21.871579170227051</v>
      </c>
      <c r="P154" s="28" t="s">
        <v>487</v>
      </c>
      <c r="Q154" s="10">
        <v>29.40545654296875</v>
      </c>
      <c r="R154" s="10">
        <v>29.356193542480469</v>
      </c>
      <c r="S154" s="11">
        <f t="shared" si="61"/>
        <v>4.926300048828125E-2</v>
      </c>
      <c r="T154" s="10">
        <f t="shared" si="66"/>
        <v>29.380825042724609</v>
      </c>
      <c r="U154" s="11">
        <f t="shared" si="69"/>
        <v>7.5092458724975586</v>
      </c>
      <c r="V154" s="10">
        <f t="shared" si="70"/>
        <v>7.5092458724975586</v>
      </c>
      <c r="X154" s="5"/>
      <c r="Y154" s="5" t="str">
        <f t="shared" ref="Y154:Y217" si="71">A154</f>
        <v>23-246</v>
      </c>
      <c r="Z154" s="5" t="str">
        <f t="shared" ref="Z154:Z217" si="72">F154</f>
        <v>WT</v>
      </c>
      <c r="AA154" s="5">
        <f t="shared" ref="AA154:AA217" si="73">V154</f>
        <v>7.5092458724975586</v>
      </c>
      <c r="AB154" s="5" t="str">
        <f t="shared" si="68"/>
        <v>iPS26b</v>
      </c>
      <c r="AC154" s="5" t="str">
        <f t="shared" si="68"/>
        <v>M2-48h00</v>
      </c>
    </row>
    <row r="155" spans="1:29" s="33" customFormat="1">
      <c r="A155" s="14" t="s">
        <v>455</v>
      </c>
      <c r="B155" s="16" t="s">
        <v>360</v>
      </c>
      <c r="C155" s="16" t="s">
        <v>351</v>
      </c>
      <c r="D155" s="13" t="s">
        <v>361</v>
      </c>
      <c r="E155" s="30" t="s">
        <v>282</v>
      </c>
      <c r="F155" s="15" t="s">
        <v>31</v>
      </c>
      <c r="G155" s="16" t="s">
        <v>516</v>
      </c>
      <c r="H155" s="15" t="s">
        <v>283</v>
      </c>
      <c r="I155" s="15" t="s">
        <v>520</v>
      </c>
      <c r="J155" s="15" t="s">
        <v>25</v>
      </c>
      <c r="K155" s="15"/>
      <c r="L155" s="17">
        <v>21.67</v>
      </c>
      <c r="M155" s="17">
        <v>21.79</v>
      </c>
      <c r="N155" s="18">
        <f t="shared" si="60"/>
        <v>0.11999999999999744</v>
      </c>
      <c r="O155" s="18">
        <f t="shared" si="67"/>
        <v>21.73</v>
      </c>
      <c r="P155" s="31" t="s">
        <v>487</v>
      </c>
      <c r="Q155" s="17">
        <v>28.663352966308594</v>
      </c>
      <c r="R155" s="17">
        <v>28.80152702331543</v>
      </c>
      <c r="S155" s="18">
        <f t="shared" si="61"/>
        <v>0.13817405700683594</v>
      </c>
      <c r="T155" s="17">
        <f t="shared" si="66"/>
        <v>28.732439994812012</v>
      </c>
      <c r="U155" s="17">
        <f t="shared" si="69"/>
        <v>7.0024399948120113</v>
      </c>
      <c r="V155" s="17">
        <f t="shared" si="70"/>
        <v>7.0024399948120113</v>
      </c>
      <c r="X155" s="5"/>
      <c r="Y155" s="5" t="str">
        <f t="shared" si="71"/>
        <v>23-247</v>
      </c>
      <c r="Z155" s="5" t="str">
        <f t="shared" si="72"/>
        <v>Mut</v>
      </c>
      <c r="AA155" s="5">
        <f t="shared" si="73"/>
        <v>7.0024399948120113</v>
      </c>
      <c r="AB155" s="5" t="str">
        <f t="shared" si="68"/>
        <v>iPS26a</v>
      </c>
      <c r="AC155" s="5" t="str">
        <f t="shared" si="68"/>
        <v>M2-48h00</v>
      </c>
    </row>
    <row r="156" spans="1:29" s="33" customFormat="1">
      <c r="A156" s="14" t="s">
        <v>456</v>
      </c>
      <c r="B156" s="16" t="s">
        <v>362</v>
      </c>
      <c r="C156" s="16" t="s">
        <v>354</v>
      </c>
      <c r="D156" s="13" t="s">
        <v>361</v>
      </c>
      <c r="E156" s="30" t="s">
        <v>282</v>
      </c>
      <c r="F156" s="15" t="s">
        <v>31</v>
      </c>
      <c r="G156" s="16" t="s">
        <v>516</v>
      </c>
      <c r="H156" s="15" t="s">
        <v>283</v>
      </c>
      <c r="I156" s="15" t="s">
        <v>520</v>
      </c>
      <c r="J156" s="15" t="s">
        <v>25</v>
      </c>
      <c r="K156" s="15"/>
      <c r="L156" s="17">
        <v>22.09</v>
      </c>
      <c r="M156" s="17">
        <v>22.05</v>
      </c>
      <c r="N156" s="18">
        <f t="shared" si="60"/>
        <v>3.9999999999999147E-2</v>
      </c>
      <c r="O156" s="18">
        <f t="shared" si="67"/>
        <v>22.07</v>
      </c>
      <c r="P156" s="31" t="s">
        <v>487</v>
      </c>
      <c r="Q156" s="17">
        <v>28.4373779296875</v>
      </c>
      <c r="R156" s="17">
        <v>28.499671936035156</v>
      </c>
      <c r="S156" s="18">
        <f t="shared" si="61"/>
        <v>6.229400634765625E-2</v>
      </c>
      <c r="T156" s="17">
        <f t="shared" si="66"/>
        <v>28.468524932861328</v>
      </c>
      <c r="U156" s="17">
        <f t="shared" si="69"/>
        <v>6.3985249328613278</v>
      </c>
      <c r="V156" s="17">
        <f t="shared" si="70"/>
        <v>6.3985249328613278</v>
      </c>
      <c r="X156" s="5"/>
      <c r="Y156" s="5" t="str">
        <f t="shared" si="71"/>
        <v>23-248</v>
      </c>
      <c r="Z156" s="5" t="str">
        <f t="shared" si="72"/>
        <v>Mut</v>
      </c>
      <c r="AA156" s="5">
        <f t="shared" si="73"/>
        <v>6.3985249328613278</v>
      </c>
      <c r="AB156" s="5" t="str">
        <f t="shared" si="68"/>
        <v>iPS26a</v>
      </c>
      <c r="AC156" s="5" t="str">
        <f t="shared" si="68"/>
        <v>M2-48h00</v>
      </c>
    </row>
    <row r="157" spans="1:29" s="33" customFormat="1">
      <c r="A157" s="14" t="s">
        <v>457</v>
      </c>
      <c r="B157" s="16" t="s">
        <v>363</v>
      </c>
      <c r="C157" s="16" t="s">
        <v>356</v>
      </c>
      <c r="D157" s="13" t="s">
        <v>361</v>
      </c>
      <c r="E157" s="30" t="s">
        <v>282</v>
      </c>
      <c r="F157" s="15" t="s">
        <v>31</v>
      </c>
      <c r="G157" s="16" t="s">
        <v>516</v>
      </c>
      <c r="H157" s="15" t="s">
        <v>283</v>
      </c>
      <c r="I157" s="15" t="s">
        <v>520</v>
      </c>
      <c r="J157" s="15" t="s">
        <v>25</v>
      </c>
      <c r="K157" s="15"/>
      <c r="L157" s="17">
        <v>22</v>
      </c>
      <c r="M157" s="17">
        <v>22.12</v>
      </c>
      <c r="N157" s="18">
        <f t="shared" si="60"/>
        <v>0.12000000000000099</v>
      </c>
      <c r="O157" s="18">
        <f t="shared" si="67"/>
        <v>22.060000000000002</v>
      </c>
      <c r="P157" s="31" t="s">
        <v>487</v>
      </c>
      <c r="Q157" s="17">
        <v>28.840660095214844</v>
      </c>
      <c r="R157" s="17">
        <v>28.9439697265625</v>
      </c>
      <c r="S157" s="18">
        <f t="shared" si="61"/>
        <v>0.10330963134765625</v>
      </c>
      <c r="T157" s="17">
        <f>AVERAGE(Q157:R157)</f>
        <v>28.892314910888672</v>
      </c>
      <c r="U157" s="17">
        <f t="shared" si="69"/>
        <v>6.8323149108886696</v>
      </c>
      <c r="V157" s="17">
        <f t="shared" si="70"/>
        <v>6.8323149108886696</v>
      </c>
      <c r="X157" s="5"/>
      <c r="Y157" s="5" t="str">
        <f t="shared" si="71"/>
        <v>23-249</v>
      </c>
      <c r="Z157" s="5" t="str">
        <f t="shared" si="72"/>
        <v>Mut</v>
      </c>
      <c r="AA157" s="5">
        <f t="shared" si="73"/>
        <v>6.8323149108886696</v>
      </c>
      <c r="AB157" s="5" t="str">
        <f t="shared" si="68"/>
        <v>iPS26a</v>
      </c>
      <c r="AC157" s="5" t="str">
        <f t="shared" si="68"/>
        <v>M2-48h00</v>
      </c>
    </row>
    <row r="158" spans="1:29" s="33" customFormat="1">
      <c r="A158" s="14" t="s">
        <v>458</v>
      </c>
      <c r="B158" s="16" t="s">
        <v>364</v>
      </c>
      <c r="C158" s="16" t="s">
        <v>351</v>
      </c>
      <c r="D158" s="13" t="s">
        <v>361</v>
      </c>
      <c r="E158" s="13" t="s">
        <v>295</v>
      </c>
      <c r="F158" s="15" t="s">
        <v>31</v>
      </c>
      <c r="G158" s="16" t="s">
        <v>517</v>
      </c>
      <c r="H158" s="15" t="s">
        <v>296</v>
      </c>
      <c r="I158" s="15" t="s">
        <v>520</v>
      </c>
      <c r="J158" s="15" t="s">
        <v>25</v>
      </c>
      <c r="K158" s="15"/>
      <c r="L158" s="32">
        <v>21.88642692565918</v>
      </c>
      <c r="M158" s="17">
        <v>22.080820083618164</v>
      </c>
      <c r="N158" s="18">
        <f t="shared" si="60"/>
        <v>0.19439315795898438</v>
      </c>
      <c r="O158" s="18">
        <f t="shared" si="67"/>
        <v>21.983623504638672</v>
      </c>
      <c r="P158" s="31" t="s">
        <v>487</v>
      </c>
      <c r="Q158" s="17">
        <v>28.78553581237793</v>
      </c>
      <c r="R158" s="17">
        <v>28.937335968017578</v>
      </c>
      <c r="S158" s="18">
        <f t="shared" si="61"/>
        <v>0.15180015563964844</v>
      </c>
      <c r="T158" s="17">
        <f t="shared" ref="T158:T159" si="74">AVERAGE(Q158:R158)</f>
        <v>28.861435890197754</v>
      </c>
      <c r="U158" s="17">
        <f t="shared" si="69"/>
        <v>6.877812385559082</v>
      </c>
      <c r="V158" s="17">
        <f t="shared" si="70"/>
        <v>6.877812385559082</v>
      </c>
      <c r="X158" s="5"/>
      <c r="Y158" s="5" t="str">
        <f t="shared" si="71"/>
        <v>23-250</v>
      </c>
      <c r="Z158" s="5" t="str">
        <f t="shared" si="72"/>
        <v>Mut</v>
      </c>
      <c r="AA158" s="5">
        <f t="shared" si="73"/>
        <v>6.877812385559082</v>
      </c>
      <c r="AB158" s="5" t="str">
        <f t="shared" si="68"/>
        <v>iPS26b</v>
      </c>
      <c r="AC158" s="5" t="str">
        <f t="shared" si="68"/>
        <v>M2-48h00</v>
      </c>
    </row>
    <row r="159" spans="1:29" s="33" customFormat="1">
      <c r="A159" s="14" t="s">
        <v>459</v>
      </c>
      <c r="B159" s="16" t="s">
        <v>365</v>
      </c>
      <c r="C159" s="16" t="s">
        <v>354</v>
      </c>
      <c r="D159" s="13" t="s">
        <v>361</v>
      </c>
      <c r="E159" s="13" t="s">
        <v>295</v>
      </c>
      <c r="F159" s="15" t="s">
        <v>31</v>
      </c>
      <c r="G159" s="16" t="s">
        <v>517</v>
      </c>
      <c r="H159" s="15" t="s">
        <v>296</v>
      </c>
      <c r="I159" s="15" t="s">
        <v>520</v>
      </c>
      <c r="J159" s="15" t="s">
        <v>25</v>
      </c>
      <c r="K159" s="15"/>
      <c r="L159" s="32">
        <v>22.264759063720703</v>
      </c>
      <c r="M159" s="17">
        <v>22.180624008178711</v>
      </c>
      <c r="N159" s="18">
        <f t="shared" si="60"/>
        <v>8.4135055541992188E-2</v>
      </c>
      <c r="O159" s="18">
        <f t="shared" si="67"/>
        <v>22.222691535949707</v>
      </c>
      <c r="P159" s="31" t="s">
        <v>487</v>
      </c>
      <c r="Q159" s="17">
        <v>29.294277191162109</v>
      </c>
      <c r="R159" s="17">
        <v>29.386058807373047</v>
      </c>
      <c r="S159" s="18">
        <f t="shared" si="61"/>
        <v>9.17816162109375E-2</v>
      </c>
      <c r="T159" s="17">
        <f t="shared" si="74"/>
        <v>29.340167999267578</v>
      </c>
      <c r="U159" s="17">
        <f t="shared" si="69"/>
        <v>7.1174764633178711</v>
      </c>
      <c r="V159" s="17">
        <f t="shared" si="70"/>
        <v>7.1174764633178711</v>
      </c>
      <c r="X159" s="5"/>
      <c r="Y159" s="5" t="str">
        <f t="shared" si="71"/>
        <v>23-251</v>
      </c>
      <c r="Z159" s="5" t="str">
        <f t="shared" si="72"/>
        <v>Mut</v>
      </c>
      <c r="AA159" s="5">
        <f t="shared" si="73"/>
        <v>7.1174764633178711</v>
      </c>
      <c r="AB159" s="5" t="str">
        <f t="shared" si="68"/>
        <v>iPS26b</v>
      </c>
      <c r="AC159" s="5" t="str">
        <f t="shared" si="68"/>
        <v>M2-48h00</v>
      </c>
    </row>
    <row r="160" spans="1:29" s="33" customFormat="1">
      <c r="A160" s="14" t="s">
        <v>460</v>
      </c>
      <c r="B160" s="16" t="s">
        <v>366</v>
      </c>
      <c r="C160" s="16" t="s">
        <v>356</v>
      </c>
      <c r="D160" s="13" t="s">
        <v>361</v>
      </c>
      <c r="E160" s="13" t="s">
        <v>295</v>
      </c>
      <c r="F160" s="15" t="s">
        <v>31</v>
      </c>
      <c r="G160" s="16" t="s">
        <v>517</v>
      </c>
      <c r="H160" s="15" t="s">
        <v>296</v>
      </c>
      <c r="I160" s="15" t="s">
        <v>520</v>
      </c>
      <c r="J160" s="15" t="s">
        <v>25</v>
      </c>
      <c r="K160" s="15"/>
      <c r="L160" s="32">
        <v>22.223098754882812</v>
      </c>
      <c r="M160" s="17">
        <v>22.377351760864258</v>
      </c>
      <c r="N160" s="18">
        <f t="shared" si="60"/>
        <v>0.15425300598144531</v>
      </c>
      <c r="O160" s="18">
        <f t="shared" si="67"/>
        <v>22.300225257873535</v>
      </c>
      <c r="P160" s="31" t="s">
        <v>487</v>
      </c>
      <c r="Q160" s="17">
        <v>29.154825210571289</v>
      </c>
      <c r="R160" s="17">
        <v>29.345066070556641</v>
      </c>
      <c r="S160" s="18">
        <f t="shared" si="61"/>
        <v>0.19024085998535156</v>
      </c>
      <c r="T160" s="17">
        <f>AVERAGE(Q160:R160)</f>
        <v>29.249945640563965</v>
      </c>
      <c r="U160" s="17">
        <f t="shared" si="69"/>
        <v>6.9497203826904297</v>
      </c>
      <c r="V160" s="17">
        <f t="shared" si="70"/>
        <v>6.9497203826904297</v>
      </c>
      <c r="X160" s="5"/>
      <c r="Y160" s="5" t="str">
        <f t="shared" si="71"/>
        <v>23-252</v>
      </c>
      <c r="Z160" s="5" t="str">
        <f t="shared" si="72"/>
        <v>Mut</v>
      </c>
      <c r="AA160" s="5">
        <f t="shared" si="73"/>
        <v>6.9497203826904297</v>
      </c>
      <c r="AB160" s="5" t="str">
        <f t="shared" si="68"/>
        <v>iPS26b</v>
      </c>
      <c r="AC160" s="5" t="str">
        <f t="shared" si="68"/>
        <v>M2-48h00</v>
      </c>
    </row>
    <row r="161" spans="1:30">
      <c r="A161" s="6" t="s">
        <v>461</v>
      </c>
      <c r="B161" s="8" t="s">
        <v>367</v>
      </c>
      <c r="C161" s="8" t="s">
        <v>368</v>
      </c>
      <c r="D161" s="6" t="s">
        <v>369</v>
      </c>
      <c r="E161" s="27" t="s">
        <v>282</v>
      </c>
      <c r="F161" s="8" t="s">
        <v>22</v>
      </c>
      <c r="G161" s="8" t="s">
        <v>516</v>
      </c>
      <c r="H161" s="9" t="s">
        <v>283</v>
      </c>
      <c r="I161" s="9" t="s">
        <v>521</v>
      </c>
      <c r="J161" s="9" t="s">
        <v>25</v>
      </c>
      <c r="K161" s="9" t="s">
        <v>22</v>
      </c>
      <c r="L161" s="10">
        <v>21.975606918334961</v>
      </c>
      <c r="M161" s="10">
        <v>21.983358383178711</v>
      </c>
      <c r="N161" s="11">
        <f t="shared" si="60"/>
        <v>7.75146484375E-3</v>
      </c>
      <c r="O161" s="11">
        <f t="shared" si="67"/>
        <v>21.979482650756836</v>
      </c>
      <c r="P161" s="28" t="s">
        <v>487</v>
      </c>
      <c r="Q161" s="10">
        <v>27.985752105712891</v>
      </c>
      <c r="R161" s="10">
        <v>28.001041412353516</v>
      </c>
      <c r="S161" s="11">
        <f t="shared" si="61"/>
        <v>1.5289306640625E-2</v>
      </c>
      <c r="T161" s="10">
        <f t="shared" ref="T161:T168" si="75">AVERAGE(Q161:R161)</f>
        <v>27.993396759033203</v>
      </c>
      <c r="U161" s="11">
        <f t="shared" si="69"/>
        <v>6.0139141082763672</v>
      </c>
      <c r="V161" s="10">
        <f t="shared" si="70"/>
        <v>6.0139141082763672</v>
      </c>
      <c r="X161" s="5"/>
      <c r="Y161" s="5" t="str">
        <f t="shared" si="71"/>
        <v>23-253</v>
      </c>
      <c r="Z161" s="5" t="str">
        <f t="shared" si="72"/>
        <v>WT</v>
      </c>
      <c r="AA161" s="5">
        <f t="shared" si="73"/>
        <v>6.0139141082763672</v>
      </c>
      <c r="AB161" s="5" t="str">
        <f t="shared" ref="AB161:AC176" si="76">H161</f>
        <v>iPS26a</v>
      </c>
      <c r="AC161" s="5" t="str">
        <f t="shared" si="76"/>
        <v>M3-24h00</v>
      </c>
      <c r="AD161"/>
    </row>
    <row r="162" spans="1:30">
      <c r="A162" s="6" t="s">
        <v>462</v>
      </c>
      <c r="B162" s="8" t="s">
        <v>370</v>
      </c>
      <c r="C162" s="8" t="s">
        <v>371</v>
      </c>
      <c r="D162" s="6" t="s">
        <v>369</v>
      </c>
      <c r="E162" s="27" t="s">
        <v>282</v>
      </c>
      <c r="F162" s="8" t="s">
        <v>22</v>
      </c>
      <c r="G162" s="8" t="s">
        <v>516</v>
      </c>
      <c r="H162" s="9" t="s">
        <v>283</v>
      </c>
      <c r="I162" s="9" t="s">
        <v>521</v>
      </c>
      <c r="J162" s="9" t="s">
        <v>25</v>
      </c>
      <c r="K162" s="9" t="s">
        <v>22</v>
      </c>
      <c r="L162" s="10">
        <v>21.569494247436523</v>
      </c>
      <c r="M162" s="10">
        <v>21.451358795166016</v>
      </c>
      <c r="N162" s="11">
        <f t="shared" si="60"/>
        <v>0.11813545227050781</v>
      </c>
      <c r="O162" s="11">
        <f t="shared" si="67"/>
        <v>21.51042652130127</v>
      </c>
      <c r="P162" s="28" t="s">
        <v>487</v>
      </c>
      <c r="Q162" s="10">
        <v>27.847850799560547</v>
      </c>
      <c r="R162" s="10">
        <v>27.671941757202148</v>
      </c>
      <c r="S162" s="11">
        <f t="shared" si="61"/>
        <v>0.17590904235839844</v>
      </c>
      <c r="T162" s="10">
        <f t="shared" si="75"/>
        <v>27.759896278381348</v>
      </c>
      <c r="U162" s="11">
        <f t="shared" si="69"/>
        <v>6.2494697570800781</v>
      </c>
      <c r="V162" s="10">
        <f t="shared" si="70"/>
        <v>6.2494697570800781</v>
      </c>
      <c r="X162" s="5"/>
      <c r="Y162" s="5" t="str">
        <f t="shared" si="71"/>
        <v>23-254</v>
      </c>
      <c r="Z162" s="5" t="str">
        <f t="shared" si="72"/>
        <v>WT</v>
      </c>
      <c r="AA162" s="5">
        <f t="shared" si="73"/>
        <v>6.2494697570800781</v>
      </c>
      <c r="AB162" s="5" t="str">
        <f t="shared" si="76"/>
        <v>iPS26a</v>
      </c>
      <c r="AC162" s="5" t="str">
        <f t="shared" si="76"/>
        <v>M3-24h00</v>
      </c>
      <c r="AD162"/>
    </row>
    <row r="163" spans="1:30">
      <c r="A163" s="6" t="s">
        <v>463</v>
      </c>
      <c r="B163" s="8" t="s">
        <v>372</v>
      </c>
      <c r="C163" s="8" t="s">
        <v>373</v>
      </c>
      <c r="D163" s="6" t="s">
        <v>369</v>
      </c>
      <c r="E163" s="27" t="s">
        <v>282</v>
      </c>
      <c r="F163" s="8" t="s">
        <v>22</v>
      </c>
      <c r="G163" s="8" t="s">
        <v>516</v>
      </c>
      <c r="H163" s="9" t="s">
        <v>283</v>
      </c>
      <c r="I163" s="9" t="s">
        <v>521</v>
      </c>
      <c r="J163" s="9" t="s">
        <v>25</v>
      </c>
      <c r="K163" s="9" t="s">
        <v>22</v>
      </c>
      <c r="L163" s="10">
        <v>21.725027084350586</v>
      </c>
      <c r="M163" s="10">
        <v>21.828168869018555</v>
      </c>
      <c r="N163" s="11">
        <f t="shared" si="60"/>
        <v>0.10314178466796875</v>
      </c>
      <c r="O163" s="11">
        <f t="shared" si="67"/>
        <v>21.77659797668457</v>
      </c>
      <c r="P163" s="28" t="s">
        <v>487</v>
      </c>
      <c r="Q163" s="10">
        <v>28.121868133544922</v>
      </c>
      <c r="R163" s="10">
        <v>28.10943603515625</v>
      </c>
      <c r="S163" s="11">
        <f t="shared" si="61"/>
        <v>1.2432098388671875E-2</v>
      </c>
      <c r="T163" s="10">
        <f t="shared" si="75"/>
        <v>28.115652084350586</v>
      </c>
      <c r="U163" s="11">
        <f t="shared" si="69"/>
        <v>6.3390541076660156</v>
      </c>
      <c r="V163" s="10">
        <f t="shared" si="70"/>
        <v>6.3390541076660156</v>
      </c>
      <c r="X163" s="5"/>
      <c r="Y163" s="5" t="str">
        <f t="shared" si="71"/>
        <v>23-255</v>
      </c>
      <c r="Z163" s="5" t="str">
        <f t="shared" si="72"/>
        <v>WT</v>
      </c>
      <c r="AA163" s="5">
        <f t="shared" si="73"/>
        <v>6.3390541076660156</v>
      </c>
      <c r="AB163" s="5" t="str">
        <f t="shared" si="76"/>
        <v>iPS26a</v>
      </c>
      <c r="AC163" s="5" t="str">
        <f t="shared" si="76"/>
        <v>M3-24h00</v>
      </c>
      <c r="AD163"/>
    </row>
    <row r="164" spans="1:30">
      <c r="A164" s="6" t="s">
        <v>464</v>
      </c>
      <c r="B164" s="8" t="s">
        <v>374</v>
      </c>
      <c r="C164" s="8" t="s">
        <v>368</v>
      </c>
      <c r="D164" s="6" t="s">
        <v>369</v>
      </c>
      <c r="E164" s="6" t="s">
        <v>295</v>
      </c>
      <c r="F164" s="8" t="s">
        <v>22</v>
      </c>
      <c r="G164" s="8" t="s">
        <v>517</v>
      </c>
      <c r="H164" s="9" t="s">
        <v>296</v>
      </c>
      <c r="I164" s="9" t="s">
        <v>521</v>
      </c>
      <c r="J164" s="9" t="s">
        <v>25</v>
      </c>
      <c r="K164" s="9" t="s">
        <v>22</v>
      </c>
      <c r="L164" s="29">
        <v>21.902278900146484</v>
      </c>
      <c r="M164" s="10">
        <v>21.767305374145508</v>
      </c>
      <c r="N164" s="11">
        <f t="shared" si="60"/>
        <v>0.13497352600097656</v>
      </c>
      <c r="O164" s="11">
        <f t="shared" si="67"/>
        <v>21.834792137145996</v>
      </c>
      <c r="P164" s="28" t="s">
        <v>487</v>
      </c>
      <c r="Q164" s="10">
        <v>28.813320159912109</v>
      </c>
      <c r="R164" s="10">
        <v>28.659732818603516</v>
      </c>
      <c r="S164" s="11">
        <f t="shared" si="61"/>
        <v>0.15358734130859375</v>
      </c>
      <c r="T164" s="10">
        <f t="shared" si="75"/>
        <v>28.736526489257812</v>
      </c>
      <c r="U164" s="11">
        <f t="shared" si="69"/>
        <v>6.9017343521118164</v>
      </c>
      <c r="V164" s="10">
        <f t="shared" si="70"/>
        <v>6.9017343521118164</v>
      </c>
      <c r="X164" s="5"/>
      <c r="Y164" s="5" t="str">
        <f t="shared" si="71"/>
        <v>23-256</v>
      </c>
      <c r="Z164" s="5" t="str">
        <f t="shared" si="72"/>
        <v>WT</v>
      </c>
      <c r="AA164" s="5">
        <f t="shared" si="73"/>
        <v>6.9017343521118164</v>
      </c>
      <c r="AB164" s="5" t="str">
        <f t="shared" si="76"/>
        <v>iPS26b</v>
      </c>
      <c r="AC164" s="5" t="str">
        <f t="shared" si="76"/>
        <v>M3-24h00</v>
      </c>
      <c r="AD164"/>
    </row>
    <row r="165" spans="1:30">
      <c r="A165" s="6" t="s">
        <v>465</v>
      </c>
      <c r="B165" s="8" t="s">
        <v>375</v>
      </c>
      <c r="C165" s="8" t="s">
        <v>371</v>
      </c>
      <c r="D165" s="6" t="s">
        <v>369</v>
      </c>
      <c r="E165" s="6" t="s">
        <v>295</v>
      </c>
      <c r="F165" s="8" t="s">
        <v>22</v>
      </c>
      <c r="G165" s="8" t="s">
        <v>517</v>
      </c>
      <c r="H165" s="9" t="s">
        <v>296</v>
      </c>
      <c r="I165" s="9" t="s">
        <v>521</v>
      </c>
      <c r="J165" s="9" t="s">
        <v>25</v>
      </c>
      <c r="K165" s="9" t="s">
        <v>22</v>
      </c>
      <c r="L165" s="29">
        <v>21.264926910400391</v>
      </c>
      <c r="M165" s="10">
        <v>21.203775405883789</v>
      </c>
      <c r="N165" s="11">
        <f t="shared" si="60"/>
        <v>6.1151504516601562E-2</v>
      </c>
      <c r="O165" s="11">
        <f t="shared" si="67"/>
        <v>21.23435115814209</v>
      </c>
      <c r="P165" s="28" t="s">
        <v>487</v>
      </c>
      <c r="Q165" s="10">
        <v>28.761955261230469</v>
      </c>
      <c r="R165" s="10">
        <v>28.698637008666992</v>
      </c>
      <c r="S165" s="11">
        <f t="shared" si="61"/>
        <v>6.3318252563476562E-2</v>
      </c>
      <c r="T165" s="10">
        <f t="shared" si="75"/>
        <v>28.73029613494873</v>
      </c>
      <c r="U165" s="11">
        <f t="shared" si="69"/>
        <v>7.4959449768066406</v>
      </c>
      <c r="V165" s="10">
        <f t="shared" si="70"/>
        <v>7.4959449768066406</v>
      </c>
      <c r="X165" s="5"/>
      <c r="Y165" s="5" t="str">
        <f t="shared" si="71"/>
        <v>23-257</v>
      </c>
      <c r="Z165" s="5" t="str">
        <f t="shared" si="72"/>
        <v>WT</v>
      </c>
      <c r="AA165" s="5">
        <f t="shared" si="73"/>
        <v>7.4959449768066406</v>
      </c>
      <c r="AB165" s="5" t="str">
        <f t="shared" si="76"/>
        <v>iPS26b</v>
      </c>
      <c r="AC165" s="5" t="str">
        <f t="shared" si="76"/>
        <v>M3-24h00</v>
      </c>
      <c r="AD165"/>
    </row>
    <row r="166" spans="1:30">
      <c r="A166" s="6" t="s">
        <v>466</v>
      </c>
      <c r="B166" s="8" t="s">
        <v>376</v>
      </c>
      <c r="C166" s="8" t="s">
        <v>373</v>
      </c>
      <c r="D166" s="6" t="s">
        <v>369</v>
      </c>
      <c r="E166" s="6" t="s">
        <v>295</v>
      </c>
      <c r="F166" s="8" t="s">
        <v>22</v>
      </c>
      <c r="G166" s="8" t="s">
        <v>517</v>
      </c>
      <c r="H166" s="9" t="s">
        <v>296</v>
      </c>
      <c r="I166" s="9" t="s">
        <v>521</v>
      </c>
      <c r="J166" s="9" t="s">
        <v>25</v>
      </c>
      <c r="K166" s="9" t="s">
        <v>22</v>
      </c>
      <c r="L166" s="29">
        <v>21.815975189208984</v>
      </c>
      <c r="M166" s="10">
        <v>21.810373306274414</v>
      </c>
      <c r="N166" s="11">
        <f t="shared" si="60"/>
        <v>5.6018829345703125E-3</v>
      </c>
      <c r="O166" s="11">
        <f t="shared" si="67"/>
        <v>21.813174247741699</v>
      </c>
      <c r="P166" s="28" t="s">
        <v>487</v>
      </c>
      <c r="Q166" s="10">
        <v>28.607839584350586</v>
      </c>
      <c r="R166" s="10">
        <v>28.637800216674805</v>
      </c>
      <c r="S166" s="11">
        <f t="shared" si="61"/>
        <v>2.996063232421875E-2</v>
      </c>
      <c r="T166" s="10">
        <f t="shared" si="75"/>
        <v>28.622819900512695</v>
      </c>
      <c r="U166" s="11">
        <f t="shared" si="69"/>
        <v>6.8096456527709961</v>
      </c>
      <c r="V166" s="10">
        <f t="shared" si="70"/>
        <v>6.8096456527709961</v>
      </c>
      <c r="X166" s="5"/>
      <c r="Y166" s="5" t="str">
        <f t="shared" si="71"/>
        <v>23-258</v>
      </c>
      <c r="Z166" s="5" t="str">
        <f t="shared" si="72"/>
        <v>WT</v>
      </c>
      <c r="AA166" s="5">
        <f t="shared" si="73"/>
        <v>6.8096456527709961</v>
      </c>
      <c r="AB166" s="5" t="str">
        <f t="shared" si="76"/>
        <v>iPS26b</v>
      </c>
      <c r="AC166" s="5" t="str">
        <f t="shared" si="76"/>
        <v>M3-24h00</v>
      </c>
      <c r="AD166"/>
    </row>
    <row r="167" spans="1:30">
      <c r="A167" s="13" t="s">
        <v>467</v>
      </c>
      <c r="B167" s="16" t="s">
        <v>377</v>
      </c>
      <c r="C167" s="16" t="s">
        <v>368</v>
      </c>
      <c r="D167" s="13" t="s">
        <v>378</v>
      </c>
      <c r="E167" s="30" t="s">
        <v>282</v>
      </c>
      <c r="F167" s="15" t="s">
        <v>31</v>
      </c>
      <c r="G167" s="16" t="s">
        <v>516</v>
      </c>
      <c r="H167" s="15" t="s">
        <v>283</v>
      </c>
      <c r="I167" s="15" t="s">
        <v>521</v>
      </c>
      <c r="J167" s="15" t="s">
        <v>25</v>
      </c>
      <c r="K167" s="15"/>
      <c r="L167" s="17">
        <v>22.384555816650391</v>
      </c>
      <c r="M167" s="17">
        <v>22.439687728881836</v>
      </c>
      <c r="N167" s="18">
        <f t="shared" si="60"/>
        <v>5.5131912231445312E-2</v>
      </c>
      <c r="O167" s="18">
        <f t="shared" si="67"/>
        <v>22.412121772766113</v>
      </c>
      <c r="P167" s="31" t="s">
        <v>487</v>
      </c>
      <c r="Q167" s="17">
        <v>28.383674621582031</v>
      </c>
      <c r="R167" s="17">
        <v>28.380449295043945</v>
      </c>
      <c r="S167" s="18">
        <f t="shared" si="61"/>
        <v>3.2253265380859375E-3</v>
      </c>
      <c r="T167" s="17">
        <f t="shared" si="75"/>
        <v>28.382061958312988</v>
      </c>
      <c r="U167" s="17">
        <f t="shared" si="69"/>
        <v>5.969940185546875</v>
      </c>
      <c r="V167" s="17">
        <f t="shared" si="70"/>
        <v>5.969940185546875</v>
      </c>
      <c r="X167" s="5"/>
      <c r="Y167" s="5" t="str">
        <f t="shared" si="71"/>
        <v>23-259</v>
      </c>
      <c r="Z167" s="5" t="str">
        <f t="shared" si="72"/>
        <v>Mut</v>
      </c>
      <c r="AA167" s="5">
        <f t="shared" si="73"/>
        <v>5.969940185546875</v>
      </c>
      <c r="AB167" s="5" t="str">
        <f t="shared" si="76"/>
        <v>iPS26a</v>
      </c>
      <c r="AC167" s="5" t="str">
        <f t="shared" si="76"/>
        <v>M3-24h00</v>
      </c>
      <c r="AD167"/>
    </row>
    <row r="168" spans="1:30">
      <c r="A168" s="13" t="s">
        <v>468</v>
      </c>
      <c r="B168" s="16" t="s">
        <v>379</v>
      </c>
      <c r="C168" s="16" t="s">
        <v>371</v>
      </c>
      <c r="D168" s="13" t="s">
        <v>378</v>
      </c>
      <c r="E168" s="30" t="s">
        <v>282</v>
      </c>
      <c r="F168" s="15" t="s">
        <v>31</v>
      </c>
      <c r="G168" s="16" t="s">
        <v>516</v>
      </c>
      <c r="H168" s="15" t="s">
        <v>283</v>
      </c>
      <c r="I168" s="15" t="s">
        <v>521</v>
      </c>
      <c r="J168" s="15" t="s">
        <v>25</v>
      </c>
      <c r="K168" s="15"/>
      <c r="L168" s="17">
        <v>22.824800491333008</v>
      </c>
      <c r="M168" s="17">
        <v>22.113712310791016</v>
      </c>
      <c r="N168" s="18">
        <f t="shared" si="60"/>
        <v>0.71108818054199219</v>
      </c>
      <c r="O168" s="18">
        <f t="shared" si="67"/>
        <v>22.469256401062012</v>
      </c>
      <c r="P168" s="31" t="s">
        <v>487</v>
      </c>
      <c r="Q168" s="17">
        <v>28.981246948242188</v>
      </c>
      <c r="R168" s="17">
        <v>28.227090835571289</v>
      </c>
      <c r="S168" s="18">
        <f t="shared" si="61"/>
        <v>0.75415611267089844</v>
      </c>
      <c r="T168" s="17">
        <f t="shared" si="75"/>
        <v>28.604168891906738</v>
      </c>
      <c r="U168" s="17">
        <f t="shared" si="69"/>
        <v>6.1349124908447266</v>
      </c>
      <c r="V168" s="17">
        <f t="shared" si="70"/>
        <v>6.1349124908447266</v>
      </c>
      <c r="X168" s="5"/>
      <c r="Y168" s="5" t="str">
        <f t="shared" si="71"/>
        <v>23-260</v>
      </c>
      <c r="Z168" s="5" t="str">
        <f t="shared" si="72"/>
        <v>Mut</v>
      </c>
      <c r="AA168" s="5">
        <f t="shared" si="73"/>
        <v>6.1349124908447266</v>
      </c>
      <c r="AB168" s="5" t="str">
        <f t="shared" si="76"/>
        <v>iPS26a</v>
      </c>
      <c r="AC168" s="5" t="str">
        <f t="shared" si="76"/>
        <v>M3-24h00</v>
      </c>
      <c r="AD168"/>
    </row>
    <row r="169" spans="1:30">
      <c r="A169" s="13" t="s">
        <v>469</v>
      </c>
      <c r="B169" s="16" t="s">
        <v>380</v>
      </c>
      <c r="C169" s="16" t="s">
        <v>373</v>
      </c>
      <c r="D169" s="13" t="s">
        <v>378</v>
      </c>
      <c r="E169" s="30" t="s">
        <v>282</v>
      </c>
      <c r="F169" s="15" t="s">
        <v>31</v>
      </c>
      <c r="G169" s="16" t="s">
        <v>516</v>
      </c>
      <c r="H169" s="15" t="s">
        <v>283</v>
      </c>
      <c r="I169" s="15" t="s">
        <v>521</v>
      </c>
      <c r="J169" s="15" t="s">
        <v>25</v>
      </c>
      <c r="K169" s="15"/>
      <c r="L169" s="17">
        <v>22.461755752563477</v>
      </c>
      <c r="M169" s="17">
        <v>22.536064147949219</v>
      </c>
      <c r="N169" s="18">
        <f t="shared" si="60"/>
        <v>7.4308395385742188E-2</v>
      </c>
      <c r="O169" s="18">
        <f t="shared" si="67"/>
        <v>22.498909950256348</v>
      </c>
      <c r="P169" s="31" t="s">
        <v>487</v>
      </c>
      <c r="Q169" s="17">
        <v>28.404874801635742</v>
      </c>
      <c r="R169" s="17">
        <v>28.526798248291016</v>
      </c>
      <c r="S169" s="18">
        <f t="shared" si="61"/>
        <v>0.12192344665527344</v>
      </c>
      <c r="T169" s="17">
        <f>AVERAGE(Q169:R169)</f>
        <v>28.465836524963379</v>
      </c>
      <c r="U169" s="17">
        <f t="shared" si="69"/>
        <v>5.9669265747070312</v>
      </c>
      <c r="V169" s="17">
        <f t="shared" si="70"/>
        <v>5.9669265747070312</v>
      </c>
      <c r="X169" s="5"/>
      <c r="Y169" s="5" t="str">
        <f t="shared" si="71"/>
        <v>23-261</v>
      </c>
      <c r="Z169" s="5" t="str">
        <f t="shared" si="72"/>
        <v>Mut</v>
      </c>
      <c r="AA169" s="5">
        <f t="shared" si="73"/>
        <v>5.9669265747070312</v>
      </c>
      <c r="AB169" s="5" t="str">
        <f t="shared" si="76"/>
        <v>iPS26a</v>
      </c>
      <c r="AC169" s="5" t="str">
        <f t="shared" si="76"/>
        <v>M3-24h00</v>
      </c>
      <c r="AD169"/>
    </row>
    <row r="170" spans="1:30">
      <c r="A170" s="13" t="s">
        <v>470</v>
      </c>
      <c r="B170" s="16" t="s">
        <v>381</v>
      </c>
      <c r="C170" s="16" t="s">
        <v>368</v>
      </c>
      <c r="D170" s="13" t="s">
        <v>378</v>
      </c>
      <c r="E170" s="13" t="s">
        <v>295</v>
      </c>
      <c r="F170" s="15" t="s">
        <v>31</v>
      </c>
      <c r="G170" s="16" t="s">
        <v>517</v>
      </c>
      <c r="H170" s="15" t="s">
        <v>296</v>
      </c>
      <c r="I170" s="15" t="s">
        <v>521</v>
      </c>
      <c r="J170" s="15" t="s">
        <v>25</v>
      </c>
      <c r="K170" s="15"/>
      <c r="L170" s="32">
        <v>22.154411315917969</v>
      </c>
      <c r="M170" s="17">
        <v>22.173696517944336</v>
      </c>
      <c r="N170" s="18">
        <f t="shared" si="60"/>
        <v>1.9285202026367188E-2</v>
      </c>
      <c r="O170" s="18">
        <f t="shared" si="67"/>
        <v>22.164053916931152</v>
      </c>
      <c r="P170" s="31" t="s">
        <v>487</v>
      </c>
      <c r="Q170" s="17">
        <v>27.787527084350586</v>
      </c>
      <c r="R170" s="17">
        <v>27.814613342285156</v>
      </c>
      <c r="S170" s="18">
        <f t="shared" si="61"/>
        <v>2.7086257934570312E-2</v>
      </c>
      <c r="T170" s="17">
        <f t="shared" ref="T170:T171" si="77">AVERAGE(Q170:R170)</f>
        <v>27.801070213317871</v>
      </c>
      <c r="U170" s="17">
        <f t="shared" si="69"/>
        <v>5.6370162963867188</v>
      </c>
      <c r="V170" s="17">
        <f t="shared" si="70"/>
        <v>5.6370162963867188</v>
      </c>
      <c r="X170" s="5"/>
      <c r="Y170" s="5" t="str">
        <f t="shared" si="71"/>
        <v>23-262</v>
      </c>
      <c r="Z170" s="5" t="str">
        <f t="shared" si="72"/>
        <v>Mut</v>
      </c>
      <c r="AA170" s="5">
        <f t="shared" si="73"/>
        <v>5.6370162963867188</v>
      </c>
      <c r="AB170" s="5" t="str">
        <f t="shared" si="76"/>
        <v>iPS26b</v>
      </c>
      <c r="AC170" s="5" t="str">
        <f t="shared" si="76"/>
        <v>M3-24h00</v>
      </c>
      <c r="AD170"/>
    </row>
    <row r="171" spans="1:30">
      <c r="A171" s="13" t="s">
        <v>471</v>
      </c>
      <c r="B171" s="16" t="s">
        <v>382</v>
      </c>
      <c r="C171" s="16" t="s">
        <v>371</v>
      </c>
      <c r="D171" s="13" t="s">
        <v>378</v>
      </c>
      <c r="E171" s="13" t="s">
        <v>295</v>
      </c>
      <c r="F171" s="15" t="s">
        <v>31</v>
      </c>
      <c r="G171" s="16" t="s">
        <v>517</v>
      </c>
      <c r="H171" s="15" t="s">
        <v>296</v>
      </c>
      <c r="I171" s="15" t="s">
        <v>521</v>
      </c>
      <c r="J171" s="15" t="s">
        <v>25</v>
      </c>
      <c r="K171" s="15"/>
      <c r="L171" s="32">
        <v>22.974864959716797</v>
      </c>
      <c r="M171" s="17">
        <v>22.163825988769531</v>
      </c>
      <c r="N171" s="18">
        <f t="shared" si="60"/>
        <v>0.81103897094726562</v>
      </c>
      <c r="O171" s="18">
        <f t="shared" si="67"/>
        <v>22.569345474243164</v>
      </c>
      <c r="P171" s="31" t="s">
        <v>487</v>
      </c>
      <c r="Q171" s="17">
        <v>28.855598449707031</v>
      </c>
      <c r="R171" s="17">
        <v>27.959939956665039</v>
      </c>
      <c r="S171" s="18">
        <f t="shared" si="61"/>
        <v>0.89565849304199219</v>
      </c>
      <c r="T171" s="17">
        <f t="shared" si="77"/>
        <v>28.407769203186035</v>
      </c>
      <c r="U171" s="17">
        <f t="shared" si="69"/>
        <v>5.8384237289428711</v>
      </c>
      <c r="V171" s="17">
        <f t="shared" si="70"/>
        <v>5.8384237289428711</v>
      </c>
      <c r="X171" s="5"/>
      <c r="Y171" s="5" t="str">
        <f t="shared" si="71"/>
        <v>23-263</v>
      </c>
      <c r="Z171" s="5" t="str">
        <f t="shared" si="72"/>
        <v>Mut</v>
      </c>
      <c r="AA171" s="5">
        <f t="shared" si="73"/>
        <v>5.8384237289428711</v>
      </c>
      <c r="AB171" s="5" t="str">
        <f t="shared" si="76"/>
        <v>iPS26b</v>
      </c>
      <c r="AC171" s="5" t="str">
        <f t="shared" si="76"/>
        <v>M3-24h00</v>
      </c>
      <c r="AD171"/>
    </row>
    <row r="172" spans="1:30">
      <c r="A172" s="13" t="s">
        <v>472</v>
      </c>
      <c r="B172" s="16" t="s">
        <v>383</v>
      </c>
      <c r="C172" s="16" t="s">
        <v>373</v>
      </c>
      <c r="D172" s="13" t="s">
        <v>378</v>
      </c>
      <c r="E172" s="13" t="s">
        <v>295</v>
      </c>
      <c r="F172" s="15" t="s">
        <v>31</v>
      </c>
      <c r="G172" s="16" t="s">
        <v>517</v>
      </c>
      <c r="H172" s="15" t="s">
        <v>296</v>
      </c>
      <c r="I172" s="15" t="s">
        <v>521</v>
      </c>
      <c r="J172" s="15" t="s">
        <v>25</v>
      </c>
      <c r="K172" s="15"/>
      <c r="L172" s="32">
        <v>21.922534942626953</v>
      </c>
      <c r="M172" s="17">
        <v>22.081798553466797</v>
      </c>
      <c r="N172" s="18">
        <f t="shared" si="60"/>
        <v>0.15926361083984375</v>
      </c>
      <c r="O172" s="18">
        <f t="shared" si="67"/>
        <v>22.002166748046875</v>
      </c>
      <c r="P172" s="31" t="s">
        <v>487</v>
      </c>
      <c r="Q172" s="17">
        <v>28.25337028503418</v>
      </c>
      <c r="R172" s="17">
        <v>28.406780242919922</v>
      </c>
      <c r="S172" s="18">
        <f t="shared" si="61"/>
        <v>0.15340995788574219</v>
      </c>
      <c r="T172" s="17">
        <f>AVERAGE(Q172:R172)</f>
        <v>28.330075263977051</v>
      </c>
      <c r="U172" s="17">
        <f t="shared" si="69"/>
        <v>6.3279085159301758</v>
      </c>
      <c r="V172" s="17">
        <f t="shared" si="70"/>
        <v>6.3279085159301758</v>
      </c>
      <c r="X172" s="5"/>
      <c r="Y172" s="5" t="str">
        <f t="shared" si="71"/>
        <v>23-264</v>
      </c>
      <c r="Z172" s="5" t="str">
        <f t="shared" si="72"/>
        <v>Mut</v>
      </c>
      <c r="AA172" s="5">
        <f t="shared" si="73"/>
        <v>6.3279085159301758</v>
      </c>
      <c r="AB172" s="5" t="str">
        <f t="shared" si="76"/>
        <v>iPS26b</v>
      </c>
      <c r="AC172" s="5" t="str">
        <f t="shared" si="76"/>
        <v>M3-24h00</v>
      </c>
      <c r="AD172"/>
    </row>
    <row r="173" spans="1:30">
      <c r="A173" s="9" t="s">
        <v>72</v>
      </c>
      <c r="B173" s="9" t="s">
        <v>73</v>
      </c>
      <c r="C173" s="9" t="s">
        <v>74</v>
      </c>
      <c r="D173" s="9" t="s">
        <v>75</v>
      </c>
      <c r="E173" s="9"/>
      <c r="F173" s="11" t="s">
        <v>22</v>
      </c>
      <c r="G173" s="20" t="s">
        <v>490</v>
      </c>
      <c r="H173" s="9" t="s">
        <v>45</v>
      </c>
      <c r="I173" s="9" t="s">
        <v>76</v>
      </c>
      <c r="J173" s="9" t="s">
        <v>25</v>
      </c>
      <c r="K173" s="11" t="s">
        <v>22</v>
      </c>
      <c r="L173" s="11">
        <v>20.709075927734375</v>
      </c>
      <c r="M173" s="11">
        <v>20.826108932495117</v>
      </c>
      <c r="N173" s="11">
        <f>ABS(M173-L173)</f>
        <v>0.11703300476074219</v>
      </c>
      <c r="O173" s="11">
        <f>AVERAGE(L173:M173)</f>
        <v>20.767592430114746</v>
      </c>
      <c r="P173" s="11" t="s">
        <v>487</v>
      </c>
      <c r="Q173" s="9">
        <v>26.081600189208984</v>
      </c>
      <c r="R173" s="9">
        <v>25.971492767333984</v>
      </c>
      <c r="S173" s="11">
        <f>ABS(R173-Q173)</f>
        <v>0.110107421875</v>
      </c>
      <c r="T173" s="11">
        <f>AVERAGE(Q173:R173)</f>
        <v>26.026546478271484</v>
      </c>
      <c r="U173" s="11">
        <f>T173-O173</f>
        <v>5.2589540481567383</v>
      </c>
      <c r="V173" s="11">
        <f>U173</f>
        <v>5.2589540481567383</v>
      </c>
      <c r="W173" s="11"/>
      <c r="X173" s="5"/>
      <c r="Y173" s="5" t="str">
        <f t="shared" si="71"/>
        <v>21-146</v>
      </c>
      <c r="Z173" s="5" t="str">
        <f t="shared" si="72"/>
        <v>WT</v>
      </c>
      <c r="AA173" s="5">
        <f t="shared" si="73"/>
        <v>5.2589540481567383</v>
      </c>
      <c r="AB173" s="5" t="str">
        <f t="shared" si="76"/>
        <v>iPS09</v>
      </c>
      <c r="AC173" s="5" t="str">
        <f t="shared" si="76"/>
        <v>M3_48h00</v>
      </c>
      <c r="AD173"/>
    </row>
    <row r="174" spans="1:30">
      <c r="A174" s="9" t="s">
        <v>77</v>
      </c>
      <c r="B174" s="9" t="s">
        <v>78</v>
      </c>
      <c r="C174" s="9" t="s">
        <v>74</v>
      </c>
      <c r="D174" s="9" t="s">
        <v>75</v>
      </c>
      <c r="E174" s="9"/>
      <c r="F174" s="11" t="s">
        <v>22</v>
      </c>
      <c r="G174" s="20" t="s">
        <v>490</v>
      </c>
      <c r="H174" s="9" t="s">
        <v>45</v>
      </c>
      <c r="I174" s="9" t="s">
        <v>76</v>
      </c>
      <c r="J174" s="9" t="s">
        <v>25</v>
      </c>
      <c r="K174" s="11" t="s">
        <v>22</v>
      </c>
      <c r="L174" s="11">
        <v>21.046472549438477</v>
      </c>
      <c r="M174" s="11">
        <v>21.046791076660156</v>
      </c>
      <c r="N174" s="11">
        <f>ABS(M174-L174)</f>
        <v>3.185272216796875E-4</v>
      </c>
      <c r="O174" s="11">
        <f t="shared" ref="O174:O207" si="78">AVERAGE(L174:M174)</f>
        <v>21.046631813049316</v>
      </c>
      <c r="P174" s="11" t="s">
        <v>487</v>
      </c>
      <c r="Q174" s="9">
        <v>26.521120071411133</v>
      </c>
      <c r="R174" s="9">
        <v>26.392318725585938</v>
      </c>
      <c r="S174" s="11">
        <f>ABS(R174-Q174)</f>
        <v>0.12880134582519531</v>
      </c>
      <c r="T174" s="11">
        <f t="shared" ref="T174:T190" si="79">AVERAGE(Q174:R174)</f>
        <v>26.456719398498535</v>
      </c>
      <c r="U174" s="11">
        <f t="shared" ref="U174:U194" si="80">T174-O174</f>
        <v>5.4100875854492188</v>
      </c>
      <c r="V174" s="11">
        <f>U174</f>
        <v>5.4100875854492188</v>
      </c>
      <c r="W174" s="11"/>
      <c r="X174" s="5"/>
      <c r="Y174" s="5" t="str">
        <f t="shared" si="71"/>
        <v>21-147</v>
      </c>
      <c r="Z174" s="5" t="str">
        <f t="shared" si="72"/>
        <v>WT</v>
      </c>
      <c r="AA174" s="5">
        <f t="shared" si="73"/>
        <v>5.4100875854492188</v>
      </c>
      <c r="AB174" s="5" t="str">
        <f t="shared" si="76"/>
        <v>iPS09</v>
      </c>
      <c r="AC174" s="5" t="str">
        <f t="shared" si="76"/>
        <v>M3_48h00</v>
      </c>
      <c r="AD174"/>
    </row>
    <row r="175" spans="1:30">
      <c r="A175" s="9" t="s">
        <v>79</v>
      </c>
      <c r="B175" s="9" t="s">
        <v>80</v>
      </c>
      <c r="C175" s="9" t="s">
        <v>74</v>
      </c>
      <c r="D175" s="9" t="s">
        <v>75</v>
      </c>
      <c r="E175" s="9"/>
      <c r="F175" s="11" t="s">
        <v>22</v>
      </c>
      <c r="G175" s="20" t="s">
        <v>490</v>
      </c>
      <c r="H175" s="9" t="s">
        <v>45</v>
      </c>
      <c r="I175" s="9" t="s">
        <v>76</v>
      </c>
      <c r="J175" s="9" t="s">
        <v>25</v>
      </c>
      <c r="K175" s="11" t="s">
        <v>22</v>
      </c>
      <c r="L175" s="11">
        <v>21.370716094970703</v>
      </c>
      <c r="M175" s="11">
        <v>21.266782760620117</v>
      </c>
      <c r="N175" s="11">
        <f>ABS(M175-L175)</f>
        <v>0.10393333435058594</v>
      </c>
      <c r="O175" s="11">
        <f t="shared" si="78"/>
        <v>21.31874942779541</v>
      </c>
      <c r="P175" s="11" t="s">
        <v>487</v>
      </c>
      <c r="Q175" s="9">
        <v>26.52216911315918</v>
      </c>
      <c r="R175" s="9">
        <v>26.522745132446289</v>
      </c>
      <c r="S175" s="11">
        <f>ABS(R175-Q175)</f>
        <v>5.76019287109375E-4</v>
      </c>
      <c r="T175" s="11">
        <f t="shared" si="79"/>
        <v>26.522457122802734</v>
      </c>
      <c r="U175" s="11">
        <f t="shared" si="80"/>
        <v>5.2037076950073242</v>
      </c>
      <c r="V175" s="11">
        <f t="shared" ref="V175:V181" si="81">U175</f>
        <v>5.2037076950073242</v>
      </c>
      <c r="W175" s="11"/>
      <c r="X175" s="5"/>
      <c r="Y175" s="5" t="str">
        <f t="shared" si="71"/>
        <v>21-148</v>
      </c>
      <c r="Z175" s="5" t="str">
        <f t="shared" si="72"/>
        <v>WT</v>
      </c>
      <c r="AA175" s="5">
        <f t="shared" si="73"/>
        <v>5.2037076950073242</v>
      </c>
      <c r="AB175" s="5" t="str">
        <f t="shared" si="76"/>
        <v>iPS09</v>
      </c>
      <c r="AC175" s="5" t="str">
        <f t="shared" si="76"/>
        <v>M3_48h00</v>
      </c>
      <c r="AD175"/>
    </row>
    <row r="176" spans="1:30">
      <c r="A176" s="9" t="s">
        <v>81</v>
      </c>
      <c r="B176" s="9" t="s">
        <v>82</v>
      </c>
      <c r="C176" s="9" t="s">
        <v>74</v>
      </c>
      <c r="D176" s="9" t="s">
        <v>75</v>
      </c>
      <c r="E176" s="9"/>
      <c r="F176" s="11" t="s">
        <v>22</v>
      </c>
      <c r="G176" s="20" t="s">
        <v>490</v>
      </c>
      <c r="H176" s="9" t="s">
        <v>45</v>
      </c>
      <c r="I176" s="9" t="s">
        <v>76</v>
      </c>
      <c r="J176" s="9" t="s">
        <v>25</v>
      </c>
      <c r="K176" s="11" t="s">
        <v>22</v>
      </c>
      <c r="L176" s="11">
        <v>21.173526763916016</v>
      </c>
      <c r="M176" s="11">
        <v>21.217008590698242</v>
      </c>
      <c r="N176" s="11">
        <f t="shared" ref="N176:N198" si="82">ABS(M176-L176)</f>
        <v>4.3481826782226562E-2</v>
      </c>
      <c r="O176" s="11">
        <f t="shared" si="78"/>
        <v>21.195267677307129</v>
      </c>
      <c r="P176" s="11" t="s">
        <v>487</v>
      </c>
      <c r="Q176" s="9">
        <v>26.963336944580078</v>
      </c>
      <c r="R176" s="9">
        <v>26.951498031616211</v>
      </c>
      <c r="S176" s="11">
        <f t="shared" ref="S176:S194" si="83">ABS(R176-Q176)</f>
        <v>1.1838912963867188E-2</v>
      </c>
      <c r="T176" s="11">
        <f t="shared" si="79"/>
        <v>26.957417488098145</v>
      </c>
      <c r="U176" s="11">
        <f t="shared" si="80"/>
        <v>5.7621498107910156</v>
      </c>
      <c r="V176" s="11">
        <f t="shared" si="81"/>
        <v>5.7621498107910156</v>
      </c>
      <c r="W176" s="11"/>
      <c r="X176" s="5"/>
      <c r="Y176" s="5" t="str">
        <f t="shared" si="71"/>
        <v>21-149</v>
      </c>
      <c r="Z176" s="5" t="str">
        <f t="shared" si="72"/>
        <v>WT</v>
      </c>
      <c r="AA176" s="5">
        <f t="shared" si="73"/>
        <v>5.7621498107910156</v>
      </c>
      <c r="AB176" s="5" t="str">
        <f t="shared" si="76"/>
        <v>iPS09</v>
      </c>
      <c r="AC176" s="5" t="str">
        <f t="shared" si="76"/>
        <v>M3_48h00</v>
      </c>
      <c r="AD176"/>
    </row>
    <row r="177" spans="1:30">
      <c r="A177" s="9" t="s">
        <v>83</v>
      </c>
      <c r="B177" s="9" t="s">
        <v>84</v>
      </c>
      <c r="C177" s="9" t="s">
        <v>74</v>
      </c>
      <c r="D177" s="9" t="s">
        <v>75</v>
      </c>
      <c r="E177" s="9"/>
      <c r="F177" s="11" t="s">
        <v>22</v>
      </c>
      <c r="G177" s="20" t="s">
        <v>490</v>
      </c>
      <c r="H177" s="9" t="s">
        <v>45</v>
      </c>
      <c r="I177" s="9" t="s">
        <v>76</v>
      </c>
      <c r="J177" s="9" t="s">
        <v>25</v>
      </c>
      <c r="K177" s="11" t="s">
        <v>22</v>
      </c>
      <c r="L177" s="11">
        <v>21.058116912841797</v>
      </c>
      <c r="M177" s="11">
        <v>21.090507507324219</v>
      </c>
      <c r="N177" s="11">
        <f>ABS(M177-L177)</f>
        <v>3.2390594482421875E-2</v>
      </c>
      <c r="O177" s="11">
        <f t="shared" si="78"/>
        <v>21.074312210083008</v>
      </c>
      <c r="P177" s="11" t="s">
        <v>487</v>
      </c>
      <c r="Q177" s="9">
        <v>27.477815628051758</v>
      </c>
      <c r="R177" s="9">
        <v>27.616546630859375</v>
      </c>
      <c r="S177" s="11">
        <f>ABS(R177-Q177)</f>
        <v>0.13873100280761719</v>
      </c>
      <c r="T177" s="11">
        <f t="shared" si="79"/>
        <v>27.547181129455566</v>
      </c>
      <c r="U177" s="11">
        <f t="shared" si="80"/>
        <v>6.4728689193725586</v>
      </c>
      <c r="V177" s="11">
        <f t="shared" si="81"/>
        <v>6.4728689193725586</v>
      </c>
      <c r="W177" s="11"/>
      <c r="X177" s="5"/>
      <c r="Y177" s="5" t="str">
        <f t="shared" si="71"/>
        <v>21-150</v>
      </c>
      <c r="Z177" s="5" t="str">
        <f t="shared" si="72"/>
        <v>WT</v>
      </c>
      <c r="AA177" s="5">
        <f t="shared" si="73"/>
        <v>6.4728689193725586</v>
      </c>
      <c r="AB177" s="5" t="str">
        <f t="shared" ref="AB177:AC194" si="84">H177</f>
        <v>iPS09</v>
      </c>
      <c r="AC177" s="5" t="str">
        <f t="shared" si="84"/>
        <v>M3_48h00</v>
      </c>
      <c r="AD177"/>
    </row>
    <row r="178" spans="1:30">
      <c r="A178" s="15" t="s">
        <v>85</v>
      </c>
      <c r="B178" s="15" t="s">
        <v>86</v>
      </c>
      <c r="C178" s="15" t="s">
        <v>87</v>
      </c>
      <c r="D178" s="15" t="s">
        <v>88</v>
      </c>
      <c r="E178" s="15"/>
      <c r="F178" s="18" t="s">
        <v>31</v>
      </c>
      <c r="G178" s="21" t="s">
        <v>490</v>
      </c>
      <c r="H178" s="15" t="s">
        <v>45</v>
      </c>
      <c r="I178" s="15" t="s">
        <v>76</v>
      </c>
      <c r="J178" s="15" t="s">
        <v>25</v>
      </c>
      <c r="K178" s="15"/>
      <c r="L178" s="18">
        <v>20.861440658569336</v>
      </c>
      <c r="M178" s="18">
        <v>20.747661590576172</v>
      </c>
      <c r="N178" s="18">
        <f t="shared" si="82"/>
        <v>0.11377906799316406</v>
      </c>
      <c r="O178" s="18">
        <f t="shared" si="78"/>
        <v>20.804551124572754</v>
      </c>
      <c r="P178" s="18" t="s">
        <v>487</v>
      </c>
      <c r="Q178" s="15">
        <v>26.346624374389648</v>
      </c>
      <c r="R178" s="15">
        <v>26.342807769775391</v>
      </c>
      <c r="S178" s="18">
        <f t="shared" si="83"/>
        <v>3.8166046142578125E-3</v>
      </c>
      <c r="T178" s="18">
        <f t="shared" si="79"/>
        <v>26.34471607208252</v>
      </c>
      <c r="U178" s="18">
        <f>T178-O178</f>
        <v>5.5401649475097656</v>
      </c>
      <c r="V178" s="18">
        <f t="shared" si="81"/>
        <v>5.5401649475097656</v>
      </c>
      <c r="W178" s="18"/>
      <c r="X178" s="5"/>
      <c r="Y178" s="5" t="str">
        <f t="shared" si="71"/>
        <v>21-151</v>
      </c>
      <c r="Z178" s="5" t="str">
        <f t="shared" si="72"/>
        <v>Mut</v>
      </c>
      <c r="AA178" s="5">
        <f t="shared" si="73"/>
        <v>5.5401649475097656</v>
      </c>
      <c r="AB178" s="5" t="str">
        <f t="shared" si="84"/>
        <v>iPS09</v>
      </c>
      <c r="AC178" s="5" t="str">
        <f t="shared" si="84"/>
        <v>M3_48h00</v>
      </c>
      <c r="AD178"/>
    </row>
    <row r="179" spans="1:30">
      <c r="A179" s="15" t="s">
        <v>89</v>
      </c>
      <c r="B179" s="15" t="s">
        <v>90</v>
      </c>
      <c r="C179" s="15" t="s">
        <v>87</v>
      </c>
      <c r="D179" s="15" t="s">
        <v>88</v>
      </c>
      <c r="E179" s="15"/>
      <c r="F179" s="18" t="s">
        <v>31</v>
      </c>
      <c r="G179" s="21" t="s">
        <v>490</v>
      </c>
      <c r="H179" s="15" t="s">
        <v>45</v>
      </c>
      <c r="I179" s="15" t="s">
        <v>76</v>
      </c>
      <c r="J179" s="15" t="s">
        <v>25</v>
      </c>
      <c r="K179" s="15"/>
      <c r="L179" s="18">
        <v>20.760269165039062</v>
      </c>
      <c r="M179" s="18">
        <v>20.835262298583984</v>
      </c>
      <c r="N179" s="18">
        <f t="shared" si="82"/>
        <v>7.4993133544921875E-2</v>
      </c>
      <c r="O179" s="18">
        <f t="shared" si="78"/>
        <v>20.797765731811523</v>
      </c>
      <c r="P179" s="18" t="s">
        <v>487</v>
      </c>
      <c r="Q179" s="15">
        <v>25.983955383300781</v>
      </c>
      <c r="R179" s="15">
        <v>25.989376068115234</v>
      </c>
      <c r="S179" s="18">
        <f t="shared" si="83"/>
        <v>5.420684814453125E-3</v>
      </c>
      <c r="T179" s="18">
        <f t="shared" si="79"/>
        <v>25.986665725708008</v>
      </c>
      <c r="U179" s="18">
        <f t="shared" si="80"/>
        <v>5.1888999938964844</v>
      </c>
      <c r="V179" s="18">
        <f t="shared" si="81"/>
        <v>5.1888999938964844</v>
      </c>
      <c r="W179" s="18"/>
      <c r="X179" s="5"/>
      <c r="Y179" s="5" t="str">
        <f t="shared" si="71"/>
        <v>21-152</v>
      </c>
      <c r="Z179" s="5" t="str">
        <f t="shared" si="72"/>
        <v>Mut</v>
      </c>
      <c r="AA179" s="5">
        <f t="shared" si="73"/>
        <v>5.1888999938964844</v>
      </c>
      <c r="AB179" s="5" t="str">
        <f t="shared" si="84"/>
        <v>iPS09</v>
      </c>
      <c r="AC179" s="5" t="str">
        <f t="shared" si="84"/>
        <v>M3_48h00</v>
      </c>
      <c r="AD179"/>
    </row>
    <row r="180" spans="1:30">
      <c r="A180" s="15" t="s">
        <v>91</v>
      </c>
      <c r="B180" s="15" t="s">
        <v>92</v>
      </c>
      <c r="C180" s="15" t="s">
        <v>87</v>
      </c>
      <c r="D180" s="15" t="s">
        <v>88</v>
      </c>
      <c r="E180" s="15"/>
      <c r="F180" s="18" t="s">
        <v>31</v>
      </c>
      <c r="G180" s="21" t="s">
        <v>490</v>
      </c>
      <c r="H180" s="15" t="s">
        <v>45</v>
      </c>
      <c r="I180" s="15" t="s">
        <v>76</v>
      </c>
      <c r="J180" s="15" t="s">
        <v>25</v>
      </c>
      <c r="K180" s="15"/>
      <c r="L180" s="18">
        <v>21.026281356811523</v>
      </c>
      <c r="M180" s="18">
        <v>21.404989242553711</v>
      </c>
      <c r="N180" s="18">
        <f t="shared" si="82"/>
        <v>0.3787078857421875</v>
      </c>
      <c r="O180" s="18">
        <f t="shared" si="78"/>
        <v>21.215635299682617</v>
      </c>
      <c r="P180" s="18" t="s">
        <v>487</v>
      </c>
      <c r="Q180" s="15">
        <v>26.498275756835938</v>
      </c>
      <c r="R180" s="15">
        <v>26.372621536254883</v>
      </c>
      <c r="S180" s="18">
        <f t="shared" si="83"/>
        <v>0.12565422058105469</v>
      </c>
      <c r="T180" s="18">
        <f t="shared" si="79"/>
        <v>26.43544864654541</v>
      </c>
      <c r="U180" s="18">
        <f t="shared" si="80"/>
        <v>5.219813346862793</v>
      </c>
      <c r="V180" s="18">
        <f t="shared" si="81"/>
        <v>5.219813346862793</v>
      </c>
      <c r="W180" s="18"/>
      <c r="X180" s="5"/>
      <c r="Y180" s="5" t="str">
        <f t="shared" si="71"/>
        <v>21-153</v>
      </c>
      <c r="Z180" s="5" t="str">
        <f t="shared" si="72"/>
        <v>Mut</v>
      </c>
      <c r="AA180" s="5">
        <f t="shared" si="73"/>
        <v>5.219813346862793</v>
      </c>
      <c r="AB180" s="5" t="str">
        <f t="shared" si="84"/>
        <v>iPS09</v>
      </c>
      <c r="AC180" s="5" t="str">
        <f t="shared" si="84"/>
        <v>M3_48h00</v>
      </c>
      <c r="AD180"/>
    </row>
    <row r="181" spans="1:30">
      <c r="A181" s="15" t="s">
        <v>93</v>
      </c>
      <c r="B181" s="15" t="s">
        <v>94</v>
      </c>
      <c r="C181" s="15" t="s">
        <v>87</v>
      </c>
      <c r="D181" s="15" t="s">
        <v>88</v>
      </c>
      <c r="E181" s="15"/>
      <c r="F181" s="18" t="s">
        <v>31</v>
      </c>
      <c r="G181" s="21" t="s">
        <v>490</v>
      </c>
      <c r="H181" s="15" t="s">
        <v>45</v>
      </c>
      <c r="I181" s="15" t="s">
        <v>76</v>
      </c>
      <c r="J181" s="15" t="s">
        <v>25</v>
      </c>
      <c r="K181" s="15"/>
      <c r="L181" s="18">
        <v>20.600997924804688</v>
      </c>
      <c r="M181" s="18">
        <v>20.670219421386719</v>
      </c>
      <c r="N181" s="18">
        <f t="shared" si="82"/>
        <v>6.922149658203125E-2</v>
      </c>
      <c r="O181" s="18">
        <f t="shared" si="78"/>
        <v>20.635608673095703</v>
      </c>
      <c r="P181" s="18" t="s">
        <v>502</v>
      </c>
      <c r="Q181" s="15">
        <v>25.492710113525391</v>
      </c>
      <c r="R181" s="15">
        <v>25.547386169433594</v>
      </c>
      <c r="S181" s="18">
        <f t="shared" si="83"/>
        <v>5.4676055908203125E-2</v>
      </c>
      <c r="T181" s="18">
        <f t="shared" si="79"/>
        <v>25.520048141479492</v>
      </c>
      <c r="U181" s="18">
        <f t="shared" si="80"/>
        <v>4.8844394683837891</v>
      </c>
      <c r="V181" s="18">
        <f t="shared" si="81"/>
        <v>4.8844394683837891</v>
      </c>
      <c r="W181" s="18"/>
      <c r="X181" s="5"/>
      <c r="Y181" s="5" t="str">
        <f t="shared" si="71"/>
        <v>21-154</v>
      </c>
      <c r="Z181" s="5" t="str">
        <f t="shared" si="72"/>
        <v>Mut</v>
      </c>
      <c r="AA181" s="5">
        <f t="shared" si="73"/>
        <v>4.8844394683837891</v>
      </c>
      <c r="AB181" s="5" t="str">
        <f t="shared" si="84"/>
        <v>iPS09</v>
      </c>
      <c r="AC181" s="5" t="str">
        <f t="shared" si="84"/>
        <v>M3_48h00</v>
      </c>
      <c r="AD181"/>
    </row>
    <row r="182" spans="1:30">
      <c r="A182" s="15" t="s">
        <v>95</v>
      </c>
      <c r="B182" s="15" t="s">
        <v>96</v>
      </c>
      <c r="C182" s="15" t="s">
        <v>87</v>
      </c>
      <c r="D182" s="15" t="s">
        <v>88</v>
      </c>
      <c r="E182" s="15"/>
      <c r="F182" s="18" t="s">
        <v>31</v>
      </c>
      <c r="G182" s="21" t="s">
        <v>490</v>
      </c>
      <c r="H182" s="15" t="s">
        <v>45</v>
      </c>
      <c r="I182" s="15" t="s">
        <v>76</v>
      </c>
      <c r="J182" s="15" t="s">
        <v>25</v>
      </c>
      <c r="K182" s="15"/>
      <c r="L182" s="18">
        <v>20.984003067016602</v>
      </c>
      <c r="M182" s="18">
        <v>21.009281158447266</v>
      </c>
      <c r="N182" s="18">
        <f t="shared" si="82"/>
        <v>2.5278091430664062E-2</v>
      </c>
      <c r="O182" s="18">
        <f t="shared" si="78"/>
        <v>20.996642112731934</v>
      </c>
      <c r="P182" s="18" t="s">
        <v>487</v>
      </c>
      <c r="Q182" s="15">
        <v>25.334659576416016</v>
      </c>
      <c r="R182" s="15">
        <v>25.338586807250977</v>
      </c>
      <c r="S182" s="18">
        <f t="shared" si="83"/>
        <v>3.9272308349609375E-3</v>
      </c>
      <c r="T182" s="18">
        <f t="shared" si="79"/>
        <v>25.336623191833496</v>
      </c>
      <c r="U182" s="18">
        <f t="shared" si="80"/>
        <v>4.3399810791015625</v>
      </c>
      <c r="V182" s="18" t="s">
        <v>41</v>
      </c>
      <c r="W182" s="18"/>
      <c r="X182" s="5"/>
      <c r="Y182" s="5" t="str">
        <f t="shared" si="71"/>
        <v>21-155</v>
      </c>
      <c r="Z182" s="5" t="str">
        <f t="shared" si="72"/>
        <v>Mut</v>
      </c>
      <c r="AA182" s="5" t="str">
        <f t="shared" si="73"/>
        <v>NA</v>
      </c>
      <c r="AB182" s="5" t="str">
        <f t="shared" si="84"/>
        <v>iPS09</v>
      </c>
      <c r="AC182" s="5" t="str">
        <f t="shared" si="84"/>
        <v>M3_48h00</v>
      </c>
      <c r="AD182"/>
    </row>
    <row r="183" spans="1:30">
      <c r="A183" s="6" t="s">
        <v>473</v>
      </c>
      <c r="B183" s="8" t="s">
        <v>384</v>
      </c>
      <c r="C183" s="8" t="s">
        <v>385</v>
      </c>
      <c r="D183" s="6" t="s">
        <v>386</v>
      </c>
      <c r="E183" s="27" t="s">
        <v>282</v>
      </c>
      <c r="F183" s="8" t="s">
        <v>22</v>
      </c>
      <c r="G183" s="8" t="s">
        <v>516</v>
      </c>
      <c r="H183" s="9" t="s">
        <v>283</v>
      </c>
      <c r="I183" s="9" t="s">
        <v>522</v>
      </c>
      <c r="J183" s="9" t="s">
        <v>25</v>
      </c>
      <c r="K183" s="9" t="s">
        <v>22</v>
      </c>
      <c r="L183" s="10">
        <v>22.685220718383789</v>
      </c>
      <c r="M183" s="10">
        <v>22.526077270507812</v>
      </c>
      <c r="N183" s="11">
        <f t="shared" si="82"/>
        <v>0.15914344787597656</v>
      </c>
      <c r="O183" s="11">
        <f t="shared" si="78"/>
        <v>22.605648994445801</v>
      </c>
      <c r="P183" s="28" t="s">
        <v>487</v>
      </c>
      <c r="Q183" s="10">
        <v>27.978864669799805</v>
      </c>
      <c r="R183" s="10">
        <v>27.958789825439453</v>
      </c>
      <c r="S183" s="11">
        <f t="shared" si="83"/>
        <v>2.0074844360351562E-2</v>
      </c>
      <c r="T183" s="10">
        <f t="shared" si="79"/>
        <v>27.968827247619629</v>
      </c>
      <c r="U183" s="11">
        <f t="shared" si="80"/>
        <v>5.3631782531738281</v>
      </c>
      <c r="V183" s="10">
        <f t="shared" ref="V183:V194" si="85">U183</f>
        <v>5.3631782531738281</v>
      </c>
      <c r="X183" s="5"/>
      <c r="Y183" s="5" t="str">
        <f t="shared" si="71"/>
        <v>23-265</v>
      </c>
      <c r="Z183" s="5" t="str">
        <f t="shared" si="72"/>
        <v>WT</v>
      </c>
      <c r="AA183" s="5">
        <f t="shared" si="73"/>
        <v>5.3631782531738281</v>
      </c>
      <c r="AB183" s="5" t="str">
        <f t="shared" si="84"/>
        <v>iPS26a</v>
      </c>
      <c r="AC183" s="5" t="str">
        <f t="shared" si="84"/>
        <v>M3-48h00</v>
      </c>
      <c r="AD183"/>
    </row>
    <row r="184" spans="1:30">
      <c r="A184" s="6" t="s">
        <v>474</v>
      </c>
      <c r="B184" s="8" t="s">
        <v>387</v>
      </c>
      <c r="C184" s="8" t="s">
        <v>388</v>
      </c>
      <c r="D184" s="6" t="s">
        <v>386</v>
      </c>
      <c r="E184" s="27" t="s">
        <v>282</v>
      </c>
      <c r="F184" s="8" t="s">
        <v>22</v>
      </c>
      <c r="G184" s="8" t="s">
        <v>516</v>
      </c>
      <c r="H184" s="9" t="s">
        <v>283</v>
      </c>
      <c r="I184" s="9" t="s">
        <v>522</v>
      </c>
      <c r="J184" s="9" t="s">
        <v>25</v>
      </c>
      <c r="K184" s="9" t="s">
        <v>22</v>
      </c>
      <c r="L184" s="10">
        <v>21.953950881958008</v>
      </c>
      <c r="M184" s="10">
        <v>21.977756500244141</v>
      </c>
      <c r="N184" s="11">
        <f t="shared" si="82"/>
        <v>2.3805618286132812E-2</v>
      </c>
      <c r="O184" s="11">
        <f t="shared" si="78"/>
        <v>21.965853691101074</v>
      </c>
      <c r="P184" s="28" t="s">
        <v>487</v>
      </c>
      <c r="Q184" s="10">
        <v>27.985313415527344</v>
      </c>
      <c r="R184" s="10">
        <v>27.938442230224609</v>
      </c>
      <c r="S184" s="11">
        <f t="shared" si="83"/>
        <v>4.6871185302734375E-2</v>
      </c>
      <c r="T184" s="10">
        <f t="shared" si="79"/>
        <v>27.961877822875977</v>
      </c>
      <c r="U184" s="11">
        <f t="shared" si="80"/>
        <v>5.9960241317749023</v>
      </c>
      <c r="V184" s="10">
        <f t="shared" si="85"/>
        <v>5.9960241317749023</v>
      </c>
      <c r="X184" s="5"/>
      <c r="Y184" s="5" t="str">
        <f t="shared" si="71"/>
        <v>23-266</v>
      </c>
      <c r="Z184" s="5" t="str">
        <f t="shared" si="72"/>
        <v>WT</v>
      </c>
      <c r="AA184" s="5">
        <f t="shared" si="73"/>
        <v>5.9960241317749023</v>
      </c>
      <c r="AB184" s="5" t="str">
        <f t="shared" si="84"/>
        <v>iPS26a</v>
      </c>
      <c r="AC184" s="5" t="str">
        <f t="shared" si="84"/>
        <v>M3-48h00</v>
      </c>
      <c r="AD184"/>
    </row>
    <row r="185" spans="1:30">
      <c r="A185" s="6" t="s">
        <v>475</v>
      </c>
      <c r="B185" s="8" t="s">
        <v>389</v>
      </c>
      <c r="C185" s="8" t="s">
        <v>390</v>
      </c>
      <c r="D185" s="6" t="s">
        <v>386</v>
      </c>
      <c r="E185" s="27" t="s">
        <v>282</v>
      </c>
      <c r="F185" s="8" t="s">
        <v>22</v>
      </c>
      <c r="G185" s="8" t="s">
        <v>516</v>
      </c>
      <c r="H185" s="9" t="s">
        <v>283</v>
      </c>
      <c r="I185" s="9" t="s">
        <v>522</v>
      </c>
      <c r="J185" s="9" t="s">
        <v>25</v>
      </c>
      <c r="K185" s="9" t="s">
        <v>22</v>
      </c>
      <c r="L185" s="10">
        <v>22.101850509643555</v>
      </c>
      <c r="M185" s="10">
        <v>22.169307708740234</v>
      </c>
      <c r="N185" s="11">
        <f t="shared" si="82"/>
        <v>6.7457199096679688E-2</v>
      </c>
      <c r="O185" s="11">
        <f t="shared" si="78"/>
        <v>22.135579109191895</v>
      </c>
      <c r="P185" s="28" t="s">
        <v>487</v>
      </c>
      <c r="Q185" s="10">
        <v>28.051000595092773</v>
      </c>
      <c r="R185" s="10">
        <v>28.092512130737305</v>
      </c>
      <c r="S185" s="11">
        <f t="shared" si="83"/>
        <v>4.151153564453125E-2</v>
      </c>
      <c r="T185" s="10">
        <f t="shared" si="79"/>
        <v>28.071756362915039</v>
      </c>
      <c r="U185" s="11">
        <f t="shared" si="80"/>
        <v>5.9361772537231445</v>
      </c>
      <c r="V185" s="10">
        <f t="shared" si="85"/>
        <v>5.9361772537231445</v>
      </c>
      <c r="X185" s="5"/>
      <c r="Y185" s="5" t="str">
        <f t="shared" si="71"/>
        <v>23-267</v>
      </c>
      <c r="Z185" s="5" t="str">
        <f t="shared" si="72"/>
        <v>WT</v>
      </c>
      <c r="AA185" s="5">
        <f t="shared" si="73"/>
        <v>5.9361772537231445</v>
      </c>
      <c r="AB185" s="5" t="str">
        <f t="shared" si="84"/>
        <v>iPS26a</v>
      </c>
      <c r="AC185" s="5" t="str">
        <f t="shared" si="84"/>
        <v>M3-48h00</v>
      </c>
      <c r="AD185"/>
    </row>
    <row r="186" spans="1:30">
      <c r="A186" s="6" t="s">
        <v>476</v>
      </c>
      <c r="B186" s="8" t="s">
        <v>391</v>
      </c>
      <c r="C186" s="8" t="s">
        <v>385</v>
      </c>
      <c r="D186" s="6" t="s">
        <v>386</v>
      </c>
      <c r="E186" s="6" t="s">
        <v>295</v>
      </c>
      <c r="F186" s="8" t="s">
        <v>22</v>
      </c>
      <c r="G186" s="8" t="s">
        <v>517</v>
      </c>
      <c r="H186" s="9" t="s">
        <v>296</v>
      </c>
      <c r="I186" s="9" t="s">
        <v>522</v>
      </c>
      <c r="J186" s="9" t="s">
        <v>25</v>
      </c>
      <c r="K186" s="9" t="s">
        <v>22</v>
      </c>
      <c r="L186" s="29">
        <v>22.737201690673828</v>
      </c>
      <c r="M186" s="10">
        <v>22.642612457275391</v>
      </c>
      <c r="N186" s="11">
        <f t="shared" si="82"/>
        <v>9.45892333984375E-2</v>
      </c>
      <c r="O186" s="11">
        <f t="shared" si="78"/>
        <v>22.689907073974609</v>
      </c>
      <c r="P186" s="28" t="s">
        <v>487</v>
      </c>
      <c r="Q186" s="10">
        <v>28.633434300000001</v>
      </c>
      <c r="R186" s="10">
        <v>28.626810070000001</v>
      </c>
      <c r="S186" s="11">
        <f t="shared" si="83"/>
        <v>6.6242299999998977E-3</v>
      </c>
      <c r="T186" s="10">
        <f t="shared" si="79"/>
        <v>28.630122185000001</v>
      </c>
      <c r="U186" s="11">
        <f t="shared" si="80"/>
        <v>5.9402151110253918</v>
      </c>
      <c r="V186" s="10">
        <f t="shared" si="85"/>
        <v>5.9402151110253918</v>
      </c>
      <c r="X186" s="5"/>
      <c r="Y186" s="5" t="str">
        <f t="shared" si="71"/>
        <v>23-268</v>
      </c>
      <c r="Z186" s="5" t="str">
        <f t="shared" si="72"/>
        <v>WT</v>
      </c>
      <c r="AA186" s="5">
        <f t="shared" si="73"/>
        <v>5.9402151110253918</v>
      </c>
      <c r="AB186" s="5" t="str">
        <f t="shared" si="84"/>
        <v>iPS26b</v>
      </c>
      <c r="AC186" s="5" t="str">
        <f t="shared" si="84"/>
        <v>M3-48h00</v>
      </c>
      <c r="AD186"/>
    </row>
    <row r="187" spans="1:30">
      <c r="A187" s="6" t="s">
        <v>477</v>
      </c>
      <c r="B187" s="8" t="s">
        <v>392</v>
      </c>
      <c r="C187" s="8" t="s">
        <v>388</v>
      </c>
      <c r="D187" s="6" t="s">
        <v>386</v>
      </c>
      <c r="E187" s="6" t="s">
        <v>295</v>
      </c>
      <c r="F187" s="8" t="s">
        <v>22</v>
      </c>
      <c r="G187" s="8" t="s">
        <v>517</v>
      </c>
      <c r="H187" s="9" t="s">
        <v>296</v>
      </c>
      <c r="I187" s="9" t="s">
        <v>522</v>
      </c>
      <c r="J187" s="9" t="s">
        <v>25</v>
      </c>
      <c r="K187" s="9" t="s">
        <v>22</v>
      </c>
      <c r="L187" s="29">
        <v>21.656620025634766</v>
      </c>
      <c r="M187" s="10">
        <v>21.599674224853516</v>
      </c>
      <c r="N187" s="11">
        <f t="shared" si="82"/>
        <v>5.694580078125E-2</v>
      </c>
      <c r="O187" s="11">
        <f t="shared" si="78"/>
        <v>21.628147125244141</v>
      </c>
      <c r="P187" s="28" t="s">
        <v>487</v>
      </c>
      <c r="Q187" s="10">
        <v>28.193517679999999</v>
      </c>
      <c r="R187" s="10">
        <v>28.207349780000001</v>
      </c>
      <c r="S187" s="11">
        <f t="shared" si="83"/>
        <v>1.3832100000001901E-2</v>
      </c>
      <c r="T187" s="10">
        <f t="shared" si="79"/>
        <v>28.20043373</v>
      </c>
      <c r="U187" s="11">
        <f t="shared" si="80"/>
        <v>6.5722866047558597</v>
      </c>
      <c r="V187" s="10">
        <f t="shared" si="85"/>
        <v>6.5722866047558597</v>
      </c>
      <c r="X187" s="5"/>
      <c r="Y187" s="5" t="str">
        <f t="shared" si="71"/>
        <v>23-269</v>
      </c>
      <c r="Z187" s="5" t="str">
        <f t="shared" si="72"/>
        <v>WT</v>
      </c>
      <c r="AA187" s="5">
        <f t="shared" si="73"/>
        <v>6.5722866047558597</v>
      </c>
      <c r="AB187" s="5" t="str">
        <f t="shared" si="84"/>
        <v>iPS26b</v>
      </c>
      <c r="AC187" s="5" t="str">
        <f t="shared" si="84"/>
        <v>M3-48h00</v>
      </c>
      <c r="AD187"/>
    </row>
    <row r="188" spans="1:30">
      <c r="A188" s="6" t="s">
        <v>478</v>
      </c>
      <c r="B188" s="8" t="s">
        <v>393</v>
      </c>
      <c r="C188" s="8" t="s">
        <v>390</v>
      </c>
      <c r="D188" s="6" t="s">
        <v>386</v>
      </c>
      <c r="E188" s="6" t="s">
        <v>295</v>
      </c>
      <c r="F188" s="8" t="s">
        <v>22</v>
      </c>
      <c r="G188" s="8" t="s">
        <v>517</v>
      </c>
      <c r="H188" s="9" t="s">
        <v>296</v>
      </c>
      <c r="I188" s="9" t="s">
        <v>522</v>
      </c>
      <c r="J188" s="9" t="s">
        <v>25</v>
      </c>
      <c r="K188" s="9" t="s">
        <v>22</v>
      </c>
      <c r="L188" s="29">
        <v>22.382169723510742</v>
      </c>
      <c r="M188" s="10">
        <v>22.446165084838867</v>
      </c>
      <c r="N188" s="11">
        <f t="shared" si="82"/>
        <v>6.3995361328125E-2</v>
      </c>
      <c r="O188" s="11">
        <f t="shared" si="78"/>
        <v>22.414167404174805</v>
      </c>
      <c r="P188" s="28" t="s">
        <v>487</v>
      </c>
      <c r="Q188" s="10">
        <v>28.72833061</v>
      </c>
      <c r="R188" s="10">
        <v>28.70227242</v>
      </c>
      <c r="S188" s="11">
        <f t="shared" si="83"/>
        <v>2.6058190000000536E-2</v>
      </c>
      <c r="T188" s="10">
        <f t="shared" si="79"/>
        <v>28.715301515</v>
      </c>
      <c r="U188" s="11">
        <f t="shared" si="80"/>
        <v>6.3011341108251955</v>
      </c>
      <c r="V188" s="10">
        <f t="shared" si="85"/>
        <v>6.3011341108251955</v>
      </c>
      <c r="X188" s="5"/>
      <c r="Y188" s="5" t="str">
        <f t="shared" si="71"/>
        <v>23-270</v>
      </c>
      <c r="Z188" s="5" t="str">
        <f t="shared" si="72"/>
        <v>WT</v>
      </c>
      <c r="AA188" s="5">
        <f t="shared" si="73"/>
        <v>6.3011341108251955</v>
      </c>
      <c r="AB188" s="5" t="str">
        <f t="shared" si="84"/>
        <v>iPS26b</v>
      </c>
      <c r="AC188" s="5" t="str">
        <f t="shared" si="84"/>
        <v>M3-48h00</v>
      </c>
      <c r="AD188"/>
    </row>
    <row r="189" spans="1:30">
      <c r="A189" s="13" t="s">
        <v>479</v>
      </c>
      <c r="B189" s="16" t="s">
        <v>394</v>
      </c>
      <c r="C189" s="16" t="s">
        <v>385</v>
      </c>
      <c r="D189" s="13" t="s">
        <v>395</v>
      </c>
      <c r="E189" s="30" t="s">
        <v>282</v>
      </c>
      <c r="F189" s="15" t="s">
        <v>31</v>
      </c>
      <c r="G189" s="16" t="s">
        <v>516</v>
      </c>
      <c r="H189" s="15" t="s">
        <v>283</v>
      </c>
      <c r="I189" s="15" t="s">
        <v>522</v>
      </c>
      <c r="J189" s="15" t="s">
        <v>25</v>
      </c>
      <c r="K189" s="15"/>
      <c r="L189" s="17">
        <v>22.438121795654297</v>
      </c>
      <c r="M189" s="17">
        <v>22.43751335144043</v>
      </c>
      <c r="N189" s="18">
        <f t="shared" si="82"/>
        <v>6.084442138671875E-4</v>
      </c>
      <c r="O189" s="18">
        <f t="shared" si="78"/>
        <v>22.437817573547363</v>
      </c>
      <c r="P189" s="31" t="s">
        <v>487</v>
      </c>
      <c r="Q189" s="17">
        <v>28.47157096862793</v>
      </c>
      <c r="R189" s="17">
        <v>28.55242919921875</v>
      </c>
      <c r="S189" s="18">
        <f t="shared" si="83"/>
        <v>8.0858230590820312E-2</v>
      </c>
      <c r="T189" s="17">
        <f t="shared" si="79"/>
        <v>28.51200008392334</v>
      </c>
      <c r="U189" s="17">
        <f t="shared" si="80"/>
        <v>6.0741825103759766</v>
      </c>
      <c r="V189" s="17">
        <f t="shared" si="85"/>
        <v>6.0741825103759766</v>
      </c>
      <c r="X189" s="5"/>
      <c r="Y189" s="5" t="str">
        <f t="shared" si="71"/>
        <v>23-271</v>
      </c>
      <c r="Z189" s="5" t="str">
        <f t="shared" si="72"/>
        <v>Mut</v>
      </c>
      <c r="AA189" s="5">
        <f t="shared" si="73"/>
        <v>6.0741825103759766</v>
      </c>
      <c r="AB189" s="5" t="str">
        <f t="shared" si="84"/>
        <v>iPS26a</v>
      </c>
      <c r="AC189" s="5" t="str">
        <f t="shared" si="84"/>
        <v>M3-48h00</v>
      </c>
      <c r="AD189"/>
    </row>
    <row r="190" spans="1:30">
      <c r="A190" s="13" t="s">
        <v>480</v>
      </c>
      <c r="B190" s="16" t="s">
        <v>396</v>
      </c>
      <c r="C190" s="16" t="s">
        <v>388</v>
      </c>
      <c r="D190" s="13" t="s">
        <v>395</v>
      </c>
      <c r="E190" s="30" t="s">
        <v>282</v>
      </c>
      <c r="F190" s="15" t="s">
        <v>31</v>
      </c>
      <c r="G190" s="16" t="s">
        <v>516</v>
      </c>
      <c r="H190" s="15" t="s">
        <v>283</v>
      </c>
      <c r="I190" s="15" t="s">
        <v>522</v>
      </c>
      <c r="J190" s="15" t="s">
        <v>25</v>
      </c>
      <c r="K190" s="15"/>
      <c r="L190" s="17">
        <v>22.31512451171875</v>
      </c>
      <c r="M190" s="17">
        <v>22.272798538208008</v>
      </c>
      <c r="N190" s="18">
        <f t="shared" si="82"/>
        <v>4.2325973510742188E-2</v>
      </c>
      <c r="O190" s="18">
        <f t="shared" si="78"/>
        <v>22.293961524963379</v>
      </c>
      <c r="P190" s="31" t="s">
        <v>487</v>
      </c>
      <c r="Q190" s="17">
        <v>28.440740585327148</v>
      </c>
      <c r="R190" s="17">
        <v>28.446298599243164</v>
      </c>
      <c r="S190" s="18">
        <f t="shared" si="83"/>
        <v>5.558013916015625E-3</v>
      </c>
      <c r="T190" s="17">
        <f t="shared" si="79"/>
        <v>28.443519592285156</v>
      </c>
      <c r="U190" s="17">
        <f t="shared" si="80"/>
        <v>6.1495580673217773</v>
      </c>
      <c r="V190" s="17">
        <f t="shared" si="85"/>
        <v>6.1495580673217773</v>
      </c>
      <c r="X190" s="5"/>
      <c r="Y190" s="5" t="str">
        <f t="shared" si="71"/>
        <v>23-272</v>
      </c>
      <c r="Z190" s="5" t="str">
        <f t="shared" si="72"/>
        <v>Mut</v>
      </c>
      <c r="AA190" s="5">
        <f t="shared" si="73"/>
        <v>6.1495580673217773</v>
      </c>
      <c r="AB190" s="5" t="str">
        <f t="shared" si="84"/>
        <v>iPS26a</v>
      </c>
      <c r="AC190" s="5" t="str">
        <f t="shared" si="84"/>
        <v>M3-48h00</v>
      </c>
      <c r="AD190"/>
    </row>
    <row r="191" spans="1:30">
      <c r="A191" s="13" t="s">
        <v>481</v>
      </c>
      <c r="B191" s="16" t="s">
        <v>397</v>
      </c>
      <c r="C191" s="16" t="s">
        <v>390</v>
      </c>
      <c r="D191" s="13" t="s">
        <v>395</v>
      </c>
      <c r="E191" s="30" t="s">
        <v>282</v>
      </c>
      <c r="F191" s="15" t="s">
        <v>31</v>
      </c>
      <c r="G191" s="16" t="s">
        <v>516</v>
      </c>
      <c r="H191" s="15" t="s">
        <v>283</v>
      </c>
      <c r="I191" s="15" t="s">
        <v>522</v>
      </c>
      <c r="J191" s="15" t="s">
        <v>25</v>
      </c>
      <c r="K191" s="15"/>
      <c r="L191" s="17">
        <v>22.158119201660156</v>
      </c>
      <c r="M191" s="17">
        <v>22.426233291625977</v>
      </c>
      <c r="N191" s="18">
        <f t="shared" si="82"/>
        <v>0.26811408996582031</v>
      </c>
      <c r="O191" s="18">
        <f t="shared" si="78"/>
        <v>22.292176246643066</v>
      </c>
      <c r="P191" s="31" t="s">
        <v>487</v>
      </c>
      <c r="Q191" s="17">
        <v>28.727504730224609</v>
      </c>
      <c r="R191" s="17">
        <v>28.828737258911133</v>
      </c>
      <c r="S191" s="18">
        <f t="shared" si="83"/>
        <v>0.10123252868652344</v>
      </c>
      <c r="T191" s="17">
        <f>AVERAGE(Q191:R191)</f>
        <v>28.778120994567871</v>
      </c>
      <c r="U191" s="17">
        <f t="shared" si="80"/>
        <v>6.4859447479248047</v>
      </c>
      <c r="V191" s="17">
        <f t="shared" si="85"/>
        <v>6.4859447479248047</v>
      </c>
      <c r="X191" s="5"/>
      <c r="Y191" s="5" t="str">
        <f t="shared" si="71"/>
        <v>23-273</v>
      </c>
      <c r="Z191" s="5" t="str">
        <f t="shared" si="72"/>
        <v>Mut</v>
      </c>
      <c r="AA191" s="5">
        <f t="shared" si="73"/>
        <v>6.4859447479248047</v>
      </c>
      <c r="AB191" s="5" t="str">
        <f t="shared" si="84"/>
        <v>iPS26a</v>
      </c>
      <c r="AC191" s="5" t="str">
        <f t="shared" si="84"/>
        <v>M3-48h00</v>
      </c>
      <c r="AD191"/>
    </row>
    <row r="192" spans="1:30">
      <c r="A192" s="13" t="s">
        <v>482</v>
      </c>
      <c r="B192" s="16" t="s">
        <v>398</v>
      </c>
      <c r="C192" s="16" t="s">
        <v>385</v>
      </c>
      <c r="D192" s="13" t="s">
        <v>395</v>
      </c>
      <c r="E192" s="13" t="s">
        <v>295</v>
      </c>
      <c r="F192" s="15" t="s">
        <v>31</v>
      </c>
      <c r="G192" s="16" t="s">
        <v>517</v>
      </c>
      <c r="H192" s="15" t="s">
        <v>296</v>
      </c>
      <c r="I192" s="15" t="s">
        <v>522</v>
      </c>
      <c r="J192" s="15" t="s">
        <v>25</v>
      </c>
      <c r="K192" s="15"/>
      <c r="L192" s="32">
        <v>22.583337783813477</v>
      </c>
      <c r="M192" s="17">
        <v>22.632097244262695</v>
      </c>
      <c r="N192" s="18">
        <f t="shared" si="82"/>
        <v>4.875946044921875E-2</v>
      </c>
      <c r="O192" s="18">
        <f t="shared" si="78"/>
        <v>22.607717514038086</v>
      </c>
      <c r="P192" s="31" t="s">
        <v>487</v>
      </c>
      <c r="Q192" s="17">
        <v>28.242591857910156</v>
      </c>
      <c r="R192" s="17">
        <v>28.289060592651367</v>
      </c>
      <c r="S192" s="18">
        <f t="shared" si="83"/>
        <v>4.6468734741210938E-2</v>
      </c>
      <c r="T192" s="17">
        <f t="shared" ref="T192:T193" si="86">AVERAGE(Q192:R192)</f>
        <v>28.265826225280762</v>
      </c>
      <c r="U192" s="17">
        <f t="shared" si="80"/>
        <v>5.6581087112426758</v>
      </c>
      <c r="V192" s="17">
        <f t="shared" si="85"/>
        <v>5.6581087112426758</v>
      </c>
      <c r="X192" s="5"/>
      <c r="Y192" s="5" t="str">
        <f t="shared" si="71"/>
        <v>23-274</v>
      </c>
      <c r="Z192" s="5" t="str">
        <f t="shared" si="72"/>
        <v>Mut</v>
      </c>
      <c r="AA192" s="5">
        <f t="shared" si="73"/>
        <v>5.6581087112426758</v>
      </c>
      <c r="AB192" s="5" t="str">
        <f t="shared" si="84"/>
        <v>iPS26b</v>
      </c>
      <c r="AC192" s="5" t="str">
        <f t="shared" si="84"/>
        <v>M3-48h00</v>
      </c>
      <c r="AD192"/>
    </row>
    <row r="193" spans="1:30">
      <c r="A193" s="13" t="s">
        <v>483</v>
      </c>
      <c r="B193" s="16" t="s">
        <v>399</v>
      </c>
      <c r="C193" s="16" t="s">
        <v>388</v>
      </c>
      <c r="D193" s="13" t="s">
        <v>395</v>
      </c>
      <c r="E193" s="13" t="s">
        <v>295</v>
      </c>
      <c r="F193" s="15" t="s">
        <v>31</v>
      </c>
      <c r="G193" s="16" t="s">
        <v>517</v>
      </c>
      <c r="H193" s="15" t="s">
        <v>296</v>
      </c>
      <c r="I193" s="15" t="s">
        <v>522</v>
      </c>
      <c r="J193" s="15" t="s">
        <v>25</v>
      </c>
      <c r="K193" s="15"/>
      <c r="L193" s="32">
        <v>22.598245620727539</v>
      </c>
      <c r="M193" s="17">
        <v>22.569726943969727</v>
      </c>
      <c r="N193" s="18">
        <f t="shared" si="82"/>
        <v>2.85186767578125E-2</v>
      </c>
      <c r="O193" s="18">
        <f t="shared" si="78"/>
        <v>22.583986282348633</v>
      </c>
      <c r="P193" s="31" t="s">
        <v>487</v>
      </c>
      <c r="Q193" s="17">
        <v>28.471065521240234</v>
      </c>
      <c r="R193" s="17">
        <v>28.419296264648438</v>
      </c>
      <c r="S193" s="18">
        <f t="shared" si="83"/>
        <v>5.1769256591796875E-2</v>
      </c>
      <c r="T193" s="17">
        <f t="shared" si="86"/>
        <v>28.445180892944336</v>
      </c>
      <c r="U193" s="17">
        <f t="shared" si="80"/>
        <v>5.8611946105957031</v>
      </c>
      <c r="V193" s="17">
        <f t="shared" si="85"/>
        <v>5.8611946105957031</v>
      </c>
      <c r="X193" s="5"/>
      <c r="Y193" s="5" t="str">
        <f t="shared" si="71"/>
        <v>23-275</v>
      </c>
      <c r="Z193" s="5" t="str">
        <f t="shared" si="72"/>
        <v>Mut</v>
      </c>
      <c r="AA193" s="5">
        <f t="shared" si="73"/>
        <v>5.8611946105957031</v>
      </c>
      <c r="AB193" s="5" t="str">
        <f t="shared" si="84"/>
        <v>iPS26b</v>
      </c>
      <c r="AC193" s="5" t="str">
        <f t="shared" si="84"/>
        <v>M3-48h00</v>
      </c>
      <c r="AD193"/>
    </row>
    <row r="194" spans="1:30">
      <c r="A194" s="13" t="s">
        <v>484</v>
      </c>
      <c r="B194" s="16" t="s">
        <v>400</v>
      </c>
      <c r="C194" s="16" t="s">
        <v>390</v>
      </c>
      <c r="D194" s="13" t="s">
        <v>395</v>
      </c>
      <c r="E194" s="13" t="s">
        <v>295</v>
      </c>
      <c r="F194" s="15" t="s">
        <v>31</v>
      </c>
      <c r="G194" s="16" t="s">
        <v>517</v>
      </c>
      <c r="H194" s="15" t="s">
        <v>296</v>
      </c>
      <c r="I194" s="15" t="s">
        <v>522</v>
      </c>
      <c r="J194" s="15" t="s">
        <v>25</v>
      </c>
      <c r="K194" s="15"/>
      <c r="L194" s="32">
        <v>22.619583129882812</v>
      </c>
      <c r="M194" s="17">
        <v>22.894929885864258</v>
      </c>
      <c r="N194" s="18">
        <f t="shared" si="82"/>
        <v>0.27534675598144531</v>
      </c>
      <c r="O194" s="18">
        <f t="shared" si="78"/>
        <v>22.757256507873535</v>
      </c>
      <c r="P194" s="31" t="s">
        <v>487</v>
      </c>
      <c r="Q194" s="17">
        <v>28.721591949462891</v>
      </c>
      <c r="R194" s="17">
        <v>28.995317459106445</v>
      </c>
      <c r="S194" s="18">
        <f t="shared" si="83"/>
        <v>0.27372550964355469</v>
      </c>
      <c r="T194" s="17">
        <f>AVERAGE(Q194:R194)</f>
        <v>28.858454704284668</v>
      </c>
      <c r="U194" s="17">
        <f t="shared" si="80"/>
        <v>6.1011981964111328</v>
      </c>
      <c r="V194" s="17">
        <f t="shared" si="85"/>
        <v>6.1011981964111328</v>
      </c>
      <c r="X194" s="5"/>
      <c r="Y194" s="5" t="str">
        <f t="shared" si="71"/>
        <v>23-276</v>
      </c>
      <c r="Z194" s="5" t="str">
        <f t="shared" si="72"/>
        <v>Mut</v>
      </c>
      <c r="AA194" s="5">
        <f t="shared" si="73"/>
        <v>6.1011981964111328</v>
      </c>
      <c r="AB194" s="5" t="str">
        <f t="shared" si="84"/>
        <v>iPS26b</v>
      </c>
      <c r="AC194" s="5" t="str">
        <f t="shared" si="84"/>
        <v>M3-48h00</v>
      </c>
      <c r="AD194"/>
    </row>
    <row r="195" spans="1:30">
      <c r="A195" s="9" t="s">
        <v>97</v>
      </c>
      <c r="B195" s="6" t="s">
        <v>98</v>
      </c>
      <c r="C195" s="6" t="s">
        <v>99</v>
      </c>
      <c r="D195" s="6" t="s">
        <v>100</v>
      </c>
      <c r="E195" s="6"/>
      <c r="F195" s="9" t="s">
        <v>22</v>
      </c>
      <c r="G195" s="9" t="s">
        <v>490</v>
      </c>
      <c r="H195" s="9" t="s">
        <v>23</v>
      </c>
      <c r="I195" s="8" t="s">
        <v>101</v>
      </c>
      <c r="J195" s="9" t="s">
        <v>25</v>
      </c>
      <c r="K195" s="9" t="s">
        <v>22</v>
      </c>
      <c r="L195" s="10">
        <v>21.275033950805664</v>
      </c>
      <c r="M195" s="10">
        <v>21.308578491210938</v>
      </c>
      <c r="N195" s="11">
        <f t="shared" si="82"/>
        <v>3.3544540405273438E-2</v>
      </c>
      <c r="O195" s="11">
        <f t="shared" si="78"/>
        <v>21.291806221008301</v>
      </c>
      <c r="P195" s="9" t="s">
        <v>487</v>
      </c>
      <c r="Q195" s="8">
        <v>30.251104354858398</v>
      </c>
      <c r="R195" s="8">
        <v>30.293096542358398</v>
      </c>
      <c r="S195" s="11">
        <f>ABS(R195-Q195)</f>
        <v>4.19921875E-2</v>
      </c>
      <c r="T195" s="10">
        <f t="shared" ref="T195:T207" si="87">AVERAGE(Q195:R195)</f>
        <v>30.272100448608398</v>
      </c>
      <c r="U195" s="10">
        <f>T195-O195</f>
        <v>8.9802942276000977</v>
      </c>
      <c r="V195" s="10">
        <f>U195</f>
        <v>8.9802942276000977</v>
      </c>
      <c r="W195" s="10"/>
      <c r="X195" s="5"/>
      <c r="Y195" s="5" t="str">
        <f t="shared" si="71"/>
        <v>21-107</v>
      </c>
      <c r="Z195" s="5" t="str">
        <f t="shared" si="72"/>
        <v>WT</v>
      </c>
      <c r="AA195" s="5">
        <f t="shared" si="73"/>
        <v>8.9802942276000977</v>
      </c>
      <c r="AB195" s="5" t="str">
        <f t="shared" ref="AB195:AC231" si="88">H195</f>
        <v>iPS07</v>
      </c>
      <c r="AC195" s="5" t="str">
        <f t="shared" si="88"/>
        <v>iPS</v>
      </c>
      <c r="AD195"/>
    </row>
    <row r="196" spans="1:30">
      <c r="A196" s="9" t="s">
        <v>102</v>
      </c>
      <c r="B196" s="6" t="s">
        <v>103</v>
      </c>
      <c r="C196" s="6" t="s">
        <v>99</v>
      </c>
      <c r="D196" s="6" t="s">
        <v>100</v>
      </c>
      <c r="E196" s="6"/>
      <c r="F196" s="9" t="s">
        <v>22</v>
      </c>
      <c r="G196" s="9" t="s">
        <v>490</v>
      </c>
      <c r="H196" s="9" t="s">
        <v>23</v>
      </c>
      <c r="I196" s="8" t="s">
        <v>101</v>
      </c>
      <c r="J196" s="9" t="s">
        <v>25</v>
      </c>
      <c r="K196" s="9" t="s">
        <v>22</v>
      </c>
      <c r="L196" s="10">
        <v>20.755535125732422</v>
      </c>
      <c r="M196" s="10">
        <v>20.880641937255859</v>
      </c>
      <c r="N196" s="11">
        <f t="shared" si="82"/>
        <v>0.1251068115234375</v>
      </c>
      <c r="O196" s="11">
        <f t="shared" si="78"/>
        <v>20.818088531494141</v>
      </c>
      <c r="P196" s="9" t="s">
        <v>487</v>
      </c>
      <c r="Q196" s="8">
        <v>32.935768127441406</v>
      </c>
      <c r="R196" s="8">
        <v>33.206684112548828</v>
      </c>
      <c r="S196" s="11">
        <f t="shared" ref="S196:S201" si="89">ABS(R196-Q196)</f>
        <v>0.27091598510742188</v>
      </c>
      <c r="T196" s="10">
        <f t="shared" si="87"/>
        <v>33.071226119995117</v>
      </c>
      <c r="U196" s="10">
        <f t="shared" ref="U196:U201" si="90">T196-O196</f>
        <v>12.253137588500977</v>
      </c>
      <c r="V196" s="10">
        <f t="shared" ref="V196:V207" si="91">U196</f>
        <v>12.253137588500977</v>
      </c>
      <c r="W196" s="10"/>
      <c r="X196" s="5"/>
      <c r="Y196" s="5" t="str">
        <f t="shared" si="71"/>
        <v>21-108</v>
      </c>
      <c r="Z196" s="5" t="str">
        <f t="shared" si="72"/>
        <v>WT</v>
      </c>
      <c r="AA196" s="5">
        <f t="shared" si="73"/>
        <v>12.253137588500977</v>
      </c>
      <c r="AB196" s="5" t="str">
        <f t="shared" si="88"/>
        <v>iPS07</v>
      </c>
      <c r="AC196" s="5" t="str">
        <f t="shared" si="88"/>
        <v>iPS</v>
      </c>
      <c r="AD196"/>
    </row>
    <row r="197" spans="1:30">
      <c r="A197" s="9" t="s">
        <v>104</v>
      </c>
      <c r="B197" s="6" t="s">
        <v>105</v>
      </c>
      <c r="C197" s="6" t="s">
        <v>99</v>
      </c>
      <c r="D197" s="6" t="s">
        <v>100</v>
      </c>
      <c r="E197" s="6"/>
      <c r="F197" s="9" t="s">
        <v>22</v>
      </c>
      <c r="G197" s="9" t="s">
        <v>490</v>
      </c>
      <c r="H197" s="9" t="s">
        <v>23</v>
      </c>
      <c r="I197" s="8" t="s">
        <v>101</v>
      </c>
      <c r="J197" s="9" t="s">
        <v>25</v>
      </c>
      <c r="K197" s="9" t="s">
        <v>22</v>
      </c>
      <c r="L197" s="10">
        <v>20.460176467895508</v>
      </c>
      <c r="M197" s="10">
        <v>20.535804748535156</v>
      </c>
      <c r="N197" s="11">
        <f t="shared" si="82"/>
        <v>7.5628280639648438E-2</v>
      </c>
      <c r="O197" s="11">
        <f t="shared" si="78"/>
        <v>20.497990608215332</v>
      </c>
      <c r="P197" s="9" t="s">
        <v>487</v>
      </c>
      <c r="Q197" s="8">
        <v>31.699495315551758</v>
      </c>
      <c r="R197" s="8">
        <v>31.820772171020508</v>
      </c>
      <c r="S197" s="11">
        <f t="shared" si="89"/>
        <v>0.12127685546875</v>
      </c>
      <c r="T197" s="10">
        <f t="shared" si="87"/>
        <v>31.760133743286133</v>
      </c>
      <c r="U197" s="10">
        <f t="shared" si="90"/>
        <v>11.262143135070801</v>
      </c>
      <c r="V197" s="10">
        <f t="shared" si="91"/>
        <v>11.262143135070801</v>
      </c>
      <c r="W197" s="10"/>
      <c r="X197" s="5"/>
      <c r="Y197" s="5" t="str">
        <f t="shared" si="71"/>
        <v>21-109</v>
      </c>
      <c r="Z197" s="5" t="str">
        <f t="shared" si="72"/>
        <v>WT</v>
      </c>
      <c r="AA197" s="5">
        <f t="shared" si="73"/>
        <v>11.262143135070801</v>
      </c>
      <c r="AB197" s="5" t="str">
        <f t="shared" si="88"/>
        <v>iPS07</v>
      </c>
      <c r="AC197" s="5" t="str">
        <f t="shared" si="88"/>
        <v>iPS</v>
      </c>
      <c r="AD197"/>
    </row>
    <row r="198" spans="1:30">
      <c r="A198" s="9" t="s">
        <v>106</v>
      </c>
      <c r="B198" s="6" t="s">
        <v>107</v>
      </c>
      <c r="C198" s="6" t="s">
        <v>99</v>
      </c>
      <c r="D198" s="6" t="s">
        <v>100</v>
      </c>
      <c r="E198" s="6"/>
      <c r="F198" s="9" t="s">
        <v>22</v>
      </c>
      <c r="G198" s="9" t="s">
        <v>490</v>
      </c>
      <c r="H198" s="9" t="s">
        <v>23</v>
      </c>
      <c r="I198" s="8" t="s">
        <v>101</v>
      </c>
      <c r="J198" s="9" t="s">
        <v>25</v>
      </c>
      <c r="K198" s="9" t="s">
        <v>22</v>
      </c>
      <c r="L198" s="10">
        <v>20.616207122802734</v>
      </c>
      <c r="M198" s="10">
        <v>20.724531173706055</v>
      </c>
      <c r="N198" s="11">
        <f t="shared" si="82"/>
        <v>0.10832405090332031</v>
      </c>
      <c r="O198" s="11">
        <f t="shared" si="78"/>
        <v>20.670369148254395</v>
      </c>
      <c r="P198" s="9" t="s">
        <v>487</v>
      </c>
      <c r="Q198" s="8">
        <v>26.564971923828125</v>
      </c>
      <c r="R198" s="8">
        <v>26.639751434326172</v>
      </c>
      <c r="S198" s="11">
        <f t="shared" si="89"/>
        <v>7.4779510498046875E-2</v>
      </c>
      <c r="T198" s="10">
        <f t="shared" si="87"/>
        <v>26.602361679077148</v>
      </c>
      <c r="U198" s="10">
        <f t="shared" si="90"/>
        <v>5.9319925308227539</v>
      </c>
      <c r="V198" s="10">
        <f t="shared" si="91"/>
        <v>5.9319925308227539</v>
      </c>
      <c r="W198" s="10"/>
      <c r="X198" s="5"/>
      <c r="Y198" s="5" t="str">
        <f t="shared" si="71"/>
        <v>21-110</v>
      </c>
      <c r="Z198" s="5" t="str">
        <f t="shared" si="72"/>
        <v>WT</v>
      </c>
      <c r="AA198" s="5">
        <f t="shared" si="73"/>
        <v>5.9319925308227539</v>
      </c>
      <c r="AB198" s="5" t="str">
        <f t="shared" si="88"/>
        <v>iPS07</v>
      </c>
      <c r="AC198" s="5" t="str">
        <f t="shared" si="88"/>
        <v>iPS</v>
      </c>
      <c r="AD198"/>
    </row>
    <row r="199" spans="1:30">
      <c r="A199" s="9" t="s">
        <v>108</v>
      </c>
      <c r="B199" s="6" t="s">
        <v>109</v>
      </c>
      <c r="C199" s="6" t="s">
        <v>99</v>
      </c>
      <c r="D199" s="6" t="s">
        <v>100</v>
      </c>
      <c r="E199" s="6"/>
      <c r="F199" s="9" t="s">
        <v>22</v>
      </c>
      <c r="G199" s="9" t="s">
        <v>490</v>
      </c>
      <c r="H199" s="9" t="s">
        <v>23</v>
      </c>
      <c r="I199" s="8" t="s">
        <v>101</v>
      </c>
      <c r="J199" s="9" t="s">
        <v>25</v>
      </c>
      <c r="K199" s="9" t="s">
        <v>22</v>
      </c>
      <c r="L199" s="10">
        <v>20.995872497558594</v>
      </c>
      <c r="M199" s="10">
        <v>21.001178741455078</v>
      </c>
      <c r="N199" s="11">
        <f>ABS(M199-L199)</f>
        <v>5.306243896484375E-3</v>
      </c>
      <c r="O199" s="11">
        <f t="shared" si="78"/>
        <v>20.998525619506836</v>
      </c>
      <c r="P199" s="9" t="s">
        <v>487</v>
      </c>
      <c r="Q199" s="8">
        <v>28.618738174438477</v>
      </c>
      <c r="R199" s="8">
        <v>28.759618759155273</v>
      </c>
      <c r="S199" s="11">
        <f t="shared" si="89"/>
        <v>0.14088058471679688</v>
      </c>
      <c r="T199" s="10">
        <f t="shared" si="87"/>
        <v>28.689178466796875</v>
      </c>
      <c r="U199" s="10">
        <f t="shared" si="90"/>
        <v>7.6906528472900391</v>
      </c>
      <c r="V199" s="10">
        <f t="shared" si="91"/>
        <v>7.6906528472900391</v>
      </c>
      <c r="W199" s="10"/>
      <c r="X199" s="5"/>
      <c r="Y199" s="5" t="str">
        <f t="shared" si="71"/>
        <v>21-111</v>
      </c>
      <c r="Z199" s="5" t="str">
        <f t="shared" si="72"/>
        <v>WT</v>
      </c>
      <c r="AA199" s="5">
        <f t="shared" si="73"/>
        <v>7.6906528472900391</v>
      </c>
      <c r="AB199" s="5" t="str">
        <f t="shared" si="88"/>
        <v>iPS07</v>
      </c>
      <c r="AC199" s="5" t="str">
        <f t="shared" si="88"/>
        <v>iPS</v>
      </c>
      <c r="AD199"/>
    </row>
    <row r="200" spans="1:30">
      <c r="A200" s="9" t="s">
        <v>110</v>
      </c>
      <c r="B200" s="6" t="s">
        <v>111</v>
      </c>
      <c r="C200" s="6" t="s">
        <v>99</v>
      </c>
      <c r="D200" s="6" t="s">
        <v>100</v>
      </c>
      <c r="E200" s="6"/>
      <c r="F200" s="9" t="s">
        <v>22</v>
      </c>
      <c r="G200" s="9" t="s">
        <v>490</v>
      </c>
      <c r="H200" s="9" t="s">
        <v>23</v>
      </c>
      <c r="I200" s="8" t="s">
        <v>101</v>
      </c>
      <c r="J200" s="9" t="s">
        <v>25</v>
      </c>
      <c r="K200" s="9" t="s">
        <v>22</v>
      </c>
      <c r="L200" s="10">
        <v>21.177112579345703</v>
      </c>
      <c r="M200" s="10">
        <v>21.247608184814453</v>
      </c>
      <c r="N200" s="11">
        <f>ABS(M200-L200)</f>
        <v>7.049560546875E-2</v>
      </c>
      <c r="O200" s="11">
        <f t="shared" si="78"/>
        <v>21.212360382080078</v>
      </c>
      <c r="P200" s="9" t="s">
        <v>487</v>
      </c>
      <c r="Q200" s="8">
        <v>27.976770401000977</v>
      </c>
      <c r="R200" s="8">
        <v>28.043777465820312</v>
      </c>
      <c r="S200" s="11">
        <f t="shared" si="89"/>
        <v>6.7007064819335938E-2</v>
      </c>
      <c r="T200" s="10">
        <f t="shared" si="87"/>
        <v>28.010273933410645</v>
      </c>
      <c r="U200" s="10">
        <f t="shared" si="90"/>
        <v>6.7979135513305664</v>
      </c>
      <c r="V200" s="10">
        <f t="shared" si="91"/>
        <v>6.7979135513305664</v>
      </c>
      <c r="W200" s="10"/>
      <c r="X200" s="5"/>
      <c r="Y200" s="5" t="str">
        <f t="shared" si="71"/>
        <v>21-112</v>
      </c>
      <c r="Z200" s="5" t="str">
        <f t="shared" si="72"/>
        <v>WT</v>
      </c>
      <c r="AA200" s="5">
        <f t="shared" si="73"/>
        <v>6.7979135513305664</v>
      </c>
      <c r="AB200" s="5" t="str">
        <f t="shared" si="88"/>
        <v>iPS07</v>
      </c>
      <c r="AC200" s="5" t="str">
        <f t="shared" si="88"/>
        <v>iPS</v>
      </c>
      <c r="AD200"/>
    </row>
    <row r="201" spans="1:30">
      <c r="A201" s="9" t="s">
        <v>112</v>
      </c>
      <c r="B201" s="6" t="s">
        <v>113</v>
      </c>
      <c r="C201" s="6" t="s">
        <v>99</v>
      </c>
      <c r="D201" s="6" t="s">
        <v>100</v>
      </c>
      <c r="E201" s="6"/>
      <c r="F201" s="9" t="s">
        <v>22</v>
      </c>
      <c r="G201" s="9" t="s">
        <v>490</v>
      </c>
      <c r="H201" s="9" t="s">
        <v>23</v>
      </c>
      <c r="I201" s="8" t="s">
        <v>101</v>
      </c>
      <c r="J201" s="9" t="s">
        <v>25</v>
      </c>
      <c r="K201" s="9" t="s">
        <v>22</v>
      </c>
      <c r="L201" s="10">
        <v>20.947380065917969</v>
      </c>
      <c r="M201" s="10">
        <v>20.936468124389648</v>
      </c>
      <c r="N201" s="11">
        <f>ABS(M201-L201)</f>
        <v>1.0911941528320312E-2</v>
      </c>
      <c r="O201" s="11">
        <f t="shared" si="78"/>
        <v>20.941924095153809</v>
      </c>
      <c r="P201" s="9" t="s">
        <v>487</v>
      </c>
      <c r="Q201" s="8">
        <v>27.475679397583008</v>
      </c>
      <c r="R201" s="8">
        <v>27.576179504394531</v>
      </c>
      <c r="S201" s="11">
        <f t="shared" si="89"/>
        <v>0.10050010681152344</v>
      </c>
      <c r="T201" s="10">
        <f t="shared" si="87"/>
        <v>27.52592945098877</v>
      </c>
      <c r="U201" s="10">
        <f t="shared" si="90"/>
        <v>6.5840053558349609</v>
      </c>
      <c r="V201" s="10">
        <f t="shared" si="91"/>
        <v>6.5840053558349609</v>
      </c>
      <c r="W201" s="10"/>
      <c r="X201" s="5"/>
      <c r="Y201" s="5" t="str">
        <f t="shared" si="71"/>
        <v>21-113</v>
      </c>
      <c r="Z201" s="5" t="str">
        <f t="shared" si="72"/>
        <v>WT</v>
      </c>
      <c r="AA201" s="5">
        <f t="shared" si="73"/>
        <v>6.5840053558349609</v>
      </c>
      <c r="AB201" s="5" t="str">
        <f t="shared" si="88"/>
        <v>iPS07</v>
      </c>
      <c r="AC201" s="5" t="str">
        <f t="shared" si="88"/>
        <v>iPS</v>
      </c>
      <c r="AD201"/>
    </row>
    <row r="202" spans="1:30">
      <c r="A202" s="13" t="s">
        <v>114</v>
      </c>
      <c r="B202" s="15" t="s">
        <v>115</v>
      </c>
      <c r="C202" s="16" t="s">
        <v>116</v>
      </c>
      <c r="D202" s="16" t="s">
        <v>117</v>
      </c>
      <c r="E202" s="16"/>
      <c r="F202" s="15" t="s">
        <v>31</v>
      </c>
      <c r="G202" s="15">
        <v>38</v>
      </c>
      <c r="H202" s="15" t="s">
        <v>45</v>
      </c>
      <c r="I202" s="16" t="s">
        <v>101</v>
      </c>
      <c r="J202" s="15" t="s">
        <v>25</v>
      </c>
      <c r="K202" s="15"/>
      <c r="L202" s="17">
        <v>21.609626770019531</v>
      </c>
      <c r="M202" s="17">
        <v>21.683383941650391</v>
      </c>
      <c r="N202" s="18">
        <f>ABS(M202-L202)</f>
        <v>7.3757171630859375E-2</v>
      </c>
      <c r="O202" s="18">
        <f t="shared" si="78"/>
        <v>21.646505355834961</v>
      </c>
      <c r="P202" s="17" t="s">
        <v>487</v>
      </c>
      <c r="Q202" s="16">
        <v>29.473960876464844</v>
      </c>
      <c r="R202" s="16">
        <v>29.627769470214844</v>
      </c>
      <c r="S202" s="18">
        <f>ABS(R202-Q202)</f>
        <v>0.15380859375</v>
      </c>
      <c r="T202" s="17">
        <f t="shared" si="87"/>
        <v>29.550865173339844</v>
      </c>
      <c r="U202" s="17">
        <f>T202-O202</f>
        <v>7.9043598175048828</v>
      </c>
      <c r="V202" s="17">
        <f t="shared" si="91"/>
        <v>7.9043598175048828</v>
      </c>
      <c r="W202" s="17"/>
      <c r="X202" s="5"/>
      <c r="Y202" s="5" t="str">
        <f t="shared" si="71"/>
        <v>21-115</v>
      </c>
      <c r="Z202" s="5" t="str">
        <f t="shared" si="72"/>
        <v>Mut</v>
      </c>
      <c r="AA202" s="5">
        <f t="shared" si="73"/>
        <v>7.9043598175048828</v>
      </c>
      <c r="AB202" s="5" t="str">
        <f t="shared" si="88"/>
        <v>iPS09</v>
      </c>
      <c r="AC202" s="5" t="str">
        <f t="shared" si="88"/>
        <v>iPS</v>
      </c>
      <c r="AD202"/>
    </row>
    <row r="203" spans="1:30">
      <c r="A203" s="13" t="s">
        <v>118</v>
      </c>
      <c r="B203" s="15" t="s">
        <v>119</v>
      </c>
      <c r="C203" s="16" t="s">
        <v>116</v>
      </c>
      <c r="D203" s="16" t="s">
        <v>117</v>
      </c>
      <c r="E203" s="16"/>
      <c r="F203" s="15" t="s">
        <v>31</v>
      </c>
      <c r="G203" s="15">
        <v>38</v>
      </c>
      <c r="H203" s="15" t="s">
        <v>45</v>
      </c>
      <c r="I203" s="16" t="s">
        <v>101</v>
      </c>
      <c r="J203" s="15" t="s">
        <v>25</v>
      </c>
      <c r="K203" s="15"/>
      <c r="L203" s="17">
        <v>21.64952278137207</v>
      </c>
      <c r="M203" s="17">
        <v>21.508096694946289</v>
      </c>
      <c r="N203" s="18">
        <f t="shared" ref="N203:N213" si="92">ABS(M203-L203)</f>
        <v>0.14142608642578125</v>
      </c>
      <c r="O203" s="18">
        <f t="shared" si="78"/>
        <v>21.57880973815918</v>
      </c>
      <c r="P203" s="17" t="s">
        <v>487</v>
      </c>
      <c r="Q203" s="16">
        <v>29.185787200927734</v>
      </c>
      <c r="R203" s="16">
        <v>29.349599838256836</v>
      </c>
      <c r="S203" s="18">
        <f t="shared" ref="S203:S205" si="93">ABS(R203-Q203)</f>
        <v>0.16381263732910156</v>
      </c>
      <c r="T203" s="17">
        <f t="shared" si="87"/>
        <v>29.267693519592285</v>
      </c>
      <c r="U203" s="17">
        <f t="shared" ref="U203:U205" si="94">T203-O203</f>
        <v>7.6888837814331055</v>
      </c>
      <c r="V203" s="17">
        <f t="shared" si="91"/>
        <v>7.6888837814331055</v>
      </c>
      <c r="W203" s="17"/>
      <c r="X203" s="5"/>
      <c r="Y203" s="5" t="str">
        <f t="shared" si="71"/>
        <v>21-116</v>
      </c>
      <c r="Z203" s="5" t="str">
        <f t="shared" si="72"/>
        <v>Mut</v>
      </c>
      <c r="AA203" s="5">
        <f t="shared" si="73"/>
        <v>7.6888837814331055</v>
      </c>
      <c r="AB203" s="5" t="str">
        <f t="shared" si="88"/>
        <v>iPS09</v>
      </c>
      <c r="AC203" s="5" t="str">
        <f t="shared" si="88"/>
        <v>iPS</v>
      </c>
      <c r="AD203"/>
    </row>
    <row r="204" spans="1:30">
      <c r="A204" s="13" t="s">
        <v>120</v>
      </c>
      <c r="B204" s="15" t="s">
        <v>121</v>
      </c>
      <c r="C204" s="16" t="s">
        <v>116</v>
      </c>
      <c r="D204" s="16" t="s">
        <v>117</v>
      </c>
      <c r="E204" s="16"/>
      <c r="F204" s="15" t="s">
        <v>31</v>
      </c>
      <c r="G204" s="15">
        <v>38</v>
      </c>
      <c r="H204" s="15" t="s">
        <v>45</v>
      </c>
      <c r="I204" s="16" t="s">
        <v>101</v>
      </c>
      <c r="J204" s="15" t="s">
        <v>25</v>
      </c>
      <c r="K204" s="15"/>
      <c r="L204" s="17">
        <v>21.645301818847656</v>
      </c>
      <c r="M204" s="17">
        <v>21.737369537353516</v>
      </c>
      <c r="N204" s="18">
        <f t="shared" si="92"/>
        <v>9.2067718505859375E-2</v>
      </c>
      <c r="O204" s="18">
        <f t="shared" si="78"/>
        <v>21.691335678100586</v>
      </c>
      <c r="P204" s="17" t="s">
        <v>487</v>
      </c>
      <c r="Q204" s="16">
        <v>29.14293098449707</v>
      </c>
      <c r="R204" s="16">
        <v>29.283666610717773</v>
      </c>
      <c r="S204" s="18">
        <f t="shared" si="93"/>
        <v>0.14073562622070312</v>
      </c>
      <c r="T204" s="17">
        <f t="shared" si="87"/>
        <v>29.213298797607422</v>
      </c>
      <c r="U204" s="17">
        <f t="shared" si="94"/>
        <v>7.5219631195068359</v>
      </c>
      <c r="V204" s="17">
        <f t="shared" si="91"/>
        <v>7.5219631195068359</v>
      </c>
      <c r="W204" s="17"/>
      <c r="X204" s="5"/>
      <c r="Y204" s="5" t="str">
        <f t="shared" si="71"/>
        <v>21-117</v>
      </c>
      <c r="Z204" s="5" t="str">
        <f t="shared" si="72"/>
        <v>Mut</v>
      </c>
      <c r="AA204" s="5">
        <f t="shared" si="73"/>
        <v>7.5219631195068359</v>
      </c>
      <c r="AB204" s="5" t="str">
        <f t="shared" si="88"/>
        <v>iPS09</v>
      </c>
      <c r="AC204" s="5" t="str">
        <f t="shared" si="88"/>
        <v>iPS</v>
      </c>
      <c r="AD204"/>
    </row>
    <row r="205" spans="1:30">
      <c r="A205" s="13" t="s">
        <v>122</v>
      </c>
      <c r="B205" s="15" t="s">
        <v>123</v>
      </c>
      <c r="C205" s="16" t="s">
        <v>116</v>
      </c>
      <c r="D205" s="16" t="s">
        <v>117</v>
      </c>
      <c r="E205" s="16"/>
      <c r="F205" s="15" t="s">
        <v>31</v>
      </c>
      <c r="G205" s="15">
        <v>38</v>
      </c>
      <c r="H205" s="15" t="s">
        <v>45</v>
      </c>
      <c r="I205" s="16" t="s">
        <v>101</v>
      </c>
      <c r="J205" s="15" t="s">
        <v>25</v>
      </c>
      <c r="K205" s="16"/>
      <c r="L205" s="17">
        <v>21.968461990356445</v>
      </c>
      <c r="M205" s="17">
        <v>22.111593246459961</v>
      </c>
      <c r="N205" s="18">
        <f t="shared" si="92"/>
        <v>0.14313125610351562</v>
      </c>
      <c r="O205" s="18">
        <f t="shared" si="78"/>
        <v>22.040027618408203</v>
      </c>
      <c r="P205" s="17" t="s">
        <v>487</v>
      </c>
      <c r="Q205" s="16">
        <v>29.08723258972168</v>
      </c>
      <c r="R205" s="16">
        <v>29.126499176025391</v>
      </c>
      <c r="S205" s="18">
        <f t="shared" si="93"/>
        <v>3.9266586303710938E-2</v>
      </c>
      <c r="T205" s="17">
        <f t="shared" si="87"/>
        <v>29.106865882873535</v>
      </c>
      <c r="U205" s="17">
        <f t="shared" si="94"/>
        <v>7.066838264465332</v>
      </c>
      <c r="V205" s="17">
        <f t="shared" si="91"/>
        <v>7.066838264465332</v>
      </c>
      <c r="W205" s="17"/>
      <c r="X205" s="5"/>
      <c r="Y205" s="5" t="str">
        <f t="shared" si="71"/>
        <v>21-118</v>
      </c>
      <c r="Z205" s="5" t="str">
        <f t="shared" si="72"/>
        <v>Mut</v>
      </c>
      <c r="AA205" s="5">
        <f t="shared" si="73"/>
        <v>7.066838264465332</v>
      </c>
      <c r="AB205" s="5" t="str">
        <f t="shared" si="88"/>
        <v>iPS09</v>
      </c>
      <c r="AC205" s="5" t="str">
        <f t="shared" si="88"/>
        <v>iPS</v>
      </c>
      <c r="AD205"/>
    </row>
    <row r="206" spans="1:30">
      <c r="A206" s="16" t="s">
        <v>124</v>
      </c>
      <c r="B206" s="15" t="s">
        <v>125</v>
      </c>
      <c r="C206" s="16" t="s">
        <v>116</v>
      </c>
      <c r="D206" s="16" t="s">
        <v>117</v>
      </c>
      <c r="E206" s="16"/>
      <c r="F206" s="15" t="s">
        <v>31</v>
      </c>
      <c r="G206" s="15">
        <v>39</v>
      </c>
      <c r="H206" s="15" t="s">
        <v>45</v>
      </c>
      <c r="I206" s="16" t="s">
        <v>101</v>
      </c>
      <c r="J206" s="15" t="s">
        <v>25</v>
      </c>
      <c r="K206" s="15"/>
      <c r="L206" s="18">
        <v>21.121366500854492</v>
      </c>
      <c r="M206" s="18">
        <v>21.164793014526367</v>
      </c>
      <c r="N206" s="18">
        <f t="shared" si="92"/>
        <v>4.3426513671875E-2</v>
      </c>
      <c r="O206" s="18">
        <f t="shared" si="78"/>
        <v>21.14307975769043</v>
      </c>
      <c r="P206" s="17" t="s">
        <v>487</v>
      </c>
      <c r="Q206" s="16">
        <v>29.510410308837891</v>
      </c>
      <c r="R206" s="16">
        <v>29.589147567749023</v>
      </c>
      <c r="S206" s="18">
        <f t="shared" ref="S206:S207" si="95">R206-Q206</f>
        <v>7.8737258911132812E-2</v>
      </c>
      <c r="T206" s="17">
        <f t="shared" si="87"/>
        <v>29.549778938293457</v>
      </c>
      <c r="U206" s="18">
        <f>T206-O206</f>
        <v>8.4066991806030273</v>
      </c>
      <c r="V206" s="17">
        <f t="shared" si="91"/>
        <v>8.4066991806030273</v>
      </c>
      <c r="W206" s="17"/>
      <c r="X206" s="5"/>
      <c r="Y206" s="5" t="str">
        <f t="shared" si="71"/>
        <v>21-119</v>
      </c>
      <c r="Z206" s="5" t="str">
        <f t="shared" si="72"/>
        <v>Mut</v>
      </c>
      <c r="AA206" s="5">
        <f t="shared" si="73"/>
        <v>8.4066991806030273</v>
      </c>
      <c r="AB206" s="5" t="str">
        <f t="shared" si="88"/>
        <v>iPS09</v>
      </c>
      <c r="AC206" s="5" t="str">
        <f t="shared" si="88"/>
        <v>iPS</v>
      </c>
      <c r="AD206"/>
    </row>
    <row r="207" spans="1:30">
      <c r="A207" s="16" t="s">
        <v>126</v>
      </c>
      <c r="B207" s="15" t="s">
        <v>127</v>
      </c>
      <c r="C207" s="16" t="s">
        <v>116</v>
      </c>
      <c r="D207" s="16" t="s">
        <v>117</v>
      </c>
      <c r="E207" s="16"/>
      <c r="F207" s="15" t="s">
        <v>31</v>
      </c>
      <c r="G207" s="15">
        <v>39</v>
      </c>
      <c r="H207" s="15" t="s">
        <v>45</v>
      </c>
      <c r="I207" s="16" t="s">
        <v>101</v>
      </c>
      <c r="J207" s="15" t="s">
        <v>25</v>
      </c>
      <c r="K207" s="15"/>
      <c r="L207" s="18">
        <v>21.547542572021484</v>
      </c>
      <c r="M207" s="18">
        <v>21.810546875</v>
      </c>
      <c r="N207" s="18">
        <f t="shared" si="92"/>
        <v>0.26300430297851562</v>
      </c>
      <c r="O207" s="18">
        <f t="shared" si="78"/>
        <v>21.679044723510742</v>
      </c>
      <c r="P207" s="17" t="s">
        <v>487</v>
      </c>
      <c r="Q207" s="16">
        <v>29.755857467651367</v>
      </c>
      <c r="R207" s="16">
        <v>29.817226409912109</v>
      </c>
      <c r="S207" s="18">
        <f t="shared" si="95"/>
        <v>6.1368942260742188E-2</v>
      </c>
      <c r="T207" s="17">
        <f t="shared" si="87"/>
        <v>29.786541938781738</v>
      </c>
      <c r="U207" s="18">
        <f>T207-O207</f>
        <v>8.1074972152709961</v>
      </c>
      <c r="V207" s="17">
        <f t="shared" si="91"/>
        <v>8.1074972152709961</v>
      </c>
      <c r="W207" s="17"/>
      <c r="X207" s="5"/>
      <c r="Y207" s="5" t="str">
        <f t="shared" si="71"/>
        <v>21-120</v>
      </c>
      <c r="Z207" s="5" t="str">
        <f t="shared" si="72"/>
        <v>Mut</v>
      </c>
      <c r="AA207" s="5">
        <f t="shared" si="73"/>
        <v>8.1074972152709961</v>
      </c>
      <c r="AB207" s="5" t="str">
        <f t="shared" si="88"/>
        <v>iPS09</v>
      </c>
      <c r="AC207" s="5" t="str">
        <f t="shared" si="88"/>
        <v>iPS</v>
      </c>
      <c r="AD207"/>
    </row>
    <row r="208" spans="1:30">
      <c r="A208" s="23" t="s">
        <v>238</v>
      </c>
      <c r="B208" s="6" t="s">
        <v>239</v>
      </c>
      <c r="C208" s="6" t="s">
        <v>240</v>
      </c>
      <c r="D208" s="6" t="s">
        <v>241</v>
      </c>
      <c r="E208" s="6"/>
      <c r="F208" s="6" t="s">
        <v>22</v>
      </c>
      <c r="G208" s="6">
        <v>106</v>
      </c>
      <c r="H208" s="6" t="s">
        <v>242</v>
      </c>
      <c r="I208" s="6" t="s">
        <v>101</v>
      </c>
      <c r="J208" s="6" t="s">
        <v>25</v>
      </c>
      <c r="K208" s="6" t="s">
        <v>22</v>
      </c>
      <c r="L208" s="12">
        <v>20.978629999999999</v>
      </c>
      <c r="M208" s="12">
        <v>20.79336</v>
      </c>
      <c r="N208" s="12">
        <f t="shared" si="92"/>
        <v>0.18526999999999916</v>
      </c>
      <c r="O208" s="12">
        <f>AVERAGE(L208:M208)</f>
        <v>20.885995000000001</v>
      </c>
      <c r="P208" s="24" t="s">
        <v>487</v>
      </c>
      <c r="Q208" s="12">
        <v>29.683520000000001</v>
      </c>
      <c r="R208" s="12">
        <v>29.545030000000001</v>
      </c>
      <c r="S208" s="12">
        <f>ABS(R208-Q208)</f>
        <v>0.13849000000000089</v>
      </c>
      <c r="T208" s="12">
        <f>AVERAGE(Q208:R208)</f>
        <v>29.614274999999999</v>
      </c>
      <c r="U208" s="12">
        <f t="shared" ref="U208:U212" si="96">T208-O208</f>
        <v>8.728279999999998</v>
      </c>
      <c r="V208" s="12" t="s">
        <v>41</v>
      </c>
      <c r="W208" s="12"/>
      <c r="X208" s="5"/>
      <c r="Y208" s="5" t="str">
        <f t="shared" si="71"/>
        <v>23-157</v>
      </c>
      <c r="Z208" s="5" t="str">
        <f t="shared" si="72"/>
        <v>WT</v>
      </c>
      <c r="AA208" s="5" t="str">
        <f t="shared" si="73"/>
        <v>NA</v>
      </c>
      <c r="AB208" s="5" t="str">
        <f t="shared" si="88"/>
        <v>iPS19</v>
      </c>
      <c r="AC208" s="5" t="str">
        <f t="shared" si="88"/>
        <v>iPS</v>
      </c>
      <c r="AD208"/>
    </row>
    <row r="209" spans="1:30">
      <c r="A209" s="23" t="s">
        <v>243</v>
      </c>
      <c r="B209" s="6" t="s">
        <v>244</v>
      </c>
      <c r="C209" s="6" t="s">
        <v>240</v>
      </c>
      <c r="D209" s="6" t="s">
        <v>241</v>
      </c>
      <c r="E209" s="6"/>
      <c r="F209" s="6" t="s">
        <v>22</v>
      </c>
      <c r="G209" s="6">
        <v>106</v>
      </c>
      <c r="H209" s="6" t="s">
        <v>242</v>
      </c>
      <c r="I209" s="6" t="s">
        <v>101</v>
      </c>
      <c r="J209" s="6" t="s">
        <v>25</v>
      </c>
      <c r="K209" s="6" t="s">
        <v>22</v>
      </c>
      <c r="L209" s="12">
        <v>20.705469999999998</v>
      </c>
      <c r="M209" s="12">
        <v>20.667670000000001</v>
      </c>
      <c r="N209" s="12">
        <f t="shared" si="92"/>
        <v>3.7799999999997169E-2</v>
      </c>
      <c r="O209" s="12">
        <f>AVERAGE(L209:M209)</f>
        <v>20.68657</v>
      </c>
      <c r="P209" s="24" t="s">
        <v>487</v>
      </c>
      <c r="Q209" s="12">
        <v>28.480789999999999</v>
      </c>
      <c r="R209" s="12">
        <v>28.651900000000001</v>
      </c>
      <c r="S209" s="12">
        <f>ABS(R209-Q209)</f>
        <v>0.17111000000000232</v>
      </c>
      <c r="T209" s="12">
        <f>AVERAGE(Q209:R209)</f>
        <v>28.566344999999998</v>
      </c>
      <c r="U209" s="12">
        <f t="shared" si="96"/>
        <v>7.8797749999999986</v>
      </c>
      <c r="V209" s="12">
        <f t="shared" ref="V209:V231" si="97">U209</f>
        <v>7.8797749999999986</v>
      </c>
      <c r="W209" s="12"/>
      <c r="X209" s="5"/>
      <c r="Y209" s="5" t="str">
        <f t="shared" si="71"/>
        <v>23-158</v>
      </c>
      <c r="Z209" s="5" t="str">
        <f t="shared" si="72"/>
        <v>WT</v>
      </c>
      <c r="AA209" s="5">
        <f t="shared" si="73"/>
        <v>7.8797749999999986</v>
      </c>
      <c r="AB209" s="5" t="str">
        <f t="shared" si="88"/>
        <v>iPS19</v>
      </c>
      <c r="AC209" s="5" t="str">
        <f t="shared" si="88"/>
        <v>iPS</v>
      </c>
      <c r="AD209"/>
    </row>
    <row r="210" spans="1:30">
      <c r="A210" s="23" t="s">
        <v>245</v>
      </c>
      <c r="B210" s="6" t="s">
        <v>246</v>
      </c>
      <c r="C210" s="6" t="s">
        <v>240</v>
      </c>
      <c r="D210" s="6" t="s">
        <v>241</v>
      </c>
      <c r="E210" s="6"/>
      <c r="F210" s="6" t="s">
        <v>22</v>
      </c>
      <c r="G210" s="6">
        <v>106</v>
      </c>
      <c r="H210" s="6" t="s">
        <v>242</v>
      </c>
      <c r="I210" s="6" t="s">
        <v>101</v>
      </c>
      <c r="J210" s="6" t="s">
        <v>25</v>
      </c>
      <c r="K210" s="6" t="s">
        <v>22</v>
      </c>
      <c r="L210" s="12">
        <v>20.70609</v>
      </c>
      <c r="M210" s="12">
        <v>20.648109999999999</v>
      </c>
      <c r="N210" s="12">
        <f t="shared" si="92"/>
        <v>5.7980000000000587E-2</v>
      </c>
      <c r="O210" s="12">
        <f t="shared" ref="O210:O213" si="98">AVERAGE(L210:M210)</f>
        <v>20.677099999999999</v>
      </c>
      <c r="P210" s="24" t="s">
        <v>487</v>
      </c>
      <c r="Q210" s="12">
        <v>28.527059999999999</v>
      </c>
      <c r="R210" s="12">
        <v>28.668600000000001</v>
      </c>
      <c r="S210" s="12">
        <f>ABS(R210-Q210)</f>
        <v>0.14154000000000266</v>
      </c>
      <c r="T210" s="12">
        <f t="shared" ref="T210:T213" si="99">AVERAGE(Q210:R210)</f>
        <v>28.597830000000002</v>
      </c>
      <c r="U210" s="12">
        <f t="shared" si="96"/>
        <v>7.9207300000000025</v>
      </c>
      <c r="V210" s="12">
        <f t="shared" si="97"/>
        <v>7.9207300000000025</v>
      </c>
      <c r="W210" s="12"/>
      <c r="X210" s="5"/>
      <c r="Y210" s="5" t="str">
        <f t="shared" si="71"/>
        <v>23-159</v>
      </c>
      <c r="Z210" s="5" t="str">
        <f t="shared" si="72"/>
        <v>WT</v>
      </c>
      <c r="AA210" s="5">
        <f t="shared" si="73"/>
        <v>7.9207300000000025</v>
      </c>
      <c r="AB210" s="5" t="str">
        <f t="shared" si="88"/>
        <v>iPS19</v>
      </c>
      <c r="AC210" s="5" t="str">
        <f t="shared" si="88"/>
        <v>iPS</v>
      </c>
      <c r="AD210"/>
    </row>
    <row r="211" spans="1:30">
      <c r="A211" s="23" t="s">
        <v>247</v>
      </c>
      <c r="B211" s="6" t="s">
        <v>248</v>
      </c>
      <c r="C211" s="6" t="s">
        <v>240</v>
      </c>
      <c r="D211" s="6" t="s">
        <v>241</v>
      </c>
      <c r="E211" s="6"/>
      <c r="F211" s="6" t="s">
        <v>22</v>
      </c>
      <c r="G211" s="6">
        <v>106</v>
      </c>
      <c r="H211" s="6" t="s">
        <v>242</v>
      </c>
      <c r="I211" s="6" t="s">
        <v>101</v>
      </c>
      <c r="J211" s="6" t="s">
        <v>25</v>
      </c>
      <c r="K211" s="6" t="s">
        <v>22</v>
      </c>
      <c r="L211" s="12">
        <v>20.502189999999999</v>
      </c>
      <c r="M211" s="12">
        <v>19.601759999999999</v>
      </c>
      <c r="N211" s="12">
        <f t="shared" si="92"/>
        <v>0.90043000000000006</v>
      </c>
      <c r="O211" s="12">
        <f>L211</f>
        <v>20.502189999999999</v>
      </c>
      <c r="P211" s="24" t="s">
        <v>487</v>
      </c>
      <c r="Q211" s="12">
        <v>28.249749999999999</v>
      </c>
      <c r="R211" s="12">
        <v>28.345700000000001</v>
      </c>
      <c r="S211" s="12">
        <f t="shared" ref="S211:S213" si="100">ABS(R211-Q211)</f>
        <v>9.5950000000001978E-2</v>
      </c>
      <c r="T211" s="12">
        <f t="shared" si="99"/>
        <v>28.297725</v>
      </c>
      <c r="U211" s="12">
        <f t="shared" si="96"/>
        <v>7.795535000000001</v>
      </c>
      <c r="V211" s="12">
        <f t="shared" si="97"/>
        <v>7.795535000000001</v>
      </c>
      <c r="W211" s="12"/>
      <c r="X211" s="5"/>
      <c r="Y211" s="5" t="str">
        <f t="shared" si="71"/>
        <v>23-160</v>
      </c>
      <c r="Z211" s="5" t="str">
        <f t="shared" si="72"/>
        <v>WT</v>
      </c>
      <c r="AA211" s="5">
        <f t="shared" si="73"/>
        <v>7.795535000000001</v>
      </c>
      <c r="AB211" s="5" t="str">
        <f t="shared" si="88"/>
        <v>iPS19</v>
      </c>
      <c r="AC211" s="5" t="str">
        <f t="shared" si="88"/>
        <v>iPS</v>
      </c>
      <c r="AD211"/>
    </row>
    <row r="212" spans="1:30">
      <c r="A212" s="23" t="s">
        <v>249</v>
      </c>
      <c r="B212" s="6" t="s">
        <v>250</v>
      </c>
      <c r="C212" s="6" t="s">
        <v>240</v>
      </c>
      <c r="D212" s="6" t="s">
        <v>241</v>
      </c>
      <c r="E212" s="6"/>
      <c r="F212" s="6" t="s">
        <v>22</v>
      </c>
      <c r="G212" s="6">
        <v>106</v>
      </c>
      <c r="H212" s="6" t="s">
        <v>242</v>
      </c>
      <c r="I212" s="6" t="s">
        <v>101</v>
      </c>
      <c r="J212" s="6" t="s">
        <v>25</v>
      </c>
      <c r="K212" s="6" t="s">
        <v>22</v>
      </c>
      <c r="L212" s="12">
        <v>20.865490000000001</v>
      </c>
      <c r="M212" s="12">
        <v>20.754380000000001</v>
      </c>
      <c r="N212" s="12">
        <f t="shared" si="92"/>
        <v>0.11111000000000004</v>
      </c>
      <c r="O212" s="12">
        <f t="shared" si="98"/>
        <v>20.809935000000003</v>
      </c>
      <c r="P212" s="24" t="s">
        <v>487</v>
      </c>
      <c r="Q212" s="12">
        <v>28.424420000000001</v>
      </c>
      <c r="R212" s="12">
        <v>28.404070000000001</v>
      </c>
      <c r="S212" s="12">
        <f t="shared" si="100"/>
        <v>2.0350000000000534E-2</v>
      </c>
      <c r="T212" s="12">
        <f t="shared" si="99"/>
        <v>28.414245000000001</v>
      </c>
      <c r="U212" s="12">
        <f t="shared" si="96"/>
        <v>7.6043099999999981</v>
      </c>
      <c r="V212" s="12">
        <f t="shared" si="97"/>
        <v>7.6043099999999981</v>
      </c>
      <c r="W212" s="12"/>
      <c r="X212" s="5"/>
      <c r="Y212" s="5" t="str">
        <f t="shared" si="71"/>
        <v>23-161</v>
      </c>
      <c r="Z212" s="5" t="str">
        <f t="shared" si="72"/>
        <v>WT</v>
      </c>
      <c r="AA212" s="5">
        <f t="shared" si="73"/>
        <v>7.6043099999999981</v>
      </c>
      <c r="AB212" s="5" t="str">
        <f t="shared" si="88"/>
        <v>iPS19</v>
      </c>
      <c r="AC212" s="5" t="str">
        <f t="shared" si="88"/>
        <v>iPS</v>
      </c>
      <c r="AD212"/>
    </row>
    <row r="213" spans="1:30">
      <c r="A213" s="23" t="s">
        <v>251</v>
      </c>
      <c r="B213" s="6" t="s">
        <v>252</v>
      </c>
      <c r="C213" s="6" t="s">
        <v>240</v>
      </c>
      <c r="D213" s="6" t="s">
        <v>241</v>
      </c>
      <c r="E213" s="6"/>
      <c r="F213" s="6" t="s">
        <v>22</v>
      </c>
      <c r="G213" s="6">
        <v>106</v>
      </c>
      <c r="H213" s="6" t="s">
        <v>242</v>
      </c>
      <c r="I213" s="6" t="s">
        <v>101</v>
      </c>
      <c r="J213" s="6" t="s">
        <v>25</v>
      </c>
      <c r="K213" s="6" t="s">
        <v>22</v>
      </c>
      <c r="L213" s="12">
        <v>20.74549</v>
      </c>
      <c r="M213" s="12">
        <v>20.696090000000002</v>
      </c>
      <c r="N213" s="12">
        <f t="shared" si="92"/>
        <v>4.9399999999998556E-2</v>
      </c>
      <c r="O213" s="12">
        <f t="shared" si="98"/>
        <v>20.720790000000001</v>
      </c>
      <c r="P213" s="24" t="s">
        <v>487</v>
      </c>
      <c r="Q213" s="12">
        <v>28.45335</v>
      </c>
      <c r="R213" s="12">
        <v>28.291620000000002</v>
      </c>
      <c r="S213" s="12">
        <f t="shared" si="100"/>
        <v>0.1617299999999986</v>
      </c>
      <c r="T213" s="12">
        <f t="shared" si="99"/>
        <v>28.372485000000001</v>
      </c>
      <c r="U213" s="12">
        <f>T213-O213</f>
        <v>7.6516950000000001</v>
      </c>
      <c r="V213" s="12">
        <f t="shared" si="97"/>
        <v>7.6516950000000001</v>
      </c>
      <c r="W213" s="12"/>
      <c r="X213" s="5"/>
      <c r="Y213" s="5" t="str">
        <f t="shared" si="71"/>
        <v>23-162</v>
      </c>
      <c r="Z213" s="5" t="str">
        <f t="shared" si="72"/>
        <v>WT</v>
      </c>
      <c r="AA213" s="5">
        <f t="shared" si="73"/>
        <v>7.6516950000000001</v>
      </c>
      <c r="AB213" s="5" t="str">
        <f t="shared" si="88"/>
        <v>iPS19</v>
      </c>
      <c r="AC213" s="5" t="str">
        <f t="shared" si="88"/>
        <v>iPS</v>
      </c>
      <c r="AD213"/>
    </row>
    <row r="214" spans="1:30">
      <c r="A214" s="23" t="s">
        <v>253</v>
      </c>
      <c r="B214" s="6" t="s">
        <v>239</v>
      </c>
      <c r="C214" s="6" t="s">
        <v>240</v>
      </c>
      <c r="D214" s="6" t="s">
        <v>241</v>
      </c>
      <c r="E214" s="6"/>
      <c r="F214" s="6" t="s">
        <v>22</v>
      </c>
      <c r="G214" s="6">
        <v>107</v>
      </c>
      <c r="H214" s="6" t="s">
        <v>242</v>
      </c>
      <c r="I214" s="6" t="s">
        <v>101</v>
      </c>
      <c r="J214" s="6" t="s">
        <v>25</v>
      </c>
      <c r="K214" s="6" t="s">
        <v>22</v>
      </c>
      <c r="L214" s="12">
        <v>21.079349517822266</v>
      </c>
      <c r="M214" s="12">
        <v>21.174638748168945</v>
      </c>
      <c r="N214" s="12">
        <f>ABS(M214-L214)</f>
        <v>9.5289230346679688E-2</v>
      </c>
      <c r="O214" s="12">
        <f>AVERAGE(L214:M214)</f>
        <v>21.126994132995605</v>
      </c>
      <c r="P214" s="24" t="s">
        <v>487</v>
      </c>
      <c r="Q214" s="12">
        <v>28.224647521972656</v>
      </c>
      <c r="R214" s="12">
        <v>28.278081893920898</v>
      </c>
      <c r="S214" s="12">
        <f>ABS(R214-Q214)</f>
        <v>5.3434371948242188E-2</v>
      </c>
      <c r="T214" s="12">
        <f>AVERAGE(Q214:R214)</f>
        <v>28.251364707946777</v>
      </c>
      <c r="U214" s="12">
        <f t="shared" ref="U214:U218" si="101">T214-O214</f>
        <v>7.1243705749511719</v>
      </c>
      <c r="V214" s="12">
        <f t="shared" si="97"/>
        <v>7.1243705749511719</v>
      </c>
      <c r="W214" s="12"/>
      <c r="X214" s="5"/>
      <c r="Y214" s="5" t="str">
        <f t="shared" si="71"/>
        <v>23-169</v>
      </c>
      <c r="Z214" s="5" t="str">
        <f t="shared" si="72"/>
        <v>WT</v>
      </c>
      <c r="AA214" s="5">
        <f t="shared" si="73"/>
        <v>7.1243705749511719</v>
      </c>
      <c r="AB214" s="5" t="str">
        <f t="shared" si="88"/>
        <v>iPS19</v>
      </c>
      <c r="AC214" s="5" t="str">
        <f t="shared" si="88"/>
        <v>iPS</v>
      </c>
      <c r="AD214"/>
    </row>
    <row r="215" spans="1:30">
      <c r="A215" s="23" t="s">
        <v>254</v>
      </c>
      <c r="B215" s="6" t="s">
        <v>244</v>
      </c>
      <c r="C215" s="6" t="s">
        <v>240</v>
      </c>
      <c r="D215" s="6" t="s">
        <v>241</v>
      </c>
      <c r="E215" s="6"/>
      <c r="F215" s="6" t="s">
        <v>22</v>
      </c>
      <c r="G215" s="6">
        <v>107</v>
      </c>
      <c r="H215" s="6" t="s">
        <v>242</v>
      </c>
      <c r="I215" s="6" t="s">
        <v>101</v>
      </c>
      <c r="J215" s="6" t="s">
        <v>25</v>
      </c>
      <c r="K215" s="6" t="s">
        <v>22</v>
      </c>
      <c r="L215" s="12">
        <v>20.660457611083984</v>
      </c>
      <c r="M215" s="12">
        <v>20.56031608581543</v>
      </c>
      <c r="N215" s="12">
        <f>ABS(M215-L215)</f>
        <v>0.10014152526855469</v>
      </c>
      <c r="O215" s="12">
        <f>AVERAGE(L215:M215)</f>
        <v>20.610386848449707</v>
      </c>
      <c r="P215" s="24" t="s">
        <v>487</v>
      </c>
      <c r="Q215" s="12">
        <v>28.890117645263672</v>
      </c>
      <c r="R215" s="12">
        <v>29.116315841674805</v>
      </c>
      <c r="S215" s="12">
        <f>ABS(R215-Q215)</f>
        <v>0.22619819641113281</v>
      </c>
      <c r="T215" s="12">
        <f>AVERAGE(Q215:R215)</f>
        <v>29.003216743469238</v>
      </c>
      <c r="U215" s="12">
        <f t="shared" si="101"/>
        <v>8.3928298950195312</v>
      </c>
      <c r="V215" s="12">
        <f t="shared" si="97"/>
        <v>8.3928298950195312</v>
      </c>
      <c r="W215" s="12"/>
      <c r="X215" s="5"/>
      <c r="Y215" s="5" t="str">
        <f t="shared" si="71"/>
        <v>23-170</v>
      </c>
      <c r="Z215" s="5" t="str">
        <f t="shared" si="72"/>
        <v>WT</v>
      </c>
      <c r="AA215" s="5">
        <f t="shared" si="73"/>
        <v>8.3928298950195312</v>
      </c>
      <c r="AB215" s="5" t="str">
        <f t="shared" si="88"/>
        <v>iPS19</v>
      </c>
      <c r="AC215" s="5" t="str">
        <f t="shared" si="88"/>
        <v>iPS</v>
      </c>
      <c r="AD215"/>
    </row>
    <row r="216" spans="1:30">
      <c r="A216" s="23" t="s">
        <v>255</v>
      </c>
      <c r="B216" s="6" t="s">
        <v>246</v>
      </c>
      <c r="C216" s="6" t="s">
        <v>240</v>
      </c>
      <c r="D216" s="6" t="s">
        <v>241</v>
      </c>
      <c r="E216" s="6"/>
      <c r="F216" s="6" t="s">
        <v>22</v>
      </c>
      <c r="G216" s="6">
        <v>107</v>
      </c>
      <c r="H216" s="6" t="s">
        <v>242</v>
      </c>
      <c r="I216" s="6" t="s">
        <v>101</v>
      </c>
      <c r="J216" s="6" t="s">
        <v>25</v>
      </c>
      <c r="K216" s="6" t="s">
        <v>22</v>
      </c>
      <c r="L216" s="12">
        <v>20.450601577758789</v>
      </c>
      <c r="M216" s="12">
        <v>20.426610946655273</v>
      </c>
      <c r="N216" s="12">
        <f>ABS(M216-L216)</f>
        <v>2.3990631103515625E-2</v>
      </c>
      <c r="O216" s="12">
        <f t="shared" ref="O216:O219" si="102">AVERAGE(L216:M216)</f>
        <v>20.438606262207031</v>
      </c>
      <c r="P216" s="24" t="s">
        <v>487</v>
      </c>
      <c r="Q216" s="12">
        <v>28.255115509033203</v>
      </c>
      <c r="R216" s="12">
        <v>28.377756118774414</v>
      </c>
      <c r="S216" s="12">
        <f>ABS(R216-Q216)</f>
        <v>0.12264060974121094</v>
      </c>
      <c r="T216" s="12">
        <f t="shared" ref="T216:T219" si="103">AVERAGE(Q216:R216)</f>
        <v>28.316435813903809</v>
      </c>
      <c r="U216" s="12">
        <f t="shared" si="101"/>
        <v>7.8778295516967773</v>
      </c>
      <c r="V216" s="12">
        <f t="shared" si="97"/>
        <v>7.8778295516967773</v>
      </c>
      <c r="W216" s="12"/>
      <c r="X216" s="5"/>
      <c r="Y216" s="5" t="str">
        <f t="shared" si="71"/>
        <v>23-171</v>
      </c>
      <c r="Z216" s="5" t="str">
        <f t="shared" si="72"/>
        <v>WT</v>
      </c>
      <c r="AA216" s="5">
        <f t="shared" si="73"/>
        <v>7.8778295516967773</v>
      </c>
      <c r="AB216" s="5" t="str">
        <f t="shared" si="88"/>
        <v>iPS19</v>
      </c>
      <c r="AC216" s="5" t="str">
        <f t="shared" si="88"/>
        <v>iPS</v>
      </c>
      <c r="AD216"/>
    </row>
    <row r="217" spans="1:30">
      <c r="A217" s="23" t="s">
        <v>256</v>
      </c>
      <c r="B217" s="6" t="s">
        <v>248</v>
      </c>
      <c r="C217" s="6" t="s">
        <v>240</v>
      </c>
      <c r="D217" s="6" t="s">
        <v>241</v>
      </c>
      <c r="E217" s="6"/>
      <c r="F217" s="6" t="s">
        <v>22</v>
      </c>
      <c r="G217" s="6">
        <v>107</v>
      </c>
      <c r="H217" s="6" t="s">
        <v>242</v>
      </c>
      <c r="I217" s="6" t="s">
        <v>101</v>
      </c>
      <c r="J217" s="6" t="s">
        <v>25</v>
      </c>
      <c r="K217" s="6" t="s">
        <v>22</v>
      </c>
      <c r="L217" s="12">
        <v>21.121103286743164</v>
      </c>
      <c r="M217" s="12">
        <v>20.601930618286133</v>
      </c>
      <c r="N217" s="12">
        <f t="shared" ref="N217:N219" si="104">ABS(M217-L217)</f>
        <v>0.51917266845703125</v>
      </c>
      <c r="O217" s="12">
        <f t="shared" si="102"/>
        <v>20.861516952514648</v>
      </c>
      <c r="P217" s="24" t="s">
        <v>487</v>
      </c>
      <c r="Q217" s="12">
        <v>29.849639892578125</v>
      </c>
      <c r="R217" s="12">
        <v>29.977537155151367</v>
      </c>
      <c r="S217" s="12">
        <f t="shared" ref="S217:S219" si="105">ABS(R217-Q217)</f>
        <v>0.12789726257324219</v>
      </c>
      <c r="T217" s="12">
        <f t="shared" si="103"/>
        <v>29.913588523864746</v>
      </c>
      <c r="U217" s="12">
        <f t="shared" si="101"/>
        <v>9.0520715713500977</v>
      </c>
      <c r="V217" s="12" t="s">
        <v>41</v>
      </c>
      <c r="W217" s="12"/>
      <c r="X217" s="5"/>
      <c r="Y217" s="5" t="str">
        <f t="shared" si="71"/>
        <v>23-172</v>
      </c>
      <c r="Z217" s="5" t="str">
        <f t="shared" si="72"/>
        <v>WT</v>
      </c>
      <c r="AA217" s="5" t="str">
        <f t="shared" si="73"/>
        <v>NA</v>
      </c>
      <c r="AB217" s="5" t="str">
        <f t="shared" si="88"/>
        <v>iPS19</v>
      </c>
      <c r="AC217" s="5" t="str">
        <f t="shared" si="88"/>
        <v>iPS</v>
      </c>
      <c r="AD217"/>
    </row>
    <row r="218" spans="1:30">
      <c r="A218" s="23" t="s">
        <v>257</v>
      </c>
      <c r="B218" s="6" t="s">
        <v>250</v>
      </c>
      <c r="C218" s="6" t="s">
        <v>240</v>
      </c>
      <c r="D218" s="6" t="s">
        <v>241</v>
      </c>
      <c r="E218" s="6"/>
      <c r="F218" s="6" t="s">
        <v>22</v>
      </c>
      <c r="G218" s="6">
        <v>107</v>
      </c>
      <c r="H218" s="6" t="s">
        <v>242</v>
      </c>
      <c r="I218" s="6" t="s">
        <v>101</v>
      </c>
      <c r="J218" s="6" t="s">
        <v>25</v>
      </c>
      <c r="K218" s="6" t="s">
        <v>22</v>
      </c>
      <c r="L218" s="12">
        <v>20.5604248046875</v>
      </c>
      <c r="M218" s="12">
        <v>20.406566619873047</v>
      </c>
      <c r="N218" s="12">
        <f t="shared" si="104"/>
        <v>0.15385818481445312</v>
      </c>
      <c r="O218" s="12">
        <f t="shared" si="102"/>
        <v>20.483495712280273</v>
      </c>
      <c r="P218" s="24" t="s">
        <v>487</v>
      </c>
      <c r="Q218" s="12">
        <v>28.41265869140625</v>
      </c>
      <c r="R218" s="12">
        <v>28.390121459960938</v>
      </c>
      <c r="S218" s="12">
        <f t="shared" si="105"/>
        <v>2.25372314453125E-2</v>
      </c>
      <c r="T218" s="12">
        <f t="shared" si="103"/>
        <v>28.401390075683594</v>
      </c>
      <c r="U218" s="12">
        <f t="shared" si="101"/>
        <v>7.9178943634033203</v>
      </c>
      <c r="V218" s="12">
        <f t="shared" si="97"/>
        <v>7.9178943634033203</v>
      </c>
      <c r="W218" s="12"/>
      <c r="X218" s="5"/>
      <c r="Y218" s="5" t="str">
        <f t="shared" ref="Y218:Y231" si="106">A218</f>
        <v>23-173</v>
      </c>
      <c r="Z218" s="5" t="str">
        <f t="shared" ref="Z218:Z231" si="107">F218</f>
        <v>WT</v>
      </c>
      <c r="AA218" s="5">
        <f t="shared" ref="AA218:AA231" si="108">V218</f>
        <v>7.9178943634033203</v>
      </c>
      <c r="AB218" s="5" t="str">
        <f t="shared" si="88"/>
        <v>iPS19</v>
      </c>
      <c r="AC218" s="5" t="str">
        <f t="shared" si="88"/>
        <v>iPS</v>
      </c>
      <c r="AD218"/>
    </row>
    <row r="219" spans="1:30">
      <c r="A219" s="23" t="s">
        <v>258</v>
      </c>
      <c r="B219" s="6" t="s">
        <v>252</v>
      </c>
      <c r="C219" s="6" t="s">
        <v>240</v>
      </c>
      <c r="D219" s="6" t="s">
        <v>241</v>
      </c>
      <c r="E219" s="6"/>
      <c r="F219" s="6" t="s">
        <v>22</v>
      </c>
      <c r="G219" s="6">
        <v>107</v>
      </c>
      <c r="H219" s="6" t="s">
        <v>242</v>
      </c>
      <c r="I219" s="6" t="s">
        <v>101</v>
      </c>
      <c r="J219" s="6" t="s">
        <v>25</v>
      </c>
      <c r="K219" s="6" t="s">
        <v>22</v>
      </c>
      <c r="L219" s="12">
        <v>20.984807968139648</v>
      </c>
      <c r="M219" s="12">
        <v>20.957544326782227</v>
      </c>
      <c r="N219" s="12">
        <f t="shared" si="104"/>
        <v>2.7263641357421875E-2</v>
      </c>
      <c r="O219" s="12">
        <f t="shared" si="102"/>
        <v>20.971176147460938</v>
      </c>
      <c r="P219" s="24" t="s">
        <v>487</v>
      </c>
      <c r="Q219" s="12">
        <v>28.11796760559082</v>
      </c>
      <c r="R219" s="12">
        <v>28.32501220703125</v>
      </c>
      <c r="S219" s="12">
        <f t="shared" si="105"/>
        <v>0.20704460144042969</v>
      </c>
      <c r="T219" s="12">
        <f t="shared" si="103"/>
        <v>28.221489906311035</v>
      </c>
      <c r="U219" s="12">
        <f>T219-O219</f>
        <v>7.2503137588500977</v>
      </c>
      <c r="V219" s="12">
        <f t="shared" si="97"/>
        <v>7.2503137588500977</v>
      </c>
      <c r="W219" s="12"/>
      <c r="X219" s="5"/>
      <c r="Y219" s="5" t="str">
        <f t="shared" si="106"/>
        <v>23-174</v>
      </c>
      <c r="Z219" s="5" t="str">
        <f t="shared" si="107"/>
        <v>WT</v>
      </c>
      <c r="AA219" s="5">
        <f t="shared" si="108"/>
        <v>7.2503137588500977</v>
      </c>
      <c r="AB219" s="5" t="str">
        <f t="shared" si="88"/>
        <v>iPS19</v>
      </c>
      <c r="AC219" s="5" t="str">
        <f t="shared" si="88"/>
        <v>iPS</v>
      </c>
      <c r="AD219"/>
    </row>
    <row r="220" spans="1:30">
      <c r="A220" s="25" t="s">
        <v>259</v>
      </c>
      <c r="B220" s="13" t="s">
        <v>260</v>
      </c>
      <c r="C220" s="13" t="s">
        <v>261</v>
      </c>
      <c r="D220" s="13" t="s">
        <v>262</v>
      </c>
      <c r="E220" s="13"/>
      <c r="F220" s="13" t="s">
        <v>31</v>
      </c>
      <c r="G220" s="13">
        <v>106</v>
      </c>
      <c r="H220" s="13" t="s">
        <v>242</v>
      </c>
      <c r="I220" s="13" t="s">
        <v>101</v>
      </c>
      <c r="J220" s="13" t="s">
        <v>25</v>
      </c>
      <c r="K220" s="13"/>
      <c r="L220" s="19">
        <v>20.827300000000001</v>
      </c>
      <c r="M220" s="19">
        <v>20.826339999999998</v>
      </c>
      <c r="N220" s="19">
        <f>ABS(M220-L220)</f>
        <v>9.6000000000273644E-4</v>
      </c>
      <c r="O220" s="19">
        <f>AVERAGE(L220:M220)</f>
        <v>20.826819999999998</v>
      </c>
      <c r="P220" s="26" t="s">
        <v>487</v>
      </c>
      <c r="Q220" s="19">
        <v>28.635870000000001</v>
      </c>
      <c r="R220" s="19">
        <v>28.415970000000002</v>
      </c>
      <c r="S220" s="19">
        <f>ABS(R220-Q220)</f>
        <v>0.2198999999999991</v>
      </c>
      <c r="T220" s="19">
        <f>AVERAGE(Q220:R220)</f>
        <v>28.525919999999999</v>
      </c>
      <c r="U220" s="19">
        <f>T220-O220</f>
        <v>7.6991000000000014</v>
      </c>
      <c r="V220" s="19">
        <f t="shared" si="97"/>
        <v>7.6991000000000014</v>
      </c>
      <c r="W220" s="19"/>
      <c r="X220" s="5"/>
      <c r="Y220" s="5" t="str">
        <f t="shared" si="106"/>
        <v>23-163</v>
      </c>
      <c r="Z220" s="5" t="str">
        <f t="shared" si="107"/>
        <v>Mut</v>
      </c>
      <c r="AA220" s="5">
        <f t="shared" si="108"/>
        <v>7.6991000000000014</v>
      </c>
      <c r="AB220" s="5" t="str">
        <f t="shared" si="88"/>
        <v>iPS19</v>
      </c>
      <c r="AC220" s="5" t="str">
        <f t="shared" si="88"/>
        <v>iPS</v>
      </c>
      <c r="AD220"/>
    </row>
    <row r="221" spans="1:30">
      <c r="A221" s="25" t="s">
        <v>263</v>
      </c>
      <c r="B221" s="13" t="s">
        <v>264</v>
      </c>
      <c r="C221" s="13" t="s">
        <v>261</v>
      </c>
      <c r="D221" s="13" t="s">
        <v>262</v>
      </c>
      <c r="E221" s="13"/>
      <c r="F221" s="13" t="s">
        <v>31</v>
      </c>
      <c r="G221" s="13">
        <v>106</v>
      </c>
      <c r="H221" s="13" t="s">
        <v>242</v>
      </c>
      <c r="I221" s="13" t="s">
        <v>101</v>
      </c>
      <c r="J221" s="13" t="s">
        <v>25</v>
      </c>
      <c r="K221" s="13"/>
      <c r="L221" s="19">
        <v>20.78905</v>
      </c>
      <c r="M221" s="19">
        <v>20.704540000000001</v>
      </c>
      <c r="N221" s="19">
        <f>ABS(M221-L221)</f>
        <v>8.4509999999998087E-2</v>
      </c>
      <c r="O221" s="19">
        <f>AVERAGE(L221:M221)</f>
        <v>20.746794999999999</v>
      </c>
      <c r="P221" s="26" t="s">
        <v>487</v>
      </c>
      <c r="Q221" s="19">
        <v>28.552620000000001</v>
      </c>
      <c r="R221" s="19">
        <v>28.557539999999999</v>
      </c>
      <c r="S221" s="19">
        <f>ABS(R221-Q221)</f>
        <v>4.9199999999984811E-3</v>
      </c>
      <c r="T221" s="19">
        <f>AVERAGE(Q221:R221)</f>
        <v>28.55508</v>
      </c>
      <c r="U221" s="19">
        <f>T221-O221</f>
        <v>7.8082850000000015</v>
      </c>
      <c r="V221" s="19">
        <f t="shared" si="97"/>
        <v>7.8082850000000015</v>
      </c>
      <c r="W221" s="19"/>
      <c r="X221" s="5"/>
      <c r="Y221" s="5" t="str">
        <f t="shared" si="106"/>
        <v>23-164</v>
      </c>
      <c r="Z221" s="5" t="str">
        <f t="shared" si="107"/>
        <v>Mut</v>
      </c>
      <c r="AA221" s="5">
        <f t="shared" si="108"/>
        <v>7.8082850000000015</v>
      </c>
      <c r="AB221" s="5" t="str">
        <f t="shared" si="88"/>
        <v>iPS19</v>
      </c>
      <c r="AC221" s="5" t="str">
        <f t="shared" si="88"/>
        <v>iPS</v>
      </c>
      <c r="AD221"/>
    </row>
    <row r="222" spans="1:30">
      <c r="A222" s="25" t="s">
        <v>265</v>
      </c>
      <c r="B222" s="13" t="s">
        <v>266</v>
      </c>
      <c r="C222" s="13" t="s">
        <v>261</v>
      </c>
      <c r="D222" s="13" t="s">
        <v>262</v>
      </c>
      <c r="E222" s="13"/>
      <c r="F222" s="13" t="s">
        <v>31</v>
      </c>
      <c r="G222" s="13">
        <v>106</v>
      </c>
      <c r="H222" s="13" t="s">
        <v>242</v>
      </c>
      <c r="I222" s="13" t="s">
        <v>101</v>
      </c>
      <c r="J222" s="13" t="s">
        <v>25</v>
      </c>
      <c r="K222" s="13"/>
      <c r="L222" s="19">
        <v>20.521319999999999</v>
      </c>
      <c r="M222" s="19">
        <v>20.727730000000001</v>
      </c>
      <c r="N222" s="19">
        <f>ABS(M222-L222)</f>
        <v>0.20641000000000176</v>
      </c>
      <c r="O222" s="19">
        <f t="shared" ref="O222:O224" si="109">AVERAGE(L222:M222)</f>
        <v>20.624524999999998</v>
      </c>
      <c r="P222" s="26" t="s">
        <v>487</v>
      </c>
      <c r="Q222" s="19">
        <v>28.818390000000001</v>
      </c>
      <c r="R222" s="19">
        <v>29.079969999999999</v>
      </c>
      <c r="S222" s="19">
        <f>ABS(R222-Q222)</f>
        <v>0.26157999999999859</v>
      </c>
      <c r="T222" s="19">
        <f t="shared" ref="T222:T224" si="110">AVERAGE(Q222:R222)</f>
        <v>28.949179999999998</v>
      </c>
      <c r="U222" s="19">
        <f>T222-O222</f>
        <v>8.3246549999999999</v>
      </c>
      <c r="V222" s="19">
        <f t="shared" si="97"/>
        <v>8.3246549999999999</v>
      </c>
      <c r="W222" s="19"/>
      <c r="X222" s="5"/>
      <c r="Y222" s="5" t="str">
        <f t="shared" si="106"/>
        <v>23-165</v>
      </c>
      <c r="Z222" s="5" t="str">
        <f t="shared" si="107"/>
        <v>Mut</v>
      </c>
      <c r="AA222" s="5">
        <f t="shared" si="108"/>
        <v>8.3246549999999999</v>
      </c>
      <c r="AB222" s="5" t="str">
        <f t="shared" si="88"/>
        <v>iPS19</v>
      </c>
      <c r="AC222" s="5" t="str">
        <f t="shared" si="88"/>
        <v>iPS</v>
      </c>
      <c r="AD222"/>
    </row>
    <row r="223" spans="1:30">
      <c r="A223" s="25" t="s">
        <v>267</v>
      </c>
      <c r="B223" s="13" t="s">
        <v>268</v>
      </c>
      <c r="C223" s="13" t="s">
        <v>261</v>
      </c>
      <c r="D223" s="13" t="s">
        <v>262</v>
      </c>
      <c r="E223" s="13"/>
      <c r="F223" s="13" t="s">
        <v>31</v>
      </c>
      <c r="G223" s="13">
        <v>106</v>
      </c>
      <c r="H223" s="13" t="s">
        <v>242</v>
      </c>
      <c r="I223" s="13" t="s">
        <v>101</v>
      </c>
      <c r="J223" s="13" t="s">
        <v>25</v>
      </c>
      <c r="K223" s="13"/>
      <c r="L223" s="19">
        <v>20.88935</v>
      </c>
      <c r="M223" s="19">
        <v>20.858499999999999</v>
      </c>
      <c r="N223" s="19">
        <f t="shared" ref="N223:N225" si="111">ABS(M223-L223)</f>
        <v>3.0850000000000932E-2</v>
      </c>
      <c r="O223" s="19">
        <f t="shared" si="109"/>
        <v>20.873925</v>
      </c>
      <c r="P223" s="26" t="s">
        <v>487</v>
      </c>
      <c r="Q223" s="19">
        <v>28.737729999999999</v>
      </c>
      <c r="R223" s="19">
        <v>28.987719999999999</v>
      </c>
      <c r="S223" s="19">
        <f t="shared" ref="S223:S225" si="112">ABS(R223-Q223)</f>
        <v>0.24999000000000038</v>
      </c>
      <c r="T223" s="19">
        <f t="shared" si="110"/>
        <v>28.862724999999998</v>
      </c>
      <c r="U223" s="19">
        <f>T223-O223</f>
        <v>7.9887999999999977</v>
      </c>
      <c r="V223" s="19">
        <f t="shared" si="97"/>
        <v>7.9887999999999977</v>
      </c>
      <c r="W223" s="19"/>
      <c r="X223" s="5"/>
      <c r="Y223" s="5" t="str">
        <f t="shared" si="106"/>
        <v>23-166</v>
      </c>
      <c r="Z223" s="5" t="str">
        <f t="shared" si="107"/>
        <v>Mut</v>
      </c>
      <c r="AA223" s="5">
        <f t="shared" si="108"/>
        <v>7.9887999999999977</v>
      </c>
      <c r="AB223" s="5" t="str">
        <f t="shared" si="88"/>
        <v>iPS19</v>
      </c>
      <c r="AC223" s="5" t="str">
        <f t="shared" si="88"/>
        <v>iPS</v>
      </c>
      <c r="AD223"/>
    </row>
    <row r="224" spans="1:30">
      <c r="A224" s="25" t="s">
        <v>269</v>
      </c>
      <c r="B224" s="13" t="s">
        <v>270</v>
      </c>
      <c r="C224" s="13" t="s">
        <v>261</v>
      </c>
      <c r="D224" s="13" t="s">
        <v>262</v>
      </c>
      <c r="E224" s="13"/>
      <c r="F224" s="13" t="s">
        <v>31</v>
      </c>
      <c r="G224" s="13">
        <v>106</v>
      </c>
      <c r="H224" s="13" t="s">
        <v>242</v>
      </c>
      <c r="I224" s="13" t="s">
        <v>101</v>
      </c>
      <c r="J224" s="13" t="s">
        <v>25</v>
      </c>
      <c r="K224" s="13"/>
      <c r="L224" s="19">
        <v>20.378799999999998</v>
      </c>
      <c r="M224" s="19">
        <v>20.698219999999999</v>
      </c>
      <c r="N224" s="19">
        <f t="shared" si="111"/>
        <v>0.31942000000000093</v>
      </c>
      <c r="O224" s="19">
        <f t="shared" si="109"/>
        <v>20.538509999999999</v>
      </c>
      <c r="P224" s="26" t="s">
        <v>487</v>
      </c>
      <c r="Q224" s="19">
        <v>28.846640000000001</v>
      </c>
      <c r="R224" s="19">
        <v>28.803570000000001</v>
      </c>
      <c r="S224" s="19">
        <f t="shared" si="112"/>
        <v>4.3070000000000164E-2</v>
      </c>
      <c r="T224" s="19">
        <f t="shared" si="110"/>
        <v>28.825105000000001</v>
      </c>
      <c r="U224" s="19">
        <f t="shared" ref="U224" si="113">T224-O224</f>
        <v>8.2865950000000019</v>
      </c>
      <c r="V224" s="19">
        <f t="shared" si="97"/>
        <v>8.2865950000000019</v>
      </c>
      <c r="W224" s="19"/>
      <c r="X224" s="5"/>
      <c r="Y224" s="5" t="str">
        <f t="shared" si="106"/>
        <v>23-167</v>
      </c>
      <c r="Z224" s="5" t="str">
        <f t="shared" si="107"/>
        <v>Mut</v>
      </c>
      <c r="AA224" s="5">
        <f t="shared" si="108"/>
        <v>8.2865950000000019</v>
      </c>
      <c r="AB224" s="5" t="str">
        <f t="shared" si="88"/>
        <v>iPS19</v>
      </c>
      <c r="AC224" s="5" t="str">
        <f t="shared" si="88"/>
        <v>iPS</v>
      </c>
      <c r="AD224"/>
    </row>
    <row r="225" spans="1:30">
      <c r="A225" s="25" t="s">
        <v>271</v>
      </c>
      <c r="B225" s="13" t="s">
        <v>272</v>
      </c>
      <c r="C225" s="13" t="s">
        <v>261</v>
      </c>
      <c r="D225" s="13" t="s">
        <v>262</v>
      </c>
      <c r="E225" s="13"/>
      <c r="F225" s="13" t="s">
        <v>31</v>
      </c>
      <c r="G225" s="13">
        <v>106</v>
      </c>
      <c r="H225" s="13" t="s">
        <v>242</v>
      </c>
      <c r="I225" s="13" t="s">
        <v>101</v>
      </c>
      <c r="J225" s="13" t="s">
        <v>25</v>
      </c>
      <c r="K225" s="13"/>
      <c r="L225" s="19">
        <v>20.942260000000001</v>
      </c>
      <c r="M225" s="19">
        <v>20.91067</v>
      </c>
      <c r="N225" s="19">
        <f t="shared" si="111"/>
        <v>3.1590000000001339E-2</v>
      </c>
      <c r="O225" s="19">
        <f>AVERAGE(L225:M225)</f>
        <v>20.926465</v>
      </c>
      <c r="P225" s="26" t="s">
        <v>487</v>
      </c>
      <c r="Q225" s="19">
        <v>28.958379999999998</v>
      </c>
      <c r="R225" s="19">
        <v>28.899629999999998</v>
      </c>
      <c r="S225" s="19">
        <f t="shared" si="112"/>
        <v>5.8749999999999858E-2</v>
      </c>
      <c r="T225" s="19">
        <f>AVERAGE(Q225:R225)</f>
        <v>28.929004999999997</v>
      </c>
      <c r="U225" s="19">
        <f>T225-O225</f>
        <v>8.0025399999999962</v>
      </c>
      <c r="V225" s="19">
        <f t="shared" si="97"/>
        <v>8.0025399999999962</v>
      </c>
      <c r="W225" s="19"/>
      <c r="X225" s="5"/>
      <c r="Y225" s="5" t="str">
        <f t="shared" si="106"/>
        <v>23-168</v>
      </c>
      <c r="Z225" s="5" t="str">
        <f t="shared" si="107"/>
        <v>Mut</v>
      </c>
      <c r="AA225" s="5">
        <f t="shared" si="108"/>
        <v>8.0025399999999962</v>
      </c>
      <c r="AB225" s="5" t="str">
        <f t="shared" si="88"/>
        <v>iPS19</v>
      </c>
      <c r="AC225" s="5" t="str">
        <f t="shared" si="88"/>
        <v>iPS</v>
      </c>
      <c r="AD225"/>
    </row>
    <row r="226" spans="1:30">
      <c r="A226" s="25" t="s">
        <v>273</v>
      </c>
      <c r="B226" s="13" t="s">
        <v>260</v>
      </c>
      <c r="C226" s="13" t="s">
        <v>261</v>
      </c>
      <c r="D226" s="13" t="s">
        <v>262</v>
      </c>
      <c r="E226" s="13"/>
      <c r="F226" s="13" t="s">
        <v>31</v>
      </c>
      <c r="G226" s="13">
        <v>107</v>
      </c>
      <c r="H226" s="13" t="s">
        <v>242</v>
      </c>
      <c r="I226" s="13" t="s">
        <v>101</v>
      </c>
      <c r="J226" s="13" t="s">
        <v>25</v>
      </c>
      <c r="K226" s="13"/>
      <c r="L226" s="19">
        <v>20.971952438354492</v>
      </c>
      <c r="M226" s="19">
        <v>20.904747009277344</v>
      </c>
      <c r="N226" s="19">
        <f>ABS(M226-L226)</f>
        <v>6.7205429077148438E-2</v>
      </c>
      <c r="O226" s="19">
        <f>AVERAGE(L226:M226)</f>
        <v>20.938349723815918</v>
      </c>
      <c r="P226" s="26" t="s">
        <v>487</v>
      </c>
      <c r="Q226" s="19">
        <v>28.883869171142578</v>
      </c>
      <c r="R226" s="19">
        <v>28.566251754760742</v>
      </c>
      <c r="S226" s="19">
        <f>ABS(R226-Q226)</f>
        <v>0.31761741638183594</v>
      </c>
      <c r="T226" s="19">
        <f>AVERAGE(Q226:R226)</f>
        <v>28.72506046295166</v>
      </c>
      <c r="U226" s="19">
        <f>T226-O226</f>
        <v>7.7867107391357422</v>
      </c>
      <c r="V226" s="19">
        <f t="shared" si="97"/>
        <v>7.7867107391357422</v>
      </c>
      <c r="W226" s="19"/>
      <c r="X226" s="5"/>
      <c r="Y226" s="5" t="str">
        <f t="shared" si="106"/>
        <v>23-175</v>
      </c>
      <c r="Z226" s="5" t="str">
        <f t="shared" si="107"/>
        <v>Mut</v>
      </c>
      <c r="AA226" s="5">
        <f t="shared" si="108"/>
        <v>7.7867107391357422</v>
      </c>
      <c r="AB226" s="5" t="str">
        <f t="shared" si="88"/>
        <v>iPS19</v>
      </c>
      <c r="AC226" s="5" t="str">
        <f t="shared" si="88"/>
        <v>iPS</v>
      </c>
      <c r="AD226"/>
    </row>
    <row r="227" spans="1:30">
      <c r="A227" s="25" t="s">
        <v>274</v>
      </c>
      <c r="B227" s="13" t="s">
        <v>264</v>
      </c>
      <c r="C227" s="13" t="s">
        <v>261</v>
      </c>
      <c r="D227" s="13" t="s">
        <v>262</v>
      </c>
      <c r="E227" s="13"/>
      <c r="F227" s="13" t="s">
        <v>31</v>
      </c>
      <c r="G227" s="13">
        <v>107</v>
      </c>
      <c r="H227" s="13" t="s">
        <v>242</v>
      </c>
      <c r="I227" s="13" t="s">
        <v>101</v>
      </c>
      <c r="J227" s="13" t="s">
        <v>25</v>
      </c>
      <c r="K227" s="13"/>
      <c r="L227" s="19">
        <v>20.762588500976562</v>
      </c>
      <c r="M227" s="19">
        <v>20.732053756713867</v>
      </c>
      <c r="N227" s="19">
        <f>ABS(M227-L227)</f>
        <v>3.0534744262695312E-2</v>
      </c>
      <c r="O227" s="19">
        <f>AVERAGE(L227:M227)</f>
        <v>20.747321128845215</v>
      </c>
      <c r="P227" s="26" t="s">
        <v>487</v>
      </c>
      <c r="Q227" s="19">
        <v>30.004373550415039</v>
      </c>
      <c r="R227" s="19">
        <v>29.974723815917969</v>
      </c>
      <c r="S227" s="19">
        <f>ABS(R227-Q227)</f>
        <v>2.9649734497070312E-2</v>
      </c>
      <c r="T227" s="19">
        <f>AVERAGE(Q227:R227)</f>
        <v>29.989548683166504</v>
      </c>
      <c r="U227" s="19">
        <f>T227-O227</f>
        <v>9.2422275543212891</v>
      </c>
      <c r="V227" s="19" t="s">
        <v>41</v>
      </c>
      <c r="W227" s="19"/>
      <c r="X227" s="5"/>
      <c r="Y227" s="5" t="str">
        <f t="shared" si="106"/>
        <v>23-176</v>
      </c>
      <c r="Z227" s="5" t="str">
        <f t="shared" si="107"/>
        <v>Mut</v>
      </c>
      <c r="AA227" s="5" t="str">
        <f t="shared" si="108"/>
        <v>NA</v>
      </c>
      <c r="AB227" s="5" t="str">
        <f t="shared" si="88"/>
        <v>iPS19</v>
      </c>
      <c r="AC227" s="5" t="str">
        <f t="shared" si="88"/>
        <v>iPS</v>
      </c>
      <c r="AD227"/>
    </row>
    <row r="228" spans="1:30">
      <c r="A228" s="25" t="s">
        <v>275</v>
      </c>
      <c r="B228" s="13" t="s">
        <v>266</v>
      </c>
      <c r="C228" s="13" t="s">
        <v>261</v>
      </c>
      <c r="D228" s="13" t="s">
        <v>262</v>
      </c>
      <c r="E228" s="13"/>
      <c r="F228" s="13" t="s">
        <v>31</v>
      </c>
      <c r="G228" s="13">
        <v>107</v>
      </c>
      <c r="H228" s="13" t="s">
        <v>242</v>
      </c>
      <c r="I228" s="13" t="s">
        <v>101</v>
      </c>
      <c r="J228" s="13" t="s">
        <v>25</v>
      </c>
      <c r="K228" s="13"/>
      <c r="L228" s="19">
        <v>20.589805603027344</v>
      </c>
      <c r="M228" s="19">
        <v>20.549165725708008</v>
      </c>
      <c r="N228" s="19">
        <f>ABS(M228-L228)</f>
        <v>4.0639877319335938E-2</v>
      </c>
      <c r="O228" s="19">
        <f t="shared" ref="O228:O230" si="114">AVERAGE(L228:M228)</f>
        <v>20.569485664367676</v>
      </c>
      <c r="P228" s="26" t="s">
        <v>487</v>
      </c>
      <c r="Q228" s="19">
        <v>28.514904022216797</v>
      </c>
      <c r="R228" s="19">
        <v>28.616611480712891</v>
      </c>
      <c r="S228" s="19">
        <f>ABS(R228-Q228)</f>
        <v>0.10170745849609375</v>
      </c>
      <c r="T228" s="19">
        <f t="shared" ref="T228:T230" si="115">AVERAGE(Q228:R228)</f>
        <v>28.565757751464844</v>
      </c>
      <c r="U228" s="19">
        <f>T228-O228</f>
        <v>7.996272087097168</v>
      </c>
      <c r="V228" s="19">
        <f t="shared" si="97"/>
        <v>7.996272087097168</v>
      </c>
      <c r="W228" s="19"/>
      <c r="X228" s="5"/>
      <c r="Y228" s="5" t="str">
        <f t="shared" si="106"/>
        <v>23-177</v>
      </c>
      <c r="Z228" s="5" t="str">
        <f t="shared" si="107"/>
        <v>Mut</v>
      </c>
      <c r="AA228" s="5">
        <f t="shared" si="108"/>
        <v>7.996272087097168</v>
      </c>
      <c r="AB228" s="5" t="str">
        <f t="shared" si="88"/>
        <v>iPS19</v>
      </c>
      <c r="AC228" s="5" t="str">
        <f t="shared" si="88"/>
        <v>iPS</v>
      </c>
      <c r="AD228"/>
    </row>
    <row r="229" spans="1:30">
      <c r="A229" s="25" t="s">
        <v>276</v>
      </c>
      <c r="B229" s="13" t="s">
        <v>268</v>
      </c>
      <c r="C229" s="13" t="s">
        <v>261</v>
      </c>
      <c r="D229" s="13" t="s">
        <v>262</v>
      </c>
      <c r="E229" s="13"/>
      <c r="F229" s="13" t="s">
        <v>31</v>
      </c>
      <c r="G229" s="13">
        <v>107</v>
      </c>
      <c r="H229" s="13" t="s">
        <v>242</v>
      </c>
      <c r="I229" s="13" t="s">
        <v>101</v>
      </c>
      <c r="J229" s="13" t="s">
        <v>25</v>
      </c>
      <c r="K229" s="13"/>
      <c r="L229" s="19">
        <v>20.704225540161133</v>
      </c>
      <c r="M229" s="19">
        <v>20.603784561157227</v>
      </c>
      <c r="N229" s="19">
        <f t="shared" ref="N229:N231" si="116">ABS(M229-L229)</f>
        <v>0.10044097900390625</v>
      </c>
      <c r="O229" s="19">
        <f t="shared" si="114"/>
        <v>20.65400505065918</v>
      </c>
      <c r="P229" s="26" t="s">
        <v>487</v>
      </c>
      <c r="Q229" s="19">
        <v>28.920940399169922</v>
      </c>
      <c r="R229" s="19">
        <v>28.737331390380859</v>
      </c>
      <c r="S229" s="19">
        <f t="shared" ref="S229:S231" si="117">ABS(R229-Q229)</f>
        <v>0.1836090087890625</v>
      </c>
      <c r="T229" s="19">
        <f t="shared" si="115"/>
        <v>28.829135894775391</v>
      </c>
      <c r="U229" s="19">
        <f>T229-O229</f>
        <v>8.1751308441162109</v>
      </c>
      <c r="V229" s="19">
        <f t="shared" si="97"/>
        <v>8.1751308441162109</v>
      </c>
      <c r="W229" s="19"/>
      <c r="X229" s="5"/>
      <c r="Y229" s="5" t="str">
        <f t="shared" si="106"/>
        <v>23-178</v>
      </c>
      <c r="Z229" s="5" t="str">
        <f t="shared" si="107"/>
        <v>Mut</v>
      </c>
      <c r="AA229" s="5">
        <f t="shared" si="108"/>
        <v>8.1751308441162109</v>
      </c>
      <c r="AB229" s="5" t="str">
        <f t="shared" si="88"/>
        <v>iPS19</v>
      </c>
      <c r="AC229" s="5" t="str">
        <f t="shared" si="88"/>
        <v>iPS</v>
      </c>
      <c r="AD229"/>
    </row>
    <row r="230" spans="1:30">
      <c r="A230" s="25" t="s">
        <v>277</v>
      </c>
      <c r="B230" s="13" t="s">
        <v>270</v>
      </c>
      <c r="C230" s="13" t="s">
        <v>261</v>
      </c>
      <c r="D230" s="13" t="s">
        <v>262</v>
      </c>
      <c r="E230" s="13"/>
      <c r="F230" s="13" t="s">
        <v>31</v>
      </c>
      <c r="G230" s="13">
        <v>107</v>
      </c>
      <c r="H230" s="13" t="s">
        <v>242</v>
      </c>
      <c r="I230" s="13" t="s">
        <v>101</v>
      </c>
      <c r="J230" s="13" t="s">
        <v>25</v>
      </c>
      <c r="K230" s="13"/>
      <c r="L230" s="19">
        <v>20.764215469360352</v>
      </c>
      <c r="M230" s="19">
        <v>20.456096649169922</v>
      </c>
      <c r="N230" s="19">
        <f t="shared" si="116"/>
        <v>0.30811882019042969</v>
      </c>
      <c r="O230" s="19">
        <f t="shared" si="114"/>
        <v>20.610156059265137</v>
      </c>
      <c r="P230" s="26" t="s">
        <v>487</v>
      </c>
      <c r="Q230" s="19">
        <v>28.937744140625</v>
      </c>
      <c r="R230" s="19">
        <v>28.982320785522461</v>
      </c>
      <c r="S230" s="19">
        <f t="shared" si="117"/>
        <v>4.4576644897460938E-2</v>
      </c>
      <c r="T230" s="19">
        <f t="shared" si="115"/>
        <v>28.96003246307373</v>
      </c>
      <c r="U230" s="19">
        <f t="shared" ref="U230" si="118">T230-O230</f>
        <v>8.3498764038085938</v>
      </c>
      <c r="V230" s="19">
        <f t="shared" si="97"/>
        <v>8.3498764038085938</v>
      </c>
      <c r="W230" s="19"/>
      <c r="X230" s="5"/>
      <c r="Y230" s="5" t="str">
        <f t="shared" si="106"/>
        <v>23-179</v>
      </c>
      <c r="Z230" s="5" t="str">
        <f t="shared" si="107"/>
        <v>Mut</v>
      </c>
      <c r="AA230" s="5">
        <f t="shared" si="108"/>
        <v>8.3498764038085938</v>
      </c>
      <c r="AB230" s="5" t="str">
        <f t="shared" si="88"/>
        <v>iPS19</v>
      </c>
      <c r="AC230" s="5" t="str">
        <f t="shared" si="88"/>
        <v>iPS</v>
      </c>
      <c r="AD230"/>
    </row>
    <row r="231" spans="1:30">
      <c r="A231" s="25" t="s">
        <v>278</v>
      </c>
      <c r="B231" s="13" t="s">
        <v>272</v>
      </c>
      <c r="C231" s="13" t="s">
        <v>261</v>
      </c>
      <c r="D231" s="13" t="s">
        <v>262</v>
      </c>
      <c r="E231" s="13"/>
      <c r="F231" s="13" t="s">
        <v>31</v>
      </c>
      <c r="G231" s="13">
        <v>107</v>
      </c>
      <c r="H231" s="13" t="s">
        <v>242</v>
      </c>
      <c r="I231" s="13" t="s">
        <v>101</v>
      </c>
      <c r="J231" s="13" t="s">
        <v>25</v>
      </c>
      <c r="K231" s="13"/>
      <c r="L231" s="19">
        <v>20.695396423339844</v>
      </c>
      <c r="M231" s="19">
        <v>20.595949172973633</v>
      </c>
      <c r="N231" s="19">
        <f t="shared" si="116"/>
        <v>9.9447250366210938E-2</v>
      </c>
      <c r="O231" s="19">
        <f>AVERAGE(L231:M231)</f>
        <v>20.645672798156738</v>
      </c>
      <c r="P231" s="26" t="s">
        <v>487</v>
      </c>
      <c r="Q231" s="19">
        <v>29.508146286010742</v>
      </c>
      <c r="R231" s="19">
        <v>29.276298522949219</v>
      </c>
      <c r="S231" s="19">
        <f t="shared" si="117"/>
        <v>0.23184776306152344</v>
      </c>
      <c r="T231" s="19">
        <f>AVERAGE(Q231:R231)</f>
        <v>29.39222240447998</v>
      </c>
      <c r="U231" s="19">
        <f>T231-O231</f>
        <v>8.7465496063232422</v>
      </c>
      <c r="V231" s="19">
        <f t="shared" si="97"/>
        <v>8.7465496063232422</v>
      </c>
      <c r="W231" s="19"/>
      <c r="X231" s="5"/>
      <c r="Y231" s="5" t="str">
        <f t="shared" si="106"/>
        <v>23-180</v>
      </c>
      <c r="Z231" s="5" t="str">
        <f t="shared" si="107"/>
        <v>Mut</v>
      </c>
      <c r="AA231" s="5">
        <f t="shared" si="108"/>
        <v>8.7465496063232422</v>
      </c>
      <c r="AB231" s="5" t="str">
        <f t="shared" si="88"/>
        <v>iPS19</v>
      </c>
      <c r="AC231" s="5" t="str">
        <f t="shared" si="88"/>
        <v>iPS</v>
      </c>
      <c r="AD231"/>
    </row>
  </sheetData>
  <phoneticPr fontId="13" type="noConversion"/>
  <conditionalFormatting sqref="N2:N231">
    <cfRule type="cellIs" dxfId="2" priority="1" operator="greaterThan">
      <formula>0.5</formula>
    </cfRule>
  </conditionalFormatting>
  <conditionalFormatting sqref="S2:S205">
    <cfRule type="cellIs" dxfId="1" priority="2" operator="greaterThan">
      <formula>0.5</formula>
    </cfRule>
  </conditionalFormatting>
  <conditionalFormatting sqref="S208:S231">
    <cfRule type="cellIs" dxfId="0" priority="7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SOX9-∆CT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 HOUZELSTEIN</dc:creator>
  <cp:lastModifiedBy>Denis  HOUZELSTEIN</cp:lastModifiedBy>
  <dcterms:created xsi:type="dcterms:W3CDTF">2023-12-01T11:07:14Z</dcterms:created>
  <dcterms:modified xsi:type="dcterms:W3CDTF">2024-02-20T17:42:28Z</dcterms:modified>
</cp:coreProperties>
</file>