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s/Documents/en_cours/professionnel/GDH/P01-Projet-SRY/revisions_Nature_Communication-231208/Figure05/DCT_for_supplementary/"/>
    </mc:Choice>
  </mc:AlternateContent>
  <xr:revisionPtr revIDLastSave="0" documentId="13_ncr:1_{96ED30E4-0293-FE47-B7FE-72A7DB17E48C}" xr6:coauthVersionLast="47" xr6:coauthVersionMax="47" xr10:uidLastSave="{00000000-0000-0000-0000-000000000000}"/>
  <bookViews>
    <workbookView xWindow="-4040" yWindow="-21100" windowWidth="38400" windowHeight="21100" xr2:uid="{212015B3-5DF2-D146-B86F-3FA9D4DEBBA4}"/>
  </bookViews>
  <sheets>
    <sheet name="FGF9-∆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19" i="1" l="1"/>
  <c r="AA219" i="1"/>
  <c r="Y219" i="1"/>
  <c r="X219" i="1"/>
  <c r="T219" i="1"/>
  <c r="U219" i="1" s="1"/>
  <c r="V219" i="1" s="1"/>
  <c r="Z219" i="1" s="1"/>
  <c r="S219" i="1"/>
  <c r="O219" i="1"/>
  <c r="N219" i="1"/>
  <c r="AB218" i="1"/>
  <c r="AA218" i="1"/>
  <c r="Y218" i="1"/>
  <c r="X218" i="1"/>
  <c r="T218" i="1"/>
  <c r="U218" i="1" s="1"/>
  <c r="V218" i="1" s="1"/>
  <c r="Z218" i="1" s="1"/>
  <c r="S218" i="1"/>
  <c r="O218" i="1"/>
  <c r="N218" i="1"/>
  <c r="AB217" i="1"/>
  <c r="AA217" i="1"/>
  <c r="Y217" i="1"/>
  <c r="X217" i="1"/>
  <c r="U217" i="1"/>
  <c r="V217" i="1" s="1"/>
  <c r="Z217" i="1" s="1"/>
  <c r="T217" i="1"/>
  <c r="S217" i="1"/>
  <c r="O217" i="1"/>
  <c r="N217" i="1"/>
  <c r="AB216" i="1"/>
  <c r="AA216" i="1"/>
  <c r="Y216" i="1"/>
  <c r="X216" i="1"/>
  <c r="V216" i="1"/>
  <c r="Z216" i="1" s="1"/>
  <c r="U216" i="1"/>
  <c r="T216" i="1"/>
  <c r="S216" i="1"/>
  <c r="O216" i="1"/>
  <c r="N216" i="1"/>
  <c r="AB215" i="1"/>
  <c r="AA215" i="1"/>
  <c r="Y215" i="1"/>
  <c r="X215" i="1"/>
  <c r="T215" i="1"/>
  <c r="U215" i="1" s="1"/>
  <c r="V215" i="1" s="1"/>
  <c r="Z215" i="1" s="1"/>
  <c r="S215" i="1"/>
  <c r="O215" i="1"/>
  <c r="N215" i="1"/>
  <c r="AB214" i="1"/>
  <c r="AA214" i="1"/>
  <c r="Y214" i="1"/>
  <c r="X214" i="1"/>
  <c r="T214" i="1"/>
  <c r="U214" i="1" s="1"/>
  <c r="V214" i="1" s="1"/>
  <c r="Z214" i="1" s="1"/>
  <c r="S214" i="1"/>
  <c r="O214" i="1"/>
  <c r="N214" i="1"/>
  <c r="AB213" i="1"/>
  <c r="AA213" i="1"/>
  <c r="Y213" i="1"/>
  <c r="X213" i="1"/>
  <c r="T213" i="1"/>
  <c r="U213" i="1" s="1"/>
  <c r="V213" i="1" s="1"/>
  <c r="Z213" i="1" s="1"/>
  <c r="S213" i="1"/>
  <c r="O213" i="1"/>
  <c r="N213" i="1"/>
  <c r="AB212" i="1"/>
  <c r="AA212" i="1"/>
  <c r="Y212" i="1"/>
  <c r="X212" i="1"/>
  <c r="T212" i="1"/>
  <c r="U212" i="1" s="1"/>
  <c r="V212" i="1" s="1"/>
  <c r="Z212" i="1" s="1"/>
  <c r="S212" i="1"/>
  <c r="O212" i="1"/>
  <c r="N212" i="1"/>
  <c r="AB211" i="1"/>
  <c r="AA211" i="1"/>
  <c r="Y211" i="1"/>
  <c r="X211" i="1"/>
  <c r="T211" i="1"/>
  <c r="U211" i="1" s="1"/>
  <c r="V211" i="1" s="1"/>
  <c r="Z211" i="1" s="1"/>
  <c r="S211" i="1"/>
  <c r="O211" i="1"/>
  <c r="N211" i="1"/>
  <c r="AB210" i="1"/>
  <c r="AA210" i="1"/>
  <c r="Y210" i="1"/>
  <c r="X210" i="1"/>
  <c r="T210" i="1"/>
  <c r="U210" i="1" s="1"/>
  <c r="V210" i="1" s="1"/>
  <c r="Z210" i="1" s="1"/>
  <c r="S210" i="1"/>
  <c r="O210" i="1"/>
  <c r="N210" i="1"/>
  <c r="AB209" i="1"/>
  <c r="AA209" i="1"/>
  <c r="Y209" i="1"/>
  <c r="X209" i="1"/>
  <c r="T209" i="1"/>
  <c r="U209" i="1" s="1"/>
  <c r="V209" i="1" s="1"/>
  <c r="Z209" i="1" s="1"/>
  <c r="S209" i="1"/>
  <c r="O209" i="1"/>
  <c r="N209" i="1"/>
  <c r="AB208" i="1"/>
  <c r="AA208" i="1"/>
  <c r="Y208" i="1"/>
  <c r="X208" i="1"/>
  <c r="T208" i="1"/>
  <c r="U208" i="1" s="1"/>
  <c r="V208" i="1" s="1"/>
  <c r="Z208" i="1" s="1"/>
  <c r="S208" i="1"/>
  <c r="O208" i="1"/>
  <c r="N208" i="1"/>
  <c r="AB207" i="1"/>
  <c r="AA207" i="1"/>
  <c r="Y207" i="1"/>
  <c r="X207" i="1"/>
  <c r="U207" i="1"/>
  <c r="V207" i="1" s="1"/>
  <c r="Z207" i="1" s="1"/>
  <c r="T207" i="1"/>
  <c r="S207" i="1"/>
  <c r="O207" i="1"/>
  <c r="N207" i="1"/>
  <c r="AB206" i="1"/>
  <c r="AA206" i="1"/>
  <c r="Y206" i="1"/>
  <c r="X206" i="1"/>
  <c r="V206" i="1"/>
  <c r="Z206" i="1" s="1"/>
  <c r="U206" i="1"/>
  <c r="T206" i="1"/>
  <c r="S206" i="1"/>
  <c r="O206" i="1"/>
  <c r="N206" i="1"/>
  <c r="AB205" i="1"/>
  <c r="AA205" i="1"/>
  <c r="Y205" i="1"/>
  <c r="X205" i="1"/>
  <c r="T205" i="1"/>
  <c r="U205" i="1" s="1"/>
  <c r="V205" i="1" s="1"/>
  <c r="Z205" i="1" s="1"/>
  <c r="S205" i="1"/>
  <c r="O205" i="1"/>
  <c r="N205" i="1"/>
  <c r="AB204" i="1"/>
  <c r="AA204" i="1"/>
  <c r="Y204" i="1"/>
  <c r="X204" i="1"/>
  <c r="T204" i="1"/>
  <c r="S204" i="1"/>
  <c r="O204" i="1"/>
  <c r="U204" i="1" s="1"/>
  <c r="V204" i="1" s="1"/>
  <c r="Z204" i="1" s="1"/>
  <c r="N204" i="1"/>
  <c r="AB203" i="1"/>
  <c r="AA203" i="1"/>
  <c r="Y203" i="1"/>
  <c r="X203" i="1"/>
  <c r="T203" i="1"/>
  <c r="U203" i="1" s="1"/>
  <c r="V203" i="1" s="1"/>
  <c r="Z203" i="1" s="1"/>
  <c r="S203" i="1"/>
  <c r="O203" i="1"/>
  <c r="N203" i="1"/>
  <c r="AB202" i="1"/>
  <c r="AA202" i="1"/>
  <c r="Y202" i="1"/>
  <c r="X202" i="1"/>
  <c r="T202" i="1"/>
  <c r="U202" i="1" s="1"/>
  <c r="V202" i="1" s="1"/>
  <c r="Z202" i="1" s="1"/>
  <c r="S202" i="1"/>
  <c r="O202" i="1"/>
  <c r="N202" i="1"/>
  <c r="AB201" i="1"/>
  <c r="AA201" i="1"/>
  <c r="Y201" i="1"/>
  <c r="X201" i="1"/>
  <c r="T201" i="1"/>
  <c r="U201" i="1" s="1"/>
  <c r="V201" i="1" s="1"/>
  <c r="Z201" i="1" s="1"/>
  <c r="S201" i="1"/>
  <c r="O201" i="1"/>
  <c r="N201" i="1"/>
  <c r="AB200" i="1"/>
  <c r="AA200" i="1"/>
  <c r="Y200" i="1"/>
  <c r="X200" i="1"/>
  <c r="T200" i="1"/>
  <c r="U200" i="1" s="1"/>
  <c r="V200" i="1" s="1"/>
  <c r="Z200" i="1" s="1"/>
  <c r="S200" i="1"/>
  <c r="O200" i="1"/>
  <c r="N200" i="1"/>
  <c r="AB199" i="1"/>
  <c r="AA199" i="1"/>
  <c r="Y199" i="1"/>
  <c r="X199" i="1"/>
  <c r="T199" i="1"/>
  <c r="U199" i="1" s="1"/>
  <c r="V199" i="1" s="1"/>
  <c r="Z199" i="1" s="1"/>
  <c r="S199" i="1"/>
  <c r="O199" i="1"/>
  <c r="N199" i="1"/>
  <c r="AB198" i="1"/>
  <c r="AA198" i="1"/>
  <c r="Y198" i="1"/>
  <c r="X198" i="1"/>
  <c r="T198" i="1"/>
  <c r="U198" i="1" s="1"/>
  <c r="V198" i="1" s="1"/>
  <c r="Z198" i="1" s="1"/>
  <c r="S198" i="1"/>
  <c r="O198" i="1"/>
  <c r="N198" i="1"/>
  <c r="AB197" i="1"/>
  <c r="AA197" i="1"/>
  <c r="Y197" i="1"/>
  <c r="X197" i="1"/>
  <c r="U197" i="1"/>
  <c r="V197" i="1" s="1"/>
  <c r="Z197" i="1" s="1"/>
  <c r="T197" i="1"/>
  <c r="S197" i="1"/>
  <c r="O197" i="1"/>
  <c r="N197" i="1"/>
  <c r="AB196" i="1"/>
  <c r="AA196" i="1"/>
  <c r="Y196" i="1"/>
  <c r="X196" i="1"/>
  <c r="V196" i="1"/>
  <c r="Z196" i="1" s="1"/>
  <c r="U196" i="1"/>
  <c r="T196" i="1"/>
  <c r="S196" i="1"/>
  <c r="O196" i="1"/>
  <c r="N196" i="1"/>
  <c r="AB195" i="1"/>
  <c r="AA195" i="1"/>
  <c r="Y195" i="1"/>
  <c r="X195" i="1"/>
  <c r="U195" i="1"/>
  <c r="V195" i="1" s="1"/>
  <c r="Z195" i="1" s="1"/>
  <c r="T195" i="1"/>
  <c r="S195" i="1"/>
  <c r="O195" i="1"/>
  <c r="N195" i="1"/>
  <c r="AB194" i="1"/>
  <c r="AA194" i="1"/>
  <c r="Y194" i="1"/>
  <c r="X194" i="1"/>
  <c r="T194" i="1"/>
  <c r="U194" i="1" s="1"/>
  <c r="V194" i="1" s="1"/>
  <c r="Z194" i="1" s="1"/>
  <c r="S194" i="1"/>
  <c r="O194" i="1"/>
  <c r="N194" i="1"/>
  <c r="AB193" i="1"/>
  <c r="AA193" i="1"/>
  <c r="Y193" i="1"/>
  <c r="X193" i="1"/>
  <c r="U193" i="1"/>
  <c r="V193" i="1" s="1"/>
  <c r="Z193" i="1" s="1"/>
  <c r="T193" i="1"/>
  <c r="S193" i="1"/>
  <c r="O193" i="1"/>
  <c r="N193" i="1"/>
  <c r="AB192" i="1"/>
  <c r="AA192" i="1"/>
  <c r="Y192" i="1"/>
  <c r="X192" i="1"/>
  <c r="V192" i="1"/>
  <c r="Z192" i="1" s="1"/>
  <c r="U192" i="1"/>
  <c r="T192" i="1"/>
  <c r="S192" i="1"/>
  <c r="O192" i="1"/>
  <c r="N192" i="1"/>
  <c r="AB191" i="1"/>
  <c r="AA191" i="1"/>
  <c r="Y191" i="1"/>
  <c r="X191" i="1"/>
  <c r="T191" i="1"/>
  <c r="U191" i="1" s="1"/>
  <c r="V191" i="1" s="1"/>
  <c r="Z191" i="1" s="1"/>
  <c r="S191" i="1"/>
  <c r="O191" i="1"/>
  <c r="N191" i="1"/>
  <c r="AB190" i="1"/>
  <c r="AA190" i="1"/>
  <c r="Y190" i="1"/>
  <c r="X190" i="1"/>
  <c r="T190" i="1"/>
  <c r="U190" i="1" s="1"/>
  <c r="V190" i="1" s="1"/>
  <c r="Z190" i="1" s="1"/>
  <c r="S190" i="1"/>
  <c r="O190" i="1"/>
  <c r="N190" i="1"/>
  <c r="AB189" i="1"/>
  <c r="AA189" i="1"/>
  <c r="Y189" i="1"/>
  <c r="X189" i="1"/>
  <c r="T189" i="1"/>
  <c r="U189" i="1" s="1"/>
  <c r="V189" i="1" s="1"/>
  <c r="Z189" i="1" s="1"/>
  <c r="S189" i="1"/>
  <c r="O189" i="1"/>
  <c r="N189" i="1"/>
  <c r="AB188" i="1"/>
  <c r="AA188" i="1"/>
  <c r="Y188" i="1"/>
  <c r="X188" i="1"/>
  <c r="T188" i="1"/>
  <c r="U188" i="1" s="1"/>
  <c r="V188" i="1" s="1"/>
  <c r="Z188" i="1" s="1"/>
  <c r="S188" i="1"/>
  <c r="O188" i="1"/>
  <c r="N188" i="1"/>
  <c r="AB187" i="1"/>
  <c r="AA187" i="1"/>
  <c r="Y187" i="1"/>
  <c r="X187" i="1"/>
  <c r="T187" i="1"/>
  <c r="U187" i="1" s="1"/>
  <c r="V187" i="1" s="1"/>
  <c r="Z187" i="1" s="1"/>
  <c r="S187" i="1"/>
  <c r="O187" i="1"/>
  <c r="N187" i="1"/>
  <c r="AB186" i="1"/>
  <c r="AA186" i="1"/>
  <c r="Y186" i="1"/>
  <c r="X186" i="1"/>
  <c r="T186" i="1"/>
  <c r="U186" i="1" s="1"/>
  <c r="V186" i="1" s="1"/>
  <c r="Z186" i="1" s="1"/>
  <c r="S186" i="1"/>
  <c r="O186" i="1"/>
  <c r="N186" i="1"/>
  <c r="AB185" i="1"/>
  <c r="AA185" i="1"/>
  <c r="Y185" i="1"/>
  <c r="X185" i="1"/>
  <c r="T185" i="1"/>
  <c r="U185" i="1" s="1"/>
  <c r="V185" i="1" s="1"/>
  <c r="Z185" i="1" s="1"/>
  <c r="S185" i="1"/>
  <c r="O185" i="1"/>
  <c r="N185" i="1"/>
  <c r="AB184" i="1"/>
  <c r="AA184" i="1"/>
  <c r="Y184" i="1"/>
  <c r="X184" i="1"/>
  <c r="T184" i="1"/>
  <c r="U184" i="1" s="1"/>
  <c r="V184" i="1" s="1"/>
  <c r="Z184" i="1" s="1"/>
  <c r="S184" i="1"/>
  <c r="O184" i="1"/>
  <c r="N184" i="1"/>
  <c r="AB183" i="1"/>
  <c r="AA183" i="1"/>
  <c r="Y183" i="1"/>
  <c r="X183" i="1"/>
  <c r="U183" i="1"/>
  <c r="V183" i="1" s="1"/>
  <c r="Z183" i="1" s="1"/>
  <c r="T183" i="1"/>
  <c r="S183" i="1"/>
  <c r="O183" i="1"/>
  <c r="N183" i="1"/>
  <c r="AB182" i="1"/>
  <c r="AA182" i="1"/>
  <c r="Y182" i="1"/>
  <c r="X182" i="1"/>
  <c r="V182" i="1"/>
  <c r="Z182" i="1" s="1"/>
  <c r="U182" i="1"/>
  <c r="T182" i="1"/>
  <c r="S182" i="1"/>
  <c r="O182" i="1"/>
  <c r="N182" i="1"/>
  <c r="AB181" i="1"/>
  <c r="AA181" i="1"/>
  <c r="Z181" i="1"/>
  <c r="Y181" i="1"/>
  <c r="X181" i="1"/>
  <c r="U181" i="1"/>
  <c r="T181" i="1"/>
  <c r="S181" i="1"/>
  <c r="O181" i="1"/>
  <c r="N181" i="1"/>
  <c r="AB180" i="1"/>
  <c r="AA180" i="1"/>
  <c r="Y180" i="1"/>
  <c r="X180" i="1"/>
  <c r="T180" i="1"/>
  <c r="U180" i="1" s="1"/>
  <c r="V180" i="1" s="1"/>
  <c r="Z180" i="1" s="1"/>
  <c r="S180" i="1"/>
  <c r="O180" i="1"/>
  <c r="N180" i="1"/>
  <c r="AB179" i="1"/>
  <c r="AA179" i="1"/>
  <c r="Z179" i="1"/>
  <c r="Y179" i="1"/>
  <c r="X179" i="1"/>
  <c r="T179" i="1"/>
  <c r="U179" i="1" s="1"/>
  <c r="S179" i="1"/>
  <c r="O179" i="1"/>
  <c r="N179" i="1"/>
  <c r="AB178" i="1"/>
  <c r="AA178" i="1"/>
  <c r="Y178" i="1"/>
  <c r="X178" i="1"/>
  <c r="T178" i="1"/>
  <c r="U178" i="1" s="1"/>
  <c r="V178" i="1" s="1"/>
  <c r="Z178" i="1" s="1"/>
  <c r="S178" i="1"/>
  <c r="O178" i="1"/>
  <c r="N178" i="1"/>
  <c r="AB177" i="1"/>
  <c r="AA177" i="1"/>
  <c r="Y177" i="1"/>
  <c r="X177" i="1"/>
  <c r="T177" i="1"/>
  <c r="U177" i="1" s="1"/>
  <c r="V177" i="1" s="1"/>
  <c r="Z177" i="1" s="1"/>
  <c r="S177" i="1"/>
  <c r="O177" i="1"/>
  <c r="N177" i="1"/>
  <c r="AB176" i="1"/>
  <c r="AA176" i="1"/>
  <c r="Y176" i="1"/>
  <c r="X176" i="1"/>
  <c r="T176" i="1"/>
  <c r="U176" i="1" s="1"/>
  <c r="V176" i="1" s="1"/>
  <c r="Z176" i="1" s="1"/>
  <c r="S176" i="1"/>
  <c r="O176" i="1"/>
  <c r="N176" i="1"/>
  <c r="AB175" i="1"/>
  <c r="AA175" i="1"/>
  <c r="Y175" i="1"/>
  <c r="X175" i="1"/>
  <c r="T175" i="1"/>
  <c r="U175" i="1" s="1"/>
  <c r="V175" i="1" s="1"/>
  <c r="Z175" i="1" s="1"/>
  <c r="S175" i="1"/>
  <c r="O175" i="1"/>
  <c r="N175" i="1"/>
  <c r="AB174" i="1"/>
  <c r="AA174" i="1"/>
  <c r="Y174" i="1"/>
  <c r="X174" i="1"/>
  <c r="T174" i="1"/>
  <c r="U174" i="1" s="1"/>
  <c r="V174" i="1" s="1"/>
  <c r="Z174" i="1" s="1"/>
  <c r="S174" i="1"/>
  <c r="O174" i="1"/>
  <c r="N174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X148" i="1"/>
  <c r="AB147" i="1"/>
  <c r="AA147" i="1"/>
  <c r="Z147" i="1"/>
  <c r="Y147" i="1"/>
  <c r="X147" i="1"/>
  <c r="AB146" i="1"/>
  <c r="AA146" i="1"/>
  <c r="Z146" i="1"/>
  <c r="Y146" i="1"/>
  <c r="X146" i="1"/>
  <c r="AB145" i="1"/>
  <c r="AA145" i="1"/>
  <c r="Z145" i="1"/>
  <c r="Y145" i="1"/>
  <c r="X145" i="1"/>
  <c r="AB144" i="1"/>
  <c r="AA144" i="1"/>
  <c r="Z144" i="1"/>
  <c r="Y144" i="1"/>
  <c r="X144" i="1"/>
  <c r="AB143" i="1"/>
  <c r="AA143" i="1"/>
  <c r="Z143" i="1"/>
  <c r="Y143" i="1"/>
  <c r="X143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Y140" i="1"/>
  <c r="X140" i="1"/>
  <c r="AB139" i="1"/>
  <c r="AA139" i="1"/>
  <c r="Y139" i="1"/>
  <c r="X139" i="1"/>
  <c r="T139" i="1"/>
  <c r="U139" i="1" s="1"/>
  <c r="V139" i="1" s="1"/>
  <c r="Z139" i="1" s="1"/>
  <c r="S139" i="1"/>
  <c r="O139" i="1"/>
  <c r="N139" i="1"/>
  <c r="AB138" i="1"/>
  <c r="AA138" i="1"/>
  <c r="Y138" i="1"/>
  <c r="X138" i="1"/>
  <c r="T138" i="1"/>
  <c r="U138" i="1" s="1"/>
  <c r="V138" i="1" s="1"/>
  <c r="Z138" i="1" s="1"/>
  <c r="S138" i="1"/>
  <c r="O138" i="1"/>
  <c r="N138" i="1"/>
  <c r="AB137" i="1"/>
  <c r="AA137" i="1"/>
  <c r="Y137" i="1"/>
  <c r="X137" i="1"/>
  <c r="U137" i="1"/>
  <c r="V137" i="1" s="1"/>
  <c r="Z137" i="1" s="1"/>
  <c r="T137" i="1"/>
  <c r="S137" i="1"/>
  <c r="O137" i="1"/>
  <c r="N137" i="1"/>
  <c r="AB136" i="1"/>
  <c r="AA136" i="1"/>
  <c r="Y136" i="1"/>
  <c r="X136" i="1"/>
  <c r="V136" i="1"/>
  <c r="Z136" i="1" s="1"/>
  <c r="U136" i="1"/>
  <c r="T136" i="1"/>
  <c r="S136" i="1"/>
  <c r="O136" i="1"/>
  <c r="N136" i="1"/>
  <c r="AB135" i="1"/>
  <c r="AA135" i="1"/>
  <c r="Y135" i="1"/>
  <c r="X135" i="1"/>
  <c r="T135" i="1"/>
  <c r="U135" i="1" s="1"/>
  <c r="V135" i="1" s="1"/>
  <c r="Z135" i="1" s="1"/>
  <c r="S135" i="1"/>
  <c r="O135" i="1"/>
  <c r="N135" i="1"/>
  <c r="AB134" i="1"/>
  <c r="AA134" i="1"/>
  <c r="Y134" i="1"/>
  <c r="X134" i="1"/>
  <c r="T134" i="1"/>
  <c r="U134" i="1" s="1"/>
  <c r="V134" i="1" s="1"/>
  <c r="Z134" i="1" s="1"/>
  <c r="S134" i="1"/>
  <c r="O134" i="1"/>
  <c r="N134" i="1"/>
  <c r="AB133" i="1"/>
  <c r="AA133" i="1"/>
  <c r="Z133" i="1"/>
  <c r="Y133" i="1"/>
  <c r="X133" i="1"/>
  <c r="T133" i="1"/>
  <c r="S133" i="1"/>
  <c r="O133" i="1"/>
  <c r="N133" i="1"/>
  <c r="AB132" i="1"/>
  <c r="AA132" i="1"/>
  <c r="Y132" i="1"/>
  <c r="X132" i="1"/>
  <c r="T132" i="1"/>
  <c r="S132" i="1"/>
  <c r="O132" i="1"/>
  <c r="U132" i="1" s="1"/>
  <c r="V132" i="1" s="1"/>
  <c r="Z132" i="1" s="1"/>
  <c r="N132" i="1"/>
  <c r="AB131" i="1"/>
  <c r="AA131" i="1"/>
  <c r="Y131" i="1"/>
  <c r="X131" i="1"/>
  <c r="T131" i="1"/>
  <c r="U131" i="1" s="1"/>
  <c r="V131" i="1" s="1"/>
  <c r="Z131" i="1" s="1"/>
  <c r="S131" i="1"/>
  <c r="O131" i="1"/>
  <c r="N131" i="1"/>
  <c r="AB130" i="1"/>
  <c r="AA130" i="1"/>
  <c r="Y130" i="1"/>
  <c r="X130" i="1"/>
  <c r="T130" i="1"/>
  <c r="U130" i="1" s="1"/>
  <c r="V130" i="1" s="1"/>
  <c r="Z130" i="1" s="1"/>
  <c r="S130" i="1"/>
  <c r="O130" i="1"/>
  <c r="N130" i="1"/>
  <c r="AB129" i="1"/>
  <c r="AA129" i="1"/>
  <c r="Y129" i="1"/>
  <c r="X129" i="1"/>
  <c r="T129" i="1"/>
  <c r="U129" i="1" s="1"/>
  <c r="V129" i="1" s="1"/>
  <c r="Z129" i="1" s="1"/>
  <c r="S129" i="1"/>
  <c r="O129" i="1"/>
  <c r="N129" i="1"/>
  <c r="AB128" i="1"/>
  <c r="AA128" i="1"/>
  <c r="Y128" i="1"/>
  <c r="X128" i="1"/>
  <c r="T128" i="1"/>
  <c r="U128" i="1" s="1"/>
  <c r="V128" i="1" s="1"/>
  <c r="Z128" i="1" s="1"/>
  <c r="S128" i="1"/>
  <c r="O128" i="1"/>
  <c r="N128" i="1"/>
  <c r="AB127" i="1"/>
  <c r="AA127" i="1"/>
  <c r="Y127" i="1"/>
  <c r="X127" i="1"/>
  <c r="V127" i="1"/>
  <c r="Z127" i="1" s="1"/>
  <c r="U127" i="1"/>
  <c r="T127" i="1"/>
  <c r="S127" i="1"/>
  <c r="O127" i="1"/>
  <c r="N127" i="1"/>
  <c r="AB126" i="1"/>
  <c r="AA126" i="1"/>
  <c r="Y126" i="1"/>
  <c r="X126" i="1"/>
  <c r="T126" i="1"/>
  <c r="U126" i="1" s="1"/>
  <c r="V126" i="1" s="1"/>
  <c r="Z126" i="1" s="1"/>
  <c r="S126" i="1"/>
  <c r="O126" i="1"/>
  <c r="N126" i="1"/>
  <c r="AB125" i="1"/>
  <c r="AA125" i="1"/>
  <c r="Y125" i="1"/>
  <c r="X125" i="1"/>
  <c r="U125" i="1"/>
  <c r="V125" i="1" s="1"/>
  <c r="Z125" i="1" s="1"/>
  <c r="T125" i="1"/>
  <c r="S125" i="1"/>
  <c r="O125" i="1"/>
  <c r="N125" i="1"/>
  <c r="AB124" i="1"/>
  <c r="AA124" i="1"/>
  <c r="Y124" i="1"/>
  <c r="X124" i="1"/>
  <c r="V124" i="1"/>
  <c r="Z124" i="1" s="1"/>
  <c r="U124" i="1"/>
  <c r="T124" i="1"/>
  <c r="S124" i="1"/>
  <c r="O124" i="1"/>
  <c r="N124" i="1"/>
  <c r="AB123" i="1"/>
  <c r="AA123" i="1"/>
  <c r="Y123" i="1"/>
  <c r="X123" i="1"/>
  <c r="T123" i="1"/>
  <c r="U123" i="1" s="1"/>
  <c r="V123" i="1" s="1"/>
  <c r="Z123" i="1" s="1"/>
  <c r="S123" i="1"/>
  <c r="O123" i="1"/>
  <c r="N123" i="1"/>
  <c r="AB122" i="1"/>
  <c r="AA122" i="1"/>
  <c r="Y122" i="1"/>
  <c r="X122" i="1"/>
  <c r="T122" i="1"/>
  <c r="U122" i="1" s="1"/>
  <c r="V122" i="1" s="1"/>
  <c r="Z122" i="1" s="1"/>
  <c r="S122" i="1"/>
  <c r="O122" i="1"/>
  <c r="N122" i="1"/>
  <c r="AB121" i="1"/>
  <c r="AA121" i="1"/>
  <c r="Y121" i="1"/>
  <c r="X121" i="1"/>
  <c r="T121" i="1"/>
  <c r="U121" i="1" s="1"/>
  <c r="V121" i="1" s="1"/>
  <c r="Z121" i="1" s="1"/>
  <c r="S121" i="1"/>
  <c r="O121" i="1"/>
  <c r="N121" i="1"/>
  <c r="AB120" i="1"/>
  <c r="AA120" i="1"/>
  <c r="Y120" i="1"/>
  <c r="X120" i="1"/>
  <c r="T120" i="1"/>
  <c r="U120" i="1" s="1"/>
  <c r="V120" i="1" s="1"/>
  <c r="Z120" i="1" s="1"/>
  <c r="S120" i="1"/>
  <c r="O120" i="1"/>
  <c r="N120" i="1"/>
  <c r="AB119" i="1"/>
  <c r="AA119" i="1"/>
  <c r="Y119" i="1"/>
  <c r="X119" i="1"/>
  <c r="T119" i="1"/>
  <c r="U119" i="1" s="1"/>
  <c r="V119" i="1" s="1"/>
  <c r="Z119" i="1" s="1"/>
  <c r="S119" i="1"/>
  <c r="O119" i="1"/>
  <c r="N119" i="1"/>
  <c r="AB118" i="1"/>
  <c r="AA118" i="1"/>
  <c r="Y118" i="1"/>
  <c r="X118" i="1"/>
  <c r="T118" i="1"/>
  <c r="U118" i="1" s="1"/>
  <c r="V118" i="1" s="1"/>
  <c r="Z118" i="1" s="1"/>
  <c r="S118" i="1"/>
  <c r="O118" i="1"/>
  <c r="N118" i="1"/>
  <c r="AB117" i="1"/>
  <c r="AA117" i="1"/>
  <c r="Y117" i="1"/>
  <c r="X117" i="1"/>
  <c r="T117" i="1"/>
  <c r="U117" i="1" s="1"/>
  <c r="V117" i="1" s="1"/>
  <c r="Z117" i="1" s="1"/>
  <c r="S117" i="1"/>
  <c r="O117" i="1"/>
  <c r="N117" i="1"/>
  <c r="AB116" i="1"/>
  <c r="AA116" i="1"/>
  <c r="Y116" i="1"/>
  <c r="X116" i="1"/>
  <c r="T116" i="1"/>
  <c r="U116" i="1" s="1"/>
  <c r="V116" i="1" s="1"/>
  <c r="Z116" i="1" s="1"/>
  <c r="S116" i="1"/>
  <c r="O116" i="1"/>
  <c r="N116" i="1"/>
  <c r="AB115" i="1"/>
  <c r="AA115" i="1"/>
  <c r="Y115" i="1"/>
  <c r="X115" i="1"/>
  <c r="V115" i="1"/>
  <c r="Z115" i="1" s="1"/>
  <c r="U115" i="1"/>
  <c r="T115" i="1"/>
  <c r="S115" i="1"/>
  <c r="O115" i="1"/>
  <c r="N115" i="1"/>
  <c r="AB114" i="1"/>
  <c r="AA114" i="1"/>
  <c r="Y114" i="1"/>
  <c r="X114" i="1"/>
  <c r="T114" i="1"/>
  <c r="U114" i="1" s="1"/>
  <c r="V114" i="1" s="1"/>
  <c r="Z114" i="1" s="1"/>
  <c r="S114" i="1"/>
  <c r="O114" i="1"/>
  <c r="N114" i="1"/>
  <c r="AB113" i="1"/>
  <c r="AA113" i="1"/>
  <c r="Y113" i="1"/>
  <c r="X113" i="1"/>
  <c r="T113" i="1"/>
  <c r="U113" i="1" s="1"/>
  <c r="V113" i="1" s="1"/>
  <c r="Z113" i="1" s="1"/>
  <c r="S113" i="1"/>
  <c r="O113" i="1"/>
  <c r="N113" i="1"/>
  <c r="AB112" i="1"/>
  <c r="AA112" i="1"/>
  <c r="Y112" i="1"/>
  <c r="X112" i="1"/>
  <c r="U112" i="1"/>
  <c r="V112" i="1" s="1"/>
  <c r="Z112" i="1" s="1"/>
  <c r="T112" i="1"/>
  <c r="S112" i="1"/>
  <c r="O112" i="1"/>
  <c r="N112" i="1"/>
  <c r="AB111" i="1"/>
  <c r="AA111" i="1"/>
  <c r="Y111" i="1"/>
  <c r="X111" i="1"/>
  <c r="T111" i="1"/>
  <c r="U111" i="1" s="1"/>
  <c r="V111" i="1" s="1"/>
  <c r="Z111" i="1" s="1"/>
  <c r="S111" i="1"/>
  <c r="O111" i="1"/>
  <c r="N111" i="1"/>
  <c r="AB110" i="1"/>
  <c r="AA110" i="1"/>
  <c r="Y110" i="1"/>
  <c r="X110" i="1"/>
  <c r="T110" i="1"/>
  <c r="S110" i="1"/>
  <c r="O110" i="1"/>
  <c r="U110" i="1" s="1"/>
  <c r="V110" i="1" s="1"/>
  <c r="Z110" i="1" s="1"/>
  <c r="N110" i="1"/>
  <c r="AB109" i="1"/>
  <c r="AA109" i="1"/>
  <c r="Y109" i="1"/>
  <c r="X109" i="1"/>
  <c r="T109" i="1"/>
  <c r="U109" i="1" s="1"/>
  <c r="V109" i="1" s="1"/>
  <c r="Z109" i="1" s="1"/>
  <c r="S109" i="1"/>
  <c r="O109" i="1"/>
  <c r="N109" i="1"/>
  <c r="AB108" i="1"/>
  <c r="AA108" i="1"/>
  <c r="Y108" i="1"/>
  <c r="X108" i="1"/>
  <c r="T108" i="1"/>
  <c r="U108" i="1" s="1"/>
  <c r="V108" i="1" s="1"/>
  <c r="Z108" i="1" s="1"/>
  <c r="S108" i="1"/>
  <c r="O108" i="1"/>
  <c r="N108" i="1"/>
  <c r="AB107" i="1"/>
  <c r="AA107" i="1"/>
  <c r="Y107" i="1"/>
  <c r="X107" i="1"/>
  <c r="T107" i="1"/>
  <c r="U107" i="1" s="1"/>
  <c r="V107" i="1" s="1"/>
  <c r="Z107" i="1" s="1"/>
  <c r="S107" i="1"/>
  <c r="O107" i="1"/>
  <c r="N107" i="1"/>
  <c r="AB106" i="1"/>
  <c r="AA106" i="1"/>
  <c r="Y106" i="1"/>
  <c r="X106" i="1"/>
  <c r="T106" i="1"/>
  <c r="U106" i="1" s="1"/>
  <c r="V106" i="1" s="1"/>
  <c r="Z106" i="1" s="1"/>
  <c r="S106" i="1"/>
  <c r="O106" i="1"/>
  <c r="N106" i="1"/>
  <c r="AB105" i="1"/>
  <c r="AA105" i="1"/>
  <c r="Y105" i="1"/>
  <c r="X105" i="1"/>
  <c r="U105" i="1"/>
  <c r="V105" i="1" s="1"/>
  <c r="Z105" i="1" s="1"/>
  <c r="T105" i="1"/>
  <c r="S105" i="1"/>
  <c r="O105" i="1"/>
  <c r="N105" i="1"/>
  <c r="AB104" i="1"/>
  <c r="AA104" i="1"/>
  <c r="Y104" i="1"/>
  <c r="X104" i="1"/>
  <c r="T104" i="1"/>
  <c r="U104" i="1" s="1"/>
  <c r="V104" i="1" s="1"/>
  <c r="Z104" i="1" s="1"/>
  <c r="S104" i="1"/>
  <c r="O104" i="1"/>
  <c r="N104" i="1"/>
  <c r="AB103" i="1"/>
  <c r="AA103" i="1"/>
  <c r="Y103" i="1"/>
  <c r="X103" i="1"/>
  <c r="T103" i="1"/>
  <c r="U103" i="1" s="1"/>
  <c r="V103" i="1" s="1"/>
  <c r="Z103" i="1" s="1"/>
  <c r="S103" i="1"/>
  <c r="O103" i="1"/>
  <c r="N103" i="1"/>
  <c r="AB102" i="1"/>
  <c r="AA102" i="1"/>
  <c r="Y102" i="1"/>
  <c r="X102" i="1"/>
  <c r="U102" i="1"/>
  <c r="V102" i="1" s="1"/>
  <c r="Z102" i="1" s="1"/>
  <c r="T102" i="1"/>
  <c r="S102" i="1"/>
  <c r="O102" i="1"/>
  <c r="N102" i="1"/>
  <c r="AB101" i="1"/>
  <c r="AA101" i="1"/>
  <c r="Y101" i="1"/>
  <c r="X101" i="1"/>
  <c r="T101" i="1"/>
  <c r="U101" i="1" s="1"/>
  <c r="V101" i="1" s="1"/>
  <c r="Z101" i="1" s="1"/>
  <c r="S101" i="1"/>
  <c r="O101" i="1"/>
  <c r="N101" i="1"/>
  <c r="AB100" i="1"/>
  <c r="AA100" i="1"/>
  <c r="Y100" i="1"/>
  <c r="X100" i="1"/>
  <c r="T100" i="1"/>
  <c r="S100" i="1"/>
  <c r="O100" i="1"/>
  <c r="U100" i="1" s="1"/>
  <c r="V100" i="1" s="1"/>
  <c r="Z100" i="1" s="1"/>
  <c r="N100" i="1"/>
  <c r="AB99" i="1"/>
  <c r="AA99" i="1"/>
  <c r="Y99" i="1"/>
  <c r="X99" i="1"/>
  <c r="T99" i="1"/>
  <c r="U99" i="1" s="1"/>
  <c r="V99" i="1" s="1"/>
  <c r="Z99" i="1" s="1"/>
  <c r="S99" i="1"/>
  <c r="O99" i="1"/>
  <c r="N99" i="1"/>
  <c r="AB98" i="1"/>
  <c r="AA98" i="1"/>
  <c r="Y98" i="1"/>
  <c r="X98" i="1"/>
  <c r="T98" i="1"/>
  <c r="U98" i="1" s="1"/>
  <c r="V98" i="1" s="1"/>
  <c r="Z98" i="1" s="1"/>
  <c r="S98" i="1"/>
  <c r="O98" i="1"/>
  <c r="N98" i="1"/>
  <c r="AB97" i="1"/>
  <c r="AA97" i="1"/>
  <c r="Y97" i="1"/>
  <c r="X97" i="1"/>
  <c r="T97" i="1"/>
  <c r="U97" i="1" s="1"/>
  <c r="V97" i="1" s="1"/>
  <c r="Z97" i="1" s="1"/>
  <c r="S97" i="1"/>
  <c r="O97" i="1"/>
  <c r="N97" i="1"/>
  <c r="AB96" i="1"/>
  <c r="AA96" i="1"/>
  <c r="Y96" i="1"/>
  <c r="X96" i="1"/>
  <c r="T96" i="1"/>
  <c r="U96" i="1" s="1"/>
  <c r="V96" i="1" s="1"/>
  <c r="Z96" i="1" s="1"/>
  <c r="S96" i="1"/>
  <c r="O96" i="1"/>
  <c r="N96" i="1"/>
  <c r="AB95" i="1"/>
  <c r="AA95" i="1"/>
  <c r="Y95" i="1"/>
  <c r="X95" i="1"/>
  <c r="T95" i="1"/>
  <c r="U95" i="1" s="1"/>
  <c r="V95" i="1" s="1"/>
  <c r="Z95" i="1" s="1"/>
  <c r="S95" i="1"/>
  <c r="O95" i="1"/>
  <c r="N95" i="1"/>
  <c r="AB94" i="1"/>
  <c r="AA94" i="1"/>
  <c r="Y94" i="1"/>
  <c r="X94" i="1"/>
  <c r="T94" i="1"/>
  <c r="U94" i="1" s="1"/>
  <c r="V94" i="1" s="1"/>
  <c r="Z94" i="1" s="1"/>
  <c r="S94" i="1"/>
  <c r="O94" i="1"/>
  <c r="N94" i="1"/>
  <c r="AB93" i="1"/>
  <c r="AA93" i="1"/>
  <c r="Y93" i="1"/>
  <c r="X93" i="1"/>
  <c r="U93" i="1"/>
  <c r="V93" i="1" s="1"/>
  <c r="Z93" i="1" s="1"/>
  <c r="T93" i="1"/>
  <c r="S93" i="1"/>
  <c r="O93" i="1"/>
  <c r="N93" i="1"/>
  <c r="AB92" i="1"/>
  <c r="AA92" i="1"/>
  <c r="Y92" i="1"/>
  <c r="X92" i="1"/>
  <c r="V92" i="1"/>
  <c r="Z92" i="1" s="1"/>
  <c r="U92" i="1"/>
  <c r="T92" i="1"/>
  <c r="S92" i="1"/>
  <c r="O92" i="1"/>
  <c r="N92" i="1"/>
  <c r="AB91" i="1"/>
  <c r="AA91" i="1"/>
  <c r="Y91" i="1"/>
  <c r="X91" i="1"/>
  <c r="T91" i="1"/>
  <c r="U91" i="1" s="1"/>
  <c r="V91" i="1" s="1"/>
  <c r="Z91" i="1" s="1"/>
  <c r="S91" i="1"/>
  <c r="O91" i="1"/>
  <c r="N91" i="1"/>
  <c r="AB90" i="1"/>
  <c r="AA90" i="1"/>
  <c r="Y90" i="1"/>
  <c r="X90" i="1"/>
  <c r="T90" i="1"/>
  <c r="U90" i="1" s="1"/>
  <c r="V90" i="1" s="1"/>
  <c r="Z90" i="1" s="1"/>
  <c r="S90" i="1"/>
  <c r="O90" i="1"/>
  <c r="N90" i="1"/>
  <c r="AB89" i="1"/>
  <c r="AA89" i="1"/>
  <c r="Y89" i="1"/>
  <c r="X89" i="1"/>
  <c r="T89" i="1"/>
  <c r="U89" i="1" s="1"/>
  <c r="V89" i="1" s="1"/>
  <c r="Z89" i="1" s="1"/>
  <c r="S89" i="1"/>
  <c r="O89" i="1"/>
  <c r="N89" i="1"/>
  <c r="AB88" i="1"/>
  <c r="AA88" i="1"/>
  <c r="Y88" i="1"/>
  <c r="X88" i="1"/>
  <c r="T88" i="1"/>
  <c r="U88" i="1" s="1"/>
  <c r="V88" i="1" s="1"/>
  <c r="Z88" i="1" s="1"/>
  <c r="S88" i="1"/>
  <c r="O88" i="1"/>
  <c r="N88" i="1"/>
  <c r="AB87" i="1"/>
  <c r="AA87" i="1"/>
  <c r="Y87" i="1"/>
  <c r="X87" i="1"/>
  <c r="T87" i="1"/>
  <c r="U87" i="1" s="1"/>
  <c r="V87" i="1" s="1"/>
  <c r="Z87" i="1" s="1"/>
  <c r="S87" i="1"/>
  <c r="O87" i="1"/>
  <c r="N87" i="1"/>
  <c r="AB86" i="1"/>
  <c r="AA86" i="1"/>
  <c r="Y86" i="1"/>
  <c r="X86" i="1"/>
  <c r="T86" i="1"/>
  <c r="U86" i="1" s="1"/>
  <c r="V86" i="1" s="1"/>
  <c r="Z86" i="1" s="1"/>
  <c r="S86" i="1"/>
  <c r="O86" i="1"/>
  <c r="N86" i="1"/>
  <c r="AB85" i="1"/>
  <c r="AA85" i="1"/>
  <c r="Y85" i="1"/>
  <c r="X85" i="1"/>
  <c r="T85" i="1"/>
  <c r="U85" i="1" s="1"/>
  <c r="V85" i="1" s="1"/>
  <c r="Z85" i="1" s="1"/>
  <c r="S85" i="1"/>
  <c r="O85" i="1"/>
  <c r="N85" i="1"/>
  <c r="AB84" i="1"/>
  <c r="AA84" i="1"/>
  <c r="Y84" i="1"/>
  <c r="X84" i="1"/>
  <c r="T84" i="1"/>
  <c r="U84" i="1" s="1"/>
  <c r="V84" i="1" s="1"/>
  <c r="Z84" i="1" s="1"/>
  <c r="S84" i="1"/>
  <c r="O84" i="1"/>
  <c r="N84" i="1"/>
  <c r="AB83" i="1"/>
  <c r="AA83" i="1"/>
  <c r="Y83" i="1"/>
  <c r="X83" i="1"/>
  <c r="U83" i="1"/>
  <c r="V83" i="1" s="1"/>
  <c r="Z83" i="1" s="1"/>
  <c r="T83" i="1"/>
  <c r="S83" i="1"/>
  <c r="O83" i="1"/>
  <c r="N83" i="1"/>
  <c r="AB82" i="1"/>
  <c r="AA82" i="1"/>
  <c r="Y82" i="1"/>
  <c r="X82" i="1"/>
  <c r="V82" i="1"/>
  <c r="Z82" i="1" s="1"/>
  <c r="U82" i="1"/>
  <c r="T82" i="1"/>
  <c r="S82" i="1"/>
  <c r="O82" i="1"/>
  <c r="N82" i="1"/>
  <c r="AB81" i="1"/>
  <c r="AA81" i="1"/>
  <c r="Y81" i="1"/>
  <c r="X81" i="1"/>
  <c r="T81" i="1"/>
  <c r="U81" i="1" s="1"/>
  <c r="V81" i="1" s="1"/>
  <c r="Z81" i="1" s="1"/>
  <c r="S81" i="1"/>
  <c r="O81" i="1"/>
  <c r="N81" i="1"/>
  <c r="AB80" i="1"/>
  <c r="AA80" i="1"/>
  <c r="Y80" i="1"/>
  <c r="X80" i="1"/>
  <c r="T80" i="1"/>
  <c r="U80" i="1" s="1"/>
  <c r="V80" i="1" s="1"/>
  <c r="Z80" i="1" s="1"/>
  <c r="S80" i="1"/>
  <c r="O80" i="1"/>
  <c r="N80" i="1"/>
  <c r="AB79" i="1"/>
  <c r="AA79" i="1"/>
  <c r="Y79" i="1"/>
  <c r="X79" i="1"/>
  <c r="T79" i="1"/>
  <c r="U79" i="1" s="1"/>
  <c r="V79" i="1" s="1"/>
  <c r="Z79" i="1" s="1"/>
  <c r="S79" i="1"/>
  <c r="O79" i="1"/>
  <c r="N79" i="1"/>
  <c r="AB78" i="1"/>
  <c r="AA78" i="1"/>
  <c r="Y78" i="1"/>
  <c r="X78" i="1"/>
  <c r="T78" i="1"/>
  <c r="U78" i="1" s="1"/>
  <c r="V78" i="1" s="1"/>
  <c r="Z78" i="1" s="1"/>
  <c r="S78" i="1"/>
  <c r="O78" i="1"/>
  <c r="N78" i="1"/>
  <c r="AB77" i="1"/>
  <c r="AA77" i="1"/>
  <c r="Y77" i="1"/>
  <c r="X77" i="1"/>
  <c r="T77" i="1"/>
  <c r="U77" i="1" s="1"/>
  <c r="V77" i="1" s="1"/>
  <c r="Z77" i="1" s="1"/>
  <c r="S77" i="1"/>
  <c r="O77" i="1"/>
  <c r="N77" i="1"/>
  <c r="AB76" i="1"/>
  <c r="AA76" i="1"/>
  <c r="Y76" i="1"/>
  <c r="X76" i="1"/>
  <c r="T76" i="1"/>
  <c r="U76" i="1" s="1"/>
  <c r="V76" i="1" s="1"/>
  <c r="Z76" i="1" s="1"/>
  <c r="S76" i="1"/>
  <c r="O76" i="1"/>
  <c r="N76" i="1"/>
  <c r="AB75" i="1"/>
  <c r="AA75" i="1"/>
  <c r="Y75" i="1"/>
  <c r="X75" i="1"/>
  <c r="T75" i="1"/>
  <c r="U75" i="1" s="1"/>
  <c r="V75" i="1" s="1"/>
  <c r="Z75" i="1" s="1"/>
  <c r="S75" i="1"/>
  <c r="O75" i="1"/>
  <c r="N75" i="1"/>
  <c r="AB74" i="1"/>
  <c r="AA74" i="1"/>
  <c r="Y74" i="1"/>
  <c r="X74" i="1"/>
  <c r="T74" i="1"/>
  <c r="U74" i="1" s="1"/>
  <c r="V74" i="1" s="1"/>
  <c r="Z74" i="1" s="1"/>
  <c r="S74" i="1"/>
  <c r="O74" i="1"/>
  <c r="N74" i="1"/>
  <c r="AB73" i="1"/>
  <c r="AA73" i="1"/>
  <c r="Y73" i="1"/>
  <c r="X73" i="1"/>
  <c r="U73" i="1"/>
  <c r="V73" i="1" s="1"/>
  <c r="Z73" i="1" s="1"/>
  <c r="T73" i="1"/>
  <c r="S73" i="1"/>
  <c r="O73" i="1"/>
  <c r="N73" i="1"/>
  <c r="AB72" i="1"/>
  <c r="AA72" i="1"/>
  <c r="Y72" i="1"/>
  <c r="X72" i="1"/>
  <c r="V72" i="1"/>
  <c r="Z72" i="1" s="1"/>
  <c r="U72" i="1"/>
  <c r="T72" i="1"/>
  <c r="S72" i="1"/>
  <c r="O72" i="1"/>
  <c r="N72" i="1"/>
  <c r="AB71" i="1"/>
  <c r="AA71" i="1"/>
  <c r="Y71" i="1"/>
  <c r="X71" i="1"/>
  <c r="T71" i="1"/>
  <c r="U71" i="1" s="1"/>
  <c r="V71" i="1" s="1"/>
  <c r="Z71" i="1" s="1"/>
  <c r="S71" i="1"/>
  <c r="O71" i="1"/>
  <c r="N71" i="1"/>
  <c r="AB70" i="1"/>
  <c r="AA70" i="1"/>
  <c r="Y70" i="1"/>
  <c r="X70" i="1"/>
  <c r="U70" i="1"/>
  <c r="V70" i="1" s="1"/>
  <c r="Z70" i="1" s="1"/>
  <c r="T70" i="1"/>
  <c r="S70" i="1"/>
  <c r="O70" i="1"/>
  <c r="N70" i="1"/>
  <c r="AB69" i="1"/>
  <c r="AA69" i="1"/>
  <c r="Y69" i="1"/>
  <c r="X69" i="1"/>
  <c r="T69" i="1"/>
  <c r="U69" i="1" s="1"/>
  <c r="V69" i="1" s="1"/>
  <c r="Z69" i="1" s="1"/>
  <c r="S69" i="1"/>
  <c r="O69" i="1"/>
  <c r="N69" i="1"/>
  <c r="AB68" i="1"/>
  <c r="AA68" i="1"/>
  <c r="Y68" i="1"/>
  <c r="X68" i="1"/>
  <c r="U68" i="1"/>
  <c r="V68" i="1" s="1"/>
  <c r="Z68" i="1" s="1"/>
  <c r="T68" i="1"/>
  <c r="S68" i="1"/>
  <c r="O68" i="1"/>
  <c r="N68" i="1"/>
  <c r="AB67" i="1"/>
  <c r="AA67" i="1"/>
  <c r="Y67" i="1"/>
  <c r="X67" i="1"/>
  <c r="T67" i="1"/>
  <c r="U67" i="1" s="1"/>
  <c r="V67" i="1" s="1"/>
  <c r="Z67" i="1" s="1"/>
  <c r="S67" i="1"/>
  <c r="O67" i="1"/>
  <c r="N67" i="1"/>
  <c r="AB66" i="1"/>
  <c r="AA66" i="1"/>
  <c r="Y66" i="1"/>
  <c r="X66" i="1"/>
  <c r="T66" i="1"/>
  <c r="U66" i="1" s="1"/>
  <c r="V66" i="1" s="1"/>
  <c r="Z66" i="1" s="1"/>
  <c r="S66" i="1"/>
  <c r="O66" i="1"/>
  <c r="N66" i="1"/>
  <c r="AB65" i="1"/>
  <c r="AA65" i="1"/>
  <c r="Y65" i="1"/>
  <c r="X65" i="1"/>
  <c r="T65" i="1"/>
  <c r="U65" i="1" s="1"/>
  <c r="V65" i="1" s="1"/>
  <c r="Z65" i="1" s="1"/>
  <c r="S65" i="1"/>
  <c r="O65" i="1"/>
  <c r="N65" i="1"/>
  <c r="AB64" i="1"/>
  <c r="AA64" i="1"/>
  <c r="Y64" i="1"/>
  <c r="X64" i="1"/>
  <c r="T64" i="1"/>
  <c r="U64" i="1" s="1"/>
  <c r="V64" i="1" s="1"/>
  <c r="Z64" i="1" s="1"/>
  <c r="S64" i="1"/>
  <c r="O64" i="1"/>
  <c r="N64" i="1"/>
  <c r="AB63" i="1"/>
  <c r="AA63" i="1"/>
  <c r="Y63" i="1"/>
  <c r="X63" i="1"/>
  <c r="T63" i="1"/>
  <c r="U63" i="1" s="1"/>
  <c r="V63" i="1" s="1"/>
  <c r="Z63" i="1" s="1"/>
  <c r="S63" i="1"/>
  <c r="O63" i="1"/>
  <c r="N63" i="1"/>
  <c r="AB62" i="1"/>
  <c r="AA62" i="1"/>
  <c r="Y62" i="1"/>
  <c r="X62" i="1"/>
  <c r="T62" i="1"/>
  <c r="U62" i="1" s="1"/>
  <c r="V62" i="1" s="1"/>
  <c r="Z62" i="1" s="1"/>
  <c r="S62" i="1"/>
  <c r="O62" i="1"/>
  <c r="N62" i="1"/>
  <c r="AB61" i="1"/>
  <c r="AA61" i="1"/>
  <c r="Y61" i="1"/>
  <c r="X61" i="1"/>
  <c r="T61" i="1"/>
  <c r="U61" i="1" s="1"/>
  <c r="V61" i="1" s="1"/>
  <c r="Z61" i="1" s="1"/>
  <c r="S61" i="1"/>
  <c r="O61" i="1"/>
  <c r="N61" i="1"/>
  <c r="AB60" i="1"/>
  <c r="AA60" i="1"/>
  <c r="Y60" i="1"/>
  <c r="X60" i="1"/>
  <c r="U60" i="1"/>
  <c r="V60" i="1" s="1"/>
  <c r="Z60" i="1" s="1"/>
  <c r="T60" i="1"/>
  <c r="S60" i="1"/>
  <c r="O60" i="1"/>
  <c r="N60" i="1"/>
  <c r="AB59" i="1"/>
  <c r="AA59" i="1"/>
  <c r="Y59" i="1"/>
  <c r="X59" i="1"/>
  <c r="T59" i="1"/>
  <c r="U59" i="1" s="1"/>
  <c r="V59" i="1" s="1"/>
  <c r="Z59" i="1" s="1"/>
  <c r="S59" i="1"/>
  <c r="O59" i="1"/>
  <c r="N59" i="1"/>
  <c r="AB58" i="1"/>
  <c r="AA58" i="1"/>
  <c r="Y58" i="1"/>
  <c r="X58" i="1"/>
  <c r="U58" i="1"/>
  <c r="V58" i="1" s="1"/>
  <c r="Z58" i="1" s="1"/>
  <c r="T58" i="1"/>
  <c r="S58" i="1"/>
  <c r="O58" i="1"/>
  <c r="N58" i="1"/>
  <c r="AB57" i="1"/>
  <c r="AA57" i="1"/>
  <c r="Y57" i="1"/>
  <c r="X57" i="1"/>
  <c r="T57" i="1"/>
  <c r="U57" i="1" s="1"/>
  <c r="V57" i="1" s="1"/>
  <c r="Z57" i="1" s="1"/>
  <c r="S57" i="1"/>
  <c r="O57" i="1"/>
  <c r="N57" i="1"/>
  <c r="AB56" i="1"/>
  <c r="AA56" i="1"/>
  <c r="Y56" i="1"/>
  <c r="X56" i="1"/>
  <c r="T56" i="1"/>
  <c r="S56" i="1"/>
  <c r="O56" i="1"/>
  <c r="U56" i="1" s="1"/>
  <c r="V56" i="1" s="1"/>
  <c r="Z56" i="1" s="1"/>
  <c r="N56" i="1"/>
  <c r="AB55" i="1"/>
  <c r="AA55" i="1"/>
  <c r="Y55" i="1"/>
  <c r="X55" i="1"/>
  <c r="T55" i="1"/>
  <c r="U55" i="1" s="1"/>
  <c r="V55" i="1" s="1"/>
  <c r="Z55" i="1" s="1"/>
  <c r="S55" i="1"/>
  <c r="O55" i="1"/>
  <c r="N55" i="1"/>
  <c r="AB54" i="1"/>
  <c r="AA54" i="1"/>
  <c r="Y54" i="1"/>
  <c r="X54" i="1"/>
  <c r="T54" i="1"/>
  <c r="U54" i="1" s="1"/>
  <c r="V54" i="1" s="1"/>
  <c r="Z54" i="1" s="1"/>
  <c r="S54" i="1"/>
  <c r="O54" i="1"/>
  <c r="N54" i="1"/>
  <c r="AB53" i="1"/>
  <c r="AA53" i="1"/>
  <c r="Y53" i="1"/>
  <c r="X53" i="1"/>
  <c r="V53" i="1"/>
  <c r="Z53" i="1" s="1"/>
  <c r="T53" i="1"/>
  <c r="S53" i="1"/>
  <c r="O53" i="1"/>
  <c r="N53" i="1"/>
  <c r="AB52" i="1"/>
  <c r="AA52" i="1"/>
  <c r="Y52" i="1"/>
  <c r="X52" i="1"/>
  <c r="T52" i="1"/>
  <c r="U52" i="1" s="1"/>
  <c r="V52" i="1" s="1"/>
  <c r="Z52" i="1" s="1"/>
  <c r="S52" i="1"/>
  <c r="O52" i="1"/>
  <c r="N52" i="1"/>
  <c r="AB51" i="1"/>
  <c r="AA51" i="1"/>
  <c r="Y51" i="1"/>
  <c r="X51" i="1"/>
  <c r="T51" i="1"/>
  <c r="U51" i="1" s="1"/>
  <c r="V51" i="1" s="1"/>
  <c r="Z51" i="1" s="1"/>
  <c r="S51" i="1"/>
  <c r="O51" i="1"/>
  <c r="N51" i="1"/>
  <c r="AB50" i="1"/>
  <c r="AA50" i="1"/>
  <c r="Z50" i="1"/>
  <c r="Y50" i="1"/>
  <c r="X50" i="1"/>
  <c r="T50" i="1"/>
  <c r="U50" i="1" s="1"/>
  <c r="S50" i="1"/>
  <c r="O50" i="1"/>
  <c r="N50" i="1"/>
  <c r="AB49" i="1"/>
  <c r="AA49" i="1"/>
  <c r="Y49" i="1"/>
  <c r="X49" i="1"/>
  <c r="T49" i="1"/>
  <c r="U49" i="1" s="1"/>
  <c r="V49" i="1" s="1"/>
  <c r="Z49" i="1" s="1"/>
  <c r="S49" i="1"/>
  <c r="O49" i="1"/>
  <c r="N49" i="1"/>
  <c r="AB48" i="1"/>
  <c r="AA48" i="1"/>
  <c r="Y48" i="1"/>
  <c r="X48" i="1"/>
  <c r="U48" i="1"/>
  <c r="V48" i="1" s="1"/>
  <c r="Z48" i="1" s="1"/>
  <c r="T48" i="1"/>
  <c r="S48" i="1"/>
  <c r="O48" i="1"/>
  <c r="N48" i="1"/>
  <c r="Z1" i="1"/>
  <c r="AB47" i="1" l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X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5" i="1"/>
  <c r="AA35" i="1"/>
  <c r="Z35" i="1"/>
  <c r="Y35" i="1"/>
  <c r="X35" i="1"/>
  <c r="AB34" i="1"/>
  <c r="AA34" i="1"/>
  <c r="Z34" i="1"/>
  <c r="Y34" i="1"/>
  <c r="X34" i="1"/>
  <c r="AB33" i="1"/>
  <c r="AA33" i="1"/>
  <c r="Z33" i="1"/>
  <c r="Y33" i="1"/>
  <c r="X33" i="1"/>
  <c r="AB32" i="1"/>
  <c r="AA32" i="1"/>
  <c r="Z32" i="1"/>
  <c r="Y32" i="1"/>
  <c r="X32" i="1"/>
  <c r="AB31" i="1"/>
  <c r="AA31" i="1"/>
  <c r="Z31" i="1"/>
  <c r="Y31" i="1"/>
  <c r="X31" i="1"/>
  <c r="AB30" i="1"/>
  <c r="AA30" i="1"/>
  <c r="Z30" i="1"/>
  <c r="Y30" i="1"/>
  <c r="X30" i="1"/>
  <c r="AB29" i="1"/>
  <c r="AA29" i="1"/>
  <c r="Z29" i="1"/>
  <c r="Y29" i="1"/>
  <c r="X29" i="1"/>
  <c r="AB28" i="1"/>
  <c r="AA28" i="1"/>
  <c r="Z28" i="1"/>
  <c r="Y28" i="1"/>
  <c r="X28" i="1"/>
  <c r="AB27" i="1"/>
  <c r="AA27" i="1"/>
  <c r="Z27" i="1"/>
  <c r="Y27" i="1"/>
  <c r="X27" i="1"/>
  <c r="AB26" i="1"/>
  <c r="AA26" i="1"/>
  <c r="Z26" i="1"/>
  <c r="Y26" i="1"/>
  <c r="X26" i="1"/>
  <c r="AB25" i="1"/>
  <c r="AA25" i="1"/>
  <c r="Z25" i="1"/>
  <c r="Y25" i="1"/>
  <c r="X25" i="1"/>
  <c r="AB24" i="1"/>
  <c r="AA24" i="1"/>
  <c r="Z24" i="1"/>
  <c r="Y24" i="1"/>
  <c r="X24" i="1"/>
  <c r="AB23" i="1"/>
  <c r="AA23" i="1"/>
  <c r="Z23" i="1"/>
  <c r="Y23" i="1"/>
  <c r="X23" i="1"/>
  <c r="AB22" i="1"/>
  <c r="AA22" i="1"/>
  <c r="Z22" i="1"/>
  <c r="Y22" i="1"/>
  <c r="X22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3" i="1"/>
  <c r="AA13" i="1"/>
  <c r="Z13" i="1"/>
  <c r="Y13" i="1"/>
  <c r="X13" i="1"/>
  <c r="AB12" i="1"/>
  <c r="AA12" i="1"/>
  <c r="Z12" i="1"/>
  <c r="Y12" i="1"/>
  <c r="X12" i="1"/>
  <c r="AB11" i="1"/>
  <c r="AA11" i="1"/>
  <c r="Z11" i="1"/>
  <c r="Y11" i="1"/>
  <c r="X11" i="1"/>
  <c r="AB10" i="1"/>
  <c r="AA10" i="1"/>
  <c r="Z10" i="1"/>
  <c r="Y10" i="1"/>
  <c r="X10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AB5" i="1"/>
  <c r="AA5" i="1"/>
  <c r="Z5" i="1"/>
  <c r="Y5" i="1"/>
  <c r="X5" i="1"/>
  <c r="AB4" i="1"/>
  <c r="AA4" i="1"/>
  <c r="Z4" i="1"/>
  <c r="Y4" i="1"/>
  <c r="X4" i="1"/>
  <c r="AB3" i="1"/>
  <c r="AA3" i="1"/>
  <c r="Z3" i="1"/>
  <c r="Y3" i="1"/>
  <c r="X3" i="1"/>
  <c r="AB2" i="1"/>
  <c r="AA2" i="1"/>
  <c r="Z2" i="1"/>
  <c r="Y2" i="1"/>
  <c r="X2" i="1"/>
  <c r="AB1" i="1"/>
  <c r="AA1" i="1"/>
  <c r="Y1" i="1"/>
  <c r="X1" i="1"/>
  <c r="T47" i="1" l="1"/>
  <c r="U47" i="1" s="1"/>
  <c r="V47" i="1" s="1"/>
  <c r="S47" i="1"/>
  <c r="O47" i="1"/>
  <c r="N47" i="1"/>
  <c r="U46" i="1"/>
  <c r="V46" i="1" s="1"/>
  <c r="T46" i="1"/>
  <c r="S46" i="1"/>
  <c r="O46" i="1"/>
  <c r="N46" i="1"/>
  <c r="T45" i="1"/>
  <c r="U45" i="1" s="1"/>
  <c r="V45" i="1" s="1"/>
  <c r="S45" i="1"/>
  <c r="O45" i="1"/>
  <c r="N45" i="1"/>
  <c r="U44" i="1"/>
  <c r="V44" i="1" s="1"/>
  <c r="T44" i="1"/>
  <c r="S44" i="1"/>
  <c r="O44" i="1"/>
  <c r="N44" i="1"/>
  <c r="T43" i="1"/>
  <c r="U43" i="1" s="1"/>
  <c r="V43" i="1" s="1"/>
  <c r="S43" i="1"/>
  <c r="O43" i="1"/>
  <c r="N43" i="1"/>
  <c r="T42" i="1"/>
  <c r="U42" i="1" s="1"/>
  <c r="V42" i="1" s="1"/>
  <c r="S42" i="1"/>
  <c r="O42" i="1"/>
  <c r="N42" i="1"/>
  <c r="U41" i="1"/>
  <c r="V41" i="1" s="1"/>
  <c r="T41" i="1"/>
  <c r="S41" i="1"/>
  <c r="O41" i="1"/>
  <c r="N41" i="1"/>
  <c r="T40" i="1"/>
  <c r="U40" i="1" s="1"/>
  <c r="V40" i="1" s="1"/>
  <c r="S40" i="1"/>
  <c r="O40" i="1"/>
  <c r="N40" i="1"/>
  <c r="U39" i="1"/>
  <c r="V39" i="1" s="1"/>
  <c r="T39" i="1"/>
  <c r="S39" i="1"/>
  <c r="O39" i="1"/>
  <c r="N39" i="1"/>
  <c r="T38" i="1"/>
  <c r="U38" i="1" s="1"/>
  <c r="V38" i="1" s="1"/>
  <c r="S38" i="1"/>
  <c r="O38" i="1"/>
  <c r="N38" i="1"/>
  <c r="T37" i="1"/>
  <c r="U37" i="1" s="1"/>
  <c r="V37" i="1" s="1"/>
  <c r="S37" i="1"/>
  <c r="O37" i="1"/>
  <c r="N37" i="1"/>
  <c r="U36" i="1"/>
  <c r="V36" i="1" s="1"/>
  <c r="T36" i="1"/>
  <c r="S36" i="1"/>
  <c r="O36" i="1"/>
  <c r="N36" i="1"/>
  <c r="T35" i="1"/>
  <c r="U35" i="1" s="1"/>
  <c r="V35" i="1" s="1"/>
  <c r="S35" i="1"/>
  <c r="O35" i="1"/>
  <c r="N35" i="1"/>
  <c r="U34" i="1"/>
  <c r="V34" i="1" s="1"/>
  <c r="T34" i="1"/>
  <c r="S34" i="1"/>
  <c r="O34" i="1"/>
  <c r="N34" i="1"/>
  <c r="T33" i="1"/>
  <c r="U33" i="1" s="1"/>
  <c r="V33" i="1" s="1"/>
  <c r="S33" i="1"/>
  <c r="O33" i="1"/>
  <c r="N33" i="1"/>
  <c r="T32" i="1"/>
  <c r="U32" i="1" s="1"/>
  <c r="V32" i="1" s="1"/>
  <c r="S32" i="1"/>
  <c r="O32" i="1"/>
  <c r="N32" i="1"/>
  <c r="U31" i="1"/>
  <c r="V31" i="1" s="1"/>
  <c r="T31" i="1"/>
  <c r="S31" i="1"/>
  <c r="O31" i="1"/>
  <c r="N31" i="1"/>
  <c r="T30" i="1"/>
  <c r="U30" i="1" s="1"/>
  <c r="V30" i="1" s="1"/>
  <c r="S30" i="1"/>
  <c r="O30" i="1"/>
  <c r="N30" i="1"/>
  <c r="U29" i="1"/>
  <c r="V29" i="1" s="1"/>
  <c r="T29" i="1"/>
  <c r="S29" i="1"/>
  <c r="O29" i="1"/>
  <c r="N29" i="1"/>
  <c r="T28" i="1"/>
  <c r="U28" i="1" s="1"/>
  <c r="V28" i="1" s="1"/>
  <c r="S28" i="1"/>
  <c r="O28" i="1"/>
  <c r="N28" i="1"/>
  <c r="T27" i="1"/>
  <c r="U27" i="1" s="1"/>
  <c r="V27" i="1" s="1"/>
  <c r="S27" i="1"/>
  <c r="O27" i="1"/>
  <c r="N27" i="1"/>
  <c r="U26" i="1"/>
  <c r="V26" i="1" s="1"/>
  <c r="T26" i="1"/>
  <c r="S26" i="1"/>
  <c r="O26" i="1"/>
  <c r="N26" i="1"/>
  <c r="T25" i="1"/>
  <c r="U25" i="1" s="1"/>
  <c r="V25" i="1" s="1"/>
  <c r="S25" i="1"/>
  <c r="O25" i="1"/>
  <c r="N25" i="1"/>
  <c r="U24" i="1"/>
  <c r="V24" i="1" s="1"/>
  <c r="T24" i="1"/>
  <c r="S24" i="1"/>
  <c r="O24" i="1"/>
  <c r="N24" i="1"/>
  <c r="T23" i="1" l="1"/>
  <c r="S23" i="1"/>
  <c r="O23" i="1"/>
  <c r="N23" i="1"/>
  <c r="T22" i="1"/>
  <c r="U22" i="1" s="1"/>
  <c r="S22" i="1"/>
  <c r="O22" i="1"/>
  <c r="N22" i="1"/>
  <c r="T21" i="1"/>
  <c r="S21" i="1"/>
  <c r="O21" i="1"/>
  <c r="N21" i="1"/>
  <c r="T20" i="1"/>
  <c r="U20" i="1" s="1"/>
  <c r="S20" i="1"/>
  <c r="O20" i="1"/>
  <c r="N20" i="1"/>
  <c r="T19" i="1"/>
  <c r="U19" i="1" s="1"/>
  <c r="V19" i="1" s="1"/>
  <c r="S19" i="1"/>
  <c r="O19" i="1"/>
  <c r="N19" i="1"/>
  <c r="T18" i="1"/>
  <c r="U18" i="1" s="1"/>
  <c r="V18" i="1" s="1"/>
  <c r="S18" i="1"/>
  <c r="O18" i="1"/>
  <c r="N18" i="1"/>
  <c r="T17" i="1"/>
  <c r="U17" i="1" s="1"/>
  <c r="V17" i="1" s="1"/>
  <c r="S17" i="1"/>
  <c r="O17" i="1"/>
  <c r="N17" i="1"/>
  <c r="T16" i="1"/>
  <c r="S16" i="1"/>
  <c r="O16" i="1"/>
  <c r="N16" i="1"/>
  <c r="U15" i="1"/>
  <c r="V15" i="1" s="1"/>
  <c r="T15" i="1"/>
  <c r="S15" i="1"/>
  <c r="O15" i="1"/>
  <c r="N15" i="1"/>
  <c r="T14" i="1"/>
  <c r="S14" i="1"/>
  <c r="O14" i="1"/>
  <c r="N14" i="1"/>
  <c r="T13" i="1"/>
  <c r="U13" i="1" s="1"/>
  <c r="V13" i="1" s="1"/>
  <c r="S13" i="1"/>
  <c r="O13" i="1"/>
  <c r="N13" i="1"/>
  <c r="T12" i="1"/>
  <c r="S12" i="1"/>
  <c r="O12" i="1"/>
  <c r="N12" i="1"/>
  <c r="T11" i="1"/>
  <c r="S11" i="1"/>
  <c r="O11" i="1"/>
  <c r="N11" i="1"/>
  <c r="T10" i="1"/>
  <c r="U10" i="1" s="1"/>
  <c r="V10" i="1" s="1"/>
  <c r="S10" i="1"/>
  <c r="O10" i="1"/>
  <c r="N10" i="1"/>
  <c r="T9" i="1"/>
  <c r="U9" i="1" s="1"/>
  <c r="V9" i="1" s="1"/>
  <c r="S9" i="1"/>
  <c r="O9" i="1"/>
  <c r="N9" i="1"/>
  <c r="T8" i="1"/>
  <c r="U8" i="1" s="1"/>
  <c r="V8" i="1" s="1"/>
  <c r="S8" i="1"/>
  <c r="O8" i="1"/>
  <c r="N8" i="1"/>
  <c r="T7" i="1"/>
  <c r="U7" i="1" s="1"/>
  <c r="V7" i="1" s="1"/>
  <c r="S7" i="1"/>
  <c r="O7" i="1"/>
  <c r="N7" i="1"/>
  <c r="T6" i="1"/>
  <c r="S6" i="1"/>
  <c r="O6" i="1"/>
  <c r="N6" i="1"/>
  <c r="T5" i="1"/>
  <c r="S5" i="1"/>
  <c r="O5" i="1"/>
  <c r="N5" i="1"/>
  <c r="T4" i="1"/>
  <c r="S4" i="1"/>
  <c r="O4" i="1"/>
  <c r="N4" i="1"/>
  <c r="T3" i="1"/>
  <c r="U3" i="1" s="1"/>
  <c r="V3" i="1" s="1"/>
  <c r="S3" i="1"/>
  <c r="O3" i="1"/>
  <c r="N3" i="1"/>
  <c r="T2" i="1"/>
  <c r="U2" i="1" s="1"/>
  <c r="V2" i="1" s="1"/>
  <c r="S2" i="1"/>
  <c r="O2" i="1"/>
  <c r="N2" i="1"/>
  <c r="U6" i="1" l="1"/>
  <c r="V6" i="1" s="1"/>
  <c r="U16" i="1"/>
  <c r="V16" i="1" s="1"/>
  <c r="U23" i="1"/>
  <c r="V23" i="1" s="1"/>
  <c r="U4" i="1"/>
  <c r="V4" i="1" s="1"/>
  <c r="U14" i="1"/>
  <c r="V14" i="1" s="1"/>
  <c r="U11" i="1"/>
  <c r="V11" i="1" s="1"/>
  <c r="U12" i="1"/>
  <c r="V12" i="1" s="1"/>
  <c r="U21" i="1"/>
  <c r="V21" i="1" s="1"/>
  <c r="U5" i="1"/>
  <c r="V5" i="1" s="1"/>
</calcChain>
</file>

<file path=xl/sharedStrings.xml><?xml version="1.0" encoding="utf-8"?>
<sst xmlns="http://schemas.openxmlformats.org/spreadsheetml/2006/main" count="2431" uniqueCount="511">
  <si>
    <t>Sample_Reference</t>
  </si>
  <si>
    <t>Sample_Name</t>
  </si>
  <si>
    <t>Name</t>
  </si>
  <si>
    <t>Name_wo_Experiment</t>
  </si>
  <si>
    <t>genotype</t>
  </si>
  <si>
    <t>qPCR</t>
  </si>
  <si>
    <t>Experiment</t>
  </si>
  <si>
    <t>Normalizer</t>
  </si>
  <si>
    <t>Calibrator</t>
  </si>
  <si>
    <t>Cт1_Normalizer</t>
  </si>
  <si>
    <t>Cт2_Normalizer</t>
  </si>
  <si>
    <t>Cт2-Cт1_Normalizer</t>
  </si>
  <si>
    <t>µCt_Normalizer</t>
  </si>
  <si>
    <t>Target</t>
  </si>
  <si>
    <t>Cт1_Target</t>
  </si>
  <si>
    <t>Cт2_Target</t>
  </si>
  <si>
    <t>Cт2-Cт1_Target</t>
  </si>
  <si>
    <t>µCт_Target</t>
  </si>
  <si>
    <t>dCт</t>
  </si>
  <si>
    <t>dCт_NA</t>
  </si>
  <si>
    <t>storage</t>
  </si>
  <si>
    <t>21-121</t>
  </si>
  <si>
    <t>iPS09-45-FLYB-19</t>
  </si>
  <si>
    <t>iPS09-45-M1_36h00</t>
  </si>
  <si>
    <t>45-M1_36h00</t>
  </si>
  <si>
    <t>WT</t>
  </si>
  <si>
    <t>79_86</t>
  </si>
  <si>
    <t>iPS09</t>
  </si>
  <si>
    <t>M1_36h00</t>
  </si>
  <si>
    <t>RPL19</t>
  </si>
  <si>
    <t>M1_36h00_WT</t>
  </si>
  <si>
    <t>FGF9</t>
  </si>
  <si>
    <t>21-122</t>
  </si>
  <si>
    <t>iPS09-45-FLYB-20</t>
  </si>
  <si>
    <t>21-123</t>
  </si>
  <si>
    <t>iPS09-45-FLYB-3</t>
  </si>
  <si>
    <t>21-124</t>
  </si>
  <si>
    <t>iPS09-45-FLYB-4</t>
  </si>
  <si>
    <t>21-125</t>
  </si>
  <si>
    <t>iPS09-45-FLYB-9</t>
  </si>
  <si>
    <t>21-126</t>
  </si>
  <si>
    <t>iPS09-82-FLYB-1</t>
  </si>
  <si>
    <t>iPS09-82-M1_36h00</t>
  </si>
  <si>
    <t>82-M1_36h00</t>
  </si>
  <si>
    <t>Mut</t>
  </si>
  <si>
    <t>21-127</t>
  </si>
  <si>
    <t>iPS09-82-FLYB-11</t>
  </si>
  <si>
    <t>21-128</t>
  </si>
  <si>
    <t>iPS09-82-FLYB-13</t>
  </si>
  <si>
    <t>21-129</t>
  </si>
  <si>
    <t>iPS09-82-FLYB-14</t>
  </si>
  <si>
    <t>S0X9</t>
  </si>
  <si>
    <t>21-130</t>
  </si>
  <si>
    <t>iPS09-82-FLYB-9</t>
  </si>
  <si>
    <t>21-131</t>
  </si>
  <si>
    <t>iPS09-45-IM3_24h-1</t>
  </si>
  <si>
    <t>iPS09-45-M2_24h00</t>
  </si>
  <si>
    <t>45-M2_24h00</t>
  </si>
  <si>
    <t>80_86</t>
  </si>
  <si>
    <t>M2_24h00</t>
  </si>
  <si>
    <t>21-132</t>
  </si>
  <si>
    <t>iPS09-45-IM3_24h-12</t>
  </si>
  <si>
    <t>21-133</t>
  </si>
  <si>
    <t>iPS09-45-IM3_24h-15</t>
  </si>
  <si>
    <t>21-134</t>
  </si>
  <si>
    <t>iPS09-45-IM3_24h-18</t>
  </si>
  <si>
    <t>21-135</t>
  </si>
  <si>
    <t>iPS09-45-IM3_24h-7</t>
  </si>
  <si>
    <t>21-136</t>
  </si>
  <si>
    <t>iPS09-82-IM3_24h-10</t>
  </si>
  <si>
    <t>iPS09-82-M2_24h00</t>
  </si>
  <si>
    <t>82-M2_24h00</t>
  </si>
  <si>
    <t>21-137</t>
  </si>
  <si>
    <t>iPS09-82-IM3_24h-15</t>
  </si>
  <si>
    <t>21-138</t>
  </si>
  <si>
    <t>iPS09-82-IM3_24h-5</t>
  </si>
  <si>
    <t>21-139</t>
  </si>
  <si>
    <t>iPS09-82-IM3_24h-6</t>
  </si>
  <si>
    <t>21-140</t>
  </si>
  <si>
    <t>iPS09-82-IM3_24h-8</t>
  </si>
  <si>
    <t>21-146</t>
  </si>
  <si>
    <t>iPS09-45-M3_48-10</t>
  </si>
  <si>
    <t>iPS09-45-M3_48h00</t>
  </si>
  <si>
    <t>45-M3_48h00</t>
  </si>
  <si>
    <t>81_86</t>
  </si>
  <si>
    <t>M3_48h00</t>
  </si>
  <si>
    <t>AMH</t>
  </si>
  <si>
    <t>21-147</t>
  </si>
  <si>
    <t>iPS09-45-M3_48-11</t>
  </si>
  <si>
    <t>21-148</t>
  </si>
  <si>
    <t>iPS09-45-M3_48-16</t>
  </si>
  <si>
    <t>21-149</t>
  </si>
  <si>
    <t>iPS09-45-M3_48-13</t>
  </si>
  <si>
    <t>21-150</t>
  </si>
  <si>
    <t>iPS09-45-M3_48-17</t>
  </si>
  <si>
    <t>21-151</t>
  </si>
  <si>
    <t>iPS09-82-M3_48-7</t>
  </si>
  <si>
    <t>iPS09-82-M3_48h00</t>
  </si>
  <si>
    <t>82-M3_48h00</t>
  </si>
  <si>
    <t>NA</t>
  </si>
  <si>
    <t>21-152</t>
  </si>
  <si>
    <t>iPS09-82-M3_48-12</t>
  </si>
  <si>
    <t>21-153</t>
  </si>
  <si>
    <t>iPS09-82-M3_48-2</t>
  </si>
  <si>
    <t>21-154</t>
  </si>
  <si>
    <t>iPS09-82-M3_48-3</t>
  </si>
  <si>
    <t>21-155</t>
  </si>
  <si>
    <t>iPS09-82-M3_48-4</t>
  </si>
  <si>
    <t>22-59</t>
  </si>
  <si>
    <t>iPS12_45_M1_36_P_1</t>
  </si>
  <si>
    <t>iPS12_45_M1_36_P</t>
  </si>
  <si>
    <t>45_FLYB_36_P2</t>
  </si>
  <si>
    <t>iPS12</t>
  </si>
  <si>
    <t>22-60</t>
  </si>
  <si>
    <t>iPS12_45_M1_36_P_2</t>
  </si>
  <si>
    <t>22-61</t>
  </si>
  <si>
    <t>iPS12_45_M1_36_P_3</t>
  </si>
  <si>
    <t>22-62</t>
  </si>
  <si>
    <t>iPS12_45_M1_36_P_4</t>
  </si>
  <si>
    <t>22-63</t>
  </si>
  <si>
    <t>iPS12_45_M1_36_P_5</t>
  </si>
  <si>
    <t>22-64</t>
  </si>
  <si>
    <t>iPS12_45_M1_36_P_6</t>
  </si>
  <si>
    <t>22-65</t>
  </si>
  <si>
    <t>iPS12_82_M1_36_P_1</t>
  </si>
  <si>
    <t>iPS12_82_M1_36_P</t>
  </si>
  <si>
    <t>82_FLYB_36_P2</t>
  </si>
  <si>
    <t>22-66</t>
  </si>
  <si>
    <t>iPS12_82_M1_36_P_2</t>
  </si>
  <si>
    <t>22-67</t>
  </si>
  <si>
    <t>iPS12_82_M1_36_P_3</t>
  </si>
  <si>
    <t>22-68</t>
  </si>
  <si>
    <t>iPS12_82_M1_36_P_4</t>
  </si>
  <si>
    <t>22-69</t>
  </si>
  <si>
    <t>iPS12_82_M1_36_P_5</t>
  </si>
  <si>
    <t>22-70</t>
  </si>
  <si>
    <t>iPS12_82_M1_36_P_6</t>
  </si>
  <si>
    <t>22-71</t>
  </si>
  <si>
    <t>iPS12_45_M2_06_P_1</t>
  </si>
  <si>
    <t>iPS12_45_M2_06_P</t>
  </si>
  <si>
    <t>45_M2_06_P2</t>
  </si>
  <si>
    <t>M2_06h00</t>
  </si>
  <si>
    <t>22-72</t>
  </si>
  <si>
    <t>iPS12_45_M2_06_P_2</t>
  </si>
  <si>
    <t>22-73</t>
  </si>
  <si>
    <t>iPS12_45_M2_06_P_3</t>
  </si>
  <si>
    <t>22-74</t>
  </si>
  <si>
    <t>iPS12_45_M2_06_P_4</t>
  </si>
  <si>
    <t>22-75</t>
  </si>
  <si>
    <t>iPS12_45_M2_06_P_5</t>
  </si>
  <si>
    <t>22-76</t>
  </si>
  <si>
    <t>iPS12_45_M2_06_P_6</t>
  </si>
  <si>
    <t>22-77</t>
  </si>
  <si>
    <t>iPS12_82_M2_06_P_1</t>
  </si>
  <si>
    <t>iPS12_82_M2_06_P</t>
  </si>
  <si>
    <t>82_M2_06_P2</t>
  </si>
  <si>
    <t>22-78</t>
  </si>
  <si>
    <t>iPS12_82_M2_06_P_2</t>
  </si>
  <si>
    <t>22-79</t>
  </si>
  <si>
    <t>iPS12_82_M2_06_P_3</t>
  </si>
  <si>
    <t>22-80</t>
  </si>
  <si>
    <t>iPS12_82_M2_06_P_4</t>
  </si>
  <si>
    <t>22-81</t>
  </si>
  <si>
    <t>iPS12_82_M2_06_P_5</t>
  </si>
  <si>
    <t>22-82</t>
  </si>
  <si>
    <t>iPS12_82_M2_06_P_6</t>
  </si>
  <si>
    <t>22-83</t>
  </si>
  <si>
    <t>iPS12_45_M2_12_P_1</t>
  </si>
  <si>
    <t>iPS12_45_M2_12_P</t>
  </si>
  <si>
    <t>45_M2_12_P_P2</t>
  </si>
  <si>
    <t>M2_12h00</t>
  </si>
  <si>
    <t>22-84</t>
  </si>
  <si>
    <t>iPS12_45_M2_12_P_2</t>
  </si>
  <si>
    <t>22-85</t>
  </si>
  <si>
    <t>iPS12_45_M2_12_P_3</t>
  </si>
  <si>
    <t>22-86</t>
  </si>
  <si>
    <t>iPS12_45_M2_12_P_4</t>
  </si>
  <si>
    <t>22-87</t>
  </si>
  <si>
    <t>iPS12_45_M2_12_P_5</t>
  </si>
  <si>
    <t>22-88</t>
  </si>
  <si>
    <t>iPS12_45_M2_12_P_6</t>
  </si>
  <si>
    <t>22-89</t>
  </si>
  <si>
    <t>iPS12_82_M2_12_P_1</t>
  </si>
  <si>
    <t>iPS12_82_M2_12_P</t>
  </si>
  <si>
    <t>82_M2_12_P_P2</t>
  </si>
  <si>
    <t>22-90</t>
  </si>
  <si>
    <t>iPS12_82_M2_12_P_2</t>
  </si>
  <si>
    <t>22-91</t>
  </si>
  <si>
    <t>iPS12_82_M2_12_P_3</t>
  </si>
  <si>
    <t>22-92</t>
  </si>
  <si>
    <t>iPS12_82_M2_12_P_4</t>
  </si>
  <si>
    <t>22-93</t>
  </si>
  <si>
    <t>iPS12_82_M2_12_P_5</t>
  </si>
  <si>
    <t>22-94</t>
  </si>
  <si>
    <t>iPS12_82_M2_12_P_6</t>
  </si>
  <si>
    <t>22-107</t>
  </si>
  <si>
    <t>iPS12_45_M2_48_P_1</t>
  </si>
  <si>
    <t>iPS12_45_M2_48_P</t>
  </si>
  <si>
    <t>45_M2_48</t>
  </si>
  <si>
    <t>M2_48h00</t>
  </si>
  <si>
    <t>22-108</t>
  </si>
  <si>
    <t>iPS12_45_M2_48_P_2</t>
  </si>
  <si>
    <t>22-109</t>
  </si>
  <si>
    <t>iPS12_45_M2_48_P_3</t>
  </si>
  <si>
    <t>22-110</t>
  </si>
  <si>
    <t>iPS12_45_M2_48_P_4</t>
  </si>
  <si>
    <t>22-111</t>
  </si>
  <si>
    <t>iPS12_45_M2_48_P_5</t>
  </si>
  <si>
    <t>22-112</t>
  </si>
  <si>
    <t>iPS12_45_M2_48_P_6</t>
  </si>
  <si>
    <t>22-113</t>
  </si>
  <si>
    <t>iPS12_82_M2_48_P_1</t>
  </si>
  <si>
    <t>iPS12_82_M2_48_P</t>
  </si>
  <si>
    <t>82_M2_48</t>
  </si>
  <si>
    <t>22-114</t>
  </si>
  <si>
    <t>iPS12_82_M2_48_P_2</t>
  </si>
  <si>
    <t>22-115</t>
  </si>
  <si>
    <t>iPS12_82_M2_48_P_3</t>
  </si>
  <si>
    <t>22-116</t>
  </si>
  <si>
    <t>iPS12_82_M2_48_P_4</t>
  </si>
  <si>
    <t>22-117</t>
  </si>
  <si>
    <t>iPS12_82_M2_48_P_5</t>
  </si>
  <si>
    <t>22-118</t>
  </si>
  <si>
    <t>iPS12_82_M2_48_P_6</t>
  </si>
  <si>
    <t>23-157</t>
  </si>
  <si>
    <t>iPS19_45_iPS_P1</t>
  </si>
  <si>
    <t>iPS19_45_iPS</t>
  </si>
  <si>
    <t>45_iPS</t>
  </si>
  <si>
    <t>iPS19</t>
  </si>
  <si>
    <t>iPS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</si>
  <si>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</si>
  <si>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</si>
  <si>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</si>
  <si>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</si>
  <si>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</si>
  <si>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</si>
  <si>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</si>
  <si>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</si>
  <si>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</si>
  <si>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</si>
  <si>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</si>
  <si>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</si>
  <si>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</si>
  <si>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</si>
  <si>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</si>
  <si>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</si>
  <si>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</si>
  <si>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</si>
  <si>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</si>
  <si>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</si>
  <si>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</si>
  <si>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</si>
  <si>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</si>
  <si>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</si>
  <si>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</si>
  <si>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</si>
  <si>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</si>
  <si>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</si>
  <si>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</si>
  <si>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</si>
  <si>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</si>
  <si>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</si>
  <si>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</si>
  <si>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</si>
  <si>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</si>
  <si>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</si>
  <si>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23-181</t>
  </si>
  <si>
    <t>iPS26_-80_M1-36h_45-1</t>
  </si>
  <si>
    <t>iPS26_M1-36h_45-1</t>
  </si>
  <si>
    <t>iPS26_45_M1-36</t>
  </si>
  <si>
    <t>-80°C</t>
  </si>
  <si>
    <t>132_140</t>
  </si>
  <si>
    <t>iPS26a</t>
  </si>
  <si>
    <t>M1-36h00</t>
  </si>
  <si>
    <t>23-182</t>
  </si>
  <si>
    <t>iPS26_-80_M1-36h_45-2</t>
  </si>
  <si>
    <t>iPS26_M1-36h_45-2</t>
  </si>
  <si>
    <t>23-183</t>
  </si>
  <si>
    <t>iPS26_-80_M1-36h_45-3</t>
  </si>
  <si>
    <t>iPS26_M1-36h_45-3</t>
  </si>
  <si>
    <t>23-184</t>
  </si>
  <si>
    <t>iPS26_-80_M1-36h_45-4</t>
  </si>
  <si>
    <t>iPS26_M1-36h_45-4</t>
  </si>
  <si>
    <t>23-185</t>
  </si>
  <si>
    <t>iPS26_-80_M1-36h_45-5</t>
  </si>
  <si>
    <t>iPS26_M1-36h_45-5</t>
  </si>
  <si>
    <t>23-186</t>
  </si>
  <si>
    <t>iPS26_-80_M1-36h_45-6</t>
  </si>
  <si>
    <t>iPS26_M1-36h_45-6</t>
  </si>
  <si>
    <t>23-187</t>
  </si>
  <si>
    <t>iPS26_LN_M1-36h_45-1</t>
  </si>
  <si>
    <t>LN</t>
  </si>
  <si>
    <t>132_141</t>
  </si>
  <si>
    <t>iPS26b</t>
  </si>
  <si>
    <t>23-188</t>
  </si>
  <si>
    <t>iPS26_LN_M1-36h_45-2</t>
  </si>
  <si>
    <t>23-189</t>
  </si>
  <si>
    <t>iPS26_LN_M1-36h_45-3</t>
  </si>
  <si>
    <t>23-190</t>
  </si>
  <si>
    <t>iPS26_LN_M1-36h_45-4</t>
  </si>
  <si>
    <t>23-191</t>
  </si>
  <si>
    <t>iPS26_LN_M1-36h_45-5</t>
  </si>
  <si>
    <t>23-192</t>
  </si>
  <si>
    <t>iPS26_LN_M1-36h_45-6</t>
  </si>
  <si>
    <t>23-193</t>
  </si>
  <si>
    <t>iPS26_-80_M1-36h_82-1</t>
  </si>
  <si>
    <t>iPS26_82_M1-36</t>
  </si>
  <si>
    <t>23-194</t>
  </si>
  <si>
    <t>iPS26_-80_M1-36h_82-2</t>
  </si>
  <si>
    <t>23-195</t>
  </si>
  <si>
    <t>iPS26_-80_M1-36h_82-3</t>
  </si>
  <si>
    <t>23-196</t>
  </si>
  <si>
    <t>iPS26_-80_M1-36h_82-4</t>
  </si>
  <si>
    <t>23-197</t>
  </si>
  <si>
    <t>iPS26_-80_M1-36h_82-5</t>
  </si>
  <si>
    <t>23-198</t>
  </si>
  <si>
    <t>iPS26_-80_M1-36h_82-6</t>
  </si>
  <si>
    <t>23-199</t>
  </si>
  <si>
    <t>iPS26_LN_M1-36h_82-1</t>
  </si>
  <si>
    <t>23-200</t>
  </si>
  <si>
    <t>iPS26_LN_M1-36h_82-2</t>
  </si>
  <si>
    <t>23-201</t>
  </si>
  <si>
    <t>iPS26_LN_M1-36h_82-3</t>
  </si>
  <si>
    <t>23-202</t>
  </si>
  <si>
    <t>iPS26_LN_M1-36h_82-4</t>
  </si>
  <si>
    <t>23-203</t>
  </si>
  <si>
    <t>iPS26_LN_M1-36h_82-5</t>
  </si>
  <si>
    <t>23-204</t>
  </si>
  <si>
    <t>iPS26_LN_M1-36h_82-6</t>
  </si>
  <si>
    <t>23-205</t>
  </si>
  <si>
    <t>iPS26_-80_M2-06h_45-1</t>
  </si>
  <si>
    <t>iPS26_M2-06h_45-1</t>
  </si>
  <si>
    <t>iPS26_45_M2-06</t>
  </si>
  <si>
    <t>M2-06h00</t>
  </si>
  <si>
    <t>23-206</t>
  </si>
  <si>
    <t>iPS26_-80_M2-06h_45-2</t>
  </si>
  <si>
    <t>iPS26_M2-06h_45-2</t>
  </si>
  <si>
    <t>23-207</t>
  </si>
  <si>
    <t>iPS26_-80_M2-06h_45-3</t>
  </si>
  <si>
    <t>iPS26_M2-06h_45-3</t>
  </si>
  <si>
    <t>23-208</t>
  </si>
  <si>
    <t>iPS26_LN_M2-06h_45-1</t>
  </si>
  <si>
    <t>133_142</t>
  </si>
  <si>
    <t>23-209</t>
  </si>
  <si>
    <t>iPS26_LN_M2-06h_45-2</t>
  </si>
  <si>
    <t>23-210</t>
  </si>
  <si>
    <t>iPS26_LN_M2-06h_45-3</t>
  </si>
  <si>
    <t>23-211</t>
  </si>
  <si>
    <t>iPS26_-80_M2-06h_82-1</t>
  </si>
  <si>
    <t>iPS26_82_M2-06</t>
  </si>
  <si>
    <t>23-212</t>
  </si>
  <si>
    <t>iPS26_-80_M2-06h_82-2</t>
  </si>
  <si>
    <t>23-213</t>
  </si>
  <si>
    <t>iPS26_-80_M2-06h_82-3</t>
  </si>
  <si>
    <t>23-214</t>
  </si>
  <si>
    <t>iPS26_LN_M2-06h_82-1</t>
  </si>
  <si>
    <t>23-215</t>
  </si>
  <si>
    <t>iPS26_LN_M2-06h_82-2</t>
  </si>
  <si>
    <t>23-216</t>
  </si>
  <si>
    <t>iPS26_LN_M2-06h_82-3</t>
  </si>
  <si>
    <t>23-217</t>
  </si>
  <si>
    <t>iPS26_-80_M2-12h_45-1</t>
  </si>
  <si>
    <t>iPS26_M2-12h_45-1</t>
  </si>
  <si>
    <t>iPS26_45_M2-12</t>
  </si>
  <si>
    <t>M2-12h00</t>
  </si>
  <si>
    <t>23-218</t>
  </si>
  <si>
    <t>iPS26_-80_M2-12h_45-2</t>
  </si>
  <si>
    <t>iPS26_M2-12h_45-2</t>
  </si>
  <si>
    <t>23-219</t>
  </si>
  <si>
    <t>iPS26_-80_M2-12h_45-3</t>
  </si>
  <si>
    <t>iPS26_M2-12h_45-3</t>
  </si>
  <si>
    <t>23-220</t>
  </si>
  <si>
    <t>iPS26_LN_M2-12h_45-1</t>
  </si>
  <si>
    <t>23-221</t>
  </si>
  <si>
    <t>iPS26_LN_M2-12h_45-2</t>
  </si>
  <si>
    <t>23-222</t>
  </si>
  <si>
    <t>iPS26_LN_M2-12h_45-3</t>
  </si>
  <si>
    <t>23-223</t>
  </si>
  <si>
    <t>iPS26_-80_M2-12h_82-1</t>
  </si>
  <si>
    <t>iPS26_82_M2-12</t>
  </si>
  <si>
    <t>23-224</t>
  </si>
  <si>
    <t>iPS26_-80_M2-12h_82-2</t>
  </si>
  <si>
    <t>23-225</t>
  </si>
  <si>
    <t>iPS26_-80_M2-12h_82-3</t>
  </si>
  <si>
    <t>23-226</t>
  </si>
  <si>
    <t>iPS26_LN_M2-12h_82-1</t>
  </si>
  <si>
    <t>23-227</t>
  </si>
  <si>
    <t>iPS26_LN_M2-12h_82-2</t>
  </si>
  <si>
    <t>23-228</t>
  </si>
  <si>
    <t>iPS26_LN_M2-12h_82-3</t>
  </si>
  <si>
    <t>23-229</t>
  </si>
  <si>
    <t>iPS26_-80_M2-36h_45-1</t>
  </si>
  <si>
    <t>iPS26_M2-36h_45-1</t>
  </si>
  <si>
    <t>iPS26_45_M2-36</t>
  </si>
  <si>
    <t>M2-36h00</t>
  </si>
  <si>
    <t>23-230</t>
  </si>
  <si>
    <t>iPS26_-80_M2-36h_45-2</t>
  </si>
  <si>
    <t>iPS26_M2-36h_45-2</t>
  </si>
  <si>
    <t>23-231</t>
  </si>
  <si>
    <t>iPS26_-80_M2-36h_45-3</t>
  </si>
  <si>
    <t>iPS26_M2-36h_45-3</t>
  </si>
  <si>
    <t>23-232</t>
  </si>
  <si>
    <t>iPS26_LN_M2-36h_45-1</t>
  </si>
  <si>
    <t>23-233</t>
  </si>
  <si>
    <t>iPS26_LN_M2-36h_45-2</t>
  </si>
  <si>
    <t>23-234</t>
  </si>
  <si>
    <t>iPS26_LN_M2-36h_45-3</t>
  </si>
  <si>
    <t>23-235</t>
  </si>
  <si>
    <t>iPS26_-80_M2-36h_82-1</t>
  </si>
  <si>
    <t>iPS26_82_M2-36</t>
  </si>
  <si>
    <t>23-236</t>
  </si>
  <si>
    <t>iPS26_-80_M2-36h_82-2</t>
  </si>
  <si>
    <t>23-237</t>
  </si>
  <si>
    <t>iPS26_-80_M2-36h_82-3</t>
  </si>
  <si>
    <t>23-238</t>
  </si>
  <si>
    <t>iPS26_LN_M2-36h_82-1</t>
  </si>
  <si>
    <t>23-239</t>
  </si>
  <si>
    <t>iPS26_LN_M2-36h_82-2</t>
  </si>
  <si>
    <t>23-240</t>
  </si>
  <si>
    <t>iPS26_LN_M2-36h_82-3</t>
  </si>
  <si>
    <t>23-241</t>
  </si>
  <si>
    <t>iPS26_-80_M2-48h_45-1</t>
  </si>
  <si>
    <t>iPS26_M2-48h_45-1</t>
  </si>
  <si>
    <t>iPS26_45_M2-48</t>
  </si>
  <si>
    <t>M2-48h00</t>
  </si>
  <si>
    <t>23-242</t>
  </si>
  <si>
    <t>iPS26_-80_M2-48h_45-2</t>
  </si>
  <si>
    <t>iPS26_M2-48h_45-2</t>
  </si>
  <si>
    <t>23-243</t>
  </si>
  <si>
    <t>iPS26_-80_M2-48h_45-3</t>
  </si>
  <si>
    <t>iPS26_M2-48h_45-3</t>
  </si>
  <si>
    <t>23-244</t>
  </si>
  <si>
    <t>iPS26_LN_M2-48h_45-1</t>
  </si>
  <si>
    <t>23-245</t>
  </si>
  <si>
    <t>iPS26_LN_M2-48h_45-2</t>
  </si>
  <si>
    <t>23-246</t>
  </si>
  <si>
    <t>iPS26_LN_M2-48h_45-3</t>
  </si>
  <si>
    <t>23-247</t>
  </si>
  <si>
    <t>iPS26_-80_M2-48h_82-1</t>
  </si>
  <si>
    <t>iPS26_82_M2-48</t>
  </si>
  <si>
    <t>23-248</t>
  </si>
  <si>
    <t>iPS26_-80_M2-48h_82-2</t>
  </si>
  <si>
    <t>23-249</t>
  </si>
  <si>
    <t>iPS26_-80_M2-48h_82-3</t>
  </si>
  <si>
    <t>23-250</t>
  </si>
  <si>
    <t>iPS26_LN_M2-48h_82-1</t>
  </si>
  <si>
    <t>23-251</t>
  </si>
  <si>
    <t>iPS26_LN_M2-48h_82-2</t>
  </si>
  <si>
    <t>23-252</t>
  </si>
  <si>
    <t>iPS26_LN_M2-48h_82-3</t>
  </si>
  <si>
    <t>23-253</t>
  </si>
  <si>
    <t>iPS26_-80_M3-24h_45-1</t>
  </si>
  <si>
    <t>iPS26_M3-24h_45-1</t>
  </si>
  <si>
    <t>iPS26_45_M3-24</t>
  </si>
  <si>
    <t>M3-24h00</t>
  </si>
  <si>
    <t>23-254</t>
  </si>
  <si>
    <t>iPS26_-80_M3-24h_45-2</t>
  </si>
  <si>
    <t>iPS26_M3-24h_45-2</t>
  </si>
  <si>
    <t>23-255</t>
  </si>
  <si>
    <t>iPS26_-80_M3-24h_45-3</t>
  </si>
  <si>
    <t>iPS26_M3-24h_45-3</t>
  </si>
  <si>
    <t>23-256</t>
  </si>
  <si>
    <t>iPS26_LN_M3-24h_45-1</t>
  </si>
  <si>
    <t>23-257</t>
  </si>
  <si>
    <t>iPS26_LN_M3-24h_45-2</t>
  </si>
  <si>
    <t>23-258</t>
  </si>
  <si>
    <t>iPS26_LN_M3-24h_45-3</t>
  </si>
  <si>
    <t>23-259</t>
  </si>
  <si>
    <t>iPS26_-80_M3-24h_82-1</t>
  </si>
  <si>
    <t>iPS26_82_M3-24</t>
  </si>
  <si>
    <t>23-260</t>
  </si>
  <si>
    <t>iPS26_-80_M3-24h_82-2</t>
  </si>
  <si>
    <t>23-261</t>
  </si>
  <si>
    <t>iPS26_-80_M3-24h_82-3</t>
  </si>
  <si>
    <t>23-262</t>
  </si>
  <si>
    <t>iPS26_LN_M3-24h_82-1</t>
  </si>
  <si>
    <t>23-263</t>
  </si>
  <si>
    <t>iPS26_LN_M3-24h_82-2</t>
  </si>
  <si>
    <t>23-264</t>
  </si>
  <si>
    <t>iPS26_LN_M3-24h_82-3</t>
  </si>
  <si>
    <t>23-265</t>
  </si>
  <si>
    <t>iPS26_-80_M3-48h_45-1</t>
  </si>
  <si>
    <t>iPS26_M3-48h_45-1</t>
  </si>
  <si>
    <t>iPS26_45_M3-48</t>
  </si>
  <si>
    <t>M3-48h00</t>
  </si>
  <si>
    <t>23-266</t>
  </si>
  <si>
    <t>iPS26_-80_M3-48h_45-2</t>
  </si>
  <si>
    <t>iPS26_M3-48h_45-2</t>
  </si>
  <si>
    <t>23-267</t>
  </si>
  <si>
    <t>iPS26_-80_M3-48h_45-3</t>
  </si>
  <si>
    <t>iPS26_M3-48h_45-3</t>
  </si>
  <si>
    <t>23-268</t>
  </si>
  <si>
    <t>iPS26_LN_M3-48h_45-1</t>
  </si>
  <si>
    <t>23-269</t>
  </si>
  <si>
    <t>iPS26_LN_M3-48h_45-2</t>
  </si>
  <si>
    <t>23-270</t>
  </si>
  <si>
    <t>iPS26_LN_M3-48h_45-3</t>
  </si>
  <si>
    <t>23-271</t>
  </si>
  <si>
    <t>iPS26_-80_M3-48h_82-1</t>
  </si>
  <si>
    <t>iPS26_82_M3-48</t>
  </si>
  <si>
    <t>23-272</t>
  </si>
  <si>
    <t>iPS26_-80_M3-48h_82-2</t>
  </si>
  <si>
    <t>23-273</t>
  </si>
  <si>
    <t>iPS26_-80_M3-48h_82-3</t>
  </si>
  <si>
    <t>23-274</t>
  </si>
  <si>
    <t>iPS26_LN_M3-48h_82-1</t>
  </si>
  <si>
    <t>23-275</t>
  </si>
  <si>
    <t>iPS26_LN_M3-48h_82-2</t>
  </si>
  <si>
    <t>23-276</t>
  </si>
  <si>
    <t>iPS26_LN_M3-48h_82-3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</si>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</sst>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1"/>
      <color theme="1"/>
      <name val="TimesNewRomanPSMT"/>
    </font>
    <font>
      <sz val="11"/>
      <color rgb="FF000000"/>
      <name val="TimesNewRomanPSMT"/>
    </font>
    <font>
      <sz val="11"/>
      <color theme="1"/>
      <name val="Times New Roman"/>
      <family val="1"/>
    </font>
    <font>
      <sz val="11"/>
      <color rgb="FF0432FF"/>
      <name val="Times New Roman"/>
      <family val="1"/>
    </font>
    <font>
      <sz val="11"/>
      <color rgb="FF0432FF"/>
      <name val="TimesNewRomanPSMT"/>
      <family val="2"/>
    </font>
    <font>
      <sz val="11"/>
      <color rgb="FF0432FF"/>
      <name val="TimesNewRomanPSMT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i/>
      <sz val="11"/>
      <color rgb="FF0432FF"/>
      <name val="TimesNewRomanPSMT"/>
    </font>
    <font>
      <i/>
      <sz val="11"/>
      <color theme="9" tint="-0.249977111117893"/>
      <name val="TimesNewRomanPSMT"/>
    </font>
    <font>
      <sz val="8"/>
      <name val="Calibri"/>
      <family val="2"/>
      <scheme val="minor"/>
    </font>
    <font>
      <sz val="12"/>
      <color rgb="FF0432FF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rgb="FF0432FF"/>
      <name val="Times New Roman"/>
      <family val="1"/>
    </font>
    <font>
      <i/>
      <sz val="11"/>
      <color theme="9" tint="-0.249977111117893"/>
      <name val="Times New Roman"/>
      <family val="1"/>
    </font>
    <font>
      <sz val="12"/>
      <color rgb="FF0432FF"/>
      <name val="Times New Roman"/>
      <family val="1"/>
    </font>
    <font>
      <sz val="12"/>
      <color theme="9" tint="-0.249977111117893"/>
      <name val="Times New Roman"/>
      <family val="1"/>
    </font>
    <font>
      <sz val="11"/>
      <color rgb="FF548235"/>
      <name val="Times New Roman"/>
      <family val="1"/>
    </font>
    <font>
      <sz val="11"/>
      <color rgb="FF9C0006"/>
      <name val="Times New Roman"/>
      <family val="1"/>
    </font>
    <font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i/>
      <sz val="11"/>
      <color rgb="FF54823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2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horizontal="center" vertical="top"/>
    </xf>
    <xf numFmtId="0" fontId="14" fillId="0" borderId="0" xfId="0" applyFont="1"/>
    <xf numFmtId="0" fontId="16" fillId="0" borderId="0" xfId="0" applyFont="1" applyAlignment="1">
      <alignment horizontal="center" vertical="top"/>
    </xf>
    <xf numFmtId="2" fontId="16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2" fontId="17" fillId="0" borderId="0" xfId="0" applyNumberFormat="1" applyFont="1" applyAlignment="1">
      <alignment horizontal="center" vertical="top"/>
    </xf>
    <xf numFmtId="0" fontId="15" fillId="0" borderId="0" xfId="0" applyFont="1"/>
    <xf numFmtId="0" fontId="18" fillId="0" borderId="0" xfId="0" applyFont="1" applyAlignment="1">
      <alignment horizontal="center" vertical="top"/>
    </xf>
    <xf numFmtId="0" fontId="18" fillId="0" borderId="0" xfId="0" applyFont="1"/>
    <xf numFmtId="0" fontId="19" fillId="0" borderId="0" xfId="0" applyFont="1" applyAlignment="1">
      <alignment horizontal="center" vertical="top"/>
    </xf>
    <xf numFmtId="0" fontId="19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0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2" fontId="7" fillId="3" borderId="0" xfId="0" applyNumberFormat="1" applyFont="1" applyFill="1" applyAlignment="1">
      <alignment horizontal="center" vertical="top"/>
    </xf>
    <xf numFmtId="2" fontId="4" fillId="2" borderId="0" xfId="0" applyNumberFormat="1" applyFont="1" applyFill="1" applyAlignment="1">
      <alignment horizontal="center" vertical="top"/>
    </xf>
    <xf numFmtId="2" fontId="7" fillId="2" borderId="0" xfId="0" applyNumberFormat="1" applyFont="1" applyFill="1" applyAlignment="1">
      <alignment horizontal="center"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2" fontId="21" fillId="2" borderId="0" xfId="0" applyNumberFormat="1" applyFont="1" applyFill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3" fillId="0" borderId="0" xfId="0" applyFont="1"/>
    <xf numFmtId="0" fontId="20" fillId="0" borderId="0" xfId="0" applyFont="1" applyAlignment="1">
      <alignment horizontal="center" vertical="top"/>
    </xf>
    <xf numFmtId="0" fontId="20" fillId="0" borderId="0" xfId="0" applyFont="1"/>
    <xf numFmtId="0" fontId="24" fillId="0" borderId="0" xfId="0" applyFont="1" applyAlignment="1">
      <alignment horizontal="center" vertical="top"/>
    </xf>
    <xf numFmtId="2" fontId="20" fillId="4" borderId="0" xfId="0" applyNumberFormat="1" applyFont="1" applyFill="1" applyAlignment="1">
      <alignment horizontal="center" vertical="top"/>
    </xf>
    <xf numFmtId="2" fontId="24" fillId="0" borderId="0" xfId="0" applyNumberFormat="1" applyFont="1" applyAlignment="1">
      <alignment horizontal="center" vertical="top"/>
    </xf>
    <xf numFmtId="2" fontId="20" fillId="0" borderId="0" xfId="0" applyNumberFormat="1" applyFont="1" applyAlignment="1">
      <alignment horizont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FFB5-2685-0340-AB08-95E27242C006}">
  <dimension ref="A1:AG219"/>
  <sheetViews>
    <sheetView tabSelected="1" topLeftCell="M164" zoomScale="107" workbookViewId="0">
      <selection activeCell="A196" sqref="A196:XFD219"/>
    </sheetView>
  </sheetViews>
  <sheetFormatPr baseColWidth="10" defaultRowHeight="14"/>
  <cols>
    <col min="1" max="1" width="15.5" style="45" bestFit="1" customWidth="1"/>
    <col min="2" max="2" width="21.6640625" style="45" bestFit="1" customWidth="1"/>
    <col min="3" max="3" width="18.5" style="45" bestFit="1" customWidth="1"/>
    <col min="4" max="4" width="19.1640625" style="45" bestFit="1" customWidth="1"/>
    <col min="5" max="5" width="6.6640625" style="45" bestFit="1" customWidth="1"/>
    <col min="6" max="6" width="8.33203125" style="45" bestFit="1" customWidth="1"/>
    <col min="7" max="7" width="8.1640625" style="45" bestFit="1" customWidth="1"/>
    <col min="8" max="8" width="10.1640625" style="45" bestFit="1" customWidth="1"/>
    <col min="9" max="9" width="21.33203125" style="45" customWidth="1"/>
    <col min="10" max="10" width="13" style="45" customWidth="1"/>
    <col min="11" max="11" width="8.83203125" style="45" bestFit="1" customWidth="1"/>
    <col min="12" max="13" width="13.33203125" style="45" bestFit="1" customWidth="1"/>
    <col min="14" max="14" width="17.1640625" style="45" bestFit="1" customWidth="1"/>
    <col min="15" max="15" width="13.1640625" style="45" bestFit="1" customWidth="1"/>
    <col min="16" max="16" width="6.1640625" style="45" bestFit="1" customWidth="1"/>
    <col min="17" max="18" width="12.1640625" style="45" bestFit="1" customWidth="1"/>
    <col min="19" max="19" width="13.33203125" style="45" bestFit="1" customWidth="1"/>
    <col min="20" max="20" width="10" style="45" bestFit="1" customWidth="1"/>
    <col min="21" max="21" width="5.6640625" style="45" bestFit="1" customWidth="1"/>
    <col min="22" max="22" width="7.6640625" style="45" bestFit="1" customWidth="1"/>
    <col min="23" max="23" width="17.83203125" style="45" bestFit="1" customWidth="1"/>
    <col min="24" max="24" width="16.83203125" style="4" bestFit="1" customWidth="1"/>
    <col min="25" max="25" width="18.6640625" style="4" customWidth="1"/>
    <col min="26" max="26" width="20.83203125" style="4" customWidth="1"/>
    <col min="27" max="27" width="20.6640625" style="4" customWidth="1"/>
    <col min="28" max="28" width="10.5" style="45" bestFit="1" customWidth="1"/>
    <col min="29" max="29" width="10.83203125" style="45"/>
    <col min="30" max="30" width="6" style="45" bestFit="1" customWidth="1"/>
    <col min="31" max="31" width="6.33203125" style="45" bestFit="1" customWidth="1"/>
    <col min="32" max="32" width="5.6640625" style="45" bestFit="1" customWidth="1"/>
    <col min="33" max="16384" width="10.83203125" style="45"/>
  </cols>
  <sheetData>
    <row r="1" spans="1:33" s="5" customFormat="1" ht="16">
      <c r="A1" s="1" t="s">
        <v>0</v>
      </c>
      <c r="B1" s="1" t="s">
        <v>1</v>
      </c>
      <c r="C1" s="1" t="s">
        <v>2</v>
      </c>
      <c r="D1" s="1" t="s">
        <v>3</v>
      </c>
      <c r="E1" s="1" t="s">
        <v>20</v>
      </c>
      <c r="F1" s="1" t="s">
        <v>4</v>
      </c>
      <c r="G1" s="1" t="s">
        <v>5</v>
      </c>
      <c r="H1" s="1" t="s">
        <v>6</v>
      </c>
      <c r="I1" s="1" t="s">
        <v>510</v>
      </c>
      <c r="J1" s="1" t="s">
        <v>7</v>
      </c>
      <c r="K1" s="1" t="s">
        <v>8</v>
      </c>
      <c r="L1" s="2" t="s">
        <v>9</v>
      </c>
      <c r="M1" s="2" t="s">
        <v>10</v>
      </c>
      <c r="N1" s="2" t="s">
        <v>11</v>
      </c>
      <c r="O1" s="1" t="s">
        <v>12</v>
      </c>
      <c r="P1" s="3" t="s">
        <v>13</v>
      </c>
      <c r="Q1" s="2" t="s">
        <v>14</v>
      </c>
      <c r="R1" s="2" t="s">
        <v>15</v>
      </c>
      <c r="S1" s="2" t="s">
        <v>16</v>
      </c>
      <c r="T1" s="1" t="s">
        <v>17</v>
      </c>
      <c r="U1" s="1" t="s">
        <v>18</v>
      </c>
      <c r="V1" s="1" t="s">
        <v>19</v>
      </c>
      <c r="W1" s="1"/>
      <c r="X1" s="5" t="str">
        <f>A1</f>
        <v>Sample_Reference</v>
      </c>
      <c r="Y1" s="5" t="str">
        <f>F1</f>
        <v>genotype</v>
      </c>
      <c r="Z1" s="5" t="str">
        <f>V1</f>
        <v>dCт_NA</v>
      </c>
      <c r="AA1" s="5" t="str">
        <f>H1</f>
        <v>Experiment</v>
      </c>
      <c r="AB1" s="1" t="str">
        <f>I1</f>
        <v>Time</v>
      </c>
      <c r="AC1" s="4"/>
      <c r="AD1" s="4"/>
      <c r="AE1" s="4"/>
      <c r="AG1" s="4"/>
    </row>
    <row r="2" spans="1:33" s="6" customFormat="1" ht="16">
      <c r="A2" s="6" t="s">
        <v>21</v>
      </c>
      <c r="B2" s="6" t="s">
        <v>22</v>
      </c>
      <c r="C2" s="6" t="s">
        <v>23</v>
      </c>
      <c r="D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36" t="s">
        <v>29</v>
      </c>
      <c r="K2" s="6" t="s">
        <v>30</v>
      </c>
      <c r="L2" s="12">
        <v>21.978155136108398</v>
      </c>
      <c r="M2" s="12">
        <v>21.916500091552734</v>
      </c>
      <c r="N2" s="12">
        <f>ABS(M2-L2)</f>
        <v>6.1655044555664062E-2</v>
      </c>
      <c r="O2" s="12">
        <f>AVERAGE(L2:M2)</f>
        <v>21.947327613830566</v>
      </c>
      <c r="P2" s="37" t="s">
        <v>31</v>
      </c>
      <c r="Q2" s="12">
        <v>34.407363891601562</v>
      </c>
      <c r="R2" s="12">
        <v>34.410366058349609</v>
      </c>
      <c r="S2" s="12">
        <f>ABS(R2-Q2)</f>
        <v>3.002166748046875E-3</v>
      </c>
      <c r="T2" s="12">
        <f>AVERAGE(Q2:R2)</f>
        <v>34.408864974975586</v>
      </c>
      <c r="U2" s="12">
        <f>T2-O2</f>
        <v>12.46153736114502</v>
      </c>
      <c r="V2" s="12">
        <f>U2</f>
        <v>12.46153736114502</v>
      </c>
      <c r="W2" s="12"/>
      <c r="X2" s="5" t="str">
        <f t="shared" ref="X2:X65" si="0">A2</f>
        <v>21-121</v>
      </c>
      <c r="Y2" s="5" t="str">
        <f t="shared" ref="Y2:Y65" si="1">F2</f>
        <v>WT</v>
      </c>
      <c r="Z2" s="5">
        <f t="shared" ref="Z2:Z65" si="2">V2</f>
        <v>12.46153736114502</v>
      </c>
      <c r="AA2" s="5" t="str">
        <f t="shared" ref="AA2:AA65" si="3">H2</f>
        <v>iPS09</v>
      </c>
      <c r="AB2" s="1" t="str">
        <f t="shared" ref="AB2:AB65" si="4">I2</f>
        <v>M1_36h00</v>
      </c>
      <c r="AD2" s="12"/>
      <c r="AG2" s="12"/>
    </row>
    <row r="3" spans="1:33" s="6" customFormat="1" ht="16">
      <c r="A3" s="6" t="s">
        <v>32</v>
      </c>
      <c r="B3" s="6" t="s">
        <v>33</v>
      </c>
      <c r="C3" s="6" t="s">
        <v>23</v>
      </c>
      <c r="D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36" t="s">
        <v>29</v>
      </c>
      <c r="K3" s="6" t="s">
        <v>30</v>
      </c>
      <c r="L3" s="12">
        <v>20.259147644042969</v>
      </c>
      <c r="M3" s="12">
        <v>21.413362503051758</v>
      </c>
      <c r="N3" s="12">
        <f>ABS(M3-L3)</f>
        <v>1.1542148590087891</v>
      </c>
      <c r="O3" s="12">
        <f>M3</f>
        <v>21.413362503051758</v>
      </c>
      <c r="P3" s="37" t="s">
        <v>31</v>
      </c>
      <c r="Q3" s="12">
        <v>33.894016265869141</v>
      </c>
      <c r="R3" s="12">
        <v>34.026454925537109</v>
      </c>
      <c r="S3" s="12">
        <f>ABS(R3-Q3)</f>
        <v>0.13243865966796875</v>
      </c>
      <c r="T3" s="12">
        <f t="shared" ref="T3:T37" si="5">AVERAGE(Q3:R3)</f>
        <v>33.960235595703125</v>
      </c>
      <c r="U3" s="12">
        <f t="shared" ref="U3:U47" si="6">T3-O3</f>
        <v>12.546873092651367</v>
      </c>
      <c r="V3" s="12">
        <f t="shared" ref="V3:V19" si="7">U3</f>
        <v>12.546873092651367</v>
      </c>
      <c r="W3" s="12"/>
      <c r="X3" s="5" t="str">
        <f t="shared" si="0"/>
        <v>21-122</v>
      </c>
      <c r="Y3" s="5" t="str">
        <f t="shared" si="1"/>
        <v>WT</v>
      </c>
      <c r="Z3" s="5">
        <f t="shared" si="2"/>
        <v>12.546873092651367</v>
      </c>
      <c r="AA3" s="5" t="str">
        <f t="shared" si="3"/>
        <v>iPS09</v>
      </c>
      <c r="AB3" s="1" t="str">
        <f t="shared" si="4"/>
        <v>M1_36h00</v>
      </c>
      <c r="AD3" s="12"/>
      <c r="AG3" s="12"/>
    </row>
    <row r="4" spans="1:33" s="13" customFormat="1" ht="16">
      <c r="A4" s="6" t="s">
        <v>34</v>
      </c>
      <c r="B4" s="6" t="s">
        <v>35</v>
      </c>
      <c r="C4" s="6" t="s">
        <v>23</v>
      </c>
      <c r="D4" s="6" t="s">
        <v>24</v>
      </c>
      <c r="E4" s="6"/>
      <c r="F4" s="6" t="s">
        <v>25</v>
      </c>
      <c r="G4" s="6" t="s">
        <v>26</v>
      </c>
      <c r="H4" s="6" t="s">
        <v>27</v>
      </c>
      <c r="I4" s="6" t="s">
        <v>28</v>
      </c>
      <c r="J4" s="36" t="s">
        <v>29</v>
      </c>
      <c r="K4" s="6" t="s">
        <v>30</v>
      </c>
      <c r="L4" s="12">
        <v>20.129993438720703</v>
      </c>
      <c r="M4" s="12">
        <v>21.235118865966797</v>
      </c>
      <c r="N4" s="12">
        <f>ABS(M4-L4)</f>
        <v>1.1051254272460938</v>
      </c>
      <c r="O4" s="12">
        <f>M4</f>
        <v>21.235118865966797</v>
      </c>
      <c r="P4" s="37" t="s">
        <v>31</v>
      </c>
      <c r="Q4" s="12">
        <v>32.976589202880859</v>
      </c>
      <c r="R4" s="12">
        <v>33.138320922851562</v>
      </c>
      <c r="S4" s="12">
        <f>ABS(R4-Q4)</f>
        <v>0.16173171997070312</v>
      </c>
      <c r="T4" s="12">
        <f t="shared" si="5"/>
        <v>33.057455062866211</v>
      </c>
      <c r="U4" s="12">
        <f t="shared" si="6"/>
        <v>11.822336196899414</v>
      </c>
      <c r="V4" s="12">
        <f t="shared" si="7"/>
        <v>11.822336196899414</v>
      </c>
      <c r="W4" s="19"/>
      <c r="X4" s="5" t="str">
        <f t="shared" si="0"/>
        <v>21-123</v>
      </c>
      <c r="Y4" s="5" t="str">
        <f t="shared" si="1"/>
        <v>WT</v>
      </c>
      <c r="Z4" s="5">
        <f t="shared" si="2"/>
        <v>11.822336196899414</v>
      </c>
      <c r="AA4" s="5" t="str">
        <f t="shared" si="3"/>
        <v>iPS09</v>
      </c>
      <c r="AB4" s="1" t="str">
        <f t="shared" si="4"/>
        <v>M1_36h00</v>
      </c>
      <c r="AD4" s="19"/>
      <c r="AG4" s="19"/>
    </row>
    <row r="5" spans="1:33" s="13" customFormat="1" ht="16">
      <c r="A5" s="6" t="s">
        <v>36</v>
      </c>
      <c r="B5" s="6" t="s">
        <v>37</v>
      </c>
      <c r="C5" s="6" t="s">
        <v>23</v>
      </c>
      <c r="D5" s="6" t="s">
        <v>24</v>
      </c>
      <c r="E5" s="6"/>
      <c r="F5" s="6" t="s">
        <v>25</v>
      </c>
      <c r="G5" s="6" t="s">
        <v>26</v>
      </c>
      <c r="H5" s="6" t="s">
        <v>27</v>
      </c>
      <c r="I5" s="6" t="s">
        <v>28</v>
      </c>
      <c r="J5" s="36" t="s">
        <v>29</v>
      </c>
      <c r="K5" s="6" t="s">
        <v>30</v>
      </c>
      <c r="L5" s="12">
        <v>21.318904876708984</v>
      </c>
      <c r="M5" s="12">
        <v>21.336977005004883</v>
      </c>
      <c r="N5" s="12">
        <f t="shared" ref="N5:N68" si="8">ABS(M5-L5)</f>
        <v>1.8072128295898438E-2</v>
      </c>
      <c r="O5" s="12">
        <f>AVERAGE(L5:M5)</f>
        <v>21.327940940856934</v>
      </c>
      <c r="P5" s="37" t="s">
        <v>31</v>
      </c>
      <c r="Q5" s="12">
        <v>34.535930633544922</v>
      </c>
      <c r="R5" s="12">
        <v>34.17327880859375</v>
      </c>
      <c r="S5" s="12">
        <f t="shared" ref="S5:S68" si="9">ABS(R5-Q5)</f>
        <v>0.36265182495117188</v>
      </c>
      <c r="T5" s="12">
        <f t="shared" si="5"/>
        <v>34.354604721069336</v>
      </c>
      <c r="U5" s="12">
        <f t="shared" si="6"/>
        <v>13.026663780212402</v>
      </c>
      <c r="V5" s="12">
        <f t="shared" si="7"/>
        <v>13.026663780212402</v>
      </c>
      <c r="W5" s="19"/>
      <c r="X5" s="5" t="str">
        <f t="shared" si="0"/>
        <v>21-124</v>
      </c>
      <c r="Y5" s="5" t="str">
        <f t="shared" si="1"/>
        <v>WT</v>
      </c>
      <c r="Z5" s="5">
        <f t="shared" si="2"/>
        <v>13.026663780212402</v>
      </c>
      <c r="AA5" s="5" t="str">
        <f t="shared" si="3"/>
        <v>iPS09</v>
      </c>
      <c r="AB5" s="1" t="str">
        <f t="shared" si="4"/>
        <v>M1_36h00</v>
      </c>
      <c r="AD5" s="19"/>
      <c r="AG5" s="19"/>
    </row>
    <row r="6" spans="1:33" s="13" customFormat="1" ht="16">
      <c r="A6" s="6" t="s">
        <v>38</v>
      </c>
      <c r="B6" s="6" t="s">
        <v>39</v>
      </c>
      <c r="C6" s="6" t="s">
        <v>23</v>
      </c>
      <c r="D6" s="6" t="s">
        <v>24</v>
      </c>
      <c r="E6" s="6"/>
      <c r="F6" s="6" t="s">
        <v>25</v>
      </c>
      <c r="G6" s="6" t="s">
        <v>26</v>
      </c>
      <c r="H6" s="6" t="s">
        <v>27</v>
      </c>
      <c r="I6" s="6" t="s">
        <v>28</v>
      </c>
      <c r="J6" s="36" t="s">
        <v>29</v>
      </c>
      <c r="K6" s="6" t="s">
        <v>30</v>
      </c>
      <c r="L6" s="12">
        <v>19.984329223632812</v>
      </c>
      <c r="M6" s="12">
        <v>21.455799102783203</v>
      </c>
      <c r="N6" s="12">
        <f>ABS(M6-L6)</f>
        <v>1.4714698791503906</v>
      </c>
      <c r="O6" s="12">
        <f>M6</f>
        <v>21.455799102783203</v>
      </c>
      <c r="P6" s="37" t="s">
        <v>31</v>
      </c>
      <c r="Q6" s="12">
        <v>33.158565521240234</v>
      </c>
      <c r="R6" s="12">
        <v>33.142726898193359</v>
      </c>
      <c r="S6" s="12">
        <f t="shared" si="9"/>
        <v>1.5838623046875E-2</v>
      </c>
      <c r="T6" s="12">
        <f t="shared" si="5"/>
        <v>33.150646209716797</v>
      </c>
      <c r="U6" s="12">
        <f t="shared" si="6"/>
        <v>11.694847106933594</v>
      </c>
      <c r="V6" s="12">
        <f t="shared" si="7"/>
        <v>11.694847106933594</v>
      </c>
      <c r="W6" s="19"/>
      <c r="X6" s="5" t="str">
        <f t="shared" si="0"/>
        <v>21-125</v>
      </c>
      <c r="Y6" s="5" t="str">
        <f t="shared" si="1"/>
        <v>WT</v>
      </c>
      <c r="Z6" s="5">
        <f t="shared" si="2"/>
        <v>11.694847106933594</v>
      </c>
      <c r="AA6" s="5" t="str">
        <f t="shared" si="3"/>
        <v>iPS09</v>
      </c>
      <c r="AB6" s="1" t="str">
        <f t="shared" si="4"/>
        <v>M1_36h00</v>
      </c>
      <c r="AD6" s="19"/>
      <c r="AG6" s="19"/>
    </row>
    <row r="7" spans="1:33" s="13" customFormat="1" ht="16">
      <c r="A7" s="13" t="s">
        <v>40</v>
      </c>
      <c r="B7" s="13" t="s">
        <v>41</v>
      </c>
      <c r="C7" s="13" t="s">
        <v>42</v>
      </c>
      <c r="D7" s="13" t="s">
        <v>43</v>
      </c>
      <c r="F7" s="13" t="s">
        <v>44</v>
      </c>
      <c r="G7" s="13" t="s">
        <v>26</v>
      </c>
      <c r="H7" s="13" t="s">
        <v>27</v>
      </c>
      <c r="I7" s="13" t="s">
        <v>28</v>
      </c>
      <c r="J7" s="38" t="s">
        <v>29</v>
      </c>
      <c r="L7" s="19">
        <v>21.523777008056641</v>
      </c>
      <c r="M7" s="19">
        <v>21.500188827514648</v>
      </c>
      <c r="N7" s="19">
        <f t="shared" si="8"/>
        <v>2.3588180541992188E-2</v>
      </c>
      <c r="O7" s="19">
        <f t="shared" ref="O7:O70" si="10">AVERAGE(L7:M7)</f>
        <v>21.511982917785645</v>
      </c>
      <c r="P7" s="39" t="s">
        <v>31</v>
      </c>
      <c r="Q7" s="19">
        <v>32.750392913818359</v>
      </c>
      <c r="R7" s="19">
        <v>32.621898651123047</v>
      </c>
      <c r="S7" s="19">
        <f t="shared" si="9"/>
        <v>0.1284942626953125</v>
      </c>
      <c r="T7" s="19">
        <f t="shared" si="5"/>
        <v>32.686145782470703</v>
      </c>
      <c r="U7" s="19">
        <f>T7-O7</f>
        <v>11.174162864685059</v>
      </c>
      <c r="V7" s="19">
        <f t="shared" si="7"/>
        <v>11.174162864685059</v>
      </c>
      <c r="W7" s="19"/>
      <c r="X7" s="5" t="str">
        <f t="shared" si="0"/>
        <v>21-126</v>
      </c>
      <c r="Y7" s="5" t="str">
        <f t="shared" si="1"/>
        <v>Mut</v>
      </c>
      <c r="Z7" s="5">
        <f t="shared" si="2"/>
        <v>11.174162864685059</v>
      </c>
      <c r="AA7" s="5" t="str">
        <f t="shared" si="3"/>
        <v>iPS09</v>
      </c>
      <c r="AB7" s="1" t="str">
        <f t="shared" si="4"/>
        <v>M1_36h00</v>
      </c>
      <c r="AD7" s="19"/>
      <c r="AG7" s="19"/>
    </row>
    <row r="8" spans="1:33" s="13" customFormat="1" ht="16">
      <c r="A8" s="13" t="s">
        <v>45</v>
      </c>
      <c r="B8" s="13" t="s">
        <v>46</v>
      </c>
      <c r="C8" s="13" t="s">
        <v>42</v>
      </c>
      <c r="D8" s="13" t="s">
        <v>43</v>
      </c>
      <c r="F8" s="13" t="s">
        <v>44</v>
      </c>
      <c r="G8" s="13" t="s">
        <v>26</v>
      </c>
      <c r="H8" s="13" t="s">
        <v>27</v>
      </c>
      <c r="I8" s="13" t="s">
        <v>28</v>
      </c>
      <c r="J8" s="38" t="s">
        <v>29</v>
      </c>
      <c r="L8" s="19">
        <v>21.351699829101562</v>
      </c>
      <c r="M8" s="19">
        <v>21.44175910949707</v>
      </c>
      <c r="N8" s="19">
        <f t="shared" si="8"/>
        <v>9.0059280395507812E-2</v>
      </c>
      <c r="O8" s="19">
        <f t="shared" si="10"/>
        <v>21.396729469299316</v>
      </c>
      <c r="P8" s="39" t="s">
        <v>31</v>
      </c>
      <c r="Q8" s="19">
        <v>32.908420562744141</v>
      </c>
      <c r="R8" s="19">
        <v>33.194473266601562</v>
      </c>
      <c r="S8" s="19">
        <f>ABS(R8-Q8)</f>
        <v>0.28605270385742188</v>
      </c>
      <c r="T8" s="19">
        <f t="shared" si="5"/>
        <v>33.051446914672852</v>
      </c>
      <c r="U8" s="19">
        <f t="shared" si="6"/>
        <v>11.654717445373535</v>
      </c>
      <c r="V8" s="19">
        <f t="shared" si="7"/>
        <v>11.654717445373535</v>
      </c>
      <c r="W8" s="19"/>
      <c r="X8" s="5" t="str">
        <f t="shared" si="0"/>
        <v>21-127</v>
      </c>
      <c r="Y8" s="5" t="str">
        <f t="shared" si="1"/>
        <v>Mut</v>
      </c>
      <c r="Z8" s="5">
        <f t="shared" si="2"/>
        <v>11.654717445373535</v>
      </c>
      <c r="AA8" s="5" t="str">
        <f t="shared" si="3"/>
        <v>iPS09</v>
      </c>
      <c r="AB8" s="1" t="str">
        <f t="shared" si="4"/>
        <v>M1_36h00</v>
      </c>
      <c r="AD8" s="19"/>
      <c r="AG8" s="19"/>
    </row>
    <row r="9" spans="1:33" ht="16">
      <c r="A9" s="13" t="s">
        <v>47</v>
      </c>
      <c r="B9" s="13" t="s">
        <v>48</v>
      </c>
      <c r="C9" s="13" t="s">
        <v>42</v>
      </c>
      <c r="D9" s="13" t="s">
        <v>43</v>
      </c>
      <c r="E9" s="13"/>
      <c r="F9" s="13" t="s">
        <v>44</v>
      </c>
      <c r="G9" s="13" t="s">
        <v>26</v>
      </c>
      <c r="H9" s="13" t="s">
        <v>27</v>
      </c>
      <c r="I9" s="13" t="s">
        <v>28</v>
      </c>
      <c r="J9" s="38" t="s">
        <v>29</v>
      </c>
      <c r="K9" s="13"/>
      <c r="L9" s="19">
        <v>21.296363830566406</v>
      </c>
      <c r="M9" s="19">
        <v>21.343345642089844</v>
      </c>
      <c r="N9" s="19">
        <f t="shared" si="8"/>
        <v>4.69818115234375E-2</v>
      </c>
      <c r="O9" s="19">
        <f t="shared" si="10"/>
        <v>21.319854736328125</v>
      </c>
      <c r="P9" s="39" t="s">
        <v>31</v>
      </c>
      <c r="Q9" s="19">
        <v>33.478012084960938</v>
      </c>
      <c r="R9" s="19">
        <v>33.7879638671875</v>
      </c>
      <c r="S9" s="19">
        <f>ABS(R9-Q9)</f>
        <v>0.3099517822265625</v>
      </c>
      <c r="T9" s="19">
        <f t="shared" si="5"/>
        <v>33.632987976074219</v>
      </c>
      <c r="U9" s="19">
        <f t="shared" si="6"/>
        <v>12.313133239746094</v>
      </c>
      <c r="V9" s="19">
        <f t="shared" si="7"/>
        <v>12.313133239746094</v>
      </c>
      <c r="W9" s="12"/>
      <c r="X9" s="5" t="str">
        <f t="shared" si="0"/>
        <v>21-128</v>
      </c>
      <c r="Y9" s="5" t="str">
        <f t="shared" si="1"/>
        <v>Mut</v>
      </c>
      <c r="Z9" s="5">
        <f t="shared" si="2"/>
        <v>12.313133239746094</v>
      </c>
      <c r="AA9" s="5" t="str">
        <f t="shared" si="3"/>
        <v>iPS09</v>
      </c>
      <c r="AB9" s="1" t="str">
        <f t="shared" si="4"/>
        <v>M1_36h00</v>
      </c>
    </row>
    <row r="10" spans="1:33" ht="16">
      <c r="A10" s="13" t="s">
        <v>49</v>
      </c>
      <c r="B10" s="13" t="s">
        <v>50</v>
      </c>
      <c r="C10" s="13" t="s">
        <v>42</v>
      </c>
      <c r="D10" s="13" t="s">
        <v>43</v>
      </c>
      <c r="E10" s="13"/>
      <c r="F10" s="13" t="s">
        <v>44</v>
      </c>
      <c r="G10" s="13" t="s">
        <v>26</v>
      </c>
      <c r="H10" s="13" t="s">
        <v>27</v>
      </c>
      <c r="I10" s="13" t="s">
        <v>28</v>
      </c>
      <c r="J10" s="38" t="s">
        <v>29</v>
      </c>
      <c r="K10" s="13"/>
      <c r="L10" s="19">
        <v>21.420379638671875</v>
      </c>
      <c r="M10" s="19">
        <v>21.365839004516602</v>
      </c>
      <c r="N10" s="19">
        <f t="shared" si="8"/>
        <v>5.4540634155273438E-2</v>
      </c>
      <c r="O10" s="19">
        <f t="shared" si="10"/>
        <v>21.393109321594238</v>
      </c>
      <c r="P10" s="39" t="s">
        <v>51</v>
      </c>
      <c r="Q10" s="19">
        <v>32.375282287597656</v>
      </c>
      <c r="R10" s="19">
        <v>32.478477478027344</v>
      </c>
      <c r="S10" s="19">
        <f>ABS(R10-Q10)</f>
        <v>0.1031951904296875</v>
      </c>
      <c r="T10" s="19">
        <f t="shared" si="5"/>
        <v>32.4268798828125</v>
      </c>
      <c r="U10" s="19">
        <f t="shared" si="6"/>
        <v>11.033770561218262</v>
      </c>
      <c r="V10" s="19">
        <f t="shared" si="7"/>
        <v>11.033770561218262</v>
      </c>
      <c r="W10" s="12"/>
      <c r="X10" s="5" t="str">
        <f t="shared" si="0"/>
        <v>21-129</v>
      </c>
      <c r="Y10" s="5" t="str">
        <f t="shared" si="1"/>
        <v>Mut</v>
      </c>
      <c r="Z10" s="5">
        <f t="shared" si="2"/>
        <v>11.033770561218262</v>
      </c>
      <c r="AA10" s="5" t="str">
        <f t="shared" si="3"/>
        <v>iPS09</v>
      </c>
      <c r="AB10" s="1" t="str">
        <f t="shared" si="4"/>
        <v>M1_36h00</v>
      </c>
    </row>
    <row r="11" spans="1:33" ht="16">
      <c r="A11" s="13" t="s">
        <v>52</v>
      </c>
      <c r="B11" s="13" t="s">
        <v>53</v>
      </c>
      <c r="C11" s="13" t="s">
        <v>42</v>
      </c>
      <c r="D11" s="13" t="s">
        <v>43</v>
      </c>
      <c r="E11" s="13"/>
      <c r="F11" s="13" t="s">
        <v>44</v>
      </c>
      <c r="G11" s="13" t="s">
        <v>26</v>
      </c>
      <c r="H11" s="13" t="s">
        <v>27</v>
      </c>
      <c r="I11" s="13" t="s">
        <v>28</v>
      </c>
      <c r="J11" s="38" t="s">
        <v>29</v>
      </c>
      <c r="K11" s="13"/>
      <c r="L11" s="19">
        <v>21.448978424072266</v>
      </c>
      <c r="M11" s="19">
        <v>21.367431640625</v>
      </c>
      <c r="N11" s="19">
        <f t="shared" si="8"/>
        <v>8.1546783447265625E-2</v>
      </c>
      <c r="O11" s="19">
        <f t="shared" si="10"/>
        <v>21.408205032348633</v>
      </c>
      <c r="P11" s="39" t="s">
        <v>31</v>
      </c>
      <c r="Q11" s="19">
        <v>32.012569427490234</v>
      </c>
      <c r="R11" s="19">
        <v>31.515953063964844</v>
      </c>
      <c r="S11" s="19">
        <f t="shared" si="9"/>
        <v>0.49661636352539062</v>
      </c>
      <c r="T11" s="19">
        <f t="shared" si="5"/>
        <v>31.764261245727539</v>
      </c>
      <c r="U11" s="19">
        <f t="shared" si="6"/>
        <v>10.356056213378906</v>
      </c>
      <c r="V11" s="19">
        <f t="shared" si="7"/>
        <v>10.356056213378906</v>
      </c>
      <c r="W11" s="12"/>
      <c r="X11" s="5" t="str">
        <f t="shared" si="0"/>
        <v>21-130</v>
      </c>
      <c r="Y11" s="5" t="str">
        <f t="shared" si="1"/>
        <v>Mut</v>
      </c>
      <c r="Z11" s="5">
        <f t="shared" si="2"/>
        <v>10.356056213378906</v>
      </c>
      <c r="AA11" s="5" t="str">
        <f t="shared" si="3"/>
        <v>iPS09</v>
      </c>
      <c r="AB11" s="1" t="str">
        <f t="shared" si="4"/>
        <v>M1_36h00</v>
      </c>
    </row>
    <row r="12" spans="1:33" ht="16">
      <c r="A12" s="6" t="s">
        <v>108</v>
      </c>
      <c r="B12" s="6" t="s">
        <v>109</v>
      </c>
      <c r="C12" s="6" t="s">
        <v>110</v>
      </c>
      <c r="D12" s="6" t="s">
        <v>111</v>
      </c>
      <c r="E12" s="6"/>
      <c r="F12" s="6" t="s">
        <v>25</v>
      </c>
      <c r="G12" s="6">
        <v>65</v>
      </c>
      <c r="H12" s="6" t="s">
        <v>112</v>
      </c>
      <c r="I12" s="6" t="s">
        <v>28</v>
      </c>
      <c r="J12" s="36" t="s">
        <v>29</v>
      </c>
      <c r="K12" s="6" t="s">
        <v>25</v>
      </c>
      <c r="L12" s="12">
        <v>21.981069560000002</v>
      </c>
      <c r="M12" s="12">
        <v>21.97073936</v>
      </c>
      <c r="N12" s="12">
        <f t="shared" si="8"/>
        <v>1.0330200000002066E-2</v>
      </c>
      <c r="O12" s="12">
        <f t="shared" si="10"/>
        <v>21.975904460000002</v>
      </c>
      <c r="P12" s="37" t="s">
        <v>31</v>
      </c>
      <c r="Q12" s="12">
        <v>34.747287750244141</v>
      </c>
      <c r="R12" s="12">
        <v>34.964317321777344</v>
      </c>
      <c r="S12" s="12">
        <f t="shared" si="9"/>
        <v>0.21702957153320312</v>
      </c>
      <c r="T12" s="12">
        <f t="shared" si="5"/>
        <v>34.855802536010742</v>
      </c>
      <c r="U12" s="12">
        <f t="shared" si="6"/>
        <v>12.87989807601074</v>
      </c>
      <c r="V12" s="12">
        <f t="shared" si="7"/>
        <v>12.87989807601074</v>
      </c>
      <c r="W12" s="12"/>
      <c r="X12" s="5" t="str">
        <f t="shared" si="0"/>
        <v>22-59</v>
      </c>
      <c r="Y12" s="5" t="str">
        <f t="shared" si="1"/>
        <v>WT</v>
      </c>
      <c r="Z12" s="5">
        <f t="shared" si="2"/>
        <v>12.87989807601074</v>
      </c>
      <c r="AA12" s="5" t="str">
        <f t="shared" si="3"/>
        <v>iPS12</v>
      </c>
      <c r="AB12" s="1" t="str">
        <f t="shared" si="4"/>
        <v>M1_36h00</v>
      </c>
    </row>
    <row r="13" spans="1:33" ht="16">
      <c r="A13" s="6" t="s">
        <v>113</v>
      </c>
      <c r="B13" s="6" t="s">
        <v>114</v>
      </c>
      <c r="C13" s="6" t="s">
        <v>110</v>
      </c>
      <c r="D13" s="6" t="s">
        <v>111</v>
      </c>
      <c r="E13" s="6"/>
      <c r="F13" s="6" t="s">
        <v>25</v>
      </c>
      <c r="G13" s="6">
        <v>65</v>
      </c>
      <c r="H13" s="6" t="s">
        <v>112</v>
      </c>
      <c r="I13" s="6" t="s">
        <v>28</v>
      </c>
      <c r="J13" s="36" t="s">
        <v>29</v>
      </c>
      <c r="K13" s="6" t="s">
        <v>25</v>
      </c>
      <c r="L13" s="12">
        <v>21.4657135</v>
      </c>
      <c r="M13" s="12">
        <v>21.433372500000001</v>
      </c>
      <c r="N13" s="12">
        <f t="shared" si="8"/>
        <v>3.2340999999998843E-2</v>
      </c>
      <c r="O13" s="12">
        <f t="shared" si="10"/>
        <v>21.449542999999998</v>
      </c>
      <c r="P13" s="37" t="s">
        <v>31</v>
      </c>
      <c r="Q13" s="12">
        <v>33.933841705322266</v>
      </c>
      <c r="R13" s="12">
        <v>33.958324432373047</v>
      </c>
      <c r="S13" s="12">
        <f t="shared" si="9"/>
        <v>2.448272705078125E-2</v>
      </c>
      <c r="T13" s="12">
        <f t="shared" si="5"/>
        <v>33.946083068847656</v>
      </c>
      <c r="U13" s="12">
        <f t="shared" si="6"/>
        <v>12.496540068847658</v>
      </c>
      <c r="V13" s="12">
        <f t="shared" si="7"/>
        <v>12.496540068847658</v>
      </c>
      <c r="W13" s="12"/>
      <c r="X13" s="5" t="str">
        <f t="shared" si="0"/>
        <v>22-60</v>
      </c>
      <c r="Y13" s="5" t="str">
        <f t="shared" si="1"/>
        <v>WT</v>
      </c>
      <c r="Z13" s="5">
        <f t="shared" si="2"/>
        <v>12.496540068847658</v>
      </c>
      <c r="AA13" s="5" t="str">
        <f t="shared" si="3"/>
        <v>iPS12</v>
      </c>
      <c r="AB13" s="1" t="str">
        <f t="shared" si="4"/>
        <v>M1_36h00</v>
      </c>
    </row>
    <row r="14" spans="1:33" ht="16">
      <c r="A14" s="6" t="s">
        <v>115</v>
      </c>
      <c r="B14" s="6" t="s">
        <v>116</v>
      </c>
      <c r="C14" s="6" t="s">
        <v>110</v>
      </c>
      <c r="D14" s="6" t="s">
        <v>111</v>
      </c>
      <c r="E14" s="6"/>
      <c r="F14" s="6" t="s">
        <v>25</v>
      </c>
      <c r="G14" s="6">
        <v>65</v>
      </c>
      <c r="H14" s="6" t="s">
        <v>112</v>
      </c>
      <c r="I14" s="6" t="s">
        <v>28</v>
      </c>
      <c r="J14" s="36" t="s">
        <v>29</v>
      </c>
      <c r="K14" s="6" t="s">
        <v>25</v>
      </c>
      <c r="L14" s="12">
        <v>21.657670970000002</v>
      </c>
      <c r="M14" s="12">
        <v>21.584236149999999</v>
      </c>
      <c r="N14" s="12">
        <f t="shared" si="8"/>
        <v>7.3434820000002787E-2</v>
      </c>
      <c r="O14" s="12">
        <f t="shared" si="10"/>
        <v>21.62095356</v>
      </c>
      <c r="P14" s="37" t="s">
        <v>31</v>
      </c>
      <c r="Q14" s="12">
        <v>34.323135375976562</v>
      </c>
      <c r="R14" s="12">
        <v>34.081218719482422</v>
      </c>
      <c r="S14" s="12">
        <f t="shared" si="9"/>
        <v>0.24191665649414062</v>
      </c>
      <c r="T14" s="12">
        <f t="shared" si="5"/>
        <v>34.202177047729492</v>
      </c>
      <c r="U14" s="12">
        <f t="shared" si="6"/>
        <v>12.581223487729492</v>
      </c>
      <c r="V14" s="12">
        <f t="shared" si="7"/>
        <v>12.581223487729492</v>
      </c>
      <c r="W14" s="19"/>
      <c r="X14" s="5" t="str">
        <f t="shared" si="0"/>
        <v>22-61</v>
      </c>
      <c r="Y14" s="5" t="str">
        <f t="shared" si="1"/>
        <v>WT</v>
      </c>
      <c r="Z14" s="5">
        <f t="shared" si="2"/>
        <v>12.581223487729492</v>
      </c>
      <c r="AA14" s="5" t="str">
        <f t="shared" si="3"/>
        <v>iPS12</v>
      </c>
      <c r="AB14" s="1" t="str">
        <f t="shared" si="4"/>
        <v>M1_36h00</v>
      </c>
    </row>
    <row r="15" spans="1:33" ht="16">
      <c r="A15" s="6" t="s">
        <v>117</v>
      </c>
      <c r="B15" s="6" t="s">
        <v>118</v>
      </c>
      <c r="C15" s="6" t="s">
        <v>110</v>
      </c>
      <c r="D15" s="6" t="s">
        <v>111</v>
      </c>
      <c r="E15" s="6"/>
      <c r="F15" s="6" t="s">
        <v>25</v>
      </c>
      <c r="G15" s="6">
        <v>65</v>
      </c>
      <c r="H15" s="6" t="s">
        <v>112</v>
      </c>
      <c r="I15" s="6" t="s">
        <v>28</v>
      </c>
      <c r="J15" s="36" t="s">
        <v>29</v>
      </c>
      <c r="K15" s="6" t="s">
        <v>25</v>
      </c>
      <c r="L15" s="12">
        <v>21.499403000000001</v>
      </c>
      <c r="M15" s="12">
        <v>21.062736510000001</v>
      </c>
      <c r="N15" s="12">
        <f t="shared" si="8"/>
        <v>0.43666649000000035</v>
      </c>
      <c r="O15" s="12">
        <f t="shared" si="10"/>
        <v>21.281069755000001</v>
      </c>
      <c r="P15" s="37" t="s">
        <v>31</v>
      </c>
      <c r="Q15" s="12">
        <v>33.990406036376953</v>
      </c>
      <c r="R15" s="12">
        <v>33.601081848144531</v>
      </c>
      <c r="S15" s="12">
        <f t="shared" si="9"/>
        <v>0.38932418823242188</v>
      </c>
      <c r="T15" s="12">
        <f t="shared" si="5"/>
        <v>33.795743942260742</v>
      </c>
      <c r="U15" s="12">
        <f t="shared" si="6"/>
        <v>12.514674187260741</v>
      </c>
      <c r="V15" s="12">
        <f t="shared" si="7"/>
        <v>12.514674187260741</v>
      </c>
      <c r="W15" s="19"/>
      <c r="X15" s="5" t="str">
        <f t="shared" si="0"/>
        <v>22-62</v>
      </c>
      <c r="Y15" s="5" t="str">
        <f t="shared" si="1"/>
        <v>WT</v>
      </c>
      <c r="Z15" s="5">
        <f t="shared" si="2"/>
        <v>12.514674187260741</v>
      </c>
      <c r="AA15" s="5" t="str">
        <f t="shared" si="3"/>
        <v>iPS12</v>
      </c>
      <c r="AB15" s="1" t="str">
        <f t="shared" si="4"/>
        <v>M1_36h00</v>
      </c>
    </row>
    <row r="16" spans="1:33" ht="16">
      <c r="A16" s="6" t="s">
        <v>119</v>
      </c>
      <c r="B16" s="6" t="s">
        <v>120</v>
      </c>
      <c r="C16" s="6" t="s">
        <v>110</v>
      </c>
      <c r="D16" s="6" t="s">
        <v>111</v>
      </c>
      <c r="E16" s="6"/>
      <c r="F16" s="6" t="s">
        <v>25</v>
      </c>
      <c r="G16" s="6">
        <v>65</v>
      </c>
      <c r="H16" s="6" t="s">
        <v>112</v>
      </c>
      <c r="I16" s="6" t="s">
        <v>28</v>
      </c>
      <c r="J16" s="36" t="s">
        <v>29</v>
      </c>
      <c r="K16" s="6" t="s">
        <v>25</v>
      </c>
      <c r="L16" s="12">
        <v>21.51304245</v>
      </c>
      <c r="M16" s="12">
        <v>21.314950939999999</v>
      </c>
      <c r="N16" s="12">
        <f t="shared" si="8"/>
        <v>0.19809151000000114</v>
      </c>
      <c r="O16" s="12">
        <f t="shared" si="10"/>
        <v>21.413996695000002</v>
      </c>
      <c r="P16" s="37" t="s">
        <v>31</v>
      </c>
      <c r="Q16" s="12">
        <v>34.126331329345703</v>
      </c>
      <c r="R16" s="12">
        <v>34.403762817382812</v>
      </c>
      <c r="S16" s="12">
        <f t="shared" si="9"/>
        <v>0.27743148803710938</v>
      </c>
      <c r="T16" s="12">
        <f t="shared" si="5"/>
        <v>34.265047073364258</v>
      </c>
      <c r="U16" s="12">
        <f t="shared" si="6"/>
        <v>12.851050378364256</v>
      </c>
      <c r="V16" s="12">
        <f t="shared" si="7"/>
        <v>12.851050378364256</v>
      </c>
      <c r="W16" s="19"/>
      <c r="X16" s="5" t="str">
        <f t="shared" si="0"/>
        <v>22-63</v>
      </c>
      <c r="Y16" s="5" t="str">
        <f t="shared" si="1"/>
        <v>WT</v>
      </c>
      <c r="Z16" s="5">
        <f t="shared" si="2"/>
        <v>12.851050378364256</v>
      </c>
      <c r="AA16" s="5" t="str">
        <f t="shared" si="3"/>
        <v>iPS12</v>
      </c>
      <c r="AB16" s="1" t="str">
        <f t="shared" si="4"/>
        <v>M1_36h00</v>
      </c>
    </row>
    <row r="17" spans="1:28" ht="16">
      <c r="A17" s="6" t="s">
        <v>121</v>
      </c>
      <c r="B17" s="6" t="s">
        <v>122</v>
      </c>
      <c r="C17" s="6" t="s">
        <v>110</v>
      </c>
      <c r="D17" s="6" t="s">
        <v>111</v>
      </c>
      <c r="E17" s="6"/>
      <c r="F17" s="6" t="s">
        <v>25</v>
      </c>
      <c r="G17" s="6">
        <v>65</v>
      </c>
      <c r="H17" s="6" t="s">
        <v>112</v>
      </c>
      <c r="I17" s="6" t="s">
        <v>28</v>
      </c>
      <c r="J17" s="36" t="s">
        <v>29</v>
      </c>
      <c r="K17" s="6" t="s">
        <v>25</v>
      </c>
      <c r="L17" s="12">
        <v>21.701080319999999</v>
      </c>
      <c r="M17" s="12">
        <v>21.798398970000001</v>
      </c>
      <c r="N17" s="12">
        <f t="shared" si="8"/>
        <v>9.7318650000001838E-2</v>
      </c>
      <c r="O17" s="12">
        <f t="shared" si="10"/>
        <v>21.749739644999998</v>
      </c>
      <c r="P17" s="37" t="s">
        <v>31</v>
      </c>
      <c r="Q17" s="12">
        <v>34.140560150146484</v>
      </c>
      <c r="R17" s="12">
        <v>34.092769622802734</v>
      </c>
      <c r="S17" s="12">
        <f t="shared" si="9"/>
        <v>4.779052734375E-2</v>
      </c>
      <c r="T17" s="12">
        <f t="shared" si="5"/>
        <v>34.116664886474609</v>
      </c>
      <c r="U17" s="12">
        <f t="shared" si="6"/>
        <v>12.366925241474611</v>
      </c>
      <c r="V17" s="12">
        <f t="shared" si="7"/>
        <v>12.366925241474611</v>
      </c>
      <c r="W17" s="19"/>
      <c r="X17" s="5" t="str">
        <f t="shared" si="0"/>
        <v>22-64</v>
      </c>
      <c r="Y17" s="5" t="str">
        <f t="shared" si="1"/>
        <v>WT</v>
      </c>
      <c r="Z17" s="5">
        <f t="shared" si="2"/>
        <v>12.366925241474611</v>
      </c>
      <c r="AA17" s="5" t="str">
        <f t="shared" si="3"/>
        <v>iPS12</v>
      </c>
      <c r="AB17" s="1" t="str">
        <f t="shared" si="4"/>
        <v>M1_36h00</v>
      </c>
    </row>
    <row r="18" spans="1:28" ht="16">
      <c r="A18" s="13" t="s">
        <v>123</v>
      </c>
      <c r="B18" s="13" t="s">
        <v>124</v>
      </c>
      <c r="C18" s="13" t="s">
        <v>125</v>
      </c>
      <c r="D18" s="13" t="s">
        <v>126</v>
      </c>
      <c r="E18" s="13"/>
      <c r="F18" s="13" t="s">
        <v>44</v>
      </c>
      <c r="G18" s="13">
        <v>65</v>
      </c>
      <c r="H18" s="13" t="s">
        <v>112</v>
      </c>
      <c r="I18" s="13" t="s">
        <v>28</v>
      </c>
      <c r="J18" s="38" t="s">
        <v>29</v>
      </c>
      <c r="K18" s="13"/>
      <c r="L18" s="19">
        <v>21.801294330000001</v>
      </c>
      <c r="M18" s="19">
        <v>21.782127379999999</v>
      </c>
      <c r="N18" s="19">
        <f t="shared" si="8"/>
        <v>1.9166950000002458E-2</v>
      </c>
      <c r="O18" s="19">
        <f t="shared" si="10"/>
        <v>21.791710854999998</v>
      </c>
      <c r="P18" s="39" t="s">
        <v>31</v>
      </c>
      <c r="Q18" s="19">
        <v>33.188667297363281</v>
      </c>
      <c r="R18" s="19">
        <v>33.150657653808594</v>
      </c>
      <c r="S18" s="19">
        <f t="shared" si="9"/>
        <v>3.80096435546875E-2</v>
      </c>
      <c r="T18" s="19">
        <f t="shared" si="5"/>
        <v>33.169662475585938</v>
      </c>
      <c r="U18" s="19">
        <f t="shared" si="6"/>
        <v>11.377951620585939</v>
      </c>
      <c r="V18" s="19">
        <f t="shared" si="7"/>
        <v>11.377951620585939</v>
      </c>
      <c r="W18" s="19"/>
      <c r="X18" s="5" t="str">
        <f t="shared" si="0"/>
        <v>22-65</v>
      </c>
      <c r="Y18" s="5" t="str">
        <f t="shared" si="1"/>
        <v>Mut</v>
      </c>
      <c r="Z18" s="5">
        <f t="shared" si="2"/>
        <v>11.377951620585939</v>
      </c>
      <c r="AA18" s="5" t="str">
        <f t="shared" si="3"/>
        <v>iPS12</v>
      </c>
      <c r="AB18" s="1" t="str">
        <f t="shared" si="4"/>
        <v>M1_36h00</v>
      </c>
    </row>
    <row r="19" spans="1:28" ht="16">
      <c r="A19" s="13" t="s">
        <v>127</v>
      </c>
      <c r="B19" s="13" t="s">
        <v>128</v>
      </c>
      <c r="C19" s="13" t="s">
        <v>125</v>
      </c>
      <c r="D19" s="13" t="s">
        <v>126</v>
      </c>
      <c r="E19" s="13"/>
      <c r="F19" s="13" t="s">
        <v>44</v>
      </c>
      <c r="G19" s="13">
        <v>65</v>
      </c>
      <c r="H19" s="13" t="s">
        <v>112</v>
      </c>
      <c r="I19" s="13" t="s">
        <v>28</v>
      </c>
      <c r="J19" s="38" t="s">
        <v>29</v>
      </c>
      <c r="K19" s="13"/>
      <c r="L19" s="19">
        <v>21.599000929999999</v>
      </c>
      <c r="M19" s="19">
        <v>21.644613270000001</v>
      </c>
      <c r="N19" s="19">
        <f t="shared" si="8"/>
        <v>4.5612340000001694E-2</v>
      </c>
      <c r="O19" s="19">
        <f t="shared" si="10"/>
        <v>21.621807099999998</v>
      </c>
      <c r="P19" s="39" t="s">
        <v>31</v>
      </c>
      <c r="Q19" s="19">
        <v>33.009449005126953</v>
      </c>
      <c r="R19" s="19">
        <v>33.050083160400391</v>
      </c>
      <c r="S19" s="19">
        <f t="shared" si="9"/>
        <v>4.06341552734375E-2</v>
      </c>
      <c r="T19" s="19">
        <f t="shared" si="5"/>
        <v>33.029766082763672</v>
      </c>
      <c r="U19" s="19">
        <f t="shared" si="6"/>
        <v>11.407958982763674</v>
      </c>
      <c r="V19" s="19">
        <f t="shared" si="7"/>
        <v>11.407958982763674</v>
      </c>
      <c r="W19" s="12"/>
      <c r="X19" s="5" t="str">
        <f t="shared" si="0"/>
        <v>22-66</v>
      </c>
      <c r="Y19" s="5" t="str">
        <f t="shared" si="1"/>
        <v>Mut</v>
      </c>
      <c r="Z19" s="5">
        <f t="shared" si="2"/>
        <v>11.407958982763674</v>
      </c>
      <c r="AA19" s="5" t="str">
        <f t="shared" si="3"/>
        <v>iPS12</v>
      </c>
      <c r="AB19" s="1" t="str">
        <f t="shared" si="4"/>
        <v>M1_36h00</v>
      </c>
    </row>
    <row r="20" spans="1:28" ht="16">
      <c r="A20" s="13" t="s">
        <v>129</v>
      </c>
      <c r="B20" s="13" t="s">
        <v>130</v>
      </c>
      <c r="C20" s="13" t="s">
        <v>125</v>
      </c>
      <c r="D20" s="13" t="s">
        <v>126</v>
      </c>
      <c r="E20" s="13"/>
      <c r="F20" s="13" t="s">
        <v>44</v>
      </c>
      <c r="G20" s="13">
        <v>65</v>
      </c>
      <c r="H20" s="13" t="s">
        <v>112</v>
      </c>
      <c r="I20" s="13" t="s">
        <v>28</v>
      </c>
      <c r="J20" s="38" t="s">
        <v>29</v>
      </c>
      <c r="K20" s="13"/>
      <c r="L20" s="19">
        <v>21.425043110000001</v>
      </c>
      <c r="M20" s="19">
        <v>21.545209880000002</v>
      </c>
      <c r="N20" s="19">
        <f t="shared" si="8"/>
        <v>0.12016677000000087</v>
      </c>
      <c r="O20" s="19">
        <f t="shared" si="10"/>
        <v>21.485126495000003</v>
      </c>
      <c r="P20" s="39" t="s">
        <v>31</v>
      </c>
      <c r="Q20" s="19">
        <v>33.551712036132812</v>
      </c>
      <c r="R20" s="19">
        <v>33.424938201904297</v>
      </c>
      <c r="S20" s="19">
        <f t="shared" si="9"/>
        <v>0.12677383422851562</v>
      </c>
      <c r="T20" s="19">
        <f t="shared" si="5"/>
        <v>33.488325119018555</v>
      </c>
      <c r="U20" s="19">
        <f t="shared" si="6"/>
        <v>12.003198624018552</v>
      </c>
      <c r="V20" s="19" t="s">
        <v>99</v>
      </c>
      <c r="W20" s="12"/>
      <c r="X20" s="5" t="str">
        <f t="shared" si="0"/>
        <v>22-67</v>
      </c>
      <c r="Y20" s="5" t="str">
        <f t="shared" si="1"/>
        <v>Mut</v>
      </c>
      <c r="Z20" s="5" t="str">
        <f t="shared" si="2"/>
        <v>NA</v>
      </c>
      <c r="AA20" s="5" t="str">
        <f t="shared" si="3"/>
        <v>iPS12</v>
      </c>
      <c r="AB20" s="1" t="str">
        <f t="shared" si="4"/>
        <v>M1_36h00</v>
      </c>
    </row>
    <row r="21" spans="1:28" ht="16">
      <c r="A21" s="13" t="s">
        <v>131</v>
      </c>
      <c r="B21" s="13" t="s">
        <v>132</v>
      </c>
      <c r="C21" s="13" t="s">
        <v>125</v>
      </c>
      <c r="D21" s="13" t="s">
        <v>126</v>
      </c>
      <c r="E21" s="13"/>
      <c r="F21" s="13" t="s">
        <v>44</v>
      </c>
      <c r="G21" s="13">
        <v>65</v>
      </c>
      <c r="H21" s="13" t="s">
        <v>112</v>
      </c>
      <c r="I21" s="13" t="s">
        <v>28</v>
      </c>
      <c r="J21" s="38" t="s">
        <v>29</v>
      </c>
      <c r="K21" s="13"/>
      <c r="L21" s="19">
        <v>21.649263380000001</v>
      </c>
      <c r="M21" s="19">
        <v>21.58747292</v>
      </c>
      <c r="N21" s="19">
        <f t="shared" si="8"/>
        <v>6.1790460000000991E-2</v>
      </c>
      <c r="O21" s="19">
        <f t="shared" si="10"/>
        <v>21.618368150000002</v>
      </c>
      <c r="P21" s="39" t="s">
        <v>31</v>
      </c>
      <c r="Q21" s="19">
        <v>33.030345916748047</v>
      </c>
      <c r="R21" s="19">
        <v>33.048011779785156</v>
      </c>
      <c r="S21" s="19">
        <f t="shared" si="9"/>
        <v>1.7665863037109375E-2</v>
      </c>
      <c r="T21" s="19">
        <f t="shared" si="5"/>
        <v>33.039178848266602</v>
      </c>
      <c r="U21" s="19">
        <f t="shared" si="6"/>
        <v>11.4208106982666</v>
      </c>
      <c r="V21" s="19">
        <f>U21</f>
        <v>11.4208106982666</v>
      </c>
      <c r="W21" s="12"/>
      <c r="X21" s="5" t="str">
        <f t="shared" si="0"/>
        <v>22-68</v>
      </c>
      <c r="Y21" s="5" t="str">
        <f t="shared" si="1"/>
        <v>Mut</v>
      </c>
      <c r="Z21" s="5">
        <f t="shared" si="2"/>
        <v>11.4208106982666</v>
      </c>
      <c r="AA21" s="5" t="str">
        <f t="shared" si="3"/>
        <v>iPS12</v>
      </c>
      <c r="AB21" s="1" t="str">
        <f t="shared" si="4"/>
        <v>M1_36h00</v>
      </c>
    </row>
    <row r="22" spans="1:28" ht="16">
      <c r="A22" s="13" t="s">
        <v>133</v>
      </c>
      <c r="B22" s="13" t="s">
        <v>134</v>
      </c>
      <c r="C22" s="13" t="s">
        <v>125</v>
      </c>
      <c r="D22" s="13" t="s">
        <v>126</v>
      </c>
      <c r="E22" s="13"/>
      <c r="F22" s="13" t="s">
        <v>44</v>
      </c>
      <c r="G22" s="13">
        <v>65</v>
      </c>
      <c r="H22" s="13" t="s">
        <v>112</v>
      </c>
      <c r="I22" s="13" t="s">
        <v>28</v>
      </c>
      <c r="J22" s="38" t="s">
        <v>29</v>
      </c>
      <c r="K22" s="13"/>
      <c r="L22" s="19">
        <v>21.382352829999999</v>
      </c>
      <c r="M22" s="19">
        <v>21.399984360000001</v>
      </c>
      <c r="N22" s="19">
        <f t="shared" si="8"/>
        <v>1.7631530000002726E-2</v>
      </c>
      <c r="O22" s="19">
        <f t="shared" si="10"/>
        <v>21.391168595</v>
      </c>
      <c r="P22" s="39" t="s">
        <v>31</v>
      </c>
      <c r="Q22" s="19">
        <v>32.766452789306641</v>
      </c>
      <c r="R22" s="19">
        <v>32.521697998046875</v>
      </c>
      <c r="S22" s="19">
        <f t="shared" si="9"/>
        <v>0.24475479125976562</v>
      </c>
      <c r="T22" s="19">
        <f t="shared" si="5"/>
        <v>32.644075393676758</v>
      </c>
      <c r="U22" s="19">
        <f t="shared" si="6"/>
        <v>11.252906798676758</v>
      </c>
      <c r="V22" s="19" t="s">
        <v>99</v>
      </c>
      <c r="W22" s="12"/>
      <c r="X22" s="5" t="str">
        <f t="shared" si="0"/>
        <v>22-69</v>
      </c>
      <c r="Y22" s="5" t="str">
        <f t="shared" si="1"/>
        <v>Mut</v>
      </c>
      <c r="Z22" s="5" t="str">
        <f t="shared" si="2"/>
        <v>NA</v>
      </c>
      <c r="AA22" s="5" t="str">
        <f t="shared" si="3"/>
        <v>iPS12</v>
      </c>
      <c r="AB22" s="1" t="str">
        <f t="shared" si="4"/>
        <v>M1_36h00</v>
      </c>
    </row>
    <row r="23" spans="1:28" ht="16">
      <c r="A23" s="13" t="s">
        <v>135</v>
      </c>
      <c r="B23" s="13" t="s">
        <v>136</v>
      </c>
      <c r="C23" s="13" t="s">
        <v>125</v>
      </c>
      <c r="D23" s="13" t="s">
        <v>126</v>
      </c>
      <c r="E23" s="13"/>
      <c r="F23" s="13" t="s">
        <v>44</v>
      </c>
      <c r="G23" s="13">
        <v>65</v>
      </c>
      <c r="H23" s="13" t="s">
        <v>112</v>
      </c>
      <c r="I23" s="13" t="s">
        <v>28</v>
      </c>
      <c r="J23" s="38" t="s">
        <v>29</v>
      </c>
      <c r="K23" s="13"/>
      <c r="L23" s="19">
        <v>21.506168370000001</v>
      </c>
      <c r="M23" s="19">
        <v>21.430404660000001</v>
      </c>
      <c r="N23" s="19">
        <f t="shared" si="8"/>
        <v>7.5763710000000373E-2</v>
      </c>
      <c r="O23" s="19">
        <f t="shared" si="10"/>
        <v>21.468286515000003</v>
      </c>
      <c r="P23" s="39" t="s">
        <v>31</v>
      </c>
      <c r="Q23" s="19">
        <v>32.714000701904297</v>
      </c>
      <c r="R23" s="19">
        <v>32.945758819580078</v>
      </c>
      <c r="S23" s="19">
        <f t="shared" si="9"/>
        <v>0.23175811767578125</v>
      </c>
      <c r="T23" s="19">
        <f t="shared" si="5"/>
        <v>32.829879760742188</v>
      </c>
      <c r="U23" s="19">
        <f t="shared" si="6"/>
        <v>11.361593245742185</v>
      </c>
      <c r="V23" s="19">
        <f>U23</f>
        <v>11.361593245742185</v>
      </c>
      <c r="W23" s="12"/>
      <c r="X23" s="5" t="str">
        <f t="shared" si="0"/>
        <v>22-70</v>
      </c>
      <c r="Y23" s="5" t="str">
        <f t="shared" si="1"/>
        <v>Mut</v>
      </c>
      <c r="Z23" s="5">
        <f t="shared" si="2"/>
        <v>11.361593245742185</v>
      </c>
      <c r="AA23" s="5" t="str">
        <f t="shared" si="3"/>
        <v>iPS12</v>
      </c>
      <c r="AB23" s="1" t="str">
        <f t="shared" si="4"/>
        <v>M1_36h00</v>
      </c>
    </row>
    <row r="24" spans="1:28" s="46" customFormat="1" ht="16">
      <c r="A24" s="6" t="s">
        <v>266</v>
      </c>
      <c r="B24" s="6" t="s">
        <v>267</v>
      </c>
      <c r="C24" s="6" t="s">
        <v>268</v>
      </c>
      <c r="D24" s="6" t="s">
        <v>269</v>
      </c>
      <c r="E24" s="24" t="s">
        <v>270</v>
      </c>
      <c r="F24" s="6" t="s">
        <v>25</v>
      </c>
      <c r="G24" s="6" t="s">
        <v>271</v>
      </c>
      <c r="H24" s="6" t="s">
        <v>272</v>
      </c>
      <c r="I24" s="6" t="s">
        <v>273</v>
      </c>
      <c r="J24" s="36" t="s">
        <v>29</v>
      </c>
      <c r="K24" s="6" t="s">
        <v>25</v>
      </c>
      <c r="L24" s="12">
        <v>22.150554656982422</v>
      </c>
      <c r="M24" s="12">
        <v>21.913820266723633</v>
      </c>
      <c r="N24" s="12">
        <f t="shared" si="8"/>
        <v>0.23673439025878906</v>
      </c>
      <c r="O24" s="12">
        <f t="shared" si="10"/>
        <v>22.032187461853027</v>
      </c>
      <c r="P24" s="37" t="s">
        <v>31</v>
      </c>
      <c r="Q24" s="6">
        <v>35.428249359130859</v>
      </c>
      <c r="R24" s="6">
        <v>34.941486358642578</v>
      </c>
      <c r="S24" s="12">
        <f t="shared" si="9"/>
        <v>0.48676300048828125</v>
      </c>
      <c r="T24" s="12">
        <f t="shared" si="5"/>
        <v>35.184867858886719</v>
      </c>
      <c r="U24" s="12">
        <f t="shared" si="6"/>
        <v>13.152680397033691</v>
      </c>
      <c r="V24" s="12">
        <f t="shared" ref="V24:V47" si="11">U24</f>
        <v>13.152680397033691</v>
      </c>
      <c r="X24" s="5" t="str">
        <f t="shared" si="0"/>
        <v>23-181</v>
      </c>
      <c r="Y24" s="5" t="str">
        <f t="shared" si="1"/>
        <v>WT</v>
      </c>
      <c r="Z24" s="5">
        <f t="shared" si="2"/>
        <v>13.152680397033691</v>
      </c>
      <c r="AA24" s="5" t="str">
        <f t="shared" si="3"/>
        <v>iPS26a</v>
      </c>
      <c r="AB24" s="1" t="str">
        <f t="shared" si="4"/>
        <v>M1-36h00</v>
      </c>
    </row>
    <row r="25" spans="1:28" s="46" customFormat="1" ht="16">
      <c r="A25" s="6" t="s">
        <v>274</v>
      </c>
      <c r="B25" s="6" t="s">
        <v>275</v>
      </c>
      <c r="C25" s="6" t="s">
        <v>276</v>
      </c>
      <c r="D25" s="6" t="s">
        <v>269</v>
      </c>
      <c r="E25" s="24" t="s">
        <v>270</v>
      </c>
      <c r="F25" s="6" t="s">
        <v>25</v>
      </c>
      <c r="G25" s="6" t="s">
        <v>271</v>
      </c>
      <c r="H25" s="6" t="s">
        <v>272</v>
      </c>
      <c r="I25" s="6" t="s">
        <v>273</v>
      </c>
      <c r="J25" s="36" t="s">
        <v>29</v>
      </c>
      <c r="K25" s="6" t="s">
        <v>25</v>
      </c>
      <c r="L25" s="12">
        <v>21.671772003173828</v>
      </c>
      <c r="M25" s="12">
        <v>21.61091423034668</v>
      </c>
      <c r="N25" s="12">
        <f t="shared" si="8"/>
        <v>6.0857772827148438E-2</v>
      </c>
      <c r="O25" s="12">
        <f t="shared" si="10"/>
        <v>21.641343116760254</v>
      </c>
      <c r="P25" s="37" t="s">
        <v>31</v>
      </c>
      <c r="Q25" s="6">
        <v>34.386283874511719</v>
      </c>
      <c r="R25" s="6">
        <v>34.536235809326172</v>
      </c>
      <c r="S25" s="12">
        <f t="shared" si="9"/>
        <v>0.14995193481445312</v>
      </c>
      <c r="T25" s="12">
        <f t="shared" si="5"/>
        <v>34.461259841918945</v>
      </c>
      <c r="U25" s="12">
        <f t="shared" si="6"/>
        <v>12.819916725158691</v>
      </c>
      <c r="V25" s="12">
        <f t="shared" si="11"/>
        <v>12.819916725158691</v>
      </c>
      <c r="X25" s="5" t="str">
        <f t="shared" si="0"/>
        <v>23-182</v>
      </c>
      <c r="Y25" s="5" t="str">
        <f t="shared" si="1"/>
        <v>WT</v>
      </c>
      <c r="Z25" s="5">
        <f t="shared" si="2"/>
        <v>12.819916725158691</v>
      </c>
      <c r="AA25" s="5" t="str">
        <f t="shared" si="3"/>
        <v>iPS26a</v>
      </c>
      <c r="AB25" s="1" t="str">
        <f t="shared" si="4"/>
        <v>M1-36h00</v>
      </c>
    </row>
    <row r="26" spans="1:28" s="46" customFormat="1" ht="16">
      <c r="A26" s="6" t="s">
        <v>277</v>
      </c>
      <c r="B26" s="6" t="s">
        <v>278</v>
      </c>
      <c r="C26" s="6" t="s">
        <v>279</v>
      </c>
      <c r="D26" s="6" t="s">
        <v>269</v>
      </c>
      <c r="E26" s="24" t="s">
        <v>270</v>
      </c>
      <c r="F26" s="6" t="s">
        <v>25</v>
      </c>
      <c r="G26" s="6" t="s">
        <v>271</v>
      </c>
      <c r="H26" s="6" t="s">
        <v>272</v>
      </c>
      <c r="I26" s="6" t="s">
        <v>273</v>
      </c>
      <c r="J26" s="36" t="s">
        <v>29</v>
      </c>
      <c r="K26" s="6" t="s">
        <v>25</v>
      </c>
      <c r="L26" s="12">
        <v>21.600940704345703</v>
      </c>
      <c r="M26" s="12">
        <v>21.686925888061523</v>
      </c>
      <c r="N26" s="12">
        <f t="shared" si="8"/>
        <v>8.5985183715820312E-2</v>
      </c>
      <c r="O26" s="12">
        <f t="shared" si="10"/>
        <v>21.643933296203613</v>
      </c>
      <c r="P26" s="37" t="s">
        <v>31</v>
      </c>
      <c r="Q26" s="6">
        <v>34.858448028564453</v>
      </c>
      <c r="R26" s="6">
        <v>34.804332733154297</v>
      </c>
      <c r="S26" s="12">
        <f t="shared" si="9"/>
        <v>5.411529541015625E-2</v>
      </c>
      <c r="T26" s="12">
        <f t="shared" si="5"/>
        <v>34.831390380859375</v>
      </c>
      <c r="U26" s="12">
        <f t="shared" si="6"/>
        <v>13.187457084655762</v>
      </c>
      <c r="V26" s="12">
        <f t="shared" si="11"/>
        <v>13.187457084655762</v>
      </c>
      <c r="X26" s="5" t="str">
        <f t="shared" si="0"/>
        <v>23-183</v>
      </c>
      <c r="Y26" s="5" t="str">
        <f t="shared" si="1"/>
        <v>WT</v>
      </c>
      <c r="Z26" s="5">
        <f t="shared" si="2"/>
        <v>13.187457084655762</v>
      </c>
      <c r="AA26" s="5" t="str">
        <f t="shared" si="3"/>
        <v>iPS26a</v>
      </c>
      <c r="AB26" s="1" t="str">
        <f t="shared" si="4"/>
        <v>M1-36h00</v>
      </c>
    </row>
    <row r="27" spans="1:28" s="46" customFormat="1" ht="16">
      <c r="A27" s="6" t="s">
        <v>280</v>
      </c>
      <c r="B27" s="6" t="s">
        <v>281</v>
      </c>
      <c r="C27" s="6" t="s">
        <v>282</v>
      </c>
      <c r="D27" s="6" t="s">
        <v>269</v>
      </c>
      <c r="E27" s="24" t="s">
        <v>270</v>
      </c>
      <c r="F27" s="6" t="s">
        <v>25</v>
      </c>
      <c r="G27" s="6" t="s">
        <v>271</v>
      </c>
      <c r="H27" s="6" t="s">
        <v>272</v>
      </c>
      <c r="I27" s="6" t="s">
        <v>273</v>
      </c>
      <c r="J27" s="36" t="s">
        <v>29</v>
      </c>
      <c r="K27" s="6" t="s">
        <v>25</v>
      </c>
      <c r="L27" s="12">
        <v>22.246347427368164</v>
      </c>
      <c r="M27" s="12">
        <v>21.963582992553711</v>
      </c>
      <c r="N27" s="12">
        <f t="shared" si="8"/>
        <v>0.28276443481445312</v>
      </c>
      <c r="O27" s="12">
        <f t="shared" si="10"/>
        <v>22.104965209960938</v>
      </c>
      <c r="P27" s="37" t="s">
        <v>31</v>
      </c>
      <c r="Q27" s="6">
        <v>35.038963317871094</v>
      </c>
      <c r="R27" s="6">
        <v>35.264945983886719</v>
      </c>
      <c r="S27" s="12">
        <f t="shared" si="9"/>
        <v>0.225982666015625</v>
      </c>
      <c r="T27" s="12">
        <f t="shared" si="5"/>
        <v>35.151954650878906</v>
      </c>
      <c r="U27" s="12">
        <f t="shared" si="6"/>
        <v>13.046989440917969</v>
      </c>
      <c r="V27" s="12">
        <f t="shared" si="11"/>
        <v>13.046989440917969</v>
      </c>
      <c r="X27" s="5" t="str">
        <f t="shared" si="0"/>
        <v>23-184</v>
      </c>
      <c r="Y27" s="5" t="str">
        <f t="shared" si="1"/>
        <v>WT</v>
      </c>
      <c r="Z27" s="5">
        <f t="shared" si="2"/>
        <v>13.046989440917969</v>
      </c>
      <c r="AA27" s="5" t="str">
        <f t="shared" si="3"/>
        <v>iPS26a</v>
      </c>
      <c r="AB27" s="1" t="str">
        <f t="shared" si="4"/>
        <v>M1-36h00</v>
      </c>
    </row>
    <row r="28" spans="1:28" s="46" customFormat="1" ht="16">
      <c r="A28" s="6" t="s">
        <v>283</v>
      </c>
      <c r="B28" s="6" t="s">
        <v>284</v>
      </c>
      <c r="C28" s="6" t="s">
        <v>285</v>
      </c>
      <c r="D28" s="6" t="s">
        <v>269</v>
      </c>
      <c r="E28" s="24" t="s">
        <v>270</v>
      </c>
      <c r="F28" s="6" t="s">
        <v>25</v>
      </c>
      <c r="G28" s="6" t="s">
        <v>271</v>
      </c>
      <c r="H28" s="6" t="s">
        <v>272</v>
      </c>
      <c r="I28" s="6" t="s">
        <v>273</v>
      </c>
      <c r="J28" s="36" t="s">
        <v>29</v>
      </c>
      <c r="K28" s="6" t="s">
        <v>25</v>
      </c>
      <c r="L28" s="12">
        <v>21.389993667602539</v>
      </c>
      <c r="M28" s="12">
        <v>20.82795524597168</v>
      </c>
      <c r="N28" s="12">
        <f t="shared" si="8"/>
        <v>0.56203842163085938</v>
      </c>
      <c r="O28" s="12">
        <f>L28</f>
        <v>21.389993667602539</v>
      </c>
      <c r="P28" s="37" t="s">
        <v>31</v>
      </c>
      <c r="Q28" s="6">
        <v>34.422603607177734</v>
      </c>
      <c r="R28" s="6">
        <v>34.136035919189453</v>
      </c>
      <c r="S28" s="12">
        <f t="shared" si="9"/>
        <v>0.28656768798828125</v>
      </c>
      <c r="T28" s="12">
        <f t="shared" si="5"/>
        <v>34.279319763183594</v>
      </c>
      <c r="U28" s="12">
        <f t="shared" si="6"/>
        <v>12.889326095581055</v>
      </c>
      <c r="V28" s="12">
        <f t="shared" si="11"/>
        <v>12.889326095581055</v>
      </c>
      <c r="X28" s="5" t="str">
        <f t="shared" si="0"/>
        <v>23-185</v>
      </c>
      <c r="Y28" s="5" t="str">
        <f t="shared" si="1"/>
        <v>WT</v>
      </c>
      <c r="Z28" s="5">
        <f t="shared" si="2"/>
        <v>12.889326095581055</v>
      </c>
      <c r="AA28" s="5" t="str">
        <f t="shared" si="3"/>
        <v>iPS26a</v>
      </c>
      <c r="AB28" s="1" t="str">
        <f t="shared" si="4"/>
        <v>M1-36h00</v>
      </c>
    </row>
    <row r="29" spans="1:28" s="46" customFormat="1" ht="16">
      <c r="A29" s="6" t="s">
        <v>286</v>
      </c>
      <c r="B29" s="6" t="s">
        <v>287</v>
      </c>
      <c r="C29" s="6" t="s">
        <v>288</v>
      </c>
      <c r="D29" s="6" t="s">
        <v>269</v>
      </c>
      <c r="E29" s="24" t="s">
        <v>270</v>
      </c>
      <c r="F29" s="6" t="s">
        <v>25</v>
      </c>
      <c r="G29" s="6" t="s">
        <v>271</v>
      </c>
      <c r="H29" s="6" t="s">
        <v>272</v>
      </c>
      <c r="I29" s="6" t="s">
        <v>273</v>
      </c>
      <c r="J29" s="36" t="s">
        <v>29</v>
      </c>
      <c r="K29" s="6" t="s">
        <v>25</v>
      </c>
      <c r="L29" s="12">
        <v>21.69774055480957</v>
      </c>
      <c r="M29" s="12">
        <v>21.845209121704102</v>
      </c>
      <c r="N29" s="12">
        <f t="shared" si="8"/>
        <v>0.14746856689453125</v>
      </c>
      <c r="O29" s="12">
        <f t="shared" si="10"/>
        <v>21.771474838256836</v>
      </c>
      <c r="P29" s="37" t="s">
        <v>31</v>
      </c>
      <c r="Q29" s="6">
        <v>34.9462890625</v>
      </c>
      <c r="R29" s="6">
        <v>34.919574737548828</v>
      </c>
      <c r="S29" s="12">
        <f t="shared" si="9"/>
        <v>2.6714324951171875E-2</v>
      </c>
      <c r="T29" s="12">
        <f t="shared" si="5"/>
        <v>34.932931900024414</v>
      </c>
      <c r="U29" s="12">
        <f t="shared" si="6"/>
        <v>13.161457061767578</v>
      </c>
      <c r="V29" s="12">
        <f t="shared" si="11"/>
        <v>13.161457061767578</v>
      </c>
      <c r="X29" s="5" t="str">
        <f t="shared" si="0"/>
        <v>23-186</v>
      </c>
      <c r="Y29" s="5" t="str">
        <f t="shared" si="1"/>
        <v>WT</v>
      </c>
      <c r="Z29" s="5">
        <f t="shared" si="2"/>
        <v>13.161457061767578</v>
      </c>
      <c r="AA29" s="5" t="str">
        <f t="shared" si="3"/>
        <v>iPS26a</v>
      </c>
      <c r="AB29" s="1" t="str">
        <f t="shared" si="4"/>
        <v>M1-36h00</v>
      </c>
    </row>
    <row r="30" spans="1:28" s="46" customFormat="1" ht="16">
      <c r="A30" s="6" t="s">
        <v>289</v>
      </c>
      <c r="B30" s="6" t="s">
        <v>290</v>
      </c>
      <c r="C30" s="6" t="s">
        <v>268</v>
      </c>
      <c r="D30" s="6" t="s">
        <v>269</v>
      </c>
      <c r="E30" s="6" t="s">
        <v>291</v>
      </c>
      <c r="F30" s="6" t="s">
        <v>25</v>
      </c>
      <c r="G30" s="6" t="s">
        <v>292</v>
      </c>
      <c r="H30" s="6" t="s">
        <v>293</v>
      </c>
      <c r="I30" s="6" t="s">
        <v>273</v>
      </c>
      <c r="J30" s="36" t="s">
        <v>29</v>
      </c>
      <c r="K30" s="6" t="s">
        <v>25</v>
      </c>
      <c r="L30" s="21">
        <v>22.137823104858398</v>
      </c>
      <c r="M30" s="12">
        <v>21.825902938842773</v>
      </c>
      <c r="N30" s="12">
        <f t="shared" si="8"/>
        <v>0.311920166015625</v>
      </c>
      <c r="O30" s="12">
        <f t="shared" si="10"/>
        <v>21.981863021850586</v>
      </c>
      <c r="P30" s="37" t="s">
        <v>31</v>
      </c>
      <c r="Q30" s="6">
        <v>35.036075592041016</v>
      </c>
      <c r="R30" s="6">
        <v>34.539516448974609</v>
      </c>
      <c r="S30" s="12">
        <f t="shared" si="9"/>
        <v>0.49655914306640625</v>
      </c>
      <c r="T30" s="12">
        <f t="shared" si="5"/>
        <v>34.787796020507812</v>
      </c>
      <c r="U30" s="12">
        <f t="shared" si="6"/>
        <v>12.805932998657227</v>
      </c>
      <c r="V30" s="12">
        <f t="shared" si="11"/>
        <v>12.805932998657227</v>
      </c>
      <c r="X30" s="5" t="str">
        <f t="shared" si="0"/>
        <v>23-187</v>
      </c>
      <c r="Y30" s="5" t="str">
        <f t="shared" si="1"/>
        <v>WT</v>
      </c>
      <c r="Z30" s="5">
        <f t="shared" si="2"/>
        <v>12.805932998657227</v>
      </c>
      <c r="AA30" s="5" t="str">
        <f t="shared" si="3"/>
        <v>iPS26b</v>
      </c>
      <c r="AB30" s="1" t="str">
        <f t="shared" si="4"/>
        <v>M1-36h00</v>
      </c>
    </row>
    <row r="31" spans="1:28" s="46" customFormat="1" ht="16">
      <c r="A31" s="6" t="s">
        <v>294</v>
      </c>
      <c r="B31" s="6" t="s">
        <v>295</v>
      </c>
      <c r="C31" s="6" t="s">
        <v>276</v>
      </c>
      <c r="D31" s="6" t="s">
        <v>269</v>
      </c>
      <c r="E31" s="6" t="s">
        <v>291</v>
      </c>
      <c r="F31" s="6" t="s">
        <v>25</v>
      </c>
      <c r="G31" s="6" t="s">
        <v>292</v>
      </c>
      <c r="H31" s="6" t="s">
        <v>293</v>
      </c>
      <c r="I31" s="6" t="s">
        <v>273</v>
      </c>
      <c r="J31" s="36" t="s">
        <v>29</v>
      </c>
      <c r="K31" s="6" t="s">
        <v>25</v>
      </c>
      <c r="L31" s="21">
        <v>21.143009185791016</v>
      </c>
      <c r="M31" s="12">
        <v>21.09288215637207</v>
      </c>
      <c r="N31" s="12">
        <f t="shared" si="8"/>
        <v>5.0127029418945312E-2</v>
      </c>
      <c r="O31" s="12">
        <f t="shared" si="10"/>
        <v>21.117945671081543</v>
      </c>
      <c r="P31" s="37" t="s">
        <v>31</v>
      </c>
      <c r="Q31" s="6">
        <v>34.097537994384766</v>
      </c>
      <c r="R31" s="6">
        <v>34.457588195800781</v>
      </c>
      <c r="S31" s="12">
        <f t="shared" si="9"/>
        <v>0.36005020141601562</v>
      </c>
      <c r="T31" s="12">
        <f t="shared" si="5"/>
        <v>34.277563095092773</v>
      </c>
      <c r="U31" s="12">
        <f t="shared" si="6"/>
        <v>13.15961742401123</v>
      </c>
      <c r="V31" s="12">
        <f t="shared" si="11"/>
        <v>13.15961742401123</v>
      </c>
      <c r="X31" s="5" t="str">
        <f t="shared" si="0"/>
        <v>23-188</v>
      </c>
      <c r="Y31" s="5" t="str">
        <f t="shared" si="1"/>
        <v>WT</v>
      </c>
      <c r="Z31" s="5">
        <f t="shared" si="2"/>
        <v>13.15961742401123</v>
      </c>
      <c r="AA31" s="5" t="str">
        <f t="shared" si="3"/>
        <v>iPS26b</v>
      </c>
      <c r="AB31" s="1" t="str">
        <f t="shared" si="4"/>
        <v>M1-36h00</v>
      </c>
    </row>
    <row r="32" spans="1:28" s="46" customFormat="1" ht="16">
      <c r="A32" s="6" t="s">
        <v>296</v>
      </c>
      <c r="B32" s="6" t="s">
        <v>297</v>
      </c>
      <c r="C32" s="6" t="s">
        <v>279</v>
      </c>
      <c r="D32" s="6" t="s">
        <v>269</v>
      </c>
      <c r="E32" s="6" t="s">
        <v>291</v>
      </c>
      <c r="F32" s="6" t="s">
        <v>25</v>
      </c>
      <c r="G32" s="6" t="s">
        <v>292</v>
      </c>
      <c r="H32" s="6" t="s">
        <v>293</v>
      </c>
      <c r="I32" s="6" t="s">
        <v>273</v>
      </c>
      <c r="J32" s="36" t="s">
        <v>29</v>
      </c>
      <c r="K32" s="6" t="s">
        <v>25</v>
      </c>
      <c r="L32" s="21">
        <v>21.822629928588867</v>
      </c>
      <c r="M32" s="12">
        <v>21.876821517944336</v>
      </c>
      <c r="N32" s="12">
        <f t="shared" si="8"/>
        <v>5.419158935546875E-2</v>
      </c>
      <c r="O32" s="12">
        <f t="shared" si="10"/>
        <v>21.849725723266602</v>
      </c>
      <c r="P32" s="37" t="s">
        <v>31</v>
      </c>
      <c r="Q32" s="6">
        <v>34.910980224609375</v>
      </c>
      <c r="R32" s="6">
        <v>34.992698669433594</v>
      </c>
      <c r="S32" s="12">
        <f t="shared" si="9"/>
        <v>8.171844482421875E-2</v>
      </c>
      <c r="T32" s="12">
        <f t="shared" si="5"/>
        <v>34.951839447021484</v>
      </c>
      <c r="U32" s="12">
        <f t="shared" si="6"/>
        <v>13.102113723754883</v>
      </c>
      <c r="V32" s="12">
        <f t="shared" si="11"/>
        <v>13.102113723754883</v>
      </c>
      <c r="X32" s="5" t="str">
        <f t="shared" si="0"/>
        <v>23-189</v>
      </c>
      <c r="Y32" s="5" t="str">
        <f t="shared" si="1"/>
        <v>WT</v>
      </c>
      <c r="Z32" s="5">
        <f t="shared" si="2"/>
        <v>13.102113723754883</v>
      </c>
      <c r="AA32" s="5" t="str">
        <f t="shared" si="3"/>
        <v>iPS26b</v>
      </c>
      <c r="AB32" s="1" t="str">
        <f t="shared" si="4"/>
        <v>M1-36h00</v>
      </c>
    </row>
    <row r="33" spans="1:28" s="46" customFormat="1" ht="16">
      <c r="A33" s="6" t="s">
        <v>298</v>
      </c>
      <c r="B33" s="6" t="s">
        <v>299</v>
      </c>
      <c r="C33" s="6" t="s">
        <v>282</v>
      </c>
      <c r="D33" s="6" t="s">
        <v>269</v>
      </c>
      <c r="E33" s="6" t="s">
        <v>291</v>
      </c>
      <c r="F33" s="6" t="s">
        <v>25</v>
      </c>
      <c r="G33" s="6" t="s">
        <v>292</v>
      </c>
      <c r="H33" s="6" t="s">
        <v>293</v>
      </c>
      <c r="I33" s="6" t="s">
        <v>273</v>
      </c>
      <c r="J33" s="36" t="s">
        <v>29</v>
      </c>
      <c r="K33" s="6" t="s">
        <v>25</v>
      </c>
      <c r="L33" s="21">
        <v>21.752048492431641</v>
      </c>
      <c r="M33" s="12">
        <v>21.320926666259766</v>
      </c>
      <c r="N33" s="12">
        <f t="shared" si="8"/>
        <v>0.431121826171875</v>
      </c>
      <c r="O33" s="12">
        <f t="shared" si="10"/>
        <v>21.536487579345703</v>
      </c>
      <c r="P33" s="37" t="s">
        <v>31</v>
      </c>
      <c r="Q33" s="6">
        <v>34.866886138916016</v>
      </c>
      <c r="R33" s="6">
        <v>34.573036193847656</v>
      </c>
      <c r="S33" s="12">
        <f t="shared" si="9"/>
        <v>0.29384994506835938</v>
      </c>
      <c r="T33" s="12">
        <f t="shared" si="5"/>
        <v>34.719961166381836</v>
      </c>
      <c r="U33" s="12">
        <f t="shared" si="6"/>
        <v>13.183473587036133</v>
      </c>
      <c r="V33" s="12">
        <f t="shared" si="11"/>
        <v>13.183473587036133</v>
      </c>
      <c r="X33" s="5" t="str">
        <f t="shared" si="0"/>
        <v>23-190</v>
      </c>
      <c r="Y33" s="5" t="str">
        <f t="shared" si="1"/>
        <v>WT</v>
      </c>
      <c r="Z33" s="5">
        <f t="shared" si="2"/>
        <v>13.183473587036133</v>
      </c>
      <c r="AA33" s="5" t="str">
        <f t="shared" si="3"/>
        <v>iPS26b</v>
      </c>
      <c r="AB33" s="1" t="str">
        <f t="shared" si="4"/>
        <v>M1-36h00</v>
      </c>
    </row>
    <row r="34" spans="1:28" s="46" customFormat="1" ht="16">
      <c r="A34" s="6" t="s">
        <v>300</v>
      </c>
      <c r="B34" s="6" t="s">
        <v>301</v>
      </c>
      <c r="C34" s="6" t="s">
        <v>285</v>
      </c>
      <c r="D34" s="6" t="s">
        <v>269</v>
      </c>
      <c r="E34" s="6" t="s">
        <v>291</v>
      </c>
      <c r="F34" s="6" t="s">
        <v>25</v>
      </c>
      <c r="G34" s="6" t="s">
        <v>292</v>
      </c>
      <c r="H34" s="6" t="s">
        <v>293</v>
      </c>
      <c r="I34" s="6" t="s">
        <v>273</v>
      </c>
      <c r="J34" s="36" t="s">
        <v>29</v>
      </c>
      <c r="K34" s="6" t="s">
        <v>25</v>
      </c>
      <c r="L34" s="21">
        <v>21.138349533081055</v>
      </c>
      <c r="M34" s="12">
        <v>20.653665542602539</v>
      </c>
      <c r="N34" s="12">
        <f t="shared" si="8"/>
        <v>0.48468399047851562</v>
      </c>
      <c r="O34" s="12">
        <f t="shared" si="10"/>
        <v>20.896007537841797</v>
      </c>
      <c r="P34" s="37" t="s">
        <v>31</v>
      </c>
      <c r="Q34" s="6">
        <v>34.322639465332031</v>
      </c>
      <c r="R34" s="6">
        <v>33.992084503173828</v>
      </c>
      <c r="S34" s="12">
        <f t="shared" si="9"/>
        <v>0.33055496215820312</v>
      </c>
      <c r="T34" s="12">
        <f t="shared" si="5"/>
        <v>34.15736198425293</v>
      </c>
      <c r="U34" s="12">
        <f t="shared" si="6"/>
        <v>13.261354446411133</v>
      </c>
      <c r="V34" s="12">
        <f t="shared" si="11"/>
        <v>13.261354446411133</v>
      </c>
      <c r="X34" s="5" t="str">
        <f t="shared" si="0"/>
        <v>23-191</v>
      </c>
      <c r="Y34" s="5" t="str">
        <f t="shared" si="1"/>
        <v>WT</v>
      </c>
      <c r="Z34" s="5">
        <f t="shared" si="2"/>
        <v>13.261354446411133</v>
      </c>
      <c r="AA34" s="5" t="str">
        <f t="shared" si="3"/>
        <v>iPS26b</v>
      </c>
      <c r="AB34" s="1" t="str">
        <f t="shared" si="4"/>
        <v>M1-36h00</v>
      </c>
    </row>
    <row r="35" spans="1:28" s="46" customFormat="1" ht="16">
      <c r="A35" s="6" t="s">
        <v>302</v>
      </c>
      <c r="B35" s="6" t="s">
        <v>303</v>
      </c>
      <c r="C35" s="6" t="s">
        <v>288</v>
      </c>
      <c r="D35" s="6" t="s">
        <v>269</v>
      </c>
      <c r="E35" s="6" t="s">
        <v>291</v>
      </c>
      <c r="F35" s="6" t="s">
        <v>25</v>
      </c>
      <c r="G35" s="6" t="s">
        <v>292</v>
      </c>
      <c r="H35" s="6" t="s">
        <v>293</v>
      </c>
      <c r="I35" s="6" t="s">
        <v>273</v>
      </c>
      <c r="J35" s="36" t="s">
        <v>29</v>
      </c>
      <c r="K35" s="6" t="s">
        <v>25</v>
      </c>
      <c r="L35" s="21">
        <v>21.884506225585938</v>
      </c>
      <c r="M35" s="12">
        <v>21.973026275634766</v>
      </c>
      <c r="N35" s="12">
        <f t="shared" si="8"/>
        <v>8.8520050048828125E-2</v>
      </c>
      <c r="O35" s="12">
        <f t="shared" si="10"/>
        <v>21.928766250610352</v>
      </c>
      <c r="P35" s="37" t="s">
        <v>31</v>
      </c>
      <c r="Q35" s="6">
        <v>34.576580047607422</v>
      </c>
      <c r="R35" s="6">
        <v>35.302661895751953</v>
      </c>
      <c r="S35" s="12">
        <f t="shared" si="9"/>
        <v>0.72608184814453125</v>
      </c>
      <c r="T35" s="12">
        <f t="shared" si="5"/>
        <v>34.939620971679688</v>
      </c>
      <c r="U35" s="12">
        <f t="shared" si="6"/>
        <v>13.010854721069336</v>
      </c>
      <c r="V35" s="12">
        <f t="shared" si="11"/>
        <v>13.010854721069336</v>
      </c>
      <c r="X35" s="5" t="str">
        <f t="shared" si="0"/>
        <v>23-192</v>
      </c>
      <c r="Y35" s="5" t="str">
        <f t="shared" si="1"/>
        <v>WT</v>
      </c>
      <c r="Z35" s="5">
        <f t="shared" si="2"/>
        <v>13.010854721069336</v>
      </c>
      <c r="AA35" s="5" t="str">
        <f t="shared" si="3"/>
        <v>iPS26b</v>
      </c>
      <c r="AB35" s="1" t="str">
        <f t="shared" si="4"/>
        <v>M1-36h00</v>
      </c>
    </row>
    <row r="36" spans="1:28" s="47" customFormat="1" ht="16">
      <c r="A36" s="13" t="s">
        <v>304</v>
      </c>
      <c r="B36" s="13" t="s">
        <v>305</v>
      </c>
      <c r="C36" s="13" t="s">
        <v>268</v>
      </c>
      <c r="D36" s="13" t="s">
        <v>306</v>
      </c>
      <c r="E36" s="27" t="s">
        <v>270</v>
      </c>
      <c r="F36" s="13" t="s">
        <v>44</v>
      </c>
      <c r="G36" s="13" t="s">
        <v>271</v>
      </c>
      <c r="H36" s="13" t="s">
        <v>272</v>
      </c>
      <c r="I36" s="13" t="s">
        <v>273</v>
      </c>
      <c r="J36" s="38" t="s">
        <v>29</v>
      </c>
      <c r="K36" s="13"/>
      <c r="L36" s="19">
        <v>21.952018737792969</v>
      </c>
      <c r="M36" s="19">
        <v>21.964927673339844</v>
      </c>
      <c r="N36" s="19">
        <f t="shared" si="8"/>
        <v>1.2908935546875E-2</v>
      </c>
      <c r="O36" s="19">
        <f t="shared" si="10"/>
        <v>21.958473205566406</v>
      </c>
      <c r="P36" s="39" t="s">
        <v>31</v>
      </c>
      <c r="Q36" s="13">
        <v>34.284759521484375</v>
      </c>
      <c r="R36" s="13">
        <v>33.918045043945312</v>
      </c>
      <c r="S36" s="19">
        <f t="shared" si="9"/>
        <v>0.3667144775390625</v>
      </c>
      <c r="T36" s="19">
        <f t="shared" si="5"/>
        <v>34.101402282714844</v>
      </c>
      <c r="U36" s="19">
        <f t="shared" si="6"/>
        <v>12.142929077148438</v>
      </c>
      <c r="V36" s="19">
        <f t="shared" si="11"/>
        <v>12.142929077148438</v>
      </c>
      <c r="X36" s="5" t="str">
        <f t="shared" si="0"/>
        <v>23-193</v>
      </c>
      <c r="Y36" s="5" t="str">
        <f t="shared" si="1"/>
        <v>Mut</v>
      </c>
      <c r="Z36" s="5">
        <f t="shared" si="2"/>
        <v>12.142929077148438</v>
      </c>
      <c r="AA36" s="5" t="str">
        <f t="shared" si="3"/>
        <v>iPS26a</v>
      </c>
      <c r="AB36" s="1" t="str">
        <f t="shared" si="4"/>
        <v>M1-36h00</v>
      </c>
    </row>
    <row r="37" spans="1:28" s="47" customFormat="1" ht="16">
      <c r="A37" s="13" t="s">
        <v>307</v>
      </c>
      <c r="B37" s="13" t="s">
        <v>308</v>
      </c>
      <c r="C37" s="13" t="s">
        <v>276</v>
      </c>
      <c r="D37" s="13" t="s">
        <v>306</v>
      </c>
      <c r="E37" s="27" t="s">
        <v>270</v>
      </c>
      <c r="F37" s="13" t="s">
        <v>44</v>
      </c>
      <c r="G37" s="13" t="s">
        <v>271</v>
      </c>
      <c r="H37" s="13" t="s">
        <v>272</v>
      </c>
      <c r="I37" s="13" t="s">
        <v>273</v>
      </c>
      <c r="J37" s="38" t="s">
        <v>29</v>
      </c>
      <c r="K37" s="13"/>
      <c r="L37" s="19">
        <v>21.66510009765625</v>
      </c>
      <c r="M37" s="19">
        <v>21.875499725341797</v>
      </c>
      <c r="N37" s="19">
        <f t="shared" si="8"/>
        <v>0.21039962768554688</v>
      </c>
      <c r="O37" s="19">
        <f t="shared" si="10"/>
        <v>21.770299911499023</v>
      </c>
      <c r="P37" s="39" t="s">
        <v>31</v>
      </c>
      <c r="Q37" s="13">
        <v>34.112556457519531</v>
      </c>
      <c r="R37" s="13">
        <v>33.984455108642578</v>
      </c>
      <c r="S37" s="19">
        <f t="shared" si="9"/>
        <v>0.12810134887695312</v>
      </c>
      <c r="T37" s="19">
        <f t="shared" si="5"/>
        <v>34.048505783081055</v>
      </c>
      <c r="U37" s="19">
        <f t="shared" si="6"/>
        <v>12.278205871582031</v>
      </c>
      <c r="V37" s="19">
        <f t="shared" si="11"/>
        <v>12.278205871582031</v>
      </c>
      <c r="X37" s="5" t="str">
        <f t="shared" si="0"/>
        <v>23-194</v>
      </c>
      <c r="Y37" s="5" t="str">
        <f t="shared" si="1"/>
        <v>Mut</v>
      </c>
      <c r="Z37" s="5">
        <f t="shared" si="2"/>
        <v>12.278205871582031</v>
      </c>
      <c r="AA37" s="5" t="str">
        <f t="shared" si="3"/>
        <v>iPS26a</v>
      </c>
      <c r="AB37" s="1" t="str">
        <f t="shared" si="4"/>
        <v>M1-36h00</v>
      </c>
    </row>
    <row r="38" spans="1:28" s="47" customFormat="1" ht="16">
      <c r="A38" s="13" t="s">
        <v>309</v>
      </c>
      <c r="B38" s="13" t="s">
        <v>310</v>
      </c>
      <c r="C38" s="13" t="s">
        <v>279</v>
      </c>
      <c r="D38" s="13" t="s">
        <v>306</v>
      </c>
      <c r="E38" s="27" t="s">
        <v>270</v>
      </c>
      <c r="F38" s="13" t="s">
        <v>44</v>
      </c>
      <c r="G38" s="13" t="s">
        <v>271</v>
      </c>
      <c r="H38" s="13" t="s">
        <v>272</v>
      </c>
      <c r="I38" s="13" t="s">
        <v>273</v>
      </c>
      <c r="J38" s="38" t="s">
        <v>29</v>
      </c>
      <c r="K38" s="13"/>
      <c r="L38" s="19">
        <v>22.017799377441406</v>
      </c>
      <c r="M38" s="19">
        <v>22.338682174682617</v>
      </c>
      <c r="N38" s="19">
        <f t="shared" si="8"/>
        <v>0.32088279724121094</v>
      </c>
      <c r="O38" s="19">
        <f t="shared" si="10"/>
        <v>22.178240776062012</v>
      </c>
      <c r="P38" s="39" t="s">
        <v>31</v>
      </c>
      <c r="Q38" s="13">
        <v>34.314044952392578</v>
      </c>
      <c r="R38" s="13">
        <v>34.971733093261719</v>
      </c>
      <c r="S38" s="19">
        <f t="shared" si="9"/>
        <v>0.65768814086914062</v>
      </c>
      <c r="T38" s="19">
        <f>AVERAGE(Q38:R38)</f>
        <v>34.642889022827148</v>
      </c>
      <c r="U38" s="19">
        <f t="shared" si="6"/>
        <v>12.464648246765137</v>
      </c>
      <c r="V38" s="19">
        <f t="shared" si="11"/>
        <v>12.464648246765137</v>
      </c>
      <c r="X38" s="5" t="str">
        <f t="shared" si="0"/>
        <v>23-195</v>
      </c>
      <c r="Y38" s="5" t="str">
        <f t="shared" si="1"/>
        <v>Mut</v>
      </c>
      <c r="Z38" s="5">
        <f t="shared" si="2"/>
        <v>12.464648246765137</v>
      </c>
      <c r="AA38" s="5" t="str">
        <f t="shared" si="3"/>
        <v>iPS26a</v>
      </c>
      <c r="AB38" s="1" t="str">
        <f t="shared" si="4"/>
        <v>M1-36h00</v>
      </c>
    </row>
    <row r="39" spans="1:28" s="47" customFormat="1" ht="16">
      <c r="A39" s="13" t="s">
        <v>311</v>
      </c>
      <c r="B39" s="13" t="s">
        <v>312</v>
      </c>
      <c r="C39" s="13" t="s">
        <v>282</v>
      </c>
      <c r="D39" s="13" t="s">
        <v>306</v>
      </c>
      <c r="E39" s="27" t="s">
        <v>270</v>
      </c>
      <c r="F39" s="13" t="s">
        <v>44</v>
      </c>
      <c r="G39" s="13" t="s">
        <v>271</v>
      </c>
      <c r="H39" s="13" t="s">
        <v>272</v>
      </c>
      <c r="I39" s="13" t="s">
        <v>273</v>
      </c>
      <c r="J39" s="38" t="s">
        <v>29</v>
      </c>
      <c r="K39" s="13"/>
      <c r="L39" s="19">
        <v>21.936305999755859</v>
      </c>
      <c r="M39" s="19">
        <v>21.891878128051758</v>
      </c>
      <c r="N39" s="19">
        <f t="shared" si="8"/>
        <v>4.4427871704101562E-2</v>
      </c>
      <c r="O39" s="19">
        <f t="shared" si="10"/>
        <v>21.914092063903809</v>
      </c>
      <c r="P39" s="39" t="s">
        <v>31</v>
      </c>
      <c r="Q39" s="13">
        <v>34.578609466552734</v>
      </c>
      <c r="R39" s="13">
        <v>34.170177459716797</v>
      </c>
      <c r="S39" s="19">
        <f t="shared" si="9"/>
        <v>0.4084320068359375</v>
      </c>
      <c r="T39" s="19">
        <f>AVERAGE(Q39:R39)</f>
        <v>34.374393463134766</v>
      </c>
      <c r="U39" s="19">
        <f t="shared" si="6"/>
        <v>12.460301399230957</v>
      </c>
      <c r="V39" s="19">
        <f t="shared" si="11"/>
        <v>12.460301399230957</v>
      </c>
      <c r="X39" s="5" t="str">
        <f t="shared" si="0"/>
        <v>23-196</v>
      </c>
      <c r="Y39" s="5" t="str">
        <f t="shared" si="1"/>
        <v>Mut</v>
      </c>
      <c r="Z39" s="5">
        <f t="shared" si="2"/>
        <v>12.460301399230957</v>
      </c>
      <c r="AA39" s="5" t="str">
        <f t="shared" si="3"/>
        <v>iPS26a</v>
      </c>
      <c r="AB39" s="1" t="str">
        <f t="shared" si="4"/>
        <v>M1-36h00</v>
      </c>
    </row>
    <row r="40" spans="1:28" s="47" customFormat="1" ht="16">
      <c r="A40" s="13" t="s">
        <v>313</v>
      </c>
      <c r="B40" s="13" t="s">
        <v>314</v>
      </c>
      <c r="C40" s="13" t="s">
        <v>285</v>
      </c>
      <c r="D40" s="13" t="s">
        <v>306</v>
      </c>
      <c r="E40" s="27" t="s">
        <v>270</v>
      </c>
      <c r="F40" s="13" t="s">
        <v>44</v>
      </c>
      <c r="G40" s="13" t="s">
        <v>271</v>
      </c>
      <c r="H40" s="13" t="s">
        <v>272</v>
      </c>
      <c r="I40" s="13" t="s">
        <v>273</v>
      </c>
      <c r="J40" s="38" t="s">
        <v>29</v>
      </c>
      <c r="K40" s="13"/>
      <c r="L40" s="19">
        <v>22.028829574584961</v>
      </c>
      <c r="M40" s="19">
        <v>21.976943969726562</v>
      </c>
      <c r="N40" s="19">
        <f t="shared" si="8"/>
        <v>5.1885604858398438E-2</v>
      </c>
      <c r="O40" s="19">
        <f t="shared" si="10"/>
        <v>22.002886772155762</v>
      </c>
      <c r="P40" s="39" t="s">
        <v>31</v>
      </c>
      <c r="Q40" s="13">
        <v>34.481655120849602</v>
      </c>
      <c r="R40" s="13">
        <v>34.635288238525391</v>
      </c>
      <c r="S40" s="19">
        <f t="shared" si="9"/>
        <v>0.15363311767578836</v>
      </c>
      <c r="T40" s="19">
        <f>AVERAGE(Q40:R40)</f>
        <v>34.5584716796875</v>
      </c>
      <c r="U40" s="19">
        <f t="shared" si="6"/>
        <v>12.555584907531738</v>
      </c>
      <c r="V40" s="19">
        <f t="shared" si="11"/>
        <v>12.555584907531738</v>
      </c>
      <c r="X40" s="5" t="str">
        <f t="shared" si="0"/>
        <v>23-197</v>
      </c>
      <c r="Y40" s="5" t="str">
        <f t="shared" si="1"/>
        <v>Mut</v>
      </c>
      <c r="Z40" s="5">
        <f t="shared" si="2"/>
        <v>12.555584907531738</v>
      </c>
      <c r="AA40" s="5" t="str">
        <f t="shared" si="3"/>
        <v>iPS26a</v>
      </c>
      <c r="AB40" s="1" t="str">
        <f t="shared" si="4"/>
        <v>M1-36h00</v>
      </c>
    </row>
    <row r="41" spans="1:28" s="47" customFormat="1" ht="16">
      <c r="A41" s="13" t="s">
        <v>315</v>
      </c>
      <c r="B41" s="13" t="s">
        <v>316</v>
      </c>
      <c r="C41" s="13" t="s">
        <v>288</v>
      </c>
      <c r="D41" s="13" t="s">
        <v>306</v>
      </c>
      <c r="E41" s="27" t="s">
        <v>270</v>
      </c>
      <c r="F41" s="13" t="s">
        <v>44</v>
      </c>
      <c r="G41" s="13" t="s">
        <v>271</v>
      </c>
      <c r="H41" s="13" t="s">
        <v>272</v>
      </c>
      <c r="I41" s="13" t="s">
        <v>273</v>
      </c>
      <c r="J41" s="38" t="s">
        <v>29</v>
      </c>
      <c r="K41" s="13"/>
      <c r="L41" s="19">
        <v>21.966787338256836</v>
      </c>
      <c r="M41" s="19">
        <v>22.136259078979492</v>
      </c>
      <c r="N41" s="19">
        <f t="shared" si="8"/>
        <v>0.16947174072265625</v>
      </c>
      <c r="O41" s="19">
        <f t="shared" si="10"/>
        <v>22.051523208618164</v>
      </c>
      <c r="P41" s="39" t="s">
        <v>31</v>
      </c>
      <c r="Q41" s="13">
        <v>34.174674987792969</v>
      </c>
      <c r="R41" s="13">
        <v>34.192897796630859</v>
      </c>
      <c r="S41" s="19">
        <f t="shared" si="9"/>
        <v>1.8222808837890625E-2</v>
      </c>
      <c r="T41" s="19">
        <f>AVERAGE(Q41:R41)</f>
        <v>34.183786392211914</v>
      </c>
      <c r="U41" s="19">
        <f t="shared" si="6"/>
        <v>12.13226318359375</v>
      </c>
      <c r="V41" s="19">
        <f t="shared" si="11"/>
        <v>12.13226318359375</v>
      </c>
      <c r="X41" s="5" t="str">
        <f t="shared" si="0"/>
        <v>23-198</v>
      </c>
      <c r="Y41" s="5" t="str">
        <f t="shared" si="1"/>
        <v>Mut</v>
      </c>
      <c r="Z41" s="5">
        <f t="shared" si="2"/>
        <v>12.13226318359375</v>
      </c>
      <c r="AA41" s="5" t="str">
        <f t="shared" si="3"/>
        <v>iPS26a</v>
      </c>
      <c r="AB41" s="1" t="str">
        <f t="shared" si="4"/>
        <v>M1-36h00</v>
      </c>
    </row>
    <row r="42" spans="1:28" s="47" customFormat="1" ht="16">
      <c r="A42" s="13" t="s">
        <v>317</v>
      </c>
      <c r="B42" s="13" t="s">
        <v>318</v>
      </c>
      <c r="C42" s="13" t="s">
        <v>268</v>
      </c>
      <c r="D42" s="13" t="s">
        <v>306</v>
      </c>
      <c r="E42" s="13" t="s">
        <v>291</v>
      </c>
      <c r="F42" s="13" t="s">
        <v>44</v>
      </c>
      <c r="G42" s="13" t="s">
        <v>292</v>
      </c>
      <c r="H42" s="13" t="s">
        <v>293</v>
      </c>
      <c r="I42" s="13" t="s">
        <v>273</v>
      </c>
      <c r="J42" s="38" t="s">
        <v>29</v>
      </c>
      <c r="K42" s="13"/>
      <c r="L42" s="23">
        <v>22.038064956665039</v>
      </c>
      <c r="M42" s="19">
        <v>22.061862945556641</v>
      </c>
      <c r="N42" s="19">
        <f t="shared" si="8"/>
        <v>2.3797988891601562E-2</v>
      </c>
      <c r="O42" s="19">
        <f t="shared" si="10"/>
        <v>22.04996395111084</v>
      </c>
      <c r="P42" s="39" t="s">
        <v>31</v>
      </c>
      <c r="Q42" s="13">
        <v>35.010650634765625</v>
      </c>
      <c r="R42" s="13">
        <v>34.919475555419922</v>
      </c>
      <c r="S42" s="19">
        <f t="shared" si="9"/>
        <v>9.1175079345703125E-2</v>
      </c>
      <c r="T42" s="19">
        <f t="shared" ref="T42:T43" si="12">AVERAGE(Q42:R42)</f>
        <v>34.965063095092773</v>
      </c>
      <c r="U42" s="19">
        <f t="shared" si="6"/>
        <v>12.915099143981934</v>
      </c>
      <c r="V42" s="19">
        <f t="shared" si="11"/>
        <v>12.915099143981934</v>
      </c>
      <c r="X42" s="5" t="str">
        <f t="shared" si="0"/>
        <v>23-199</v>
      </c>
      <c r="Y42" s="5" t="str">
        <f t="shared" si="1"/>
        <v>Mut</v>
      </c>
      <c r="Z42" s="5">
        <f t="shared" si="2"/>
        <v>12.915099143981934</v>
      </c>
      <c r="AA42" s="5" t="str">
        <f t="shared" si="3"/>
        <v>iPS26b</v>
      </c>
      <c r="AB42" s="1" t="str">
        <f t="shared" si="4"/>
        <v>M1-36h00</v>
      </c>
    </row>
    <row r="43" spans="1:28" s="47" customFormat="1" ht="16">
      <c r="A43" s="13" t="s">
        <v>319</v>
      </c>
      <c r="B43" s="13" t="s">
        <v>320</v>
      </c>
      <c r="C43" s="13" t="s">
        <v>276</v>
      </c>
      <c r="D43" s="13" t="s">
        <v>306</v>
      </c>
      <c r="E43" s="13" t="s">
        <v>291</v>
      </c>
      <c r="F43" s="13" t="s">
        <v>44</v>
      </c>
      <c r="G43" s="13" t="s">
        <v>292</v>
      </c>
      <c r="H43" s="13" t="s">
        <v>293</v>
      </c>
      <c r="I43" s="13" t="s">
        <v>273</v>
      </c>
      <c r="J43" s="38" t="s">
        <v>29</v>
      </c>
      <c r="K43" s="13"/>
      <c r="L43" s="23">
        <v>21.54310417175293</v>
      </c>
      <c r="M43" s="19">
        <v>21.765708923339844</v>
      </c>
      <c r="N43" s="19">
        <f t="shared" si="8"/>
        <v>0.22260475158691406</v>
      </c>
      <c r="O43" s="19">
        <f t="shared" si="10"/>
        <v>21.654406547546387</v>
      </c>
      <c r="P43" s="39" t="s">
        <v>31</v>
      </c>
      <c r="Q43" s="13">
        <v>34.326549530029297</v>
      </c>
      <c r="R43" s="13">
        <v>34.563777923583984</v>
      </c>
      <c r="S43" s="19">
        <f t="shared" si="9"/>
        <v>0.2372283935546875</v>
      </c>
      <c r="T43" s="19">
        <f t="shared" si="12"/>
        <v>34.445163726806641</v>
      </c>
      <c r="U43" s="19">
        <f t="shared" si="6"/>
        <v>12.790757179260254</v>
      </c>
      <c r="V43" s="19">
        <f t="shared" si="11"/>
        <v>12.790757179260254</v>
      </c>
      <c r="X43" s="5" t="str">
        <f t="shared" si="0"/>
        <v>23-200</v>
      </c>
      <c r="Y43" s="5" t="str">
        <f t="shared" si="1"/>
        <v>Mut</v>
      </c>
      <c r="Z43" s="5">
        <f t="shared" si="2"/>
        <v>12.790757179260254</v>
      </c>
      <c r="AA43" s="5" t="str">
        <f t="shared" si="3"/>
        <v>iPS26b</v>
      </c>
      <c r="AB43" s="1" t="str">
        <f t="shared" si="4"/>
        <v>M1-36h00</v>
      </c>
    </row>
    <row r="44" spans="1:28" s="47" customFormat="1" ht="16">
      <c r="A44" s="13" t="s">
        <v>321</v>
      </c>
      <c r="B44" s="13" t="s">
        <v>322</v>
      </c>
      <c r="C44" s="13" t="s">
        <v>279</v>
      </c>
      <c r="D44" s="13" t="s">
        <v>306</v>
      </c>
      <c r="E44" s="13" t="s">
        <v>291</v>
      </c>
      <c r="F44" s="13" t="s">
        <v>44</v>
      </c>
      <c r="G44" s="13" t="s">
        <v>292</v>
      </c>
      <c r="H44" s="13" t="s">
        <v>293</v>
      </c>
      <c r="I44" s="13" t="s">
        <v>273</v>
      </c>
      <c r="J44" s="38" t="s">
        <v>29</v>
      </c>
      <c r="K44" s="13"/>
      <c r="L44" s="23">
        <v>21.918268203735352</v>
      </c>
      <c r="M44" s="19">
        <v>22.318962097167969</v>
      </c>
      <c r="N44" s="19">
        <f t="shared" si="8"/>
        <v>0.40069389343261719</v>
      </c>
      <c r="O44" s="19">
        <f t="shared" si="10"/>
        <v>22.11861515045166</v>
      </c>
      <c r="P44" s="39" t="s">
        <v>31</v>
      </c>
      <c r="Q44" s="13">
        <v>35.017063140869141</v>
      </c>
      <c r="R44" s="13">
        <v>34.613964080810547</v>
      </c>
      <c r="S44" s="19">
        <f t="shared" si="9"/>
        <v>0.40309906005859375</v>
      </c>
      <c r="T44" s="19">
        <f>AVERAGE(Q44:R44)</f>
        <v>34.815513610839844</v>
      </c>
      <c r="U44" s="19">
        <f t="shared" si="6"/>
        <v>12.696898460388184</v>
      </c>
      <c r="V44" s="19">
        <f t="shared" si="11"/>
        <v>12.696898460388184</v>
      </c>
      <c r="X44" s="5" t="str">
        <f t="shared" si="0"/>
        <v>23-201</v>
      </c>
      <c r="Y44" s="5" t="str">
        <f t="shared" si="1"/>
        <v>Mut</v>
      </c>
      <c r="Z44" s="5">
        <f t="shared" si="2"/>
        <v>12.696898460388184</v>
      </c>
      <c r="AA44" s="5" t="str">
        <f t="shared" si="3"/>
        <v>iPS26b</v>
      </c>
      <c r="AB44" s="1" t="str">
        <f t="shared" si="4"/>
        <v>M1-36h00</v>
      </c>
    </row>
    <row r="45" spans="1:28" s="47" customFormat="1" ht="16">
      <c r="A45" s="13" t="s">
        <v>323</v>
      </c>
      <c r="B45" s="13" t="s">
        <v>324</v>
      </c>
      <c r="C45" s="13" t="s">
        <v>282</v>
      </c>
      <c r="D45" s="13" t="s">
        <v>306</v>
      </c>
      <c r="E45" s="13" t="s">
        <v>291</v>
      </c>
      <c r="F45" s="13" t="s">
        <v>44</v>
      </c>
      <c r="G45" s="13" t="s">
        <v>292</v>
      </c>
      <c r="H45" s="13" t="s">
        <v>293</v>
      </c>
      <c r="I45" s="13" t="s">
        <v>273</v>
      </c>
      <c r="J45" s="38" t="s">
        <v>29</v>
      </c>
      <c r="K45" s="13"/>
      <c r="L45" s="23">
        <v>22.0211181640625</v>
      </c>
      <c r="M45" s="19">
        <v>21.977441787719727</v>
      </c>
      <c r="N45" s="19">
        <f t="shared" si="8"/>
        <v>4.3676376342773438E-2</v>
      </c>
      <c r="O45" s="19">
        <f t="shared" si="10"/>
        <v>21.999279975891113</v>
      </c>
      <c r="P45" s="39" t="s">
        <v>31</v>
      </c>
      <c r="Q45" s="13">
        <v>35.467453002929688</v>
      </c>
      <c r="R45" s="13">
        <v>34.650352478027344</v>
      </c>
      <c r="S45" s="19">
        <f t="shared" si="9"/>
        <v>0.81710052490234375</v>
      </c>
      <c r="T45" s="19">
        <f>AVERAGE(Q45:R45)</f>
        <v>35.058902740478516</v>
      </c>
      <c r="U45" s="19">
        <f t="shared" si="6"/>
        <v>13.059622764587402</v>
      </c>
      <c r="V45" s="19">
        <f t="shared" si="11"/>
        <v>13.059622764587402</v>
      </c>
      <c r="X45" s="5" t="str">
        <f t="shared" si="0"/>
        <v>23-202</v>
      </c>
      <c r="Y45" s="5" t="str">
        <f t="shared" si="1"/>
        <v>Mut</v>
      </c>
      <c r="Z45" s="5">
        <f t="shared" si="2"/>
        <v>13.059622764587402</v>
      </c>
      <c r="AA45" s="5" t="str">
        <f t="shared" si="3"/>
        <v>iPS26b</v>
      </c>
      <c r="AB45" s="1" t="str">
        <f t="shared" si="4"/>
        <v>M1-36h00</v>
      </c>
    </row>
    <row r="46" spans="1:28" s="47" customFormat="1" ht="16">
      <c r="A46" s="13" t="s">
        <v>325</v>
      </c>
      <c r="B46" s="13" t="s">
        <v>326</v>
      </c>
      <c r="C46" s="13" t="s">
        <v>285</v>
      </c>
      <c r="D46" s="13" t="s">
        <v>306</v>
      </c>
      <c r="E46" s="13" t="s">
        <v>291</v>
      </c>
      <c r="F46" s="13" t="s">
        <v>44</v>
      </c>
      <c r="G46" s="13" t="s">
        <v>292</v>
      </c>
      <c r="H46" s="13" t="s">
        <v>293</v>
      </c>
      <c r="I46" s="13" t="s">
        <v>273</v>
      </c>
      <c r="J46" s="38" t="s">
        <v>29</v>
      </c>
      <c r="K46" s="13"/>
      <c r="L46" s="23">
        <v>21.860246658325195</v>
      </c>
      <c r="M46" s="19">
        <v>21.885173797607422</v>
      </c>
      <c r="N46" s="19">
        <f t="shared" si="8"/>
        <v>2.4927139282226562E-2</v>
      </c>
      <c r="O46" s="19">
        <f t="shared" si="10"/>
        <v>21.872710227966309</v>
      </c>
      <c r="P46" s="39" t="s">
        <v>31</v>
      </c>
      <c r="Q46" s="13">
        <v>34.791233062744141</v>
      </c>
      <c r="R46" s="13">
        <v>34.827274322509766</v>
      </c>
      <c r="S46" s="19">
        <f t="shared" si="9"/>
        <v>3.6041259765625E-2</v>
      </c>
      <c r="T46" s="19">
        <f>AVERAGE(Q46:R46)</f>
        <v>34.809253692626953</v>
      </c>
      <c r="U46" s="19">
        <f t="shared" si="6"/>
        <v>12.936543464660645</v>
      </c>
      <c r="V46" s="19">
        <f t="shared" si="11"/>
        <v>12.936543464660645</v>
      </c>
      <c r="X46" s="5" t="str">
        <f t="shared" si="0"/>
        <v>23-203</v>
      </c>
      <c r="Y46" s="5" t="str">
        <f t="shared" si="1"/>
        <v>Mut</v>
      </c>
      <c r="Z46" s="5">
        <f t="shared" si="2"/>
        <v>12.936543464660645</v>
      </c>
      <c r="AA46" s="5" t="str">
        <f t="shared" si="3"/>
        <v>iPS26b</v>
      </c>
      <c r="AB46" s="1" t="str">
        <f t="shared" si="4"/>
        <v>M1-36h00</v>
      </c>
    </row>
    <row r="47" spans="1:28" s="47" customFormat="1" ht="16">
      <c r="A47" s="13" t="s">
        <v>327</v>
      </c>
      <c r="B47" s="13" t="s">
        <v>328</v>
      </c>
      <c r="C47" s="13" t="s">
        <v>288</v>
      </c>
      <c r="D47" s="13" t="s">
        <v>306</v>
      </c>
      <c r="E47" s="13" t="s">
        <v>291</v>
      </c>
      <c r="F47" s="13" t="s">
        <v>44</v>
      </c>
      <c r="G47" s="13" t="s">
        <v>292</v>
      </c>
      <c r="H47" s="13" t="s">
        <v>293</v>
      </c>
      <c r="I47" s="13" t="s">
        <v>273</v>
      </c>
      <c r="J47" s="38" t="s">
        <v>29</v>
      </c>
      <c r="K47" s="13"/>
      <c r="L47" s="23">
        <v>21.566383361816406</v>
      </c>
      <c r="M47" s="19">
        <v>21.739521026611328</v>
      </c>
      <c r="N47" s="19">
        <f t="shared" si="8"/>
        <v>0.17313766479492188</v>
      </c>
      <c r="O47" s="19">
        <f t="shared" si="10"/>
        <v>21.652952194213867</v>
      </c>
      <c r="P47" s="39" t="s">
        <v>31</v>
      </c>
      <c r="Q47" s="13">
        <v>34.096244812011719</v>
      </c>
      <c r="R47" s="13">
        <v>34.475349426269531</v>
      </c>
      <c r="S47" s="19">
        <f t="shared" si="9"/>
        <v>0.3791046142578125</v>
      </c>
      <c r="T47" s="19">
        <f>AVERAGE(Q47:R47)</f>
        <v>34.285797119140625</v>
      </c>
      <c r="U47" s="19">
        <f t="shared" si="6"/>
        <v>12.632844924926758</v>
      </c>
      <c r="V47" s="19">
        <f t="shared" si="11"/>
        <v>12.632844924926758</v>
      </c>
      <c r="X47" s="5" t="str">
        <f t="shared" si="0"/>
        <v>23-204</v>
      </c>
      <c r="Y47" s="5" t="str">
        <f t="shared" si="1"/>
        <v>Mut</v>
      </c>
      <c r="Z47" s="5">
        <f t="shared" si="2"/>
        <v>12.632844924926758</v>
      </c>
      <c r="AA47" s="5" t="str">
        <f t="shared" si="3"/>
        <v>iPS26b</v>
      </c>
      <c r="AB47" s="1" t="str">
        <f t="shared" si="4"/>
        <v>M1-36h00</v>
      </c>
    </row>
    <row r="48" spans="1:28" s="40" customFormat="1" ht="16">
      <c r="A48" s="6" t="s">
        <v>137</v>
      </c>
      <c r="B48" s="6" t="s">
        <v>138</v>
      </c>
      <c r="C48" s="6" t="s">
        <v>139</v>
      </c>
      <c r="D48" s="6" t="s">
        <v>140</v>
      </c>
      <c r="E48" s="6"/>
      <c r="F48" s="6" t="s">
        <v>25</v>
      </c>
      <c r="G48" s="6">
        <v>66</v>
      </c>
      <c r="H48" s="6" t="s">
        <v>112</v>
      </c>
      <c r="I48" s="6" t="s">
        <v>141</v>
      </c>
      <c r="J48" s="36" t="s">
        <v>29</v>
      </c>
      <c r="K48" s="6" t="s">
        <v>25</v>
      </c>
      <c r="L48" s="12">
        <v>20.312776565551758</v>
      </c>
      <c r="M48" s="12">
        <v>20.198434829711914</v>
      </c>
      <c r="N48" s="12">
        <f t="shared" si="8"/>
        <v>0.11434173583984375</v>
      </c>
      <c r="O48" s="12">
        <f t="shared" si="10"/>
        <v>20.255605697631836</v>
      </c>
      <c r="P48" s="37" t="s">
        <v>31</v>
      </c>
      <c r="Q48" s="12">
        <v>33.712749481201172</v>
      </c>
      <c r="R48" s="12">
        <v>33.92791748046875</v>
      </c>
      <c r="S48" s="12">
        <f t="shared" si="9"/>
        <v>0.21516799926757812</v>
      </c>
      <c r="T48" s="12">
        <f t="shared" ref="T48:T67" si="13">AVERAGE(Q48:R48)</f>
        <v>33.820333480834961</v>
      </c>
      <c r="U48" s="12">
        <f>T48-O48</f>
        <v>13.564727783203125</v>
      </c>
      <c r="V48" s="12">
        <f>U48</f>
        <v>13.564727783203125</v>
      </c>
      <c r="W48" s="12"/>
      <c r="X48" s="5" t="str">
        <f t="shared" si="0"/>
        <v>22-71</v>
      </c>
      <c r="Y48" s="5" t="str">
        <f t="shared" si="1"/>
        <v>WT</v>
      </c>
      <c r="Z48" s="5">
        <f t="shared" si="2"/>
        <v>13.564727783203125</v>
      </c>
      <c r="AA48" s="5" t="str">
        <f t="shared" si="3"/>
        <v>iPS12</v>
      </c>
      <c r="AB48" s="1" t="str">
        <f t="shared" si="4"/>
        <v>M2_06h00</v>
      </c>
    </row>
    <row r="49" spans="1:28" s="40" customFormat="1" ht="16">
      <c r="A49" s="6" t="s">
        <v>142</v>
      </c>
      <c r="B49" s="6" t="s">
        <v>143</v>
      </c>
      <c r="C49" s="6" t="s">
        <v>139</v>
      </c>
      <c r="D49" s="6" t="s">
        <v>140</v>
      </c>
      <c r="E49" s="6"/>
      <c r="F49" s="6" t="s">
        <v>25</v>
      </c>
      <c r="G49" s="6">
        <v>66</v>
      </c>
      <c r="H49" s="6" t="s">
        <v>112</v>
      </c>
      <c r="I49" s="6" t="s">
        <v>141</v>
      </c>
      <c r="J49" s="36" t="s">
        <v>29</v>
      </c>
      <c r="K49" s="6" t="s">
        <v>25</v>
      </c>
      <c r="L49" s="12">
        <v>19.540311813354492</v>
      </c>
      <c r="M49" s="12">
        <v>19.618694305419922</v>
      </c>
      <c r="N49" s="12">
        <f t="shared" si="8"/>
        <v>7.8382492065429688E-2</v>
      </c>
      <c r="O49" s="12">
        <f t="shared" si="10"/>
        <v>19.579503059387207</v>
      </c>
      <c r="P49" s="37" t="s">
        <v>31</v>
      </c>
      <c r="Q49" s="12">
        <v>33.319839477539062</v>
      </c>
      <c r="R49" s="12">
        <v>32.845142364501953</v>
      </c>
      <c r="S49" s="12">
        <f t="shared" si="9"/>
        <v>0.47469711303710938</v>
      </c>
      <c r="T49" s="12">
        <f t="shared" si="13"/>
        <v>33.082490921020508</v>
      </c>
      <c r="U49" s="12">
        <f>T49-O49</f>
        <v>13.502987861633301</v>
      </c>
      <c r="V49" s="12">
        <f>U49</f>
        <v>13.502987861633301</v>
      </c>
      <c r="W49" s="12"/>
      <c r="X49" s="5" t="str">
        <f t="shared" si="0"/>
        <v>22-72</v>
      </c>
      <c r="Y49" s="5" t="str">
        <f t="shared" si="1"/>
        <v>WT</v>
      </c>
      <c r="Z49" s="5">
        <f t="shared" si="2"/>
        <v>13.502987861633301</v>
      </c>
      <c r="AA49" s="5" t="str">
        <f t="shared" si="3"/>
        <v>iPS12</v>
      </c>
      <c r="AB49" s="1" t="str">
        <f t="shared" si="4"/>
        <v>M2_06h00</v>
      </c>
    </row>
    <row r="50" spans="1:28" s="40" customFormat="1" ht="16">
      <c r="A50" s="6" t="s">
        <v>144</v>
      </c>
      <c r="B50" s="6" t="s">
        <v>145</v>
      </c>
      <c r="C50" s="6" t="s">
        <v>139</v>
      </c>
      <c r="D50" s="6" t="s">
        <v>140</v>
      </c>
      <c r="E50" s="6"/>
      <c r="F50" s="6" t="s">
        <v>25</v>
      </c>
      <c r="G50" s="6">
        <v>66</v>
      </c>
      <c r="H50" s="6" t="s">
        <v>112</v>
      </c>
      <c r="I50" s="6" t="s">
        <v>141</v>
      </c>
      <c r="J50" s="36" t="s">
        <v>29</v>
      </c>
      <c r="K50" s="6" t="s">
        <v>25</v>
      </c>
      <c r="L50" s="12">
        <v>19.888936996459961</v>
      </c>
      <c r="M50" s="12">
        <v>19.829086303710938</v>
      </c>
      <c r="N50" s="12">
        <f t="shared" si="8"/>
        <v>5.9850692749023438E-2</v>
      </c>
      <c r="O50" s="12">
        <f t="shared" si="10"/>
        <v>19.859011650085449</v>
      </c>
      <c r="P50" s="37" t="s">
        <v>31</v>
      </c>
      <c r="Q50" s="12">
        <v>32.888412475585938</v>
      </c>
      <c r="R50" s="12">
        <v>32.965961456298828</v>
      </c>
      <c r="S50" s="12">
        <f t="shared" si="9"/>
        <v>7.7548980712890625E-2</v>
      </c>
      <c r="T50" s="12">
        <f t="shared" si="13"/>
        <v>32.927186965942383</v>
      </c>
      <c r="U50" s="12">
        <f>T50-O50</f>
        <v>13.068175315856934</v>
      </c>
      <c r="V50" s="12" t="s">
        <v>99</v>
      </c>
      <c r="W50" s="12"/>
      <c r="X50" s="5" t="str">
        <f t="shared" si="0"/>
        <v>22-73</v>
      </c>
      <c r="Y50" s="5" t="str">
        <f t="shared" si="1"/>
        <v>WT</v>
      </c>
      <c r="Z50" s="5" t="str">
        <f t="shared" si="2"/>
        <v>NA</v>
      </c>
      <c r="AA50" s="5" t="str">
        <f t="shared" si="3"/>
        <v>iPS12</v>
      </c>
      <c r="AB50" s="1" t="str">
        <f t="shared" si="4"/>
        <v>M2_06h00</v>
      </c>
    </row>
    <row r="51" spans="1:28" s="40" customFormat="1" ht="16">
      <c r="A51" s="6" t="s">
        <v>146</v>
      </c>
      <c r="B51" s="6" t="s">
        <v>147</v>
      </c>
      <c r="C51" s="6" t="s">
        <v>139</v>
      </c>
      <c r="D51" s="6" t="s">
        <v>140</v>
      </c>
      <c r="E51" s="6"/>
      <c r="F51" s="6" t="s">
        <v>25</v>
      </c>
      <c r="G51" s="6">
        <v>66</v>
      </c>
      <c r="H51" s="6" t="s">
        <v>112</v>
      </c>
      <c r="I51" s="6" t="s">
        <v>141</v>
      </c>
      <c r="J51" s="36" t="s">
        <v>29</v>
      </c>
      <c r="K51" s="6" t="s">
        <v>25</v>
      </c>
      <c r="L51" s="12">
        <v>19.330413818359375</v>
      </c>
      <c r="M51" s="12">
        <v>19.064687728881836</v>
      </c>
      <c r="N51" s="12">
        <f t="shared" si="8"/>
        <v>0.26572608947753906</v>
      </c>
      <c r="O51" s="12">
        <f t="shared" si="10"/>
        <v>19.197550773620605</v>
      </c>
      <c r="P51" s="37" t="s">
        <v>31</v>
      </c>
      <c r="Q51" s="12">
        <v>32.885787963867188</v>
      </c>
      <c r="R51" s="12">
        <v>32.623989105224609</v>
      </c>
      <c r="S51" s="12">
        <f t="shared" si="9"/>
        <v>0.26179885864257812</v>
      </c>
      <c r="T51" s="12">
        <f t="shared" si="13"/>
        <v>32.754888534545898</v>
      </c>
      <c r="U51" s="12">
        <f>T51-O51</f>
        <v>13.557337760925293</v>
      </c>
      <c r="V51" s="12">
        <f t="shared" ref="V51:V95" si="14">U51</f>
        <v>13.557337760925293</v>
      </c>
      <c r="W51" s="12"/>
      <c r="X51" s="5" t="str">
        <f t="shared" si="0"/>
        <v>22-74</v>
      </c>
      <c r="Y51" s="5" t="str">
        <f t="shared" si="1"/>
        <v>WT</v>
      </c>
      <c r="Z51" s="5">
        <f t="shared" si="2"/>
        <v>13.557337760925293</v>
      </c>
      <c r="AA51" s="5" t="str">
        <f t="shared" si="3"/>
        <v>iPS12</v>
      </c>
      <c r="AB51" s="1" t="str">
        <f t="shared" si="4"/>
        <v>M2_06h00</v>
      </c>
    </row>
    <row r="52" spans="1:28" s="40" customFormat="1" ht="16">
      <c r="A52" s="6" t="s">
        <v>148</v>
      </c>
      <c r="B52" s="6" t="s">
        <v>149</v>
      </c>
      <c r="C52" s="6" t="s">
        <v>139</v>
      </c>
      <c r="D52" s="6" t="s">
        <v>140</v>
      </c>
      <c r="E52" s="6"/>
      <c r="F52" s="6" t="s">
        <v>25</v>
      </c>
      <c r="G52" s="6">
        <v>66</v>
      </c>
      <c r="H52" s="6" t="s">
        <v>112</v>
      </c>
      <c r="I52" s="6" t="s">
        <v>141</v>
      </c>
      <c r="J52" s="36" t="s">
        <v>29</v>
      </c>
      <c r="K52" s="6" t="s">
        <v>25</v>
      </c>
      <c r="L52" s="12">
        <v>20.011865615844727</v>
      </c>
      <c r="M52" s="12">
        <v>19.970247268676758</v>
      </c>
      <c r="N52" s="12">
        <f t="shared" si="8"/>
        <v>4.161834716796875E-2</v>
      </c>
      <c r="O52" s="12">
        <f t="shared" si="10"/>
        <v>19.991056442260742</v>
      </c>
      <c r="P52" s="37" t="s">
        <v>31</v>
      </c>
      <c r="Q52" s="12">
        <v>33.153911590576172</v>
      </c>
      <c r="R52" s="12">
        <v>33.598163604736328</v>
      </c>
      <c r="S52" s="12">
        <f t="shared" si="9"/>
        <v>0.44425201416015625</v>
      </c>
      <c r="T52" s="12">
        <f t="shared" si="13"/>
        <v>33.37603759765625</v>
      </c>
      <c r="U52" s="12">
        <f>T52-O52</f>
        <v>13.384981155395508</v>
      </c>
      <c r="V52" s="12">
        <f t="shared" si="14"/>
        <v>13.384981155395508</v>
      </c>
      <c r="W52" s="12"/>
      <c r="X52" s="5" t="str">
        <f t="shared" si="0"/>
        <v>22-75</v>
      </c>
      <c r="Y52" s="5" t="str">
        <f t="shared" si="1"/>
        <v>WT</v>
      </c>
      <c r="Z52" s="5">
        <f t="shared" si="2"/>
        <v>13.384981155395508</v>
      </c>
      <c r="AA52" s="5" t="str">
        <f t="shared" si="3"/>
        <v>iPS12</v>
      </c>
      <c r="AB52" s="1" t="str">
        <f t="shared" si="4"/>
        <v>M2_06h00</v>
      </c>
    </row>
    <row r="53" spans="1:28" s="40" customFormat="1" ht="16">
      <c r="A53" s="6" t="s">
        <v>150</v>
      </c>
      <c r="B53" s="6" t="s">
        <v>151</v>
      </c>
      <c r="C53" s="6" t="s">
        <v>139</v>
      </c>
      <c r="D53" s="6" t="s">
        <v>140</v>
      </c>
      <c r="E53" s="6"/>
      <c r="F53" s="6" t="s">
        <v>25</v>
      </c>
      <c r="G53" s="6">
        <v>66</v>
      </c>
      <c r="H53" s="6" t="s">
        <v>112</v>
      </c>
      <c r="I53" s="6" t="s">
        <v>141</v>
      </c>
      <c r="J53" s="36" t="s">
        <v>29</v>
      </c>
      <c r="K53" s="6" t="s">
        <v>25</v>
      </c>
      <c r="L53" s="12">
        <v>36.405719757080078</v>
      </c>
      <c r="M53" s="12">
        <v>36.971755981445312</v>
      </c>
      <c r="N53" s="12">
        <f t="shared" si="8"/>
        <v>0.56603622436523438</v>
      </c>
      <c r="O53" s="12">
        <f t="shared" si="10"/>
        <v>36.688737869262695</v>
      </c>
      <c r="P53" s="37" t="s">
        <v>31</v>
      </c>
      <c r="Q53" s="12">
        <v>40</v>
      </c>
      <c r="R53" s="12">
        <v>40</v>
      </c>
      <c r="S53" s="12">
        <f t="shared" si="9"/>
        <v>0</v>
      </c>
      <c r="T53" s="12">
        <f t="shared" si="13"/>
        <v>40</v>
      </c>
      <c r="U53" s="12" t="s">
        <v>99</v>
      </c>
      <c r="V53" s="12" t="str">
        <f t="shared" si="14"/>
        <v>NA</v>
      </c>
      <c r="W53" s="12"/>
      <c r="X53" s="5" t="str">
        <f t="shared" si="0"/>
        <v>22-76</v>
      </c>
      <c r="Y53" s="5" t="str">
        <f t="shared" si="1"/>
        <v>WT</v>
      </c>
      <c r="Z53" s="5" t="str">
        <f t="shared" si="2"/>
        <v>NA</v>
      </c>
      <c r="AA53" s="5" t="str">
        <f t="shared" si="3"/>
        <v>iPS12</v>
      </c>
      <c r="AB53" s="1" t="str">
        <f t="shared" si="4"/>
        <v>M2_06h00</v>
      </c>
    </row>
    <row r="54" spans="1:28" s="40" customFormat="1" ht="16">
      <c r="A54" s="13" t="s">
        <v>152</v>
      </c>
      <c r="B54" s="13" t="s">
        <v>153</v>
      </c>
      <c r="C54" s="13" t="s">
        <v>154</v>
      </c>
      <c r="D54" s="13" t="s">
        <v>155</v>
      </c>
      <c r="E54" s="13"/>
      <c r="F54" s="13" t="s">
        <v>44</v>
      </c>
      <c r="G54" s="13">
        <v>66</v>
      </c>
      <c r="H54" s="13" t="s">
        <v>112</v>
      </c>
      <c r="I54" s="13" t="s">
        <v>141</v>
      </c>
      <c r="J54" s="38" t="s">
        <v>29</v>
      </c>
      <c r="K54" s="13"/>
      <c r="L54" s="19">
        <v>22.712594985961914</v>
      </c>
      <c r="M54" s="19">
        <v>22.648000717163086</v>
      </c>
      <c r="N54" s="19">
        <f t="shared" si="8"/>
        <v>6.4594268798828125E-2</v>
      </c>
      <c r="O54" s="19">
        <f t="shared" si="10"/>
        <v>22.6802978515625</v>
      </c>
      <c r="P54" s="39" t="s">
        <v>31</v>
      </c>
      <c r="Q54" s="19">
        <v>34.785945892333984</v>
      </c>
      <c r="R54" s="19">
        <v>34.515956878662109</v>
      </c>
      <c r="S54" s="19">
        <f t="shared" si="9"/>
        <v>0.269989013671875</v>
      </c>
      <c r="T54" s="19">
        <f t="shared" si="13"/>
        <v>34.650951385498047</v>
      </c>
      <c r="U54" s="19">
        <f t="shared" ref="U54:U117" si="15">T54-O54</f>
        <v>11.970653533935547</v>
      </c>
      <c r="V54" s="19">
        <f t="shared" si="14"/>
        <v>11.970653533935547</v>
      </c>
      <c r="W54" s="19"/>
      <c r="X54" s="5" t="str">
        <f t="shared" si="0"/>
        <v>22-77</v>
      </c>
      <c r="Y54" s="5" t="str">
        <f t="shared" si="1"/>
        <v>Mut</v>
      </c>
      <c r="Z54" s="5">
        <f t="shared" si="2"/>
        <v>11.970653533935547</v>
      </c>
      <c r="AA54" s="5" t="str">
        <f t="shared" si="3"/>
        <v>iPS12</v>
      </c>
      <c r="AB54" s="1" t="str">
        <f t="shared" si="4"/>
        <v>M2_06h00</v>
      </c>
    </row>
    <row r="55" spans="1:28" s="40" customFormat="1" ht="16">
      <c r="A55" s="13" t="s">
        <v>156</v>
      </c>
      <c r="B55" s="13" t="s">
        <v>157</v>
      </c>
      <c r="C55" s="13" t="s">
        <v>154</v>
      </c>
      <c r="D55" s="13" t="s">
        <v>155</v>
      </c>
      <c r="E55" s="13"/>
      <c r="F55" s="13" t="s">
        <v>44</v>
      </c>
      <c r="G55" s="13">
        <v>66</v>
      </c>
      <c r="H55" s="13" t="s">
        <v>112</v>
      </c>
      <c r="I55" s="13" t="s">
        <v>141</v>
      </c>
      <c r="J55" s="38" t="s">
        <v>29</v>
      </c>
      <c r="K55" s="13"/>
      <c r="L55" s="19">
        <v>19.941619873046875</v>
      </c>
      <c r="M55" s="19">
        <v>19.733274459838867</v>
      </c>
      <c r="N55" s="19">
        <f t="shared" si="8"/>
        <v>0.20834541320800781</v>
      </c>
      <c r="O55" s="19">
        <f t="shared" si="10"/>
        <v>19.837447166442871</v>
      </c>
      <c r="P55" s="39" t="s">
        <v>31</v>
      </c>
      <c r="Q55" s="19">
        <v>31.717247009277344</v>
      </c>
      <c r="R55" s="19">
        <v>31.58953857421875</v>
      </c>
      <c r="S55" s="19">
        <f t="shared" si="9"/>
        <v>0.12770843505859375</v>
      </c>
      <c r="T55" s="19">
        <f t="shared" si="13"/>
        <v>31.653392791748047</v>
      </c>
      <c r="U55" s="19">
        <f t="shared" si="15"/>
        <v>11.815945625305176</v>
      </c>
      <c r="V55" s="19">
        <f t="shared" si="14"/>
        <v>11.815945625305176</v>
      </c>
      <c r="W55" s="19"/>
      <c r="X55" s="5" t="str">
        <f t="shared" si="0"/>
        <v>22-78</v>
      </c>
      <c r="Y55" s="5" t="str">
        <f t="shared" si="1"/>
        <v>Mut</v>
      </c>
      <c r="Z55" s="5">
        <f t="shared" si="2"/>
        <v>11.815945625305176</v>
      </c>
      <c r="AA55" s="5" t="str">
        <f t="shared" si="3"/>
        <v>iPS12</v>
      </c>
      <c r="AB55" s="1" t="str">
        <f t="shared" si="4"/>
        <v>M2_06h00</v>
      </c>
    </row>
    <row r="56" spans="1:28" s="40" customFormat="1" ht="16">
      <c r="A56" s="13" t="s">
        <v>158</v>
      </c>
      <c r="B56" s="13" t="s">
        <v>159</v>
      </c>
      <c r="C56" s="13" t="s">
        <v>154</v>
      </c>
      <c r="D56" s="13" t="s">
        <v>155</v>
      </c>
      <c r="E56" s="13"/>
      <c r="F56" s="13" t="s">
        <v>44</v>
      </c>
      <c r="G56" s="13">
        <v>66</v>
      </c>
      <c r="H56" s="13" t="s">
        <v>112</v>
      </c>
      <c r="I56" s="13" t="s">
        <v>141</v>
      </c>
      <c r="J56" s="38" t="s">
        <v>29</v>
      </c>
      <c r="K56" s="13"/>
      <c r="L56" s="19">
        <v>19.308574676513672</v>
      </c>
      <c r="M56" s="19">
        <v>19.397586822509766</v>
      </c>
      <c r="N56" s="19">
        <f t="shared" si="8"/>
        <v>8.901214599609375E-2</v>
      </c>
      <c r="O56" s="19">
        <f t="shared" si="10"/>
        <v>19.353080749511719</v>
      </c>
      <c r="P56" s="39" t="s">
        <v>31</v>
      </c>
      <c r="Q56" s="19">
        <v>31.172664642333984</v>
      </c>
      <c r="R56" s="19">
        <v>31.226469039916992</v>
      </c>
      <c r="S56" s="19">
        <f t="shared" si="9"/>
        <v>5.3804397583007812E-2</v>
      </c>
      <c r="T56" s="19">
        <f t="shared" si="13"/>
        <v>31.199566841125488</v>
      </c>
      <c r="U56" s="19">
        <f t="shared" si="15"/>
        <v>11.84648609161377</v>
      </c>
      <c r="V56" s="19">
        <f t="shared" si="14"/>
        <v>11.84648609161377</v>
      </c>
      <c r="W56" s="19"/>
      <c r="X56" s="5" t="str">
        <f t="shared" si="0"/>
        <v>22-79</v>
      </c>
      <c r="Y56" s="5" t="str">
        <f t="shared" si="1"/>
        <v>Mut</v>
      </c>
      <c r="Z56" s="5">
        <f t="shared" si="2"/>
        <v>11.84648609161377</v>
      </c>
      <c r="AA56" s="5" t="str">
        <f t="shared" si="3"/>
        <v>iPS12</v>
      </c>
      <c r="AB56" s="1" t="str">
        <f t="shared" si="4"/>
        <v>M2_06h00</v>
      </c>
    </row>
    <row r="57" spans="1:28" s="40" customFormat="1" ht="16">
      <c r="A57" s="13" t="s">
        <v>160</v>
      </c>
      <c r="B57" s="13" t="s">
        <v>161</v>
      </c>
      <c r="C57" s="13" t="s">
        <v>154</v>
      </c>
      <c r="D57" s="13" t="s">
        <v>155</v>
      </c>
      <c r="E57" s="13"/>
      <c r="F57" s="13" t="s">
        <v>44</v>
      </c>
      <c r="G57" s="13">
        <v>66</v>
      </c>
      <c r="H57" s="13" t="s">
        <v>112</v>
      </c>
      <c r="I57" s="13" t="s">
        <v>141</v>
      </c>
      <c r="J57" s="38" t="s">
        <v>29</v>
      </c>
      <c r="K57" s="13"/>
      <c r="L57" s="19">
        <v>19.596330642700195</v>
      </c>
      <c r="M57" s="19">
        <v>19.405410766601562</v>
      </c>
      <c r="N57" s="19">
        <f t="shared" si="8"/>
        <v>0.19091987609863281</v>
      </c>
      <c r="O57" s="19">
        <f t="shared" si="10"/>
        <v>19.500870704650879</v>
      </c>
      <c r="P57" s="39" t="s">
        <v>31</v>
      </c>
      <c r="Q57" s="19">
        <v>31.482318878173828</v>
      </c>
      <c r="R57" s="19">
        <v>31.380945205688477</v>
      </c>
      <c r="S57" s="19">
        <f t="shared" si="9"/>
        <v>0.10137367248535156</v>
      </c>
      <c r="T57" s="19">
        <f t="shared" si="13"/>
        <v>31.431632041931152</v>
      </c>
      <c r="U57" s="19">
        <f t="shared" si="15"/>
        <v>11.930761337280273</v>
      </c>
      <c r="V57" s="19">
        <f t="shared" si="14"/>
        <v>11.930761337280273</v>
      </c>
      <c r="W57" s="19"/>
      <c r="X57" s="5" t="str">
        <f t="shared" si="0"/>
        <v>22-80</v>
      </c>
      <c r="Y57" s="5" t="str">
        <f t="shared" si="1"/>
        <v>Mut</v>
      </c>
      <c r="Z57" s="5">
        <f t="shared" si="2"/>
        <v>11.930761337280273</v>
      </c>
      <c r="AA57" s="5" t="str">
        <f t="shared" si="3"/>
        <v>iPS12</v>
      </c>
      <c r="AB57" s="1" t="str">
        <f t="shared" si="4"/>
        <v>M2_06h00</v>
      </c>
    </row>
    <row r="58" spans="1:28" s="40" customFormat="1" ht="16">
      <c r="A58" s="13" t="s">
        <v>162</v>
      </c>
      <c r="B58" s="13" t="s">
        <v>163</v>
      </c>
      <c r="C58" s="13" t="s">
        <v>154</v>
      </c>
      <c r="D58" s="13" t="s">
        <v>155</v>
      </c>
      <c r="E58" s="13"/>
      <c r="F58" s="13" t="s">
        <v>44</v>
      </c>
      <c r="G58" s="13">
        <v>66</v>
      </c>
      <c r="H58" s="13" t="s">
        <v>112</v>
      </c>
      <c r="I58" s="13" t="s">
        <v>141</v>
      </c>
      <c r="J58" s="38" t="s">
        <v>29</v>
      </c>
      <c r="K58" s="13"/>
      <c r="L58" s="19">
        <v>19.331855773925781</v>
      </c>
      <c r="M58" s="19">
        <v>19.118934631347656</v>
      </c>
      <c r="N58" s="19">
        <f t="shared" si="8"/>
        <v>0.212921142578125</v>
      </c>
      <c r="O58" s="19">
        <f t="shared" si="10"/>
        <v>19.225395202636719</v>
      </c>
      <c r="P58" s="39" t="s">
        <v>31</v>
      </c>
      <c r="Q58" s="19">
        <v>31.610345840454102</v>
      </c>
      <c r="R58" s="19">
        <v>31.375125885009766</v>
      </c>
      <c r="S58" s="19">
        <f t="shared" si="9"/>
        <v>0.23521995544433594</v>
      </c>
      <c r="T58" s="19">
        <f t="shared" si="13"/>
        <v>31.492735862731934</v>
      </c>
      <c r="U58" s="19">
        <f t="shared" si="15"/>
        <v>12.267340660095215</v>
      </c>
      <c r="V58" s="19">
        <f t="shared" si="14"/>
        <v>12.267340660095215</v>
      </c>
      <c r="W58" s="19"/>
      <c r="X58" s="5" t="str">
        <f t="shared" si="0"/>
        <v>22-81</v>
      </c>
      <c r="Y58" s="5" t="str">
        <f t="shared" si="1"/>
        <v>Mut</v>
      </c>
      <c r="Z58" s="5">
        <f t="shared" si="2"/>
        <v>12.267340660095215</v>
      </c>
      <c r="AA58" s="5" t="str">
        <f t="shared" si="3"/>
        <v>iPS12</v>
      </c>
      <c r="AB58" s="1" t="str">
        <f t="shared" si="4"/>
        <v>M2_06h00</v>
      </c>
    </row>
    <row r="59" spans="1:28" s="40" customFormat="1" ht="16">
      <c r="A59" s="13" t="s">
        <v>164</v>
      </c>
      <c r="B59" s="13" t="s">
        <v>165</v>
      </c>
      <c r="C59" s="13" t="s">
        <v>154</v>
      </c>
      <c r="D59" s="13" t="s">
        <v>155</v>
      </c>
      <c r="E59" s="13"/>
      <c r="F59" s="13" t="s">
        <v>44</v>
      </c>
      <c r="G59" s="13">
        <v>66</v>
      </c>
      <c r="H59" s="13" t="s">
        <v>112</v>
      </c>
      <c r="I59" s="13" t="s">
        <v>141</v>
      </c>
      <c r="J59" s="38" t="s">
        <v>29</v>
      </c>
      <c r="K59" s="13"/>
      <c r="L59" s="19">
        <v>19.755451202392578</v>
      </c>
      <c r="M59" s="19">
        <v>19.647876739501953</v>
      </c>
      <c r="N59" s="19">
        <f t="shared" si="8"/>
        <v>0.107574462890625</v>
      </c>
      <c r="O59" s="19">
        <f t="shared" si="10"/>
        <v>19.701663970947266</v>
      </c>
      <c r="P59" s="39" t="s">
        <v>31</v>
      </c>
      <c r="Q59" s="19">
        <v>31.922744750976562</v>
      </c>
      <c r="R59" s="19">
        <v>31.960851669311523</v>
      </c>
      <c r="S59" s="19">
        <f t="shared" si="9"/>
        <v>3.8106918334960938E-2</v>
      </c>
      <c r="T59" s="19">
        <f t="shared" si="13"/>
        <v>31.941798210144043</v>
      </c>
      <c r="U59" s="19">
        <f t="shared" si="15"/>
        <v>12.240134239196777</v>
      </c>
      <c r="V59" s="19">
        <f t="shared" si="14"/>
        <v>12.240134239196777</v>
      </c>
      <c r="W59" s="19"/>
      <c r="X59" s="5" t="str">
        <f t="shared" si="0"/>
        <v>22-82</v>
      </c>
      <c r="Y59" s="5" t="str">
        <f t="shared" si="1"/>
        <v>Mut</v>
      </c>
      <c r="Z59" s="5">
        <f t="shared" si="2"/>
        <v>12.240134239196777</v>
      </c>
      <c r="AA59" s="5" t="str">
        <f t="shared" si="3"/>
        <v>iPS12</v>
      </c>
      <c r="AB59" s="1" t="str">
        <f t="shared" si="4"/>
        <v>M2_06h00</v>
      </c>
    </row>
    <row r="60" spans="1:28" s="42" customFormat="1" ht="16">
      <c r="A60" s="6" t="s">
        <v>329</v>
      </c>
      <c r="B60" s="6" t="s">
        <v>330</v>
      </c>
      <c r="C60" s="6" t="s">
        <v>331</v>
      </c>
      <c r="D60" s="6" t="s">
        <v>332</v>
      </c>
      <c r="E60" s="24" t="s">
        <v>270</v>
      </c>
      <c r="F60" s="6" t="s">
        <v>25</v>
      </c>
      <c r="G60" s="6" t="s">
        <v>292</v>
      </c>
      <c r="H60" s="6" t="s">
        <v>272</v>
      </c>
      <c r="I60" s="6" t="s">
        <v>333</v>
      </c>
      <c r="J60" s="36" t="s">
        <v>29</v>
      </c>
      <c r="K60" s="6" t="s">
        <v>25</v>
      </c>
      <c r="L60" s="12">
        <v>22.058298110961914</v>
      </c>
      <c r="M60" s="12">
        <v>21.855575561523438</v>
      </c>
      <c r="N60" s="12">
        <f t="shared" si="8"/>
        <v>0.20272254943847656</v>
      </c>
      <c r="O60" s="12">
        <f t="shared" si="10"/>
        <v>21.956936836242676</v>
      </c>
      <c r="P60" s="37" t="s">
        <v>31</v>
      </c>
      <c r="Q60" s="41">
        <v>34.351295471191406</v>
      </c>
      <c r="R60" s="41">
        <v>34.431926727294922</v>
      </c>
      <c r="S60" s="12">
        <f t="shared" si="9"/>
        <v>8.0631256103515625E-2</v>
      </c>
      <c r="T60" s="12">
        <f t="shared" si="13"/>
        <v>34.391611099243164</v>
      </c>
      <c r="U60" s="12">
        <f t="shared" si="15"/>
        <v>12.434674263000488</v>
      </c>
      <c r="V60" s="12">
        <f t="shared" si="14"/>
        <v>12.434674263000488</v>
      </c>
      <c r="X60" s="5" t="str">
        <f t="shared" si="0"/>
        <v>23-205</v>
      </c>
      <c r="Y60" s="5" t="str">
        <f t="shared" si="1"/>
        <v>WT</v>
      </c>
      <c r="Z60" s="5">
        <f t="shared" si="2"/>
        <v>12.434674263000488</v>
      </c>
      <c r="AA60" s="5" t="str">
        <f t="shared" si="3"/>
        <v>iPS26a</v>
      </c>
      <c r="AB60" s="1" t="str">
        <f t="shared" si="4"/>
        <v>M2-06h00</v>
      </c>
    </row>
    <row r="61" spans="1:28" s="42" customFormat="1" ht="16">
      <c r="A61" s="6" t="s">
        <v>334</v>
      </c>
      <c r="B61" s="6" t="s">
        <v>335</v>
      </c>
      <c r="C61" s="6" t="s">
        <v>336</v>
      </c>
      <c r="D61" s="6" t="s">
        <v>332</v>
      </c>
      <c r="E61" s="24" t="s">
        <v>270</v>
      </c>
      <c r="F61" s="6" t="s">
        <v>25</v>
      </c>
      <c r="G61" s="6" t="s">
        <v>292</v>
      </c>
      <c r="H61" s="6" t="s">
        <v>272</v>
      </c>
      <c r="I61" s="6" t="s">
        <v>333</v>
      </c>
      <c r="J61" s="36" t="s">
        <v>29</v>
      </c>
      <c r="K61" s="6" t="s">
        <v>25</v>
      </c>
      <c r="L61" s="12">
        <v>21.637645721435547</v>
      </c>
      <c r="M61" s="12">
        <v>21.966081619262695</v>
      </c>
      <c r="N61" s="12">
        <f t="shared" si="8"/>
        <v>0.32843589782714844</v>
      </c>
      <c r="O61" s="12">
        <f t="shared" si="10"/>
        <v>21.801863670349121</v>
      </c>
      <c r="P61" s="37" t="s">
        <v>31</v>
      </c>
      <c r="Q61" s="41">
        <v>33.800857543945312</v>
      </c>
      <c r="R61" s="41">
        <v>34.308113098144531</v>
      </c>
      <c r="S61" s="12">
        <f t="shared" si="9"/>
        <v>0.50725555419921875</v>
      </c>
      <c r="T61" s="12">
        <f t="shared" si="13"/>
        <v>34.054485321044922</v>
      </c>
      <c r="U61" s="12">
        <f t="shared" si="15"/>
        <v>12.252621650695801</v>
      </c>
      <c r="V61" s="12">
        <f t="shared" si="14"/>
        <v>12.252621650695801</v>
      </c>
      <c r="X61" s="5" t="str">
        <f t="shared" si="0"/>
        <v>23-206</v>
      </c>
      <c r="Y61" s="5" t="str">
        <f t="shared" si="1"/>
        <v>WT</v>
      </c>
      <c r="Z61" s="5">
        <f t="shared" si="2"/>
        <v>12.252621650695801</v>
      </c>
      <c r="AA61" s="5" t="str">
        <f t="shared" si="3"/>
        <v>iPS26a</v>
      </c>
      <c r="AB61" s="1" t="str">
        <f t="shared" si="4"/>
        <v>M2-06h00</v>
      </c>
    </row>
    <row r="62" spans="1:28" s="42" customFormat="1" ht="16">
      <c r="A62" s="6" t="s">
        <v>337</v>
      </c>
      <c r="B62" s="6" t="s">
        <v>338</v>
      </c>
      <c r="C62" s="6" t="s">
        <v>339</v>
      </c>
      <c r="D62" s="6" t="s">
        <v>332</v>
      </c>
      <c r="E62" s="24" t="s">
        <v>270</v>
      </c>
      <c r="F62" s="6" t="s">
        <v>25</v>
      </c>
      <c r="G62" s="6" t="s">
        <v>292</v>
      </c>
      <c r="H62" s="6" t="s">
        <v>272</v>
      </c>
      <c r="I62" s="6" t="s">
        <v>333</v>
      </c>
      <c r="J62" s="36" t="s">
        <v>29</v>
      </c>
      <c r="K62" s="6" t="s">
        <v>25</v>
      </c>
      <c r="L62" s="12">
        <v>21.322380065917969</v>
      </c>
      <c r="M62" s="12">
        <v>21.549755096435547</v>
      </c>
      <c r="N62" s="12">
        <f t="shared" si="8"/>
        <v>0.22737503051757812</v>
      </c>
      <c r="O62" s="12">
        <f t="shared" si="10"/>
        <v>21.436067581176758</v>
      </c>
      <c r="P62" s="37" t="s">
        <v>31</v>
      </c>
      <c r="Q62" s="41">
        <v>33.984970092773438</v>
      </c>
      <c r="R62" s="41">
        <v>33.985946655273438</v>
      </c>
      <c r="S62" s="12">
        <f t="shared" si="9"/>
        <v>9.765625E-4</v>
      </c>
      <c r="T62" s="12">
        <f t="shared" si="13"/>
        <v>33.985458374023438</v>
      </c>
      <c r="U62" s="12">
        <f t="shared" si="15"/>
        <v>12.54939079284668</v>
      </c>
      <c r="V62" s="12">
        <f t="shared" si="14"/>
        <v>12.54939079284668</v>
      </c>
      <c r="X62" s="5" t="str">
        <f t="shared" si="0"/>
        <v>23-207</v>
      </c>
      <c r="Y62" s="5" t="str">
        <f t="shared" si="1"/>
        <v>WT</v>
      </c>
      <c r="Z62" s="5">
        <f t="shared" si="2"/>
        <v>12.54939079284668</v>
      </c>
      <c r="AA62" s="5" t="str">
        <f t="shared" si="3"/>
        <v>iPS26a</v>
      </c>
      <c r="AB62" s="1" t="str">
        <f t="shared" si="4"/>
        <v>M2-06h00</v>
      </c>
    </row>
    <row r="63" spans="1:28" s="42" customFormat="1" ht="16">
      <c r="A63" s="6" t="s">
        <v>340</v>
      </c>
      <c r="B63" s="6" t="s">
        <v>341</v>
      </c>
      <c r="C63" s="6" t="s">
        <v>331</v>
      </c>
      <c r="D63" s="6" t="s">
        <v>332</v>
      </c>
      <c r="E63" s="6" t="s">
        <v>291</v>
      </c>
      <c r="F63" s="6" t="s">
        <v>25</v>
      </c>
      <c r="G63" s="6" t="s">
        <v>342</v>
      </c>
      <c r="H63" s="6" t="s">
        <v>293</v>
      </c>
      <c r="I63" s="6" t="s">
        <v>333</v>
      </c>
      <c r="J63" s="36" t="s">
        <v>29</v>
      </c>
      <c r="K63" s="6" t="s">
        <v>25</v>
      </c>
      <c r="L63" s="21">
        <v>21.806190490722656</v>
      </c>
      <c r="M63" s="12">
        <v>21.527448654174805</v>
      </c>
      <c r="N63" s="12">
        <f t="shared" si="8"/>
        <v>0.27874183654785156</v>
      </c>
      <c r="O63" s="12">
        <f t="shared" si="10"/>
        <v>21.66681957244873</v>
      </c>
      <c r="P63" s="37" t="s">
        <v>31</v>
      </c>
      <c r="Q63" s="41">
        <v>33.977397918701172</v>
      </c>
      <c r="R63" s="41">
        <v>33.895896911621094</v>
      </c>
      <c r="S63" s="12">
        <f t="shared" si="9"/>
        <v>8.1501007080078125E-2</v>
      </c>
      <c r="T63" s="12">
        <f t="shared" si="13"/>
        <v>33.936647415161133</v>
      </c>
      <c r="U63" s="12">
        <f t="shared" si="15"/>
        <v>12.269827842712402</v>
      </c>
      <c r="V63" s="12">
        <f t="shared" si="14"/>
        <v>12.269827842712402</v>
      </c>
      <c r="X63" s="5" t="str">
        <f t="shared" si="0"/>
        <v>23-208</v>
      </c>
      <c r="Y63" s="5" t="str">
        <f t="shared" si="1"/>
        <v>WT</v>
      </c>
      <c r="Z63" s="5">
        <f t="shared" si="2"/>
        <v>12.269827842712402</v>
      </c>
      <c r="AA63" s="5" t="str">
        <f t="shared" si="3"/>
        <v>iPS26b</v>
      </c>
      <c r="AB63" s="1" t="str">
        <f t="shared" si="4"/>
        <v>M2-06h00</v>
      </c>
    </row>
    <row r="64" spans="1:28" s="42" customFormat="1" ht="16">
      <c r="A64" s="6" t="s">
        <v>343</v>
      </c>
      <c r="B64" s="6" t="s">
        <v>344</v>
      </c>
      <c r="C64" s="6" t="s">
        <v>336</v>
      </c>
      <c r="D64" s="6" t="s">
        <v>332</v>
      </c>
      <c r="E64" s="6" t="s">
        <v>291</v>
      </c>
      <c r="F64" s="6" t="s">
        <v>25</v>
      </c>
      <c r="G64" s="6" t="s">
        <v>342</v>
      </c>
      <c r="H64" s="6" t="s">
        <v>293</v>
      </c>
      <c r="I64" s="6" t="s">
        <v>333</v>
      </c>
      <c r="J64" s="36" t="s">
        <v>29</v>
      </c>
      <c r="K64" s="6" t="s">
        <v>25</v>
      </c>
      <c r="L64" s="21">
        <v>20.832693099975586</v>
      </c>
      <c r="M64" s="12">
        <v>21.099390029907227</v>
      </c>
      <c r="N64" s="12">
        <f t="shared" si="8"/>
        <v>0.26669692993164062</v>
      </c>
      <c r="O64" s="12">
        <f t="shared" si="10"/>
        <v>20.966041564941406</v>
      </c>
      <c r="P64" s="37" t="s">
        <v>31</v>
      </c>
      <c r="Q64" s="41">
        <v>32.790760040283203</v>
      </c>
      <c r="R64" s="41">
        <v>33.369762420654297</v>
      </c>
      <c r="S64" s="12">
        <f t="shared" si="9"/>
        <v>0.57900238037109375</v>
      </c>
      <c r="T64" s="12">
        <f t="shared" si="13"/>
        <v>33.08026123046875</v>
      </c>
      <c r="U64" s="12">
        <f t="shared" si="15"/>
        <v>12.114219665527344</v>
      </c>
      <c r="V64" s="12">
        <f t="shared" si="14"/>
        <v>12.114219665527344</v>
      </c>
      <c r="X64" s="5" t="str">
        <f t="shared" si="0"/>
        <v>23-209</v>
      </c>
      <c r="Y64" s="5" t="str">
        <f t="shared" si="1"/>
        <v>WT</v>
      </c>
      <c r="Z64" s="5">
        <f t="shared" si="2"/>
        <v>12.114219665527344</v>
      </c>
      <c r="AA64" s="5" t="str">
        <f t="shared" si="3"/>
        <v>iPS26b</v>
      </c>
      <c r="AB64" s="1" t="str">
        <f t="shared" si="4"/>
        <v>M2-06h00</v>
      </c>
    </row>
    <row r="65" spans="1:28" s="42" customFormat="1" ht="16">
      <c r="A65" s="6" t="s">
        <v>345</v>
      </c>
      <c r="B65" s="6" t="s">
        <v>346</v>
      </c>
      <c r="C65" s="6" t="s">
        <v>339</v>
      </c>
      <c r="D65" s="6" t="s">
        <v>332</v>
      </c>
      <c r="E65" s="6" t="s">
        <v>291</v>
      </c>
      <c r="F65" s="6" t="s">
        <v>25</v>
      </c>
      <c r="G65" s="6" t="s">
        <v>342</v>
      </c>
      <c r="H65" s="6" t="s">
        <v>293</v>
      </c>
      <c r="I65" s="6" t="s">
        <v>333</v>
      </c>
      <c r="J65" s="36" t="s">
        <v>29</v>
      </c>
      <c r="K65" s="6" t="s">
        <v>25</v>
      </c>
      <c r="L65" s="21">
        <v>21.643289566040039</v>
      </c>
      <c r="M65" s="12">
        <v>21.679422378540039</v>
      </c>
      <c r="N65" s="12">
        <f t="shared" si="8"/>
        <v>3.61328125E-2</v>
      </c>
      <c r="O65" s="12">
        <f t="shared" si="10"/>
        <v>21.661355972290039</v>
      </c>
      <c r="P65" s="37" t="s">
        <v>31</v>
      </c>
      <c r="Q65" s="41">
        <v>33.957855224609375</v>
      </c>
      <c r="R65" s="41">
        <v>33.834815979003906</v>
      </c>
      <c r="S65" s="12">
        <f t="shared" si="9"/>
        <v>0.12303924560546875</v>
      </c>
      <c r="T65" s="12">
        <f t="shared" si="13"/>
        <v>33.896335601806641</v>
      </c>
      <c r="U65" s="12">
        <f t="shared" si="15"/>
        <v>12.234979629516602</v>
      </c>
      <c r="V65" s="12">
        <f t="shared" si="14"/>
        <v>12.234979629516602</v>
      </c>
      <c r="X65" s="5" t="str">
        <f t="shared" si="0"/>
        <v>23-210</v>
      </c>
      <c r="Y65" s="5" t="str">
        <f t="shared" si="1"/>
        <v>WT</v>
      </c>
      <c r="Z65" s="5">
        <f t="shared" si="2"/>
        <v>12.234979629516602</v>
      </c>
      <c r="AA65" s="5" t="str">
        <f t="shared" si="3"/>
        <v>iPS26b</v>
      </c>
      <c r="AB65" s="1" t="str">
        <f t="shared" si="4"/>
        <v>M2-06h00</v>
      </c>
    </row>
    <row r="66" spans="1:28" s="44" customFormat="1" ht="16">
      <c r="A66" s="13" t="s">
        <v>347</v>
      </c>
      <c r="B66" s="13" t="s">
        <v>348</v>
      </c>
      <c r="C66" s="13" t="s">
        <v>331</v>
      </c>
      <c r="D66" s="13" t="s">
        <v>349</v>
      </c>
      <c r="E66" s="27" t="s">
        <v>270</v>
      </c>
      <c r="F66" s="13" t="s">
        <v>44</v>
      </c>
      <c r="G66" s="13" t="s">
        <v>292</v>
      </c>
      <c r="H66" s="13" t="s">
        <v>272</v>
      </c>
      <c r="I66" s="13" t="s">
        <v>333</v>
      </c>
      <c r="J66" s="38" t="s">
        <v>29</v>
      </c>
      <c r="K66" s="13"/>
      <c r="L66" s="19">
        <v>21.735149383544922</v>
      </c>
      <c r="M66" s="19">
        <v>21.876316070556641</v>
      </c>
      <c r="N66" s="19">
        <f t="shared" si="8"/>
        <v>0.14116668701171875</v>
      </c>
      <c r="O66" s="19">
        <f t="shared" si="10"/>
        <v>21.805732727050781</v>
      </c>
      <c r="P66" s="39" t="s">
        <v>31</v>
      </c>
      <c r="Q66" s="43">
        <v>33.660724639892578</v>
      </c>
      <c r="R66" s="43">
        <v>33.919052124023438</v>
      </c>
      <c r="S66" s="19">
        <f t="shared" si="9"/>
        <v>0.25832748413085938</v>
      </c>
      <c r="T66" s="19">
        <f t="shared" si="13"/>
        <v>33.789888381958008</v>
      </c>
      <c r="U66" s="19">
        <f t="shared" si="15"/>
        <v>11.984155654907227</v>
      </c>
      <c r="V66" s="19">
        <f t="shared" si="14"/>
        <v>11.984155654907227</v>
      </c>
      <c r="X66" s="5" t="str">
        <f t="shared" ref="X66:X129" si="16">A66</f>
        <v>23-211</v>
      </c>
      <c r="Y66" s="5" t="str">
        <f t="shared" ref="Y66:Y129" si="17">F66</f>
        <v>Mut</v>
      </c>
      <c r="Z66" s="5">
        <f t="shared" ref="Z66:Z129" si="18">V66</f>
        <v>11.984155654907227</v>
      </c>
      <c r="AA66" s="5" t="str">
        <f t="shared" ref="AA66:AB81" si="19">H66</f>
        <v>iPS26a</v>
      </c>
      <c r="AB66" s="1" t="str">
        <f t="shared" si="19"/>
        <v>M2-06h00</v>
      </c>
    </row>
    <row r="67" spans="1:28" s="44" customFormat="1" ht="16">
      <c r="A67" s="13" t="s">
        <v>350</v>
      </c>
      <c r="B67" s="13" t="s">
        <v>351</v>
      </c>
      <c r="C67" s="13" t="s">
        <v>336</v>
      </c>
      <c r="D67" s="13" t="s">
        <v>349</v>
      </c>
      <c r="E67" s="27" t="s">
        <v>270</v>
      </c>
      <c r="F67" s="13" t="s">
        <v>44</v>
      </c>
      <c r="G67" s="13" t="s">
        <v>292</v>
      </c>
      <c r="H67" s="13" t="s">
        <v>272</v>
      </c>
      <c r="I67" s="13" t="s">
        <v>333</v>
      </c>
      <c r="J67" s="38" t="s">
        <v>29</v>
      </c>
      <c r="K67" s="13"/>
      <c r="L67" s="19">
        <v>21.923816680908203</v>
      </c>
      <c r="M67" s="19">
        <v>21.923614501953125</v>
      </c>
      <c r="N67" s="19">
        <f t="shared" si="8"/>
        <v>2.02178955078125E-4</v>
      </c>
      <c r="O67" s="19">
        <f t="shared" si="10"/>
        <v>21.923715591430664</v>
      </c>
      <c r="P67" s="39" t="s">
        <v>31</v>
      </c>
      <c r="Q67" s="43">
        <v>34.165676116943359</v>
      </c>
      <c r="R67" s="43">
        <v>33.880924224853516</v>
      </c>
      <c r="S67" s="19">
        <f t="shared" si="9"/>
        <v>0.28475189208984375</v>
      </c>
      <c r="T67" s="19">
        <f t="shared" si="13"/>
        <v>34.023300170898438</v>
      </c>
      <c r="U67" s="19">
        <f t="shared" si="15"/>
        <v>12.099584579467773</v>
      </c>
      <c r="V67" s="19">
        <f t="shared" si="14"/>
        <v>12.099584579467773</v>
      </c>
      <c r="X67" s="5" t="str">
        <f t="shared" si="16"/>
        <v>23-212</v>
      </c>
      <c r="Y67" s="5" t="str">
        <f t="shared" si="17"/>
        <v>Mut</v>
      </c>
      <c r="Z67" s="5">
        <f t="shared" si="18"/>
        <v>12.099584579467773</v>
      </c>
      <c r="AA67" s="5" t="str">
        <f t="shared" si="19"/>
        <v>iPS26a</v>
      </c>
      <c r="AB67" s="1" t="str">
        <f t="shared" si="19"/>
        <v>M2-06h00</v>
      </c>
    </row>
    <row r="68" spans="1:28" s="44" customFormat="1" ht="16">
      <c r="A68" s="13" t="s">
        <v>352</v>
      </c>
      <c r="B68" s="13" t="s">
        <v>353</v>
      </c>
      <c r="C68" s="13" t="s">
        <v>339</v>
      </c>
      <c r="D68" s="13" t="s">
        <v>349</v>
      </c>
      <c r="E68" s="27" t="s">
        <v>270</v>
      </c>
      <c r="F68" s="13" t="s">
        <v>44</v>
      </c>
      <c r="G68" s="13" t="s">
        <v>292</v>
      </c>
      <c r="H68" s="13" t="s">
        <v>272</v>
      </c>
      <c r="I68" s="13" t="s">
        <v>333</v>
      </c>
      <c r="J68" s="38" t="s">
        <v>29</v>
      </c>
      <c r="K68" s="13"/>
      <c r="L68" s="19">
        <v>21.621189117431641</v>
      </c>
      <c r="M68" s="19">
        <v>21.865976333618164</v>
      </c>
      <c r="N68" s="19">
        <f t="shared" si="8"/>
        <v>0.24478721618652344</v>
      </c>
      <c r="O68" s="19">
        <f t="shared" si="10"/>
        <v>21.743582725524902</v>
      </c>
      <c r="P68" s="39" t="s">
        <v>31</v>
      </c>
      <c r="Q68" s="43">
        <v>33.273223876953125</v>
      </c>
      <c r="R68" s="43">
        <v>33.626968383789062</v>
      </c>
      <c r="S68" s="19">
        <f t="shared" si="9"/>
        <v>0.3537445068359375</v>
      </c>
      <c r="T68" s="19">
        <f>AVERAGE(Q68:R68)</f>
        <v>33.450096130371094</v>
      </c>
      <c r="U68" s="19">
        <f t="shared" si="15"/>
        <v>11.706513404846191</v>
      </c>
      <c r="V68" s="19">
        <f t="shared" si="14"/>
        <v>11.706513404846191</v>
      </c>
      <c r="X68" s="5" t="str">
        <f t="shared" si="16"/>
        <v>23-213</v>
      </c>
      <c r="Y68" s="5" t="str">
        <f t="shared" si="17"/>
        <v>Mut</v>
      </c>
      <c r="Z68" s="5">
        <f t="shared" si="18"/>
        <v>11.706513404846191</v>
      </c>
      <c r="AA68" s="5" t="str">
        <f t="shared" si="19"/>
        <v>iPS26a</v>
      </c>
      <c r="AB68" s="1" t="str">
        <f t="shared" si="19"/>
        <v>M2-06h00</v>
      </c>
    </row>
    <row r="69" spans="1:28" s="44" customFormat="1" ht="16">
      <c r="A69" s="13" t="s">
        <v>354</v>
      </c>
      <c r="B69" s="13" t="s">
        <v>355</v>
      </c>
      <c r="C69" s="13" t="s">
        <v>331</v>
      </c>
      <c r="D69" s="13" t="s">
        <v>349</v>
      </c>
      <c r="E69" s="13" t="s">
        <v>291</v>
      </c>
      <c r="F69" s="13" t="s">
        <v>44</v>
      </c>
      <c r="G69" s="13" t="s">
        <v>342</v>
      </c>
      <c r="H69" s="13" t="s">
        <v>293</v>
      </c>
      <c r="I69" s="13" t="s">
        <v>333</v>
      </c>
      <c r="J69" s="38" t="s">
        <v>29</v>
      </c>
      <c r="K69" s="13"/>
      <c r="L69" s="23">
        <v>21.940227508544922</v>
      </c>
      <c r="M69" s="19">
        <v>22.155099868774414</v>
      </c>
      <c r="N69" s="19">
        <f t="shared" ref="N69:N95" si="20">ABS(M69-L69)</f>
        <v>0.21487236022949219</v>
      </c>
      <c r="O69" s="19">
        <f t="shared" si="10"/>
        <v>22.047663688659668</v>
      </c>
      <c r="P69" s="39" t="s">
        <v>31</v>
      </c>
      <c r="Q69" s="43">
        <v>34.192264556884766</v>
      </c>
      <c r="R69" s="43">
        <v>34.25958251953125</v>
      </c>
      <c r="S69" s="19">
        <f t="shared" ref="S69:S97" si="21">ABS(R69-Q69)</f>
        <v>6.7317962646484375E-2</v>
      </c>
      <c r="T69" s="19">
        <f t="shared" ref="T69:T70" si="22">AVERAGE(Q69:R69)</f>
        <v>34.225923538208008</v>
      </c>
      <c r="U69" s="19">
        <f t="shared" si="15"/>
        <v>12.17825984954834</v>
      </c>
      <c r="V69" s="19">
        <f t="shared" si="14"/>
        <v>12.17825984954834</v>
      </c>
      <c r="X69" s="5" t="str">
        <f t="shared" si="16"/>
        <v>23-214</v>
      </c>
      <c r="Y69" s="5" t="str">
        <f t="shared" si="17"/>
        <v>Mut</v>
      </c>
      <c r="Z69" s="5">
        <f t="shared" si="18"/>
        <v>12.17825984954834</v>
      </c>
      <c r="AA69" s="5" t="str">
        <f t="shared" si="19"/>
        <v>iPS26b</v>
      </c>
      <c r="AB69" s="1" t="str">
        <f t="shared" si="19"/>
        <v>M2-06h00</v>
      </c>
    </row>
    <row r="70" spans="1:28" s="44" customFormat="1" ht="16">
      <c r="A70" s="13" t="s">
        <v>356</v>
      </c>
      <c r="B70" s="13" t="s">
        <v>357</v>
      </c>
      <c r="C70" s="13" t="s">
        <v>336</v>
      </c>
      <c r="D70" s="13" t="s">
        <v>349</v>
      </c>
      <c r="E70" s="13" t="s">
        <v>291</v>
      </c>
      <c r="F70" s="13" t="s">
        <v>44</v>
      </c>
      <c r="G70" s="13" t="s">
        <v>342</v>
      </c>
      <c r="H70" s="13" t="s">
        <v>293</v>
      </c>
      <c r="I70" s="13" t="s">
        <v>333</v>
      </c>
      <c r="J70" s="38" t="s">
        <v>29</v>
      </c>
      <c r="K70" s="13"/>
      <c r="L70" s="23">
        <v>21.743326187133789</v>
      </c>
      <c r="M70" s="19">
        <v>21.745668411254883</v>
      </c>
      <c r="N70" s="19">
        <f t="shared" si="20"/>
        <v>2.34222412109375E-3</v>
      </c>
      <c r="O70" s="19">
        <f t="shared" si="10"/>
        <v>21.744497299194336</v>
      </c>
      <c r="P70" s="39" t="s">
        <v>31</v>
      </c>
      <c r="Q70" s="43">
        <v>33.881244659423828</v>
      </c>
      <c r="R70" s="43">
        <v>33.943553924560547</v>
      </c>
      <c r="S70" s="19">
        <f t="shared" si="21"/>
        <v>6.230926513671875E-2</v>
      </c>
      <c r="T70" s="19">
        <f t="shared" si="22"/>
        <v>33.912399291992188</v>
      </c>
      <c r="U70" s="19">
        <f t="shared" si="15"/>
        <v>12.167901992797852</v>
      </c>
      <c r="V70" s="19">
        <f t="shared" si="14"/>
        <v>12.167901992797852</v>
      </c>
      <c r="X70" s="5" t="str">
        <f t="shared" si="16"/>
        <v>23-215</v>
      </c>
      <c r="Y70" s="5" t="str">
        <f t="shared" si="17"/>
        <v>Mut</v>
      </c>
      <c r="Z70" s="5">
        <f t="shared" si="18"/>
        <v>12.167901992797852</v>
      </c>
      <c r="AA70" s="5" t="str">
        <f t="shared" si="19"/>
        <v>iPS26b</v>
      </c>
      <c r="AB70" s="1" t="str">
        <f t="shared" si="19"/>
        <v>M2-06h00</v>
      </c>
    </row>
    <row r="71" spans="1:28" s="44" customFormat="1" ht="16">
      <c r="A71" s="13" t="s">
        <v>358</v>
      </c>
      <c r="B71" s="13" t="s">
        <v>359</v>
      </c>
      <c r="C71" s="13" t="s">
        <v>339</v>
      </c>
      <c r="D71" s="13" t="s">
        <v>349</v>
      </c>
      <c r="E71" s="13" t="s">
        <v>291</v>
      </c>
      <c r="F71" s="13" t="s">
        <v>44</v>
      </c>
      <c r="G71" s="13" t="s">
        <v>342</v>
      </c>
      <c r="H71" s="13" t="s">
        <v>293</v>
      </c>
      <c r="I71" s="13" t="s">
        <v>333</v>
      </c>
      <c r="J71" s="38" t="s">
        <v>29</v>
      </c>
      <c r="K71" s="13"/>
      <c r="L71" s="23">
        <v>21.530189514160156</v>
      </c>
      <c r="M71" s="19">
        <v>21.763917922973633</v>
      </c>
      <c r="N71" s="19">
        <f t="shared" si="20"/>
        <v>0.23372840881347656</v>
      </c>
      <c r="O71" s="19">
        <f t="shared" ref="O71:O110" si="23">AVERAGE(L71:M71)</f>
        <v>21.647053718566895</v>
      </c>
      <c r="P71" s="39" t="s">
        <v>31</v>
      </c>
      <c r="Q71" s="43">
        <v>33.7283935546875</v>
      </c>
      <c r="R71" s="43">
        <v>33.672721862792969</v>
      </c>
      <c r="S71" s="19">
        <f t="shared" si="21"/>
        <v>5.567169189453125E-2</v>
      </c>
      <c r="T71" s="19">
        <f>AVERAGE(Q71:R71)</f>
        <v>33.700557708740234</v>
      </c>
      <c r="U71" s="19">
        <f t="shared" si="15"/>
        <v>12.05350399017334</v>
      </c>
      <c r="V71" s="19">
        <f t="shared" si="14"/>
        <v>12.05350399017334</v>
      </c>
      <c r="X71" s="5" t="str">
        <f t="shared" si="16"/>
        <v>23-216</v>
      </c>
      <c r="Y71" s="5" t="str">
        <f t="shared" si="17"/>
        <v>Mut</v>
      </c>
      <c r="Z71" s="5">
        <f t="shared" si="18"/>
        <v>12.05350399017334</v>
      </c>
      <c r="AA71" s="5" t="str">
        <f t="shared" si="19"/>
        <v>iPS26b</v>
      </c>
      <c r="AB71" s="1" t="str">
        <f t="shared" si="19"/>
        <v>M2-06h00</v>
      </c>
    </row>
    <row r="72" spans="1:28" s="49" customFormat="1" ht="16">
      <c r="A72" s="6" t="s">
        <v>166</v>
      </c>
      <c r="B72" s="6" t="s">
        <v>167</v>
      </c>
      <c r="C72" s="6" t="s">
        <v>168</v>
      </c>
      <c r="D72" s="6" t="s">
        <v>169</v>
      </c>
      <c r="E72" s="6"/>
      <c r="F72" s="6" t="s">
        <v>25</v>
      </c>
      <c r="G72" s="6">
        <v>67</v>
      </c>
      <c r="H72" s="6" t="s">
        <v>112</v>
      </c>
      <c r="I72" s="6" t="s">
        <v>170</v>
      </c>
      <c r="J72" s="36" t="s">
        <v>29</v>
      </c>
      <c r="K72" s="6" t="s">
        <v>25</v>
      </c>
      <c r="L72" s="12">
        <v>21.962158203125</v>
      </c>
      <c r="M72" s="12">
        <v>21.788135528564453</v>
      </c>
      <c r="N72" s="12">
        <f t="shared" si="20"/>
        <v>0.17402267456054688</v>
      </c>
      <c r="O72" s="12">
        <f t="shared" si="23"/>
        <v>21.875146865844727</v>
      </c>
      <c r="P72" s="37" t="s">
        <v>31</v>
      </c>
      <c r="Q72" s="12">
        <v>35.782569885253906</v>
      </c>
      <c r="R72" s="12">
        <v>35.347270965576172</v>
      </c>
      <c r="S72" s="12">
        <f t="shared" si="21"/>
        <v>0.43529891967773438</v>
      </c>
      <c r="T72" s="12">
        <f>AVERAGE(Q72:R72)</f>
        <v>35.564920425415039</v>
      </c>
      <c r="U72" s="12">
        <f t="shared" si="15"/>
        <v>13.689773559570312</v>
      </c>
      <c r="V72" s="12">
        <f t="shared" si="14"/>
        <v>13.689773559570312</v>
      </c>
      <c r="W72" s="12"/>
      <c r="X72" s="5" t="str">
        <f t="shared" si="16"/>
        <v>22-83</v>
      </c>
      <c r="Y72" s="5" t="str">
        <f t="shared" si="17"/>
        <v>WT</v>
      </c>
      <c r="Z72" s="5">
        <f t="shared" si="18"/>
        <v>13.689773559570312</v>
      </c>
      <c r="AA72" s="5" t="str">
        <f t="shared" si="19"/>
        <v>iPS12</v>
      </c>
      <c r="AB72" s="1" t="str">
        <f t="shared" si="19"/>
        <v>M2_12h00</v>
      </c>
    </row>
    <row r="73" spans="1:28" s="49" customFormat="1" ht="16">
      <c r="A73" s="6" t="s">
        <v>171</v>
      </c>
      <c r="B73" s="6" t="s">
        <v>172</v>
      </c>
      <c r="C73" s="6" t="s">
        <v>168</v>
      </c>
      <c r="D73" s="6" t="s">
        <v>169</v>
      </c>
      <c r="E73" s="6"/>
      <c r="F73" s="6" t="s">
        <v>25</v>
      </c>
      <c r="G73" s="6">
        <v>67</v>
      </c>
      <c r="H73" s="6" t="s">
        <v>112</v>
      </c>
      <c r="I73" s="6" t="s">
        <v>170</v>
      </c>
      <c r="J73" s="36" t="s">
        <v>29</v>
      </c>
      <c r="K73" s="6" t="s">
        <v>25</v>
      </c>
      <c r="L73" s="12">
        <v>20.002586364746094</v>
      </c>
      <c r="M73" s="12">
        <v>19.879636764526367</v>
      </c>
      <c r="N73" s="12">
        <f t="shared" si="20"/>
        <v>0.12294960021972656</v>
      </c>
      <c r="O73" s="12">
        <f t="shared" si="23"/>
        <v>19.94111156463623</v>
      </c>
      <c r="P73" s="37" t="s">
        <v>31</v>
      </c>
      <c r="Q73" s="12">
        <v>32.933856964111328</v>
      </c>
      <c r="R73" s="12">
        <v>32.715038299560547</v>
      </c>
      <c r="S73" s="12">
        <f t="shared" si="21"/>
        <v>0.21881866455078125</v>
      </c>
      <c r="T73" s="12">
        <f>AVERAGE(Q73:R73)</f>
        <v>32.824447631835938</v>
      </c>
      <c r="U73" s="12">
        <f t="shared" si="15"/>
        <v>12.883336067199707</v>
      </c>
      <c r="V73" s="12">
        <f t="shared" si="14"/>
        <v>12.883336067199707</v>
      </c>
      <c r="W73" s="12"/>
      <c r="X73" s="5" t="str">
        <f t="shared" si="16"/>
        <v>22-84</v>
      </c>
      <c r="Y73" s="5" t="str">
        <f t="shared" si="17"/>
        <v>WT</v>
      </c>
      <c r="Z73" s="5">
        <f t="shared" si="18"/>
        <v>12.883336067199707</v>
      </c>
      <c r="AA73" s="5" t="str">
        <f t="shared" si="19"/>
        <v>iPS12</v>
      </c>
      <c r="AB73" s="1" t="str">
        <f t="shared" si="19"/>
        <v>M2_12h00</v>
      </c>
    </row>
    <row r="74" spans="1:28" s="49" customFormat="1" ht="16">
      <c r="A74" s="6" t="s">
        <v>173</v>
      </c>
      <c r="B74" s="6" t="s">
        <v>174</v>
      </c>
      <c r="C74" s="6" t="s">
        <v>168</v>
      </c>
      <c r="D74" s="6" t="s">
        <v>169</v>
      </c>
      <c r="E74" s="6"/>
      <c r="F74" s="6" t="s">
        <v>25</v>
      </c>
      <c r="G74" s="6">
        <v>67</v>
      </c>
      <c r="H74" s="6" t="s">
        <v>112</v>
      </c>
      <c r="I74" s="6" t="s">
        <v>170</v>
      </c>
      <c r="J74" s="36" t="s">
        <v>29</v>
      </c>
      <c r="K74" s="6" t="s">
        <v>25</v>
      </c>
      <c r="L74" s="12">
        <v>19.4429931640625</v>
      </c>
      <c r="M74" s="12">
        <v>19.454154968261719</v>
      </c>
      <c r="N74" s="12">
        <f t="shared" si="20"/>
        <v>1.116180419921875E-2</v>
      </c>
      <c r="O74" s="12">
        <f t="shared" si="23"/>
        <v>19.448574066162109</v>
      </c>
      <c r="P74" s="37" t="s">
        <v>31</v>
      </c>
      <c r="Q74" s="12">
        <v>32.367321014404297</v>
      </c>
      <c r="R74" s="12">
        <v>32.312423706054688</v>
      </c>
      <c r="S74" s="12">
        <f t="shared" si="21"/>
        <v>5.4897308349609375E-2</v>
      </c>
      <c r="T74" s="12">
        <f>AVERAGE(Q74:R74)</f>
        <v>32.339872360229492</v>
      </c>
      <c r="U74" s="12">
        <f t="shared" si="15"/>
        <v>12.891298294067383</v>
      </c>
      <c r="V74" s="12">
        <f t="shared" si="14"/>
        <v>12.891298294067383</v>
      </c>
      <c r="W74" s="12"/>
      <c r="X74" s="5" t="str">
        <f t="shared" si="16"/>
        <v>22-85</v>
      </c>
      <c r="Y74" s="5" t="str">
        <f t="shared" si="17"/>
        <v>WT</v>
      </c>
      <c r="Z74" s="5">
        <f t="shared" si="18"/>
        <v>12.891298294067383</v>
      </c>
      <c r="AA74" s="5" t="str">
        <f t="shared" si="19"/>
        <v>iPS12</v>
      </c>
      <c r="AB74" s="1" t="str">
        <f t="shared" si="19"/>
        <v>M2_12h00</v>
      </c>
    </row>
    <row r="75" spans="1:28" s="49" customFormat="1" ht="16">
      <c r="A75" s="6" t="s">
        <v>175</v>
      </c>
      <c r="B75" s="6" t="s">
        <v>176</v>
      </c>
      <c r="C75" s="6" t="s">
        <v>168</v>
      </c>
      <c r="D75" s="6" t="s">
        <v>169</v>
      </c>
      <c r="E75" s="6"/>
      <c r="F75" s="6" t="s">
        <v>25</v>
      </c>
      <c r="G75" s="6">
        <v>67</v>
      </c>
      <c r="H75" s="6" t="s">
        <v>112</v>
      </c>
      <c r="I75" s="6" t="s">
        <v>170</v>
      </c>
      <c r="J75" s="36" t="s">
        <v>29</v>
      </c>
      <c r="K75" s="6" t="s">
        <v>25</v>
      </c>
      <c r="L75" s="12">
        <v>19.448501586914062</v>
      </c>
      <c r="M75" s="12">
        <v>19.037046432495117</v>
      </c>
      <c r="N75" s="12">
        <f t="shared" si="20"/>
        <v>0.41145515441894531</v>
      </c>
      <c r="O75" s="12">
        <f t="shared" si="23"/>
        <v>19.24277400970459</v>
      </c>
      <c r="P75" s="37" t="s">
        <v>31</v>
      </c>
      <c r="Q75" s="12">
        <v>32.491458892822266</v>
      </c>
      <c r="R75" s="12">
        <v>32.822681427001953</v>
      </c>
      <c r="S75" s="12">
        <f t="shared" si="21"/>
        <v>0.3312225341796875</v>
      </c>
      <c r="T75" s="12">
        <f>AVERAGE(Q75:R75)</f>
        <v>32.657070159912109</v>
      </c>
      <c r="U75" s="12">
        <f t="shared" si="15"/>
        <v>13.41429615020752</v>
      </c>
      <c r="V75" s="12">
        <f t="shared" si="14"/>
        <v>13.41429615020752</v>
      </c>
      <c r="W75" s="12"/>
      <c r="X75" s="5" t="str">
        <f t="shared" si="16"/>
        <v>22-86</v>
      </c>
      <c r="Y75" s="5" t="str">
        <f t="shared" si="17"/>
        <v>WT</v>
      </c>
      <c r="Z75" s="5">
        <f t="shared" si="18"/>
        <v>13.41429615020752</v>
      </c>
      <c r="AA75" s="5" t="str">
        <f t="shared" si="19"/>
        <v>iPS12</v>
      </c>
      <c r="AB75" s="1" t="str">
        <f t="shared" si="19"/>
        <v>M2_12h00</v>
      </c>
    </row>
    <row r="76" spans="1:28" s="49" customFormat="1" ht="16">
      <c r="A76" s="6" t="s">
        <v>177</v>
      </c>
      <c r="B76" s="6" t="s">
        <v>178</v>
      </c>
      <c r="C76" s="6" t="s">
        <v>168</v>
      </c>
      <c r="D76" s="6" t="s">
        <v>169</v>
      </c>
      <c r="E76" s="6"/>
      <c r="F76" s="6" t="s">
        <v>25</v>
      </c>
      <c r="G76" s="6">
        <v>67</v>
      </c>
      <c r="H76" s="6" t="s">
        <v>112</v>
      </c>
      <c r="I76" s="6" t="s">
        <v>170</v>
      </c>
      <c r="J76" s="36" t="s">
        <v>29</v>
      </c>
      <c r="K76" s="6" t="s">
        <v>25</v>
      </c>
      <c r="L76" s="12">
        <v>19.582183837890625</v>
      </c>
      <c r="M76" s="12">
        <v>19.579566955566406</v>
      </c>
      <c r="N76" s="12">
        <f t="shared" si="20"/>
        <v>2.61688232421875E-3</v>
      </c>
      <c r="O76" s="12">
        <f t="shared" si="23"/>
        <v>19.580875396728516</v>
      </c>
      <c r="P76" s="37" t="s">
        <v>31</v>
      </c>
      <c r="Q76" s="12">
        <v>32.428642272949219</v>
      </c>
      <c r="R76" s="12">
        <v>32.571918487548828</v>
      </c>
      <c r="S76" s="12">
        <f t="shared" si="21"/>
        <v>0.14327621459960938</v>
      </c>
      <c r="T76" s="12">
        <f>AVERAGE(Q76:R76)</f>
        <v>32.500280380249023</v>
      </c>
      <c r="U76" s="12">
        <f t="shared" si="15"/>
        <v>12.919404983520508</v>
      </c>
      <c r="V76" s="12">
        <f t="shared" si="14"/>
        <v>12.919404983520508</v>
      </c>
      <c r="W76" s="12"/>
      <c r="X76" s="5" t="str">
        <f t="shared" si="16"/>
        <v>22-87</v>
      </c>
      <c r="Y76" s="5" t="str">
        <f t="shared" si="17"/>
        <v>WT</v>
      </c>
      <c r="Z76" s="5">
        <f t="shared" si="18"/>
        <v>12.919404983520508</v>
      </c>
      <c r="AA76" s="5" t="str">
        <f t="shared" si="19"/>
        <v>iPS12</v>
      </c>
      <c r="AB76" s="1" t="str">
        <f t="shared" si="19"/>
        <v>M2_12h00</v>
      </c>
    </row>
    <row r="77" spans="1:28" s="49" customFormat="1" ht="16">
      <c r="A77" s="6" t="s">
        <v>179</v>
      </c>
      <c r="B77" s="6" t="s">
        <v>180</v>
      </c>
      <c r="C77" s="6" t="s">
        <v>168</v>
      </c>
      <c r="D77" s="6" t="s">
        <v>169</v>
      </c>
      <c r="E77" s="6"/>
      <c r="F77" s="6" t="s">
        <v>25</v>
      </c>
      <c r="G77" s="6">
        <v>67</v>
      </c>
      <c r="H77" s="6" t="s">
        <v>112</v>
      </c>
      <c r="I77" s="6" t="s">
        <v>170</v>
      </c>
      <c r="J77" s="36" t="s">
        <v>29</v>
      </c>
      <c r="K77" s="6" t="s">
        <v>25</v>
      </c>
      <c r="L77" s="12">
        <v>19.709125518798828</v>
      </c>
      <c r="M77" s="12">
        <v>19.962963104248047</v>
      </c>
      <c r="N77" s="12">
        <f t="shared" si="20"/>
        <v>0.25383758544921875</v>
      </c>
      <c r="O77" s="12">
        <f t="shared" si="23"/>
        <v>19.836044311523438</v>
      </c>
      <c r="P77" s="37" t="s">
        <v>31</v>
      </c>
      <c r="Q77" s="12">
        <v>32.422534942626953</v>
      </c>
      <c r="R77" s="12">
        <v>32.959018707275391</v>
      </c>
      <c r="S77" s="12">
        <f t="shared" si="21"/>
        <v>0.5364837646484375</v>
      </c>
      <c r="T77" s="12">
        <f>R77</f>
        <v>32.959018707275391</v>
      </c>
      <c r="U77" s="12">
        <f t="shared" si="15"/>
        <v>13.122974395751953</v>
      </c>
      <c r="V77" s="12">
        <f t="shared" si="14"/>
        <v>13.122974395751953</v>
      </c>
      <c r="W77" s="12"/>
      <c r="X77" s="5" t="str">
        <f t="shared" si="16"/>
        <v>22-88</v>
      </c>
      <c r="Y77" s="5" t="str">
        <f t="shared" si="17"/>
        <v>WT</v>
      </c>
      <c r="Z77" s="5">
        <f t="shared" si="18"/>
        <v>13.122974395751953</v>
      </c>
      <c r="AA77" s="5" t="str">
        <f t="shared" si="19"/>
        <v>iPS12</v>
      </c>
      <c r="AB77" s="1" t="str">
        <f t="shared" si="19"/>
        <v>M2_12h00</v>
      </c>
    </row>
    <row r="78" spans="1:28" s="49" customFormat="1" ht="16">
      <c r="A78" s="13" t="s">
        <v>181</v>
      </c>
      <c r="B78" s="13" t="s">
        <v>182</v>
      </c>
      <c r="C78" s="13" t="s">
        <v>183</v>
      </c>
      <c r="D78" s="13" t="s">
        <v>184</v>
      </c>
      <c r="E78" s="13"/>
      <c r="F78" s="13" t="s">
        <v>44</v>
      </c>
      <c r="G78" s="13">
        <v>67</v>
      </c>
      <c r="H78" s="13" t="s">
        <v>112</v>
      </c>
      <c r="I78" s="13" t="s">
        <v>170</v>
      </c>
      <c r="J78" s="38" t="s">
        <v>29</v>
      </c>
      <c r="K78" s="13"/>
      <c r="L78" s="19">
        <v>20.114463806152344</v>
      </c>
      <c r="M78" s="19">
        <v>20.160425186157227</v>
      </c>
      <c r="N78" s="19">
        <f t="shared" si="20"/>
        <v>4.5961380004882812E-2</v>
      </c>
      <c r="O78" s="19">
        <f t="shared" si="23"/>
        <v>20.137444496154785</v>
      </c>
      <c r="P78" s="39" t="s">
        <v>31</v>
      </c>
      <c r="Q78" s="19">
        <v>31.318819046020508</v>
      </c>
      <c r="R78" s="19">
        <v>31.41401481628418</v>
      </c>
      <c r="S78" s="19">
        <f t="shared" si="21"/>
        <v>9.5195770263671875E-2</v>
      </c>
      <c r="T78" s="19">
        <f t="shared" ref="T78:T91" si="24">AVERAGE(Q78:R78)</f>
        <v>31.366416931152344</v>
      </c>
      <c r="U78" s="19">
        <f t="shared" si="15"/>
        <v>11.228972434997559</v>
      </c>
      <c r="V78" s="19">
        <f t="shared" si="14"/>
        <v>11.228972434997559</v>
      </c>
      <c r="W78" s="48"/>
      <c r="X78" s="5" t="str">
        <f t="shared" si="16"/>
        <v>22-89</v>
      </c>
      <c r="Y78" s="5" t="str">
        <f t="shared" si="17"/>
        <v>Mut</v>
      </c>
      <c r="Z78" s="5">
        <f t="shared" si="18"/>
        <v>11.228972434997559</v>
      </c>
      <c r="AA78" s="5" t="str">
        <f t="shared" si="19"/>
        <v>iPS12</v>
      </c>
      <c r="AB78" s="1" t="str">
        <f t="shared" si="19"/>
        <v>M2_12h00</v>
      </c>
    </row>
    <row r="79" spans="1:28" s="49" customFormat="1" ht="16">
      <c r="A79" s="13" t="s">
        <v>185</v>
      </c>
      <c r="B79" s="13" t="s">
        <v>186</v>
      </c>
      <c r="C79" s="13" t="s">
        <v>183</v>
      </c>
      <c r="D79" s="13" t="s">
        <v>184</v>
      </c>
      <c r="E79" s="13"/>
      <c r="F79" s="13" t="s">
        <v>44</v>
      </c>
      <c r="G79" s="13">
        <v>67</v>
      </c>
      <c r="H79" s="13" t="s">
        <v>112</v>
      </c>
      <c r="I79" s="13" t="s">
        <v>170</v>
      </c>
      <c r="J79" s="38" t="s">
        <v>29</v>
      </c>
      <c r="K79" s="13"/>
      <c r="L79" s="19">
        <v>19.658391952514648</v>
      </c>
      <c r="M79" s="19">
        <v>19.678104400634766</v>
      </c>
      <c r="N79" s="19">
        <f t="shared" si="20"/>
        <v>1.9712448120117188E-2</v>
      </c>
      <c r="O79" s="19">
        <f t="shared" si="23"/>
        <v>19.668248176574707</v>
      </c>
      <c r="P79" s="39" t="s">
        <v>31</v>
      </c>
      <c r="Q79" s="19">
        <v>30.804014205932617</v>
      </c>
      <c r="R79" s="19">
        <v>30.810184478759766</v>
      </c>
      <c r="S79" s="19">
        <f t="shared" si="21"/>
        <v>6.1702728271484375E-3</v>
      </c>
      <c r="T79" s="19">
        <f t="shared" si="24"/>
        <v>30.807099342346191</v>
      </c>
      <c r="U79" s="19">
        <f t="shared" si="15"/>
        <v>11.138851165771484</v>
      </c>
      <c r="V79" s="19">
        <f t="shared" si="14"/>
        <v>11.138851165771484</v>
      </c>
      <c r="W79" s="48"/>
      <c r="X79" s="5" t="str">
        <f t="shared" si="16"/>
        <v>22-90</v>
      </c>
      <c r="Y79" s="5" t="str">
        <f t="shared" si="17"/>
        <v>Mut</v>
      </c>
      <c r="Z79" s="5">
        <f t="shared" si="18"/>
        <v>11.138851165771484</v>
      </c>
      <c r="AA79" s="5" t="str">
        <f t="shared" si="19"/>
        <v>iPS12</v>
      </c>
      <c r="AB79" s="1" t="str">
        <f t="shared" si="19"/>
        <v>M2_12h00</v>
      </c>
    </row>
    <row r="80" spans="1:28" s="49" customFormat="1" ht="16">
      <c r="A80" s="13" t="s">
        <v>187</v>
      </c>
      <c r="B80" s="13" t="s">
        <v>188</v>
      </c>
      <c r="C80" s="13" t="s">
        <v>183</v>
      </c>
      <c r="D80" s="13" t="s">
        <v>184</v>
      </c>
      <c r="E80" s="13"/>
      <c r="F80" s="13" t="s">
        <v>44</v>
      </c>
      <c r="G80" s="13">
        <v>67</v>
      </c>
      <c r="H80" s="13" t="s">
        <v>112</v>
      </c>
      <c r="I80" s="13" t="s">
        <v>170</v>
      </c>
      <c r="J80" s="38" t="s">
        <v>29</v>
      </c>
      <c r="K80" s="13"/>
      <c r="L80" s="19">
        <v>20.379310607910156</v>
      </c>
      <c r="M80" s="19">
        <v>20.43409538269043</v>
      </c>
      <c r="N80" s="19">
        <f t="shared" si="20"/>
        <v>5.4784774780273438E-2</v>
      </c>
      <c r="O80" s="19">
        <f t="shared" si="23"/>
        <v>20.406702995300293</v>
      </c>
      <c r="P80" s="39" t="s">
        <v>31</v>
      </c>
      <c r="Q80" s="19">
        <v>32.059791564941406</v>
      </c>
      <c r="R80" s="19">
        <v>32.341949462890625</v>
      </c>
      <c r="S80" s="19">
        <f t="shared" si="21"/>
        <v>0.28215789794921875</v>
      </c>
      <c r="T80" s="19">
        <f t="shared" si="24"/>
        <v>32.200870513916016</v>
      </c>
      <c r="U80" s="19">
        <f t="shared" si="15"/>
        <v>11.794167518615723</v>
      </c>
      <c r="V80" s="19">
        <f t="shared" si="14"/>
        <v>11.794167518615723</v>
      </c>
      <c r="W80" s="48"/>
      <c r="X80" s="5" t="str">
        <f t="shared" si="16"/>
        <v>22-91</v>
      </c>
      <c r="Y80" s="5" t="str">
        <f t="shared" si="17"/>
        <v>Mut</v>
      </c>
      <c r="Z80" s="5">
        <f t="shared" si="18"/>
        <v>11.794167518615723</v>
      </c>
      <c r="AA80" s="5" t="str">
        <f t="shared" si="19"/>
        <v>iPS12</v>
      </c>
      <c r="AB80" s="1" t="str">
        <f t="shared" si="19"/>
        <v>M2_12h00</v>
      </c>
    </row>
    <row r="81" spans="1:28" s="49" customFormat="1" ht="16">
      <c r="A81" s="13" t="s">
        <v>189</v>
      </c>
      <c r="B81" s="13" t="s">
        <v>190</v>
      </c>
      <c r="C81" s="13" t="s">
        <v>183</v>
      </c>
      <c r="D81" s="13" t="s">
        <v>184</v>
      </c>
      <c r="E81" s="13"/>
      <c r="F81" s="13" t="s">
        <v>44</v>
      </c>
      <c r="G81" s="13">
        <v>67</v>
      </c>
      <c r="H81" s="13" t="s">
        <v>112</v>
      </c>
      <c r="I81" s="13" t="s">
        <v>170</v>
      </c>
      <c r="J81" s="38" t="s">
        <v>29</v>
      </c>
      <c r="K81" s="13"/>
      <c r="L81" s="19">
        <v>19.966962814331055</v>
      </c>
      <c r="M81" s="19">
        <v>19.826610565185547</v>
      </c>
      <c r="N81" s="19">
        <f t="shared" si="20"/>
        <v>0.14035224914550781</v>
      </c>
      <c r="O81" s="19">
        <f t="shared" si="23"/>
        <v>19.896786689758301</v>
      </c>
      <c r="P81" s="39" t="s">
        <v>31</v>
      </c>
      <c r="Q81" s="19">
        <v>30.937255859375</v>
      </c>
      <c r="R81" s="19">
        <v>31.052392959594727</v>
      </c>
      <c r="S81" s="19">
        <f t="shared" si="21"/>
        <v>0.11513710021972656</v>
      </c>
      <c r="T81" s="19">
        <f t="shared" si="24"/>
        <v>30.994824409484863</v>
      </c>
      <c r="U81" s="19">
        <f t="shared" si="15"/>
        <v>11.098037719726562</v>
      </c>
      <c r="V81" s="19">
        <f t="shared" si="14"/>
        <v>11.098037719726562</v>
      </c>
      <c r="W81" s="48"/>
      <c r="X81" s="5" t="str">
        <f t="shared" si="16"/>
        <v>22-92</v>
      </c>
      <c r="Y81" s="5" t="str">
        <f t="shared" si="17"/>
        <v>Mut</v>
      </c>
      <c r="Z81" s="5">
        <f t="shared" si="18"/>
        <v>11.098037719726562</v>
      </c>
      <c r="AA81" s="5" t="str">
        <f t="shared" si="19"/>
        <v>iPS12</v>
      </c>
      <c r="AB81" s="1" t="str">
        <f t="shared" si="19"/>
        <v>M2_12h00</v>
      </c>
    </row>
    <row r="82" spans="1:28" s="49" customFormat="1" ht="16">
      <c r="A82" s="13" t="s">
        <v>191</v>
      </c>
      <c r="B82" s="13" t="s">
        <v>192</v>
      </c>
      <c r="C82" s="13" t="s">
        <v>183</v>
      </c>
      <c r="D82" s="13" t="s">
        <v>184</v>
      </c>
      <c r="E82" s="13"/>
      <c r="F82" s="13" t="s">
        <v>44</v>
      </c>
      <c r="G82" s="13">
        <v>67</v>
      </c>
      <c r="H82" s="13" t="s">
        <v>112</v>
      </c>
      <c r="I82" s="13" t="s">
        <v>170</v>
      </c>
      <c r="J82" s="38" t="s">
        <v>29</v>
      </c>
      <c r="K82" s="13"/>
      <c r="L82" s="19">
        <v>19.240522384643555</v>
      </c>
      <c r="M82" s="19">
        <v>19.27107048034668</v>
      </c>
      <c r="N82" s="19">
        <f t="shared" si="20"/>
        <v>3.0548095703125E-2</v>
      </c>
      <c r="O82" s="19">
        <f t="shared" si="23"/>
        <v>19.255796432495117</v>
      </c>
      <c r="P82" s="39" t="s">
        <v>31</v>
      </c>
      <c r="Q82" s="19">
        <v>30.824197769165039</v>
      </c>
      <c r="R82" s="19">
        <v>30.787742614746094</v>
      </c>
      <c r="S82" s="19">
        <f t="shared" si="21"/>
        <v>3.6455154418945312E-2</v>
      </c>
      <c r="T82" s="19">
        <f t="shared" si="24"/>
        <v>30.805970191955566</v>
      </c>
      <c r="U82" s="19">
        <f t="shared" si="15"/>
        <v>11.550173759460449</v>
      </c>
      <c r="V82" s="19">
        <f t="shared" si="14"/>
        <v>11.550173759460449</v>
      </c>
      <c r="W82" s="48"/>
      <c r="X82" s="5" t="str">
        <f t="shared" si="16"/>
        <v>22-93</v>
      </c>
      <c r="Y82" s="5" t="str">
        <f t="shared" si="17"/>
        <v>Mut</v>
      </c>
      <c r="Z82" s="5">
        <f t="shared" si="18"/>
        <v>11.550173759460449</v>
      </c>
      <c r="AA82" s="5" t="str">
        <f t="shared" ref="AA82:AB97" si="25">H82</f>
        <v>iPS12</v>
      </c>
      <c r="AB82" s="1" t="str">
        <f t="shared" si="25"/>
        <v>M2_12h00</v>
      </c>
    </row>
    <row r="83" spans="1:28" s="49" customFormat="1" ht="16">
      <c r="A83" s="13" t="s">
        <v>193</v>
      </c>
      <c r="B83" s="13" t="s">
        <v>194</v>
      </c>
      <c r="C83" s="13" t="s">
        <v>183</v>
      </c>
      <c r="D83" s="13" t="s">
        <v>184</v>
      </c>
      <c r="E83" s="13"/>
      <c r="F83" s="13" t="s">
        <v>44</v>
      </c>
      <c r="G83" s="13">
        <v>67</v>
      </c>
      <c r="H83" s="13" t="s">
        <v>112</v>
      </c>
      <c r="I83" s="13" t="s">
        <v>170</v>
      </c>
      <c r="J83" s="38" t="s">
        <v>29</v>
      </c>
      <c r="K83" s="13"/>
      <c r="L83" s="19">
        <v>20.273595809936523</v>
      </c>
      <c r="M83" s="19">
        <v>20.109241485595703</v>
      </c>
      <c r="N83" s="19">
        <f t="shared" si="20"/>
        <v>0.16435432434082031</v>
      </c>
      <c r="O83" s="19">
        <f t="shared" si="23"/>
        <v>20.191418647766113</v>
      </c>
      <c r="P83" s="39" t="s">
        <v>31</v>
      </c>
      <c r="Q83" s="19">
        <v>31.370283126831055</v>
      </c>
      <c r="R83" s="19">
        <v>31.530458450317383</v>
      </c>
      <c r="S83" s="19">
        <f t="shared" si="21"/>
        <v>0.16017532348632812</v>
      </c>
      <c r="T83" s="19">
        <f t="shared" si="24"/>
        <v>31.450370788574219</v>
      </c>
      <c r="U83" s="19">
        <f t="shared" si="15"/>
        <v>11.258952140808105</v>
      </c>
      <c r="V83" s="19">
        <f t="shared" si="14"/>
        <v>11.258952140808105</v>
      </c>
      <c r="W83" s="48"/>
      <c r="X83" s="5" t="str">
        <f t="shared" si="16"/>
        <v>22-94</v>
      </c>
      <c r="Y83" s="5" t="str">
        <f t="shared" si="17"/>
        <v>Mut</v>
      </c>
      <c r="Z83" s="5">
        <f t="shared" si="18"/>
        <v>11.258952140808105</v>
      </c>
      <c r="AA83" s="5" t="str">
        <f t="shared" si="25"/>
        <v>iPS12</v>
      </c>
      <c r="AB83" s="1" t="str">
        <f t="shared" si="25"/>
        <v>M2_12h00</v>
      </c>
    </row>
    <row r="84" spans="1:28" s="50" customFormat="1" ht="16">
      <c r="A84" s="6" t="s">
        <v>360</v>
      </c>
      <c r="B84" s="6" t="s">
        <v>361</v>
      </c>
      <c r="C84" s="6" t="s">
        <v>362</v>
      </c>
      <c r="D84" s="6" t="s">
        <v>363</v>
      </c>
      <c r="E84" s="24" t="s">
        <v>270</v>
      </c>
      <c r="F84" s="6" t="s">
        <v>25</v>
      </c>
      <c r="G84" s="6" t="s">
        <v>292</v>
      </c>
      <c r="H84" s="6" t="s">
        <v>272</v>
      </c>
      <c r="I84" s="6" t="s">
        <v>364</v>
      </c>
      <c r="J84" s="36" t="s">
        <v>29</v>
      </c>
      <c r="K84" s="6" t="s">
        <v>25</v>
      </c>
      <c r="L84" s="12">
        <v>22.185457229614258</v>
      </c>
      <c r="M84" s="12">
        <v>22.132671356201172</v>
      </c>
      <c r="N84" s="12">
        <f t="shared" si="20"/>
        <v>5.2785873413085938E-2</v>
      </c>
      <c r="O84" s="12">
        <f t="shared" si="23"/>
        <v>22.159064292907715</v>
      </c>
      <c r="P84" s="37" t="s">
        <v>31</v>
      </c>
      <c r="Q84" s="6">
        <v>34.030330657958984</v>
      </c>
      <c r="R84" s="6">
        <v>34.323249816894531</v>
      </c>
      <c r="S84" s="12">
        <f t="shared" si="21"/>
        <v>0.29291915893554688</v>
      </c>
      <c r="T84" s="12">
        <f t="shared" si="24"/>
        <v>34.176790237426758</v>
      </c>
      <c r="U84" s="12">
        <f t="shared" si="15"/>
        <v>12.017725944519043</v>
      </c>
      <c r="V84" s="12">
        <f t="shared" si="14"/>
        <v>12.017725944519043</v>
      </c>
      <c r="X84" s="5" t="str">
        <f t="shared" si="16"/>
        <v>23-217</v>
      </c>
      <c r="Y84" s="5" t="str">
        <f t="shared" si="17"/>
        <v>WT</v>
      </c>
      <c r="Z84" s="5">
        <f t="shared" si="18"/>
        <v>12.017725944519043</v>
      </c>
      <c r="AA84" s="5" t="str">
        <f t="shared" si="25"/>
        <v>iPS26a</v>
      </c>
      <c r="AB84" s="1" t="str">
        <f t="shared" si="25"/>
        <v>M2-12h00</v>
      </c>
    </row>
    <row r="85" spans="1:28" s="50" customFormat="1" ht="16">
      <c r="A85" s="6" t="s">
        <v>365</v>
      </c>
      <c r="B85" s="6" t="s">
        <v>366</v>
      </c>
      <c r="C85" s="6" t="s">
        <v>367</v>
      </c>
      <c r="D85" s="6" t="s">
        <v>363</v>
      </c>
      <c r="E85" s="24" t="s">
        <v>270</v>
      </c>
      <c r="F85" s="6" t="s">
        <v>25</v>
      </c>
      <c r="G85" s="6" t="s">
        <v>292</v>
      </c>
      <c r="H85" s="6" t="s">
        <v>272</v>
      </c>
      <c r="I85" s="6" t="s">
        <v>364</v>
      </c>
      <c r="J85" s="36" t="s">
        <v>29</v>
      </c>
      <c r="K85" s="6" t="s">
        <v>25</v>
      </c>
      <c r="L85" s="12">
        <v>21.421247482299805</v>
      </c>
      <c r="M85" s="12">
        <v>21.239496231079102</v>
      </c>
      <c r="N85" s="12">
        <f t="shared" si="20"/>
        <v>0.18175125122070312</v>
      </c>
      <c r="O85" s="12">
        <f t="shared" si="23"/>
        <v>21.330371856689453</v>
      </c>
      <c r="P85" s="37" t="s">
        <v>31</v>
      </c>
      <c r="Q85" s="6">
        <v>33.357921600341797</v>
      </c>
      <c r="R85" s="6">
        <v>33.275787353515625</v>
      </c>
      <c r="S85" s="12">
        <f t="shared" si="21"/>
        <v>8.2134246826171875E-2</v>
      </c>
      <c r="T85" s="12">
        <f t="shared" si="24"/>
        <v>33.316854476928711</v>
      </c>
      <c r="U85" s="12">
        <f t="shared" si="15"/>
        <v>11.986482620239258</v>
      </c>
      <c r="V85" s="12">
        <f t="shared" si="14"/>
        <v>11.986482620239258</v>
      </c>
      <c r="X85" s="5" t="str">
        <f t="shared" si="16"/>
        <v>23-218</v>
      </c>
      <c r="Y85" s="5" t="str">
        <f t="shared" si="17"/>
        <v>WT</v>
      </c>
      <c r="Z85" s="5">
        <f t="shared" si="18"/>
        <v>11.986482620239258</v>
      </c>
      <c r="AA85" s="5" t="str">
        <f t="shared" si="25"/>
        <v>iPS26a</v>
      </c>
      <c r="AB85" s="1" t="str">
        <f t="shared" si="25"/>
        <v>M2-12h00</v>
      </c>
    </row>
    <row r="86" spans="1:28" s="50" customFormat="1" ht="16">
      <c r="A86" s="6" t="s">
        <v>368</v>
      </c>
      <c r="B86" s="6" t="s">
        <v>369</v>
      </c>
      <c r="C86" s="6" t="s">
        <v>370</v>
      </c>
      <c r="D86" s="6" t="s">
        <v>363</v>
      </c>
      <c r="E86" s="24" t="s">
        <v>270</v>
      </c>
      <c r="F86" s="6" t="s">
        <v>25</v>
      </c>
      <c r="G86" s="6" t="s">
        <v>292</v>
      </c>
      <c r="H86" s="6" t="s">
        <v>272</v>
      </c>
      <c r="I86" s="6" t="s">
        <v>364</v>
      </c>
      <c r="J86" s="36" t="s">
        <v>29</v>
      </c>
      <c r="K86" s="6" t="s">
        <v>25</v>
      </c>
      <c r="L86" s="12">
        <v>21.231544494628906</v>
      </c>
      <c r="M86" s="12">
        <v>21.665582656860352</v>
      </c>
      <c r="N86" s="12">
        <f t="shared" si="20"/>
        <v>0.43403816223144531</v>
      </c>
      <c r="O86" s="12">
        <f t="shared" si="23"/>
        <v>21.448563575744629</v>
      </c>
      <c r="P86" s="37" t="s">
        <v>31</v>
      </c>
      <c r="Q86" s="6">
        <v>33.939731597900391</v>
      </c>
      <c r="R86" s="6">
        <v>34.344856262207031</v>
      </c>
      <c r="S86" s="12">
        <f t="shared" si="21"/>
        <v>0.40512466430664062</v>
      </c>
      <c r="T86" s="12">
        <f t="shared" si="24"/>
        <v>34.142293930053711</v>
      </c>
      <c r="U86" s="12">
        <f t="shared" si="15"/>
        <v>12.693730354309082</v>
      </c>
      <c r="V86" s="12">
        <f t="shared" si="14"/>
        <v>12.693730354309082</v>
      </c>
      <c r="X86" s="5" t="str">
        <f t="shared" si="16"/>
        <v>23-219</v>
      </c>
      <c r="Y86" s="5" t="str">
        <f t="shared" si="17"/>
        <v>WT</v>
      </c>
      <c r="Z86" s="5">
        <f t="shared" si="18"/>
        <v>12.693730354309082</v>
      </c>
      <c r="AA86" s="5" t="str">
        <f t="shared" si="25"/>
        <v>iPS26a</v>
      </c>
      <c r="AB86" s="1" t="str">
        <f t="shared" si="25"/>
        <v>M2-12h00</v>
      </c>
    </row>
    <row r="87" spans="1:28" s="50" customFormat="1" ht="16">
      <c r="A87" s="6" t="s">
        <v>371</v>
      </c>
      <c r="B87" s="6" t="s">
        <v>372</v>
      </c>
      <c r="C87" s="6" t="s">
        <v>362</v>
      </c>
      <c r="D87" s="6" t="s">
        <v>363</v>
      </c>
      <c r="E87" s="6" t="s">
        <v>291</v>
      </c>
      <c r="F87" s="6" t="s">
        <v>25</v>
      </c>
      <c r="G87" s="6" t="s">
        <v>342</v>
      </c>
      <c r="H87" s="6" t="s">
        <v>293</v>
      </c>
      <c r="I87" s="6" t="s">
        <v>364</v>
      </c>
      <c r="J87" s="36" t="s">
        <v>29</v>
      </c>
      <c r="K87" s="6" t="s">
        <v>25</v>
      </c>
      <c r="L87" s="21">
        <v>21.716245651245117</v>
      </c>
      <c r="M87" s="12">
        <v>21.582130432128906</v>
      </c>
      <c r="N87" s="12">
        <f t="shared" si="20"/>
        <v>0.13411521911621094</v>
      </c>
      <c r="O87" s="12">
        <f t="shared" si="23"/>
        <v>21.649188041687012</v>
      </c>
      <c r="P87" s="37" t="s">
        <v>31</v>
      </c>
      <c r="Q87" s="6">
        <v>33.226791381835938</v>
      </c>
      <c r="R87" s="6">
        <v>33.681510925292969</v>
      </c>
      <c r="S87" s="12">
        <f t="shared" si="21"/>
        <v>0.45471954345703125</v>
      </c>
      <c r="T87" s="12">
        <f t="shared" si="24"/>
        <v>33.454151153564453</v>
      </c>
      <c r="U87" s="12">
        <f t="shared" si="15"/>
        <v>11.804963111877441</v>
      </c>
      <c r="V87" s="12">
        <f t="shared" si="14"/>
        <v>11.804963111877441</v>
      </c>
      <c r="X87" s="5" t="str">
        <f t="shared" si="16"/>
        <v>23-220</v>
      </c>
      <c r="Y87" s="5" t="str">
        <f t="shared" si="17"/>
        <v>WT</v>
      </c>
      <c r="Z87" s="5">
        <f t="shared" si="18"/>
        <v>11.804963111877441</v>
      </c>
      <c r="AA87" s="5" t="str">
        <f t="shared" si="25"/>
        <v>iPS26b</v>
      </c>
      <c r="AB87" s="1" t="str">
        <f t="shared" si="25"/>
        <v>M2-12h00</v>
      </c>
    </row>
    <row r="88" spans="1:28" s="50" customFormat="1" ht="16">
      <c r="A88" s="6" t="s">
        <v>373</v>
      </c>
      <c r="B88" s="6" t="s">
        <v>374</v>
      </c>
      <c r="C88" s="6" t="s">
        <v>367</v>
      </c>
      <c r="D88" s="6" t="s">
        <v>363</v>
      </c>
      <c r="E88" s="6" t="s">
        <v>291</v>
      </c>
      <c r="F88" s="6" t="s">
        <v>25</v>
      </c>
      <c r="G88" s="6" t="s">
        <v>342</v>
      </c>
      <c r="H88" s="6" t="s">
        <v>293</v>
      </c>
      <c r="I88" s="6" t="s">
        <v>364</v>
      </c>
      <c r="J88" s="36" t="s">
        <v>29</v>
      </c>
      <c r="K88" s="6" t="s">
        <v>25</v>
      </c>
      <c r="L88" s="21">
        <v>20.974298477172852</v>
      </c>
      <c r="M88" s="12">
        <v>20.80567741394043</v>
      </c>
      <c r="N88" s="12">
        <f t="shared" si="20"/>
        <v>0.16862106323242188</v>
      </c>
      <c r="O88" s="12">
        <f t="shared" si="23"/>
        <v>20.889987945556641</v>
      </c>
      <c r="P88" s="37" t="s">
        <v>31</v>
      </c>
      <c r="Q88" s="6">
        <v>32.877010345458984</v>
      </c>
      <c r="R88" s="6">
        <v>32.453483581542969</v>
      </c>
      <c r="S88" s="12">
        <f t="shared" si="21"/>
        <v>0.42352676391601562</v>
      </c>
      <c r="T88" s="12">
        <f t="shared" si="24"/>
        <v>32.665246963500977</v>
      </c>
      <c r="U88" s="12">
        <f t="shared" si="15"/>
        <v>11.775259017944336</v>
      </c>
      <c r="V88" s="12">
        <f t="shared" si="14"/>
        <v>11.775259017944336</v>
      </c>
      <c r="X88" s="5" t="str">
        <f t="shared" si="16"/>
        <v>23-221</v>
      </c>
      <c r="Y88" s="5" t="str">
        <f t="shared" si="17"/>
        <v>WT</v>
      </c>
      <c r="Z88" s="5">
        <f t="shared" si="18"/>
        <v>11.775259017944336</v>
      </c>
      <c r="AA88" s="5" t="str">
        <f t="shared" si="25"/>
        <v>iPS26b</v>
      </c>
      <c r="AB88" s="1" t="str">
        <f t="shared" si="25"/>
        <v>M2-12h00</v>
      </c>
    </row>
    <row r="89" spans="1:28" s="50" customFormat="1" ht="16">
      <c r="A89" s="6" t="s">
        <v>375</v>
      </c>
      <c r="B89" s="6" t="s">
        <v>376</v>
      </c>
      <c r="C89" s="6" t="s">
        <v>370</v>
      </c>
      <c r="D89" s="6" t="s">
        <v>363</v>
      </c>
      <c r="E89" s="6" t="s">
        <v>291</v>
      </c>
      <c r="F89" s="6" t="s">
        <v>25</v>
      </c>
      <c r="G89" s="6" t="s">
        <v>342</v>
      </c>
      <c r="H89" s="6" t="s">
        <v>293</v>
      </c>
      <c r="I89" s="6" t="s">
        <v>364</v>
      </c>
      <c r="J89" s="36" t="s">
        <v>29</v>
      </c>
      <c r="K89" s="6" t="s">
        <v>25</v>
      </c>
      <c r="L89" s="21">
        <v>21.588167190551758</v>
      </c>
      <c r="M89" s="12">
        <v>21.696151733398438</v>
      </c>
      <c r="N89" s="12">
        <f t="shared" si="20"/>
        <v>0.10798454284667969</v>
      </c>
      <c r="O89" s="12">
        <f t="shared" si="23"/>
        <v>21.642159461975098</v>
      </c>
      <c r="P89" s="37" t="s">
        <v>31</v>
      </c>
      <c r="Q89" s="6">
        <v>33.493862152099609</v>
      </c>
      <c r="R89" s="6">
        <v>33.625720977783203</v>
      </c>
      <c r="S89" s="12">
        <f t="shared" si="21"/>
        <v>0.13185882568359375</v>
      </c>
      <c r="T89" s="12">
        <f t="shared" si="24"/>
        <v>33.559791564941406</v>
      </c>
      <c r="U89" s="12">
        <f t="shared" si="15"/>
        <v>11.917632102966309</v>
      </c>
      <c r="V89" s="12">
        <f t="shared" si="14"/>
        <v>11.917632102966309</v>
      </c>
      <c r="X89" s="5" t="str">
        <f t="shared" si="16"/>
        <v>23-222</v>
      </c>
      <c r="Y89" s="5" t="str">
        <f t="shared" si="17"/>
        <v>WT</v>
      </c>
      <c r="Z89" s="5">
        <f t="shared" si="18"/>
        <v>11.917632102966309</v>
      </c>
      <c r="AA89" s="5" t="str">
        <f t="shared" si="25"/>
        <v>iPS26b</v>
      </c>
      <c r="AB89" s="1" t="str">
        <f t="shared" si="25"/>
        <v>M2-12h00</v>
      </c>
    </row>
    <row r="90" spans="1:28" s="51" customFormat="1" ht="16">
      <c r="A90" s="13" t="s">
        <v>377</v>
      </c>
      <c r="B90" s="13" t="s">
        <v>378</v>
      </c>
      <c r="C90" s="13" t="s">
        <v>362</v>
      </c>
      <c r="D90" s="13" t="s">
        <v>379</v>
      </c>
      <c r="E90" s="27" t="s">
        <v>270</v>
      </c>
      <c r="F90" s="13" t="s">
        <v>44</v>
      </c>
      <c r="G90" s="13" t="s">
        <v>292</v>
      </c>
      <c r="H90" s="13" t="s">
        <v>272</v>
      </c>
      <c r="I90" s="13" t="s">
        <v>364</v>
      </c>
      <c r="J90" s="38" t="s">
        <v>29</v>
      </c>
      <c r="K90" s="13"/>
      <c r="L90" s="19">
        <v>21.987730026245117</v>
      </c>
      <c r="M90" s="19">
        <v>22.083705902099609</v>
      </c>
      <c r="N90" s="19">
        <f t="shared" si="20"/>
        <v>9.5975875854492188E-2</v>
      </c>
      <c r="O90" s="19">
        <f t="shared" si="23"/>
        <v>22.035717964172363</v>
      </c>
      <c r="P90" s="39" t="s">
        <v>31</v>
      </c>
      <c r="Q90" s="13">
        <v>34.503204345703125</v>
      </c>
      <c r="R90" s="13">
        <v>33.930320739746094</v>
      </c>
      <c r="S90" s="19">
        <f t="shared" si="21"/>
        <v>0.57288360595703125</v>
      </c>
      <c r="T90" s="19">
        <f t="shared" si="24"/>
        <v>34.216762542724609</v>
      </c>
      <c r="U90" s="19">
        <f t="shared" si="15"/>
        <v>12.181044578552246</v>
      </c>
      <c r="V90" s="19">
        <f t="shared" si="14"/>
        <v>12.181044578552246</v>
      </c>
      <c r="X90" s="5" t="str">
        <f t="shared" si="16"/>
        <v>23-223</v>
      </c>
      <c r="Y90" s="5" t="str">
        <f t="shared" si="17"/>
        <v>Mut</v>
      </c>
      <c r="Z90" s="5">
        <f t="shared" si="18"/>
        <v>12.181044578552246</v>
      </c>
      <c r="AA90" s="5" t="str">
        <f t="shared" si="25"/>
        <v>iPS26a</v>
      </c>
      <c r="AB90" s="1" t="str">
        <f t="shared" si="25"/>
        <v>M2-12h00</v>
      </c>
    </row>
    <row r="91" spans="1:28" s="51" customFormat="1" ht="16">
      <c r="A91" s="13" t="s">
        <v>380</v>
      </c>
      <c r="B91" s="13" t="s">
        <v>381</v>
      </c>
      <c r="C91" s="13" t="s">
        <v>367</v>
      </c>
      <c r="D91" s="13" t="s">
        <v>379</v>
      </c>
      <c r="E91" s="27" t="s">
        <v>270</v>
      </c>
      <c r="F91" s="13" t="s">
        <v>44</v>
      </c>
      <c r="G91" s="13" t="s">
        <v>292</v>
      </c>
      <c r="H91" s="13" t="s">
        <v>272</v>
      </c>
      <c r="I91" s="13" t="s">
        <v>364</v>
      </c>
      <c r="J91" s="38" t="s">
        <v>29</v>
      </c>
      <c r="K91" s="13"/>
      <c r="L91" s="19">
        <v>22.069631576538086</v>
      </c>
      <c r="M91" s="19">
        <v>21.252052307128906</v>
      </c>
      <c r="N91" s="19">
        <f t="shared" si="20"/>
        <v>0.81757926940917969</v>
      </c>
      <c r="O91" s="19">
        <f t="shared" si="23"/>
        <v>21.660841941833496</v>
      </c>
      <c r="P91" s="39" t="s">
        <v>31</v>
      </c>
      <c r="Q91" s="13">
        <v>34.256610870361328</v>
      </c>
      <c r="R91" s="13">
        <v>33.426616668701172</v>
      </c>
      <c r="S91" s="19">
        <f t="shared" si="21"/>
        <v>0.82999420166015625</v>
      </c>
      <c r="T91" s="19">
        <f t="shared" si="24"/>
        <v>33.84161376953125</v>
      </c>
      <c r="U91" s="19">
        <f t="shared" si="15"/>
        <v>12.180771827697754</v>
      </c>
      <c r="V91" s="19">
        <f t="shared" si="14"/>
        <v>12.180771827697754</v>
      </c>
      <c r="X91" s="5" t="str">
        <f t="shared" si="16"/>
        <v>23-224</v>
      </c>
      <c r="Y91" s="5" t="str">
        <f t="shared" si="17"/>
        <v>Mut</v>
      </c>
      <c r="Z91" s="5">
        <f t="shared" si="18"/>
        <v>12.180771827697754</v>
      </c>
      <c r="AA91" s="5" t="str">
        <f t="shared" si="25"/>
        <v>iPS26a</v>
      </c>
      <c r="AB91" s="1" t="str">
        <f t="shared" si="25"/>
        <v>M2-12h00</v>
      </c>
    </row>
    <row r="92" spans="1:28" s="51" customFormat="1" ht="16">
      <c r="A92" s="13" t="s">
        <v>382</v>
      </c>
      <c r="B92" s="13" t="s">
        <v>383</v>
      </c>
      <c r="C92" s="13" t="s">
        <v>370</v>
      </c>
      <c r="D92" s="13" t="s">
        <v>379</v>
      </c>
      <c r="E92" s="27" t="s">
        <v>270</v>
      </c>
      <c r="F92" s="13" t="s">
        <v>44</v>
      </c>
      <c r="G92" s="13" t="s">
        <v>292</v>
      </c>
      <c r="H92" s="13" t="s">
        <v>272</v>
      </c>
      <c r="I92" s="13" t="s">
        <v>364</v>
      </c>
      <c r="J92" s="38" t="s">
        <v>29</v>
      </c>
      <c r="K92" s="13"/>
      <c r="L92" s="19">
        <v>22.290771484375</v>
      </c>
      <c r="M92" s="19">
        <v>22.338815689086914</v>
      </c>
      <c r="N92" s="19">
        <f t="shared" si="20"/>
        <v>4.8044204711914062E-2</v>
      </c>
      <c r="O92" s="19">
        <f t="shared" si="23"/>
        <v>22.314793586730957</v>
      </c>
      <c r="P92" s="39" t="s">
        <v>31</v>
      </c>
      <c r="Q92" s="13">
        <v>34.187061309814453</v>
      </c>
      <c r="R92" s="13">
        <v>34.654224395751953</v>
      </c>
      <c r="S92" s="19">
        <f t="shared" si="21"/>
        <v>0.4671630859375</v>
      </c>
      <c r="T92" s="19">
        <f>AVERAGE(Q92:R92)</f>
        <v>34.420642852783203</v>
      </c>
      <c r="U92" s="19">
        <f t="shared" si="15"/>
        <v>12.105849266052246</v>
      </c>
      <c r="V92" s="19">
        <f t="shared" si="14"/>
        <v>12.105849266052246</v>
      </c>
      <c r="X92" s="5" t="str">
        <f t="shared" si="16"/>
        <v>23-225</v>
      </c>
      <c r="Y92" s="5" t="str">
        <f t="shared" si="17"/>
        <v>Mut</v>
      </c>
      <c r="Z92" s="5">
        <f t="shared" si="18"/>
        <v>12.105849266052246</v>
      </c>
      <c r="AA92" s="5" t="str">
        <f t="shared" si="25"/>
        <v>iPS26a</v>
      </c>
      <c r="AB92" s="1" t="str">
        <f t="shared" si="25"/>
        <v>M2-12h00</v>
      </c>
    </row>
    <row r="93" spans="1:28" s="51" customFormat="1" ht="16">
      <c r="A93" s="13" t="s">
        <v>384</v>
      </c>
      <c r="B93" s="13" t="s">
        <v>385</v>
      </c>
      <c r="C93" s="13" t="s">
        <v>362</v>
      </c>
      <c r="D93" s="13" t="s">
        <v>379</v>
      </c>
      <c r="E93" s="13" t="s">
        <v>291</v>
      </c>
      <c r="F93" s="13" t="s">
        <v>44</v>
      </c>
      <c r="G93" s="13" t="s">
        <v>342</v>
      </c>
      <c r="H93" s="13" t="s">
        <v>293</v>
      </c>
      <c r="I93" s="13" t="s">
        <v>364</v>
      </c>
      <c r="J93" s="38" t="s">
        <v>29</v>
      </c>
      <c r="K93" s="13"/>
      <c r="L93" s="23">
        <v>21.809909820556641</v>
      </c>
      <c r="M93" s="19">
        <v>21.80058479309082</v>
      </c>
      <c r="N93" s="19">
        <f t="shared" si="20"/>
        <v>9.3250274658203125E-3</v>
      </c>
      <c r="O93" s="19">
        <f t="shared" si="23"/>
        <v>21.80524730682373</v>
      </c>
      <c r="P93" s="39" t="s">
        <v>31</v>
      </c>
      <c r="Q93" s="13">
        <v>33.648342132568359</v>
      </c>
      <c r="R93" s="13">
        <v>33.593379974365234</v>
      </c>
      <c r="S93" s="19">
        <f t="shared" si="21"/>
        <v>5.4962158203125E-2</v>
      </c>
      <c r="T93" s="19">
        <f t="shared" ref="T93:T94" si="26">AVERAGE(Q93:R93)</f>
        <v>33.620861053466797</v>
      </c>
      <c r="U93" s="19">
        <f t="shared" si="15"/>
        <v>11.815613746643066</v>
      </c>
      <c r="V93" s="19">
        <f t="shared" si="14"/>
        <v>11.815613746643066</v>
      </c>
      <c r="X93" s="5" t="str">
        <f t="shared" si="16"/>
        <v>23-226</v>
      </c>
      <c r="Y93" s="5" t="str">
        <f t="shared" si="17"/>
        <v>Mut</v>
      </c>
      <c r="Z93" s="5">
        <f t="shared" si="18"/>
        <v>11.815613746643066</v>
      </c>
      <c r="AA93" s="5" t="str">
        <f t="shared" si="25"/>
        <v>iPS26b</v>
      </c>
      <c r="AB93" s="1" t="str">
        <f t="shared" si="25"/>
        <v>M2-12h00</v>
      </c>
    </row>
    <row r="94" spans="1:28" s="51" customFormat="1" ht="16">
      <c r="A94" s="13" t="s">
        <v>386</v>
      </c>
      <c r="B94" s="13" t="s">
        <v>387</v>
      </c>
      <c r="C94" s="13" t="s">
        <v>367</v>
      </c>
      <c r="D94" s="13" t="s">
        <v>379</v>
      </c>
      <c r="E94" s="13" t="s">
        <v>291</v>
      </c>
      <c r="F94" s="13" t="s">
        <v>44</v>
      </c>
      <c r="G94" s="13" t="s">
        <v>342</v>
      </c>
      <c r="H94" s="13" t="s">
        <v>293</v>
      </c>
      <c r="I94" s="13" t="s">
        <v>364</v>
      </c>
      <c r="J94" s="38" t="s">
        <v>29</v>
      </c>
      <c r="K94" s="13"/>
      <c r="L94" s="23">
        <v>21.825382232666016</v>
      </c>
      <c r="M94" s="19">
        <v>20.870204925537109</v>
      </c>
      <c r="N94" s="19">
        <f t="shared" si="20"/>
        <v>0.95517730712890625</v>
      </c>
      <c r="O94" s="19">
        <f t="shared" si="23"/>
        <v>21.347793579101562</v>
      </c>
      <c r="P94" s="39" t="s">
        <v>31</v>
      </c>
      <c r="Q94" s="13">
        <v>33.934989929199219</v>
      </c>
      <c r="R94" s="13">
        <v>33.085819244384766</v>
      </c>
      <c r="S94" s="19">
        <f t="shared" si="21"/>
        <v>0.84917068481445312</v>
      </c>
      <c r="T94" s="19">
        <f t="shared" si="26"/>
        <v>33.510404586791992</v>
      </c>
      <c r="U94" s="19">
        <f t="shared" si="15"/>
        <v>12.16261100769043</v>
      </c>
      <c r="V94" s="19">
        <f t="shared" si="14"/>
        <v>12.16261100769043</v>
      </c>
      <c r="X94" s="5" t="str">
        <f t="shared" si="16"/>
        <v>23-227</v>
      </c>
      <c r="Y94" s="5" t="str">
        <f t="shared" si="17"/>
        <v>Mut</v>
      </c>
      <c r="Z94" s="5">
        <f t="shared" si="18"/>
        <v>12.16261100769043</v>
      </c>
      <c r="AA94" s="5" t="str">
        <f t="shared" si="25"/>
        <v>iPS26b</v>
      </c>
      <c r="AB94" s="1" t="str">
        <f t="shared" si="25"/>
        <v>M2-12h00</v>
      </c>
    </row>
    <row r="95" spans="1:28" s="51" customFormat="1" ht="16">
      <c r="A95" s="13" t="s">
        <v>388</v>
      </c>
      <c r="B95" s="13" t="s">
        <v>389</v>
      </c>
      <c r="C95" s="13" t="s">
        <v>370</v>
      </c>
      <c r="D95" s="13" t="s">
        <v>379</v>
      </c>
      <c r="E95" s="13" t="s">
        <v>291</v>
      </c>
      <c r="F95" s="13" t="s">
        <v>44</v>
      </c>
      <c r="G95" s="13" t="s">
        <v>342</v>
      </c>
      <c r="H95" s="13" t="s">
        <v>293</v>
      </c>
      <c r="I95" s="13" t="s">
        <v>364</v>
      </c>
      <c r="J95" s="38" t="s">
        <v>29</v>
      </c>
      <c r="K95" s="13"/>
      <c r="L95" s="23">
        <v>21.425201416015625</v>
      </c>
      <c r="M95" s="19">
        <v>21.60759162902832</v>
      </c>
      <c r="N95" s="19">
        <f t="shared" si="20"/>
        <v>0.18239021301269531</v>
      </c>
      <c r="O95" s="19">
        <f t="shared" si="23"/>
        <v>21.516396522521973</v>
      </c>
      <c r="P95" s="39" t="s">
        <v>31</v>
      </c>
      <c r="Q95" s="13">
        <v>33.450767517089844</v>
      </c>
      <c r="R95" s="13">
        <v>33.507389068603516</v>
      </c>
      <c r="S95" s="19">
        <f t="shared" si="21"/>
        <v>5.6621551513671875E-2</v>
      </c>
      <c r="T95" s="19">
        <f>AVERAGE(Q95:R95)</f>
        <v>33.47907829284668</v>
      </c>
      <c r="U95" s="19">
        <f t="shared" si="15"/>
        <v>11.962681770324707</v>
      </c>
      <c r="V95" s="19">
        <f t="shared" si="14"/>
        <v>11.962681770324707</v>
      </c>
      <c r="X95" s="5" t="str">
        <f t="shared" si="16"/>
        <v>23-228</v>
      </c>
      <c r="Y95" s="5" t="str">
        <f t="shared" si="17"/>
        <v>Mut</v>
      </c>
      <c r="Z95" s="5">
        <f t="shared" si="18"/>
        <v>11.962681770324707</v>
      </c>
      <c r="AA95" s="5" t="str">
        <f t="shared" si="25"/>
        <v>iPS26b</v>
      </c>
      <c r="AB95" s="1" t="str">
        <f t="shared" si="25"/>
        <v>M2-12h00</v>
      </c>
    </row>
    <row r="96" spans="1:28" ht="16">
      <c r="A96" s="6" t="s">
        <v>54</v>
      </c>
      <c r="B96" s="6" t="s">
        <v>55</v>
      </c>
      <c r="C96" s="6" t="s">
        <v>56</v>
      </c>
      <c r="D96" s="6" t="s">
        <v>57</v>
      </c>
      <c r="E96" s="6"/>
      <c r="F96" s="6" t="s">
        <v>25</v>
      </c>
      <c r="G96" s="6" t="s">
        <v>58</v>
      </c>
      <c r="H96" s="6" t="s">
        <v>27</v>
      </c>
      <c r="I96" s="6" t="s">
        <v>59</v>
      </c>
      <c r="J96" s="36" t="s">
        <v>29</v>
      </c>
      <c r="K96" s="6" t="s">
        <v>25</v>
      </c>
      <c r="L96" s="12">
        <v>21.468826293945312</v>
      </c>
      <c r="M96" s="12">
        <v>21.45573616027832</v>
      </c>
      <c r="N96" s="12">
        <f>ABS(M96-L96)</f>
        <v>1.3090133666992188E-2</v>
      </c>
      <c r="O96" s="12">
        <f t="shared" si="23"/>
        <v>21.462281227111816</v>
      </c>
      <c r="P96" s="37" t="s">
        <v>31</v>
      </c>
      <c r="Q96" s="12">
        <v>33.986927032470703</v>
      </c>
      <c r="R96" s="12">
        <v>34.910415649414062</v>
      </c>
      <c r="S96" s="12">
        <f t="shared" si="21"/>
        <v>0.92348861694335938</v>
      </c>
      <c r="T96" s="12">
        <f t="shared" ref="T96:T123" si="27">AVERAGE(Q96:R96)</f>
        <v>34.448671340942383</v>
      </c>
      <c r="U96" s="12">
        <f t="shared" si="15"/>
        <v>12.986390113830566</v>
      </c>
      <c r="V96" s="12">
        <f>U96</f>
        <v>12.986390113830566</v>
      </c>
      <c r="W96" s="12"/>
      <c r="X96" s="5" t="str">
        <f t="shared" si="16"/>
        <v>21-131</v>
      </c>
      <c r="Y96" s="5" t="str">
        <f t="shared" si="17"/>
        <v>WT</v>
      </c>
      <c r="Z96" s="5">
        <f t="shared" si="18"/>
        <v>12.986390113830566</v>
      </c>
      <c r="AA96" s="5" t="str">
        <f t="shared" si="25"/>
        <v>iPS09</v>
      </c>
      <c r="AB96" s="1" t="str">
        <f t="shared" si="25"/>
        <v>M2_24h00</v>
      </c>
    </row>
    <row r="97" spans="1:28" ht="16">
      <c r="A97" s="6" t="s">
        <v>60</v>
      </c>
      <c r="B97" s="6" t="s">
        <v>61</v>
      </c>
      <c r="C97" s="6" t="s">
        <v>56</v>
      </c>
      <c r="D97" s="6" t="s">
        <v>57</v>
      </c>
      <c r="E97" s="6"/>
      <c r="F97" s="6" t="s">
        <v>25</v>
      </c>
      <c r="G97" s="6" t="s">
        <v>58</v>
      </c>
      <c r="H97" s="6" t="s">
        <v>27</v>
      </c>
      <c r="I97" s="6" t="s">
        <v>59</v>
      </c>
      <c r="J97" s="36" t="s">
        <v>29</v>
      </c>
      <c r="K97" s="6" t="s">
        <v>25</v>
      </c>
      <c r="L97" s="12">
        <v>21.506082534790039</v>
      </c>
      <c r="M97" s="12">
        <v>21.740631103515625</v>
      </c>
      <c r="N97" s="12">
        <f t="shared" ref="N97:N103" si="28">ABS(M97-L97)</f>
        <v>0.23454856872558594</v>
      </c>
      <c r="O97" s="12">
        <f t="shared" si="23"/>
        <v>21.623356819152832</v>
      </c>
      <c r="P97" s="37" t="s">
        <v>31</v>
      </c>
      <c r="Q97" s="12">
        <v>33.940563201904297</v>
      </c>
      <c r="R97" s="12">
        <v>33.857280731201172</v>
      </c>
      <c r="S97" s="12">
        <f t="shared" si="21"/>
        <v>8.3282470703125E-2</v>
      </c>
      <c r="T97" s="12">
        <f t="shared" si="27"/>
        <v>33.898921966552734</v>
      </c>
      <c r="U97" s="12">
        <f t="shared" si="15"/>
        <v>12.275565147399902</v>
      </c>
      <c r="V97" s="12">
        <f t="shared" ref="V97:V105" si="29">U97</f>
        <v>12.275565147399902</v>
      </c>
      <c r="W97" s="12"/>
      <c r="X97" s="5" t="str">
        <f t="shared" si="16"/>
        <v>21-132</v>
      </c>
      <c r="Y97" s="5" t="str">
        <f t="shared" si="17"/>
        <v>WT</v>
      </c>
      <c r="Z97" s="5">
        <f t="shared" si="18"/>
        <v>12.275565147399902</v>
      </c>
      <c r="AA97" s="5" t="str">
        <f t="shared" si="25"/>
        <v>iPS09</v>
      </c>
      <c r="AB97" s="1" t="str">
        <f t="shared" si="25"/>
        <v>M2_24h00</v>
      </c>
    </row>
    <row r="98" spans="1:28" ht="16">
      <c r="A98" s="6" t="s">
        <v>62</v>
      </c>
      <c r="B98" s="6" t="s">
        <v>63</v>
      </c>
      <c r="C98" s="6" t="s">
        <v>56</v>
      </c>
      <c r="D98" s="6" t="s">
        <v>57</v>
      </c>
      <c r="E98" s="6"/>
      <c r="F98" s="6" t="s">
        <v>25</v>
      </c>
      <c r="G98" s="6" t="s">
        <v>58</v>
      </c>
      <c r="H98" s="6" t="s">
        <v>27</v>
      </c>
      <c r="I98" s="6" t="s">
        <v>59</v>
      </c>
      <c r="J98" s="36" t="s">
        <v>29</v>
      </c>
      <c r="K98" s="6" t="s">
        <v>25</v>
      </c>
      <c r="L98" s="12">
        <v>20.954643249511719</v>
      </c>
      <c r="M98" s="12">
        <v>21.011419296264648</v>
      </c>
      <c r="N98" s="12">
        <f t="shared" si="28"/>
        <v>5.6776046752929688E-2</v>
      </c>
      <c r="O98" s="12">
        <f t="shared" si="23"/>
        <v>20.983031272888184</v>
      </c>
      <c r="P98" s="37" t="s">
        <v>31</v>
      </c>
      <c r="Q98" s="12">
        <v>34.068462371826172</v>
      </c>
      <c r="R98" s="12">
        <v>34.041862487792969</v>
      </c>
      <c r="S98" s="12">
        <f>ABS(R98-Q98)</f>
        <v>2.6599884033203125E-2</v>
      </c>
      <c r="T98" s="12">
        <f t="shared" si="27"/>
        <v>34.05516242980957</v>
      </c>
      <c r="U98" s="12">
        <f t="shared" si="15"/>
        <v>13.072131156921387</v>
      </c>
      <c r="V98" s="12">
        <f t="shared" si="29"/>
        <v>13.072131156921387</v>
      </c>
      <c r="W98" s="12"/>
      <c r="X98" s="5" t="str">
        <f t="shared" si="16"/>
        <v>21-133</v>
      </c>
      <c r="Y98" s="5" t="str">
        <f t="shared" si="17"/>
        <v>WT</v>
      </c>
      <c r="Z98" s="5">
        <f t="shared" si="18"/>
        <v>13.072131156921387</v>
      </c>
      <c r="AA98" s="5" t="str">
        <f t="shared" ref="AA98:AB115" si="30">H98</f>
        <v>iPS09</v>
      </c>
      <c r="AB98" s="1" t="str">
        <f t="shared" si="30"/>
        <v>M2_24h00</v>
      </c>
    </row>
    <row r="99" spans="1:28" ht="16">
      <c r="A99" s="6" t="s">
        <v>64</v>
      </c>
      <c r="B99" s="6" t="s">
        <v>65</v>
      </c>
      <c r="C99" s="6" t="s">
        <v>56</v>
      </c>
      <c r="D99" s="6" t="s">
        <v>57</v>
      </c>
      <c r="E99" s="6"/>
      <c r="F99" s="6" t="s">
        <v>25</v>
      </c>
      <c r="G99" s="6" t="s">
        <v>58</v>
      </c>
      <c r="H99" s="6" t="s">
        <v>27</v>
      </c>
      <c r="I99" s="6" t="s">
        <v>59</v>
      </c>
      <c r="J99" s="36" t="s">
        <v>29</v>
      </c>
      <c r="K99" s="6" t="s">
        <v>25</v>
      </c>
      <c r="L99" s="12">
        <v>21.411819458007812</v>
      </c>
      <c r="M99" s="12">
        <v>21.433547973632812</v>
      </c>
      <c r="N99" s="12">
        <f t="shared" si="28"/>
        <v>2.1728515625E-2</v>
      </c>
      <c r="O99" s="12">
        <f t="shared" si="23"/>
        <v>21.422683715820312</v>
      </c>
      <c r="P99" s="37" t="s">
        <v>31</v>
      </c>
      <c r="Q99" s="12">
        <v>33.427555084228516</v>
      </c>
      <c r="R99" s="12">
        <v>33.478450775146484</v>
      </c>
      <c r="S99" s="12">
        <f>ABS(R99-Q99)</f>
        <v>5.089569091796875E-2</v>
      </c>
      <c r="T99" s="12">
        <f t="shared" si="27"/>
        <v>33.4530029296875</v>
      </c>
      <c r="U99" s="12">
        <f t="shared" si="15"/>
        <v>12.030319213867188</v>
      </c>
      <c r="V99" s="12">
        <f t="shared" si="29"/>
        <v>12.030319213867188</v>
      </c>
      <c r="W99" s="12"/>
      <c r="X99" s="5" t="str">
        <f t="shared" si="16"/>
        <v>21-134</v>
      </c>
      <c r="Y99" s="5" t="str">
        <f t="shared" si="17"/>
        <v>WT</v>
      </c>
      <c r="Z99" s="5">
        <f t="shared" si="18"/>
        <v>12.030319213867188</v>
      </c>
      <c r="AA99" s="5" t="str">
        <f t="shared" si="30"/>
        <v>iPS09</v>
      </c>
      <c r="AB99" s="1" t="str">
        <f t="shared" si="30"/>
        <v>M2_24h00</v>
      </c>
    </row>
    <row r="100" spans="1:28" ht="16">
      <c r="A100" s="6" t="s">
        <v>66</v>
      </c>
      <c r="B100" s="6" t="s">
        <v>67</v>
      </c>
      <c r="C100" s="6" t="s">
        <v>56</v>
      </c>
      <c r="D100" s="6" t="s">
        <v>57</v>
      </c>
      <c r="E100" s="6"/>
      <c r="F100" s="6" t="s">
        <v>25</v>
      </c>
      <c r="G100" s="6" t="s">
        <v>58</v>
      </c>
      <c r="H100" s="6" t="s">
        <v>27</v>
      </c>
      <c r="I100" s="6" t="s">
        <v>59</v>
      </c>
      <c r="J100" s="36" t="s">
        <v>29</v>
      </c>
      <c r="K100" s="6" t="s">
        <v>25</v>
      </c>
      <c r="L100" s="12">
        <v>21.661523818969727</v>
      </c>
      <c r="M100" s="12">
        <v>21.661972045898438</v>
      </c>
      <c r="N100" s="12">
        <f t="shared" si="28"/>
        <v>4.482269287109375E-4</v>
      </c>
      <c r="O100" s="12">
        <f t="shared" si="23"/>
        <v>21.661747932434082</v>
      </c>
      <c r="P100" s="37" t="s">
        <v>31</v>
      </c>
      <c r="Q100" s="12">
        <v>34.053810119628906</v>
      </c>
      <c r="R100" s="12">
        <v>33.825149536132812</v>
      </c>
      <c r="S100" s="12">
        <f>ABS(R100-Q100)</f>
        <v>0.22866058349609375</v>
      </c>
      <c r="T100" s="12">
        <f t="shared" si="27"/>
        <v>33.939479827880859</v>
      </c>
      <c r="U100" s="12">
        <f t="shared" si="15"/>
        <v>12.277731895446777</v>
      </c>
      <c r="V100" s="12">
        <f t="shared" si="29"/>
        <v>12.277731895446777</v>
      </c>
      <c r="W100" s="12"/>
      <c r="X100" s="5" t="str">
        <f t="shared" si="16"/>
        <v>21-135</v>
      </c>
      <c r="Y100" s="5" t="str">
        <f t="shared" si="17"/>
        <v>WT</v>
      </c>
      <c r="Z100" s="5">
        <f t="shared" si="18"/>
        <v>12.277731895446777</v>
      </c>
      <c r="AA100" s="5" t="str">
        <f t="shared" si="30"/>
        <v>iPS09</v>
      </c>
      <c r="AB100" s="1" t="str">
        <f t="shared" si="30"/>
        <v>M2_24h00</v>
      </c>
    </row>
    <row r="101" spans="1:28" ht="16">
      <c r="A101" s="13" t="s">
        <v>68</v>
      </c>
      <c r="B101" s="13" t="s">
        <v>69</v>
      </c>
      <c r="C101" s="13" t="s">
        <v>70</v>
      </c>
      <c r="D101" s="13" t="s">
        <v>71</v>
      </c>
      <c r="E101" s="13"/>
      <c r="F101" s="13" t="s">
        <v>44</v>
      </c>
      <c r="G101" s="13" t="s">
        <v>58</v>
      </c>
      <c r="H101" s="13" t="s">
        <v>27</v>
      </c>
      <c r="I101" s="13" t="s">
        <v>59</v>
      </c>
      <c r="J101" s="38" t="s">
        <v>29</v>
      </c>
      <c r="K101" s="13"/>
      <c r="L101" s="19">
        <v>37</v>
      </c>
      <c r="M101" s="19">
        <v>37</v>
      </c>
      <c r="N101" s="19">
        <f t="shared" si="28"/>
        <v>0</v>
      </c>
      <c r="O101" s="52">
        <f>21.4</f>
        <v>21.4</v>
      </c>
      <c r="P101" s="39" t="s">
        <v>31</v>
      </c>
      <c r="Q101" s="19">
        <v>31.518373489379883</v>
      </c>
      <c r="R101" s="19">
        <v>31.634670257568359</v>
      </c>
      <c r="S101" s="19">
        <f t="shared" ref="S101:S103" si="31">ABS(R101-Q101)</f>
        <v>0.11629676818847656</v>
      </c>
      <c r="T101" s="19">
        <f t="shared" si="27"/>
        <v>31.576521873474121</v>
      </c>
      <c r="U101" s="19">
        <f t="shared" si="15"/>
        <v>10.176521873474123</v>
      </c>
      <c r="V101" s="19">
        <f t="shared" si="29"/>
        <v>10.176521873474123</v>
      </c>
      <c r="W101" s="19"/>
      <c r="X101" s="5" t="str">
        <f t="shared" si="16"/>
        <v>21-136</v>
      </c>
      <c r="Y101" s="5" t="str">
        <f t="shared" si="17"/>
        <v>Mut</v>
      </c>
      <c r="Z101" s="5">
        <f t="shared" si="18"/>
        <v>10.176521873474123</v>
      </c>
      <c r="AA101" s="5" t="str">
        <f t="shared" si="30"/>
        <v>iPS09</v>
      </c>
      <c r="AB101" s="1" t="str">
        <f t="shared" si="30"/>
        <v>M2_24h00</v>
      </c>
    </row>
    <row r="102" spans="1:28" ht="16">
      <c r="A102" s="13" t="s">
        <v>72</v>
      </c>
      <c r="B102" s="13" t="s">
        <v>73</v>
      </c>
      <c r="C102" s="13" t="s">
        <v>70</v>
      </c>
      <c r="D102" s="13" t="s">
        <v>71</v>
      </c>
      <c r="E102" s="13"/>
      <c r="F102" s="13" t="s">
        <v>44</v>
      </c>
      <c r="G102" s="13" t="s">
        <v>58</v>
      </c>
      <c r="H102" s="13" t="s">
        <v>27</v>
      </c>
      <c r="I102" s="13" t="s">
        <v>59</v>
      </c>
      <c r="J102" s="38" t="s">
        <v>29</v>
      </c>
      <c r="K102" s="13"/>
      <c r="L102" s="19">
        <v>21.374166488647461</v>
      </c>
      <c r="M102" s="19">
        <v>21.50163459777832</v>
      </c>
      <c r="N102" s="19">
        <f t="shared" si="28"/>
        <v>0.12746810913085938</v>
      </c>
      <c r="O102" s="19">
        <f t="shared" si="23"/>
        <v>21.437900543212891</v>
      </c>
      <c r="P102" s="39" t="s">
        <v>31</v>
      </c>
      <c r="Q102" s="19">
        <v>32.811328887939453</v>
      </c>
      <c r="R102" s="19">
        <v>32.623882293701172</v>
      </c>
      <c r="S102" s="19">
        <f t="shared" si="31"/>
        <v>0.18744659423828125</v>
      </c>
      <c r="T102" s="19">
        <f t="shared" si="27"/>
        <v>32.717605590820312</v>
      </c>
      <c r="U102" s="19">
        <f t="shared" si="15"/>
        <v>11.279705047607422</v>
      </c>
      <c r="V102" s="19">
        <f t="shared" si="29"/>
        <v>11.279705047607422</v>
      </c>
      <c r="W102" s="19"/>
      <c r="X102" s="5" t="str">
        <f t="shared" si="16"/>
        <v>21-137</v>
      </c>
      <c r="Y102" s="5" t="str">
        <f t="shared" si="17"/>
        <v>Mut</v>
      </c>
      <c r="Z102" s="5">
        <f t="shared" si="18"/>
        <v>11.279705047607422</v>
      </c>
      <c r="AA102" s="5" t="str">
        <f t="shared" si="30"/>
        <v>iPS09</v>
      </c>
      <c r="AB102" s="1" t="str">
        <f t="shared" si="30"/>
        <v>M2_24h00</v>
      </c>
    </row>
    <row r="103" spans="1:28" ht="16">
      <c r="A103" s="13" t="s">
        <v>74</v>
      </c>
      <c r="B103" s="13" t="s">
        <v>75</v>
      </c>
      <c r="C103" s="13" t="s">
        <v>70</v>
      </c>
      <c r="D103" s="13" t="s">
        <v>71</v>
      </c>
      <c r="E103" s="13"/>
      <c r="F103" s="13" t="s">
        <v>44</v>
      </c>
      <c r="G103" s="13" t="s">
        <v>58</v>
      </c>
      <c r="H103" s="13" t="s">
        <v>27</v>
      </c>
      <c r="I103" s="13" t="s">
        <v>59</v>
      </c>
      <c r="J103" s="38" t="s">
        <v>29</v>
      </c>
      <c r="K103" s="13"/>
      <c r="L103" s="19">
        <v>21.322916030883789</v>
      </c>
      <c r="M103" s="19">
        <v>21.429492950439453</v>
      </c>
      <c r="N103" s="19">
        <f t="shared" si="28"/>
        <v>0.10657691955566406</v>
      </c>
      <c r="O103" s="19">
        <f t="shared" si="23"/>
        <v>21.376204490661621</v>
      </c>
      <c r="P103" s="39" t="s">
        <v>31</v>
      </c>
      <c r="Q103" s="19">
        <v>31.956827163696289</v>
      </c>
      <c r="R103" s="19">
        <v>31.918182373046875</v>
      </c>
      <c r="S103" s="19">
        <f t="shared" si="31"/>
        <v>3.8644790649414062E-2</v>
      </c>
      <c r="T103" s="19">
        <f t="shared" si="27"/>
        <v>31.937504768371582</v>
      </c>
      <c r="U103" s="19">
        <f t="shared" si="15"/>
        <v>10.561300277709961</v>
      </c>
      <c r="V103" s="19">
        <f t="shared" si="29"/>
        <v>10.561300277709961</v>
      </c>
      <c r="W103" s="19"/>
      <c r="X103" s="5" t="str">
        <f t="shared" si="16"/>
        <v>21-138</v>
      </c>
      <c r="Y103" s="5" t="str">
        <f t="shared" si="17"/>
        <v>Mut</v>
      </c>
      <c r="Z103" s="5">
        <f t="shared" si="18"/>
        <v>10.561300277709961</v>
      </c>
      <c r="AA103" s="5" t="str">
        <f t="shared" si="30"/>
        <v>iPS09</v>
      </c>
      <c r="AB103" s="1" t="str">
        <f t="shared" si="30"/>
        <v>M2_24h00</v>
      </c>
    </row>
    <row r="104" spans="1:28" ht="16">
      <c r="A104" s="13" t="s">
        <v>76</v>
      </c>
      <c r="B104" s="13" t="s">
        <v>77</v>
      </c>
      <c r="C104" s="13" t="s">
        <v>70</v>
      </c>
      <c r="D104" s="13" t="s">
        <v>71</v>
      </c>
      <c r="E104" s="13"/>
      <c r="F104" s="13" t="s">
        <v>44</v>
      </c>
      <c r="G104" s="13" t="s">
        <v>58</v>
      </c>
      <c r="H104" s="13" t="s">
        <v>27</v>
      </c>
      <c r="I104" s="13" t="s">
        <v>59</v>
      </c>
      <c r="J104" s="38" t="s">
        <v>29</v>
      </c>
      <c r="K104" s="13"/>
      <c r="L104" s="19">
        <v>21.366657257080078</v>
      </c>
      <c r="M104" s="19">
        <v>21.617692947387695</v>
      </c>
      <c r="N104" s="19">
        <f>ABS(M104-L104)</f>
        <v>0.25103569030761719</v>
      </c>
      <c r="O104" s="19">
        <f t="shared" si="23"/>
        <v>21.492175102233887</v>
      </c>
      <c r="P104" s="39" t="s">
        <v>51</v>
      </c>
      <c r="Q104" s="19">
        <v>32.134597778320312</v>
      </c>
      <c r="R104" s="19">
        <v>31.91578483581543</v>
      </c>
      <c r="S104" s="19">
        <f>ABS(R104-Q104)</f>
        <v>0.21881294250488281</v>
      </c>
      <c r="T104" s="19">
        <f t="shared" si="27"/>
        <v>32.025191307067871</v>
      </c>
      <c r="U104" s="19">
        <f t="shared" si="15"/>
        <v>10.533016204833984</v>
      </c>
      <c r="V104" s="19">
        <f t="shared" si="29"/>
        <v>10.533016204833984</v>
      </c>
      <c r="W104" s="19"/>
      <c r="X104" s="5" t="str">
        <f t="shared" si="16"/>
        <v>21-139</v>
      </c>
      <c r="Y104" s="5" t="str">
        <f t="shared" si="17"/>
        <v>Mut</v>
      </c>
      <c r="Z104" s="5">
        <f t="shared" si="18"/>
        <v>10.533016204833984</v>
      </c>
      <c r="AA104" s="5" t="str">
        <f t="shared" si="30"/>
        <v>iPS09</v>
      </c>
      <c r="AB104" s="1" t="str">
        <f t="shared" si="30"/>
        <v>M2_24h00</v>
      </c>
    </row>
    <row r="105" spans="1:28" ht="16">
      <c r="A105" s="13" t="s">
        <v>78</v>
      </c>
      <c r="B105" s="13" t="s">
        <v>79</v>
      </c>
      <c r="C105" s="13" t="s">
        <v>70</v>
      </c>
      <c r="D105" s="13" t="s">
        <v>71</v>
      </c>
      <c r="E105" s="13"/>
      <c r="F105" s="13" t="s">
        <v>44</v>
      </c>
      <c r="G105" s="13" t="s">
        <v>58</v>
      </c>
      <c r="H105" s="13" t="s">
        <v>27</v>
      </c>
      <c r="I105" s="13" t="s">
        <v>59</v>
      </c>
      <c r="J105" s="38" t="s">
        <v>29</v>
      </c>
      <c r="K105" s="13"/>
      <c r="L105" s="19">
        <v>21.36931037902832</v>
      </c>
      <c r="M105" s="19">
        <v>21.426116943359375</v>
      </c>
      <c r="N105" s="19">
        <f t="shared" ref="N105" si="32">ABS(M105-L105)</f>
        <v>5.6806564331054688E-2</v>
      </c>
      <c r="O105" s="19">
        <f t="shared" si="23"/>
        <v>21.397713661193848</v>
      </c>
      <c r="P105" s="39" t="s">
        <v>31</v>
      </c>
      <c r="Q105" s="19">
        <v>32.509426116943359</v>
      </c>
      <c r="R105" s="19">
        <v>32.629783630371094</v>
      </c>
      <c r="S105" s="19">
        <f>ABS(R105-Q105)</f>
        <v>0.12035751342773438</v>
      </c>
      <c r="T105" s="19">
        <f t="shared" si="27"/>
        <v>32.569604873657227</v>
      </c>
      <c r="U105" s="19">
        <f t="shared" si="15"/>
        <v>11.171891212463379</v>
      </c>
      <c r="V105" s="19">
        <f t="shared" si="29"/>
        <v>11.171891212463379</v>
      </c>
      <c r="W105" s="19"/>
      <c r="X105" s="5" t="str">
        <f t="shared" si="16"/>
        <v>21-140</v>
      </c>
      <c r="Y105" s="5" t="str">
        <f t="shared" si="17"/>
        <v>Mut</v>
      </c>
      <c r="Z105" s="5">
        <f t="shared" si="18"/>
        <v>11.171891212463379</v>
      </c>
      <c r="AA105" s="5" t="str">
        <f t="shared" si="30"/>
        <v>iPS09</v>
      </c>
      <c r="AB105" s="1" t="str">
        <f t="shared" si="30"/>
        <v>M2_24h00</v>
      </c>
    </row>
    <row r="106" spans="1:28" ht="16">
      <c r="A106" s="6" t="s">
        <v>54</v>
      </c>
      <c r="B106" s="6" t="s">
        <v>55</v>
      </c>
      <c r="C106" s="6" t="s">
        <v>56</v>
      </c>
      <c r="D106" s="6" t="s">
        <v>57</v>
      </c>
      <c r="E106" s="6"/>
      <c r="F106" s="6" t="s">
        <v>25</v>
      </c>
      <c r="G106" s="6" t="s">
        <v>58</v>
      </c>
      <c r="H106" s="6" t="s">
        <v>27</v>
      </c>
      <c r="I106" s="6" t="s">
        <v>59</v>
      </c>
      <c r="J106" s="36" t="s">
        <v>29</v>
      </c>
      <c r="K106" s="6" t="s">
        <v>25</v>
      </c>
      <c r="L106" s="12">
        <v>21.468826293945312</v>
      </c>
      <c r="M106" s="12">
        <v>21.45573616027832</v>
      </c>
      <c r="N106" s="12">
        <f>ABS(M106-L106)</f>
        <v>1.3090133666992188E-2</v>
      </c>
      <c r="O106" s="12">
        <f t="shared" si="23"/>
        <v>21.462281227111816</v>
      </c>
      <c r="P106" s="37" t="s">
        <v>31</v>
      </c>
      <c r="Q106" s="12">
        <v>33.986927032470703</v>
      </c>
      <c r="R106" s="12">
        <v>34.910415649414062</v>
      </c>
      <c r="S106" s="12">
        <f t="shared" ref="S106:S107" si="33">ABS(R106-Q106)</f>
        <v>0.92348861694335938</v>
      </c>
      <c r="T106" s="12">
        <f t="shared" si="27"/>
        <v>34.448671340942383</v>
      </c>
      <c r="U106" s="12">
        <f t="shared" si="15"/>
        <v>12.986390113830566</v>
      </c>
      <c r="V106" s="12">
        <f>U106</f>
        <v>12.986390113830566</v>
      </c>
      <c r="W106" s="12"/>
      <c r="X106" s="5" t="str">
        <f t="shared" si="16"/>
        <v>21-131</v>
      </c>
      <c r="Y106" s="5" t="str">
        <f t="shared" si="17"/>
        <v>WT</v>
      </c>
      <c r="Z106" s="5">
        <f t="shared" si="18"/>
        <v>12.986390113830566</v>
      </c>
      <c r="AA106" s="5" t="str">
        <f t="shared" si="30"/>
        <v>iPS09</v>
      </c>
      <c r="AB106" s="1" t="str">
        <f t="shared" si="30"/>
        <v>M2_24h00</v>
      </c>
    </row>
    <row r="107" spans="1:28" ht="16">
      <c r="A107" s="6" t="s">
        <v>60</v>
      </c>
      <c r="B107" s="6" t="s">
        <v>61</v>
      </c>
      <c r="C107" s="6" t="s">
        <v>56</v>
      </c>
      <c r="D107" s="6" t="s">
        <v>57</v>
      </c>
      <c r="E107" s="6"/>
      <c r="F107" s="6" t="s">
        <v>25</v>
      </c>
      <c r="G107" s="6" t="s">
        <v>58</v>
      </c>
      <c r="H107" s="6" t="s">
        <v>27</v>
      </c>
      <c r="I107" s="6" t="s">
        <v>59</v>
      </c>
      <c r="J107" s="36" t="s">
        <v>29</v>
      </c>
      <c r="K107" s="6" t="s">
        <v>25</v>
      </c>
      <c r="L107" s="12">
        <v>21.506082534790039</v>
      </c>
      <c r="M107" s="12">
        <v>21.740631103515625</v>
      </c>
      <c r="N107" s="12">
        <f t="shared" ref="N107:N113" si="34">ABS(M107-L107)</f>
        <v>0.23454856872558594</v>
      </c>
      <c r="O107" s="12">
        <f t="shared" si="23"/>
        <v>21.623356819152832</v>
      </c>
      <c r="P107" s="37" t="s">
        <v>31</v>
      </c>
      <c r="Q107" s="12">
        <v>33.940563201904297</v>
      </c>
      <c r="R107" s="12">
        <v>33.857280731201172</v>
      </c>
      <c r="S107" s="12">
        <f t="shared" si="33"/>
        <v>8.3282470703125E-2</v>
      </c>
      <c r="T107" s="12">
        <f t="shared" si="27"/>
        <v>33.898921966552734</v>
      </c>
      <c r="U107" s="12">
        <f t="shared" si="15"/>
        <v>12.275565147399902</v>
      </c>
      <c r="V107" s="12">
        <f t="shared" ref="V107:V127" si="35">U107</f>
        <v>12.275565147399902</v>
      </c>
      <c r="W107" s="12"/>
      <c r="X107" s="5" t="str">
        <f t="shared" si="16"/>
        <v>21-132</v>
      </c>
      <c r="Y107" s="5" t="str">
        <f t="shared" si="17"/>
        <v>WT</v>
      </c>
      <c r="Z107" s="5">
        <f t="shared" si="18"/>
        <v>12.275565147399902</v>
      </c>
      <c r="AA107" s="5" t="str">
        <f t="shared" si="30"/>
        <v>iPS09</v>
      </c>
      <c r="AB107" s="1" t="str">
        <f t="shared" si="30"/>
        <v>M2_24h00</v>
      </c>
    </row>
    <row r="108" spans="1:28" ht="16">
      <c r="A108" s="6" t="s">
        <v>62</v>
      </c>
      <c r="B108" s="6" t="s">
        <v>63</v>
      </c>
      <c r="C108" s="6" t="s">
        <v>56</v>
      </c>
      <c r="D108" s="6" t="s">
        <v>57</v>
      </c>
      <c r="E108" s="6"/>
      <c r="F108" s="6" t="s">
        <v>25</v>
      </c>
      <c r="G108" s="6" t="s">
        <v>58</v>
      </c>
      <c r="H108" s="6" t="s">
        <v>27</v>
      </c>
      <c r="I108" s="6" t="s">
        <v>59</v>
      </c>
      <c r="J108" s="36" t="s">
        <v>29</v>
      </c>
      <c r="K108" s="6" t="s">
        <v>25</v>
      </c>
      <c r="L108" s="12">
        <v>20.954643249511719</v>
      </c>
      <c r="M108" s="12">
        <v>21.011419296264648</v>
      </c>
      <c r="N108" s="12">
        <f t="shared" si="34"/>
        <v>5.6776046752929688E-2</v>
      </c>
      <c r="O108" s="12">
        <f t="shared" si="23"/>
        <v>20.983031272888184</v>
      </c>
      <c r="P108" s="37" t="s">
        <v>31</v>
      </c>
      <c r="Q108" s="12">
        <v>34.068462371826172</v>
      </c>
      <c r="R108" s="12">
        <v>34.041862487792969</v>
      </c>
      <c r="S108" s="12">
        <f>ABS(R108-Q108)</f>
        <v>2.6599884033203125E-2</v>
      </c>
      <c r="T108" s="12">
        <f t="shared" si="27"/>
        <v>34.05516242980957</v>
      </c>
      <c r="U108" s="12">
        <f t="shared" si="15"/>
        <v>13.072131156921387</v>
      </c>
      <c r="V108" s="12">
        <f t="shared" si="35"/>
        <v>13.072131156921387</v>
      </c>
      <c r="W108" s="12"/>
      <c r="X108" s="5" t="str">
        <f t="shared" si="16"/>
        <v>21-133</v>
      </c>
      <c r="Y108" s="5" t="str">
        <f t="shared" si="17"/>
        <v>WT</v>
      </c>
      <c r="Z108" s="5">
        <f t="shared" si="18"/>
        <v>13.072131156921387</v>
      </c>
      <c r="AA108" s="5" t="str">
        <f t="shared" si="30"/>
        <v>iPS09</v>
      </c>
      <c r="AB108" s="1" t="str">
        <f t="shared" si="30"/>
        <v>M2_24h00</v>
      </c>
    </row>
    <row r="109" spans="1:28" ht="16">
      <c r="A109" s="6" t="s">
        <v>64</v>
      </c>
      <c r="B109" s="6" t="s">
        <v>65</v>
      </c>
      <c r="C109" s="6" t="s">
        <v>56</v>
      </c>
      <c r="D109" s="6" t="s">
        <v>57</v>
      </c>
      <c r="E109" s="6"/>
      <c r="F109" s="6" t="s">
        <v>25</v>
      </c>
      <c r="G109" s="6" t="s">
        <v>58</v>
      </c>
      <c r="H109" s="6" t="s">
        <v>27</v>
      </c>
      <c r="I109" s="6" t="s">
        <v>59</v>
      </c>
      <c r="J109" s="36" t="s">
        <v>29</v>
      </c>
      <c r="K109" s="6" t="s">
        <v>25</v>
      </c>
      <c r="L109" s="12">
        <v>21.411819458007812</v>
      </c>
      <c r="M109" s="12">
        <v>21.433547973632812</v>
      </c>
      <c r="N109" s="12">
        <f t="shared" si="34"/>
        <v>2.1728515625E-2</v>
      </c>
      <c r="O109" s="12">
        <f t="shared" si="23"/>
        <v>21.422683715820312</v>
      </c>
      <c r="P109" s="37" t="s">
        <v>31</v>
      </c>
      <c r="Q109" s="12">
        <v>33.427555084228516</v>
      </c>
      <c r="R109" s="12">
        <v>33.478450775146484</v>
      </c>
      <c r="S109" s="12">
        <f>ABS(R109-Q109)</f>
        <v>5.089569091796875E-2</v>
      </c>
      <c r="T109" s="12">
        <f t="shared" si="27"/>
        <v>33.4530029296875</v>
      </c>
      <c r="U109" s="12">
        <f t="shared" si="15"/>
        <v>12.030319213867188</v>
      </c>
      <c r="V109" s="12">
        <f t="shared" si="35"/>
        <v>12.030319213867188</v>
      </c>
      <c r="W109" s="12"/>
      <c r="X109" s="5" t="str">
        <f t="shared" si="16"/>
        <v>21-134</v>
      </c>
      <c r="Y109" s="5" t="str">
        <f t="shared" si="17"/>
        <v>WT</v>
      </c>
      <c r="Z109" s="5">
        <f t="shared" si="18"/>
        <v>12.030319213867188</v>
      </c>
      <c r="AA109" s="5" t="str">
        <f t="shared" si="30"/>
        <v>iPS09</v>
      </c>
      <c r="AB109" s="1" t="str">
        <f t="shared" si="30"/>
        <v>M2_24h00</v>
      </c>
    </row>
    <row r="110" spans="1:28" ht="16">
      <c r="A110" s="6" t="s">
        <v>66</v>
      </c>
      <c r="B110" s="6" t="s">
        <v>67</v>
      </c>
      <c r="C110" s="6" t="s">
        <v>56</v>
      </c>
      <c r="D110" s="6" t="s">
        <v>57</v>
      </c>
      <c r="E110" s="6"/>
      <c r="F110" s="6" t="s">
        <v>25</v>
      </c>
      <c r="G110" s="6" t="s">
        <v>58</v>
      </c>
      <c r="H110" s="6" t="s">
        <v>27</v>
      </c>
      <c r="I110" s="6" t="s">
        <v>59</v>
      </c>
      <c r="J110" s="36" t="s">
        <v>29</v>
      </c>
      <c r="K110" s="6" t="s">
        <v>25</v>
      </c>
      <c r="L110" s="12">
        <v>21.661523818969727</v>
      </c>
      <c r="M110" s="12">
        <v>21.661972045898438</v>
      </c>
      <c r="N110" s="12">
        <f t="shared" si="34"/>
        <v>4.482269287109375E-4</v>
      </c>
      <c r="O110" s="12">
        <f t="shared" si="23"/>
        <v>21.661747932434082</v>
      </c>
      <c r="P110" s="37" t="s">
        <v>31</v>
      </c>
      <c r="Q110" s="12">
        <v>34.053810119628906</v>
      </c>
      <c r="R110" s="12">
        <v>33.825149536132812</v>
      </c>
      <c r="S110" s="12">
        <f>ABS(R110-Q110)</f>
        <v>0.22866058349609375</v>
      </c>
      <c r="T110" s="12">
        <f t="shared" si="27"/>
        <v>33.939479827880859</v>
      </c>
      <c r="U110" s="12">
        <f t="shared" si="15"/>
        <v>12.277731895446777</v>
      </c>
      <c r="V110" s="12">
        <f t="shared" si="35"/>
        <v>12.277731895446777</v>
      </c>
      <c r="W110" s="12"/>
      <c r="X110" s="5" t="str">
        <f t="shared" si="16"/>
        <v>21-135</v>
      </c>
      <c r="Y110" s="5" t="str">
        <f t="shared" si="17"/>
        <v>WT</v>
      </c>
      <c r="Z110" s="5">
        <f t="shared" si="18"/>
        <v>12.277731895446777</v>
      </c>
      <c r="AA110" s="5" t="str">
        <f t="shared" si="30"/>
        <v>iPS09</v>
      </c>
      <c r="AB110" s="1" t="str">
        <f t="shared" si="30"/>
        <v>M2_24h00</v>
      </c>
    </row>
    <row r="111" spans="1:28" ht="16">
      <c r="A111" s="13" t="s">
        <v>68</v>
      </c>
      <c r="B111" s="13" t="s">
        <v>69</v>
      </c>
      <c r="C111" s="13" t="s">
        <v>70</v>
      </c>
      <c r="D111" s="13" t="s">
        <v>71</v>
      </c>
      <c r="E111" s="13"/>
      <c r="F111" s="13" t="s">
        <v>44</v>
      </c>
      <c r="G111" s="13" t="s">
        <v>58</v>
      </c>
      <c r="H111" s="13" t="s">
        <v>27</v>
      </c>
      <c r="I111" s="13" t="s">
        <v>59</v>
      </c>
      <c r="J111" s="38" t="s">
        <v>29</v>
      </c>
      <c r="K111" s="13"/>
      <c r="L111" s="19">
        <v>37</v>
      </c>
      <c r="M111" s="19">
        <v>37</v>
      </c>
      <c r="N111" s="19">
        <f t="shared" si="34"/>
        <v>0</v>
      </c>
      <c r="O111" s="52">
        <f>21.4</f>
        <v>21.4</v>
      </c>
      <c r="P111" s="39" t="s">
        <v>31</v>
      </c>
      <c r="Q111" s="19">
        <v>31.518373489379883</v>
      </c>
      <c r="R111" s="19">
        <v>31.634670257568359</v>
      </c>
      <c r="S111" s="19">
        <f t="shared" ref="S111:S113" si="36">ABS(R111-Q111)</f>
        <v>0.11629676818847656</v>
      </c>
      <c r="T111" s="19">
        <f t="shared" si="27"/>
        <v>31.576521873474121</v>
      </c>
      <c r="U111" s="19">
        <f t="shared" si="15"/>
        <v>10.176521873474123</v>
      </c>
      <c r="V111" s="19">
        <f t="shared" si="35"/>
        <v>10.176521873474123</v>
      </c>
      <c r="W111" s="12"/>
      <c r="X111" s="5" t="str">
        <f t="shared" si="16"/>
        <v>21-136</v>
      </c>
      <c r="Y111" s="5" t="str">
        <f t="shared" si="17"/>
        <v>Mut</v>
      </c>
      <c r="Z111" s="5">
        <f t="shared" si="18"/>
        <v>10.176521873474123</v>
      </c>
      <c r="AA111" s="5" t="str">
        <f t="shared" si="30"/>
        <v>iPS09</v>
      </c>
      <c r="AB111" s="1" t="str">
        <f t="shared" si="30"/>
        <v>M2_24h00</v>
      </c>
    </row>
    <row r="112" spans="1:28" ht="16">
      <c r="A112" s="13" t="s">
        <v>72</v>
      </c>
      <c r="B112" s="13" t="s">
        <v>73</v>
      </c>
      <c r="C112" s="13" t="s">
        <v>70</v>
      </c>
      <c r="D112" s="13" t="s">
        <v>71</v>
      </c>
      <c r="E112" s="13"/>
      <c r="F112" s="13" t="s">
        <v>44</v>
      </c>
      <c r="G112" s="13" t="s">
        <v>58</v>
      </c>
      <c r="H112" s="13" t="s">
        <v>27</v>
      </c>
      <c r="I112" s="13" t="s">
        <v>59</v>
      </c>
      <c r="J112" s="38" t="s">
        <v>29</v>
      </c>
      <c r="K112" s="13"/>
      <c r="L112" s="19">
        <v>21.374166488647461</v>
      </c>
      <c r="M112" s="19">
        <v>21.50163459777832</v>
      </c>
      <c r="N112" s="19">
        <f t="shared" si="34"/>
        <v>0.12746810913085938</v>
      </c>
      <c r="O112" s="19">
        <f t="shared" ref="O112:O127" si="37">AVERAGE(L112:M112)</f>
        <v>21.437900543212891</v>
      </c>
      <c r="P112" s="39" t="s">
        <v>31</v>
      </c>
      <c r="Q112" s="19">
        <v>32.811328887939453</v>
      </c>
      <c r="R112" s="19">
        <v>32.623882293701172</v>
      </c>
      <c r="S112" s="19">
        <f t="shared" si="36"/>
        <v>0.18744659423828125</v>
      </c>
      <c r="T112" s="19">
        <f t="shared" si="27"/>
        <v>32.717605590820312</v>
      </c>
      <c r="U112" s="19">
        <f t="shared" si="15"/>
        <v>11.279705047607422</v>
      </c>
      <c r="V112" s="19">
        <f t="shared" si="35"/>
        <v>11.279705047607422</v>
      </c>
      <c r="W112" s="48"/>
      <c r="X112" s="5" t="str">
        <f t="shared" si="16"/>
        <v>21-137</v>
      </c>
      <c r="Y112" s="5" t="str">
        <f t="shared" si="17"/>
        <v>Mut</v>
      </c>
      <c r="Z112" s="5">
        <f t="shared" si="18"/>
        <v>11.279705047607422</v>
      </c>
      <c r="AA112" s="5" t="str">
        <f t="shared" si="30"/>
        <v>iPS09</v>
      </c>
      <c r="AB112" s="1" t="str">
        <f t="shared" si="30"/>
        <v>M2_24h00</v>
      </c>
    </row>
    <row r="113" spans="1:28" ht="16">
      <c r="A113" s="13" t="s">
        <v>74</v>
      </c>
      <c r="B113" s="13" t="s">
        <v>75</v>
      </c>
      <c r="C113" s="13" t="s">
        <v>70</v>
      </c>
      <c r="D113" s="13" t="s">
        <v>71</v>
      </c>
      <c r="E113" s="13"/>
      <c r="F113" s="13" t="s">
        <v>44</v>
      </c>
      <c r="G113" s="13" t="s">
        <v>58</v>
      </c>
      <c r="H113" s="13" t="s">
        <v>27</v>
      </c>
      <c r="I113" s="13" t="s">
        <v>59</v>
      </c>
      <c r="J113" s="38" t="s">
        <v>29</v>
      </c>
      <c r="K113" s="13"/>
      <c r="L113" s="19">
        <v>21.322916030883789</v>
      </c>
      <c r="M113" s="19">
        <v>21.429492950439453</v>
      </c>
      <c r="N113" s="19">
        <f t="shared" si="34"/>
        <v>0.10657691955566406</v>
      </c>
      <c r="O113" s="19">
        <f t="shared" si="37"/>
        <v>21.376204490661621</v>
      </c>
      <c r="P113" s="39" t="s">
        <v>31</v>
      </c>
      <c r="Q113" s="19">
        <v>31.956827163696289</v>
      </c>
      <c r="R113" s="19">
        <v>31.918182373046875</v>
      </c>
      <c r="S113" s="19">
        <f t="shared" si="36"/>
        <v>3.8644790649414062E-2</v>
      </c>
      <c r="T113" s="19">
        <f t="shared" si="27"/>
        <v>31.937504768371582</v>
      </c>
      <c r="U113" s="19">
        <f t="shared" si="15"/>
        <v>10.561300277709961</v>
      </c>
      <c r="V113" s="19">
        <f t="shared" si="35"/>
        <v>10.561300277709961</v>
      </c>
      <c r="W113" s="48"/>
      <c r="X113" s="5" t="str">
        <f t="shared" si="16"/>
        <v>21-138</v>
      </c>
      <c r="Y113" s="5" t="str">
        <f t="shared" si="17"/>
        <v>Mut</v>
      </c>
      <c r="Z113" s="5">
        <f t="shared" si="18"/>
        <v>10.561300277709961</v>
      </c>
      <c r="AA113" s="5" t="str">
        <f t="shared" si="30"/>
        <v>iPS09</v>
      </c>
      <c r="AB113" s="1" t="str">
        <f t="shared" si="30"/>
        <v>M2_24h00</v>
      </c>
    </row>
    <row r="114" spans="1:28" ht="16">
      <c r="A114" s="13" t="s">
        <v>76</v>
      </c>
      <c r="B114" s="13" t="s">
        <v>77</v>
      </c>
      <c r="C114" s="13" t="s">
        <v>70</v>
      </c>
      <c r="D114" s="13" t="s">
        <v>71</v>
      </c>
      <c r="E114" s="13"/>
      <c r="F114" s="13" t="s">
        <v>44</v>
      </c>
      <c r="G114" s="13" t="s">
        <v>58</v>
      </c>
      <c r="H114" s="13" t="s">
        <v>27</v>
      </c>
      <c r="I114" s="13" t="s">
        <v>59</v>
      </c>
      <c r="J114" s="38" t="s">
        <v>29</v>
      </c>
      <c r="K114" s="13"/>
      <c r="L114" s="19">
        <v>21.366657257080078</v>
      </c>
      <c r="M114" s="19">
        <v>21.617692947387695</v>
      </c>
      <c r="N114" s="19">
        <f>ABS(M114-L114)</f>
        <v>0.25103569030761719</v>
      </c>
      <c r="O114" s="19">
        <f t="shared" si="37"/>
        <v>21.492175102233887</v>
      </c>
      <c r="P114" s="39" t="s">
        <v>51</v>
      </c>
      <c r="Q114" s="19">
        <v>32.134597778320312</v>
      </c>
      <c r="R114" s="19">
        <v>31.91578483581543</v>
      </c>
      <c r="S114" s="19">
        <f>ABS(R114-Q114)</f>
        <v>0.21881294250488281</v>
      </c>
      <c r="T114" s="19">
        <f t="shared" si="27"/>
        <v>32.025191307067871</v>
      </c>
      <c r="U114" s="19">
        <f t="shared" si="15"/>
        <v>10.533016204833984</v>
      </c>
      <c r="V114" s="19">
        <f t="shared" si="35"/>
        <v>10.533016204833984</v>
      </c>
      <c r="W114" s="48"/>
      <c r="X114" s="5" t="str">
        <f t="shared" si="16"/>
        <v>21-139</v>
      </c>
      <c r="Y114" s="5" t="str">
        <f t="shared" si="17"/>
        <v>Mut</v>
      </c>
      <c r="Z114" s="5">
        <f t="shared" si="18"/>
        <v>10.533016204833984</v>
      </c>
      <c r="AA114" s="5" t="str">
        <f t="shared" si="30"/>
        <v>iPS09</v>
      </c>
      <c r="AB114" s="1" t="str">
        <f t="shared" si="30"/>
        <v>M2_24h00</v>
      </c>
    </row>
    <row r="115" spans="1:28" ht="16">
      <c r="A115" s="13" t="s">
        <v>78</v>
      </c>
      <c r="B115" s="13" t="s">
        <v>79</v>
      </c>
      <c r="C115" s="13" t="s">
        <v>70</v>
      </c>
      <c r="D115" s="13" t="s">
        <v>71</v>
      </c>
      <c r="E115" s="13"/>
      <c r="F115" s="13" t="s">
        <v>44</v>
      </c>
      <c r="G115" s="13" t="s">
        <v>58</v>
      </c>
      <c r="H115" s="13" t="s">
        <v>27</v>
      </c>
      <c r="I115" s="13" t="s">
        <v>59</v>
      </c>
      <c r="J115" s="38" t="s">
        <v>29</v>
      </c>
      <c r="K115" s="13"/>
      <c r="L115" s="19">
        <v>21.36931037902832</v>
      </c>
      <c r="M115" s="19">
        <v>21.426116943359375</v>
      </c>
      <c r="N115" s="19">
        <f t="shared" ref="N115:N139" si="38">ABS(M115-L115)</f>
        <v>5.6806564331054688E-2</v>
      </c>
      <c r="O115" s="19">
        <f t="shared" si="37"/>
        <v>21.397713661193848</v>
      </c>
      <c r="P115" s="39" t="s">
        <v>31</v>
      </c>
      <c r="Q115" s="19">
        <v>32.509426116943359</v>
      </c>
      <c r="R115" s="19">
        <v>32.629783630371094</v>
      </c>
      <c r="S115" s="19">
        <f>ABS(R115-Q115)</f>
        <v>0.12035751342773438</v>
      </c>
      <c r="T115" s="19">
        <f t="shared" si="27"/>
        <v>32.569604873657227</v>
      </c>
      <c r="U115" s="19">
        <f t="shared" si="15"/>
        <v>11.171891212463379</v>
      </c>
      <c r="V115" s="19">
        <f t="shared" si="35"/>
        <v>11.171891212463379</v>
      </c>
      <c r="W115" s="48"/>
      <c r="X115" s="5" t="str">
        <f t="shared" si="16"/>
        <v>21-140</v>
      </c>
      <c r="Y115" s="5" t="str">
        <f t="shared" si="17"/>
        <v>Mut</v>
      </c>
      <c r="Z115" s="5">
        <f t="shared" si="18"/>
        <v>11.171891212463379</v>
      </c>
      <c r="AA115" s="5" t="str">
        <f t="shared" si="30"/>
        <v>iPS09</v>
      </c>
      <c r="AB115" s="1" t="str">
        <f t="shared" si="30"/>
        <v>M2_24h00</v>
      </c>
    </row>
    <row r="116" spans="1:28" s="46" customFormat="1" ht="16">
      <c r="A116" s="6" t="s">
        <v>390</v>
      </c>
      <c r="B116" s="6" t="s">
        <v>391</v>
      </c>
      <c r="C116" s="6" t="s">
        <v>392</v>
      </c>
      <c r="D116" s="6" t="s">
        <v>393</v>
      </c>
      <c r="E116" s="24" t="s">
        <v>270</v>
      </c>
      <c r="F116" s="6" t="s">
        <v>25</v>
      </c>
      <c r="G116" s="6" t="s">
        <v>292</v>
      </c>
      <c r="H116" s="6" t="s">
        <v>272</v>
      </c>
      <c r="I116" s="6" t="s">
        <v>394</v>
      </c>
      <c r="J116" s="36" t="s">
        <v>29</v>
      </c>
      <c r="K116" s="6" t="s">
        <v>25</v>
      </c>
      <c r="L116" s="12">
        <v>22.165933609008789</v>
      </c>
      <c r="M116" s="12">
        <v>21.972850799560547</v>
      </c>
      <c r="N116" s="12">
        <f t="shared" si="38"/>
        <v>0.19308280944824219</v>
      </c>
      <c r="O116" s="12">
        <f t="shared" si="37"/>
        <v>22.069392204284668</v>
      </c>
      <c r="P116" s="37" t="s">
        <v>31</v>
      </c>
      <c r="Q116" s="6">
        <v>35.742965699999999</v>
      </c>
      <c r="R116" s="6">
        <v>35.5795326</v>
      </c>
      <c r="S116" s="12">
        <f t="shared" ref="S116:S139" si="39">ABS(R116-Q116)</f>
        <v>0.16343309999999889</v>
      </c>
      <c r="T116" s="12">
        <f t="shared" si="27"/>
        <v>35.661249150000003</v>
      </c>
      <c r="U116" s="12">
        <f t="shared" si="15"/>
        <v>13.591856945715335</v>
      </c>
      <c r="V116" s="12">
        <f t="shared" si="35"/>
        <v>13.591856945715335</v>
      </c>
      <c r="X116" s="5" t="str">
        <f t="shared" si="16"/>
        <v>23-229</v>
      </c>
      <c r="Y116" s="5" t="str">
        <f t="shared" si="17"/>
        <v>WT</v>
      </c>
      <c r="Z116" s="5">
        <f t="shared" si="18"/>
        <v>13.591856945715335</v>
      </c>
      <c r="AA116" s="5" t="str">
        <f t="shared" ref="AA116:AB131" si="40">H116</f>
        <v>iPS26a</v>
      </c>
      <c r="AB116" s="1" t="str">
        <f t="shared" si="40"/>
        <v>M2-36h00</v>
      </c>
    </row>
    <row r="117" spans="1:28" s="46" customFormat="1" ht="16">
      <c r="A117" s="6" t="s">
        <v>395</v>
      </c>
      <c r="B117" s="6" t="s">
        <v>396</v>
      </c>
      <c r="C117" s="6" t="s">
        <v>397</v>
      </c>
      <c r="D117" s="6" t="s">
        <v>393</v>
      </c>
      <c r="E117" s="24" t="s">
        <v>270</v>
      </c>
      <c r="F117" s="6" t="s">
        <v>25</v>
      </c>
      <c r="G117" s="6" t="s">
        <v>292</v>
      </c>
      <c r="H117" s="6" t="s">
        <v>272</v>
      </c>
      <c r="I117" s="6" t="s">
        <v>394</v>
      </c>
      <c r="J117" s="36" t="s">
        <v>29</v>
      </c>
      <c r="K117" s="6" t="s">
        <v>25</v>
      </c>
      <c r="L117" s="12">
        <v>21.728153228759766</v>
      </c>
      <c r="M117" s="12">
        <v>21.50493049621582</v>
      </c>
      <c r="N117" s="12">
        <f t="shared" si="38"/>
        <v>0.22322273254394531</v>
      </c>
      <c r="O117" s="12">
        <f t="shared" si="37"/>
        <v>21.616541862487793</v>
      </c>
      <c r="P117" s="37" t="s">
        <v>31</v>
      </c>
      <c r="Q117" s="6">
        <v>35.488075260000002</v>
      </c>
      <c r="R117" s="6">
        <v>35.115787500000003</v>
      </c>
      <c r="S117" s="12">
        <f t="shared" si="39"/>
        <v>0.37228775999999897</v>
      </c>
      <c r="T117" s="12">
        <f t="shared" si="27"/>
        <v>35.301931379999999</v>
      </c>
      <c r="U117" s="12">
        <f t="shared" si="15"/>
        <v>13.685389517512206</v>
      </c>
      <c r="V117" s="12">
        <f t="shared" si="35"/>
        <v>13.685389517512206</v>
      </c>
      <c r="X117" s="5" t="str">
        <f t="shared" si="16"/>
        <v>23-230</v>
      </c>
      <c r="Y117" s="5" t="str">
        <f t="shared" si="17"/>
        <v>WT</v>
      </c>
      <c r="Z117" s="5">
        <f t="shared" si="18"/>
        <v>13.685389517512206</v>
      </c>
      <c r="AA117" s="5" t="str">
        <f t="shared" si="40"/>
        <v>iPS26a</v>
      </c>
      <c r="AB117" s="1" t="str">
        <f t="shared" si="40"/>
        <v>M2-36h00</v>
      </c>
    </row>
    <row r="118" spans="1:28" s="46" customFormat="1" ht="16">
      <c r="A118" s="6" t="s">
        <v>398</v>
      </c>
      <c r="B118" s="6" t="s">
        <v>399</v>
      </c>
      <c r="C118" s="6" t="s">
        <v>400</v>
      </c>
      <c r="D118" s="6" t="s">
        <v>393</v>
      </c>
      <c r="E118" s="24" t="s">
        <v>270</v>
      </c>
      <c r="F118" s="6" t="s">
        <v>25</v>
      </c>
      <c r="G118" s="6" t="s">
        <v>292</v>
      </c>
      <c r="H118" s="6" t="s">
        <v>272</v>
      </c>
      <c r="I118" s="6" t="s">
        <v>394</v>
      </c>
      <c r="J118" s="36" t="s">
        <v>29</v>
      </c>
      <c r="K118" s="6" t="s">
        <v>25</v>
      </c>
      <c r="L118" s="12">
        <v>22.366168975830078</v>
      </c>
      <c r="M118" s="12">
        <v>22.395467758178711</v>
      </c>
      <c r="N118" s="12">
        <f t="shared" si="38"/>
        <v>2.9298782348632812E-2</v>
      </c>
      <c r="O118" s="12">
        <f t="shared" si="37"/>
        <v>22.380818367004395</v>
      </c>
      <c r="P118" s="37" t="s">
        <v>31</v>
      </c>
      <c r="Q118" s="6">
        <v>36.123207090000001</v>
      </c>
      <c r="R118" s="6">
        <v>36.189685799999999</v>
      </c>
      <c r="S118" s="12">
        <f t="shared" si="39"/>
        <v>6.6478709999998387E-2</v>
      </c>
      <c r="T118" s="12">
        <f t="shared" si="27"/>
        <v>36.156446445</v>
      </c>
      <c r="U118" s="12">
        <f t="shared" ref="U118:U127" si="41">T118-O118</f>
        <v>13.775628077995606</v>
      </c>
      <c r="V118" s="12">
        <f t="shared" si="35"/>
        <v>13.775628077995606</v>
      </c>
      <c r="X118" s="5" t="str">
        <f t="shared" si="16"/>
        <v>23-231</v>
      </c>
      <c r="Y118" s="5" t="str">
        <f t="shared" si="17"/>
        <v>WT</v>
      </c>
      <c r="Z118" s="5">
        <f t="shared" si="18"/>
        <v>13.775628077995606</v>
      </c>
      <c r="AA118" s="5" t="str">
        <f t="shared" si="40"/>
        <v>iPS26a</v>
      </c>
      <c r="AB118" s="1" t="str">
        <f t="shared" si="40"/>
        <v>M2-36h00</v>
      </c>
    </row>
    <row r="119" spans="1:28" s="46" customFormat="1" ht="16">
      <c r="A119" s="6" t="s">
        <v>401</v>
      </c>
      <c r="B119" s="6" t="s">
        <v>402</v>
      </c>
      <c r="C119" s="6" t="s">
        <v>392</v>
      </c>
      <c r="D119" s="6" t="s">
        <v>393</v>
      </c>
      <c r="E119" s="6" t="s">
        <v>291</v>
      </c>
      <c r="F119" s="6" t="s">
        <v>25</v>
      </c>
      <c r="G119" s="6" t="s">
        <v>342</v>
      </c>
      <c r="H119" s="6" t="s">
        <v>293</v>
      </c>
      <c r="I119" s="6" t="s">
        <v>394</v>
      </c>
      <c r="J119" s="36" t="s">
        <v>29</v>
      </c>
      <c r="K119" s="6" t="s">
        <v>25</v>
      </c>
      <c r="L119" s="21">
        <v>21.92827033996582</v>
      </c>
      <c r="M119" s="12">
        <v>21.605937957763672</v>
      </c>
      <c r="N119" s="12">
        <f t="shared" si="38"/>
        <v>0.32233238220214844</v>
      </c>
      <c r="O119" s="12">
        <f t="shared" si="37"/>
        <v>21.767104148864746</v>
      </c>
      <c r="P119" s="37" t="s">
        <v>31</v>
      </c>
      <c r="Q119" s="6">
        <v>34.744552612304688</v>
      </c>
      <c r="R119" s="6">
        <v>34.92138671875</v>
      </c>
      <c r="S119" s="12">
        <f t="shared" si="39"/>
        <v>0.1768341064453125</v>
      </c>
      <c r="T119" s="12">
        <f t="shared" si="27"/>
        <v>34.832969665527344</v>
      </c>
      <c r="U119" s="12">
        <f t="shared" si="41"/>
        <v>13.065865516662598</v>
      </c>
      <c r="V119" s="12">
        <f t="shared" si="35"/>
        <v>13.065865516662598</v>
      </c>
      <c r="X119" s="5" t="str">
        <f t="shared" si="16"/>
        <v>23-232</v>
      </c>
      <c r="Y119" s="5" t="str">
        <f t="shared" si="17"/>
        <v>WT</v>
      </c>
      <c r="Z119" s="5">
        <f t="shared" si="18"/>
        <v>13.065865516662598</v>
      </c>
      <c r="AA119" s="5" t="str">
        <f t="shared" si="40"/>
        <v>iPS26b</v>
      </c>
      <c r="AB119" s="1" t="str">
        <f t="shared" si="40"/>
        <v>M2-36h00</v>
      </c>
    </row>
    <row r="120" spans="1:28" s="46" customFormat="1" ht="16">
      <c r="A120" s="6" t="s">
        <v>403</v>
      </c>
      <c r="B120" s="6" t="s">
        <v>404</v>
      </c>
      <c r="C120" s="6" t="s">
        <v>397</v>
      </c>
      <c r="D120" s="6" t="s">
        <v>393</v>
      </c>
      <c r="E120" s="6" t="s">
        <v>291</v>
      </c>
      <c r="F120" s="6" t="s">
        <v>25</v>
      </c>
      <c r="G120" s="6" t="s">
        <v>342</v>
      </c>
      <c r="H120" s="6" t="s">
        <v>293</v>
      </c>
      <c r="I120" s="6" t="s">
        <v>394</v>
      </c>
      <c r="J120" s="36" t="s">
        <v>29</v>
      </c>
      <c r="K120" s="6" t="s">
        <v>25</v>
      </c>
      <c r="L120" s="21">
        <v>22.23707389831543</v>
      </c>
      <c r="M120" s="12">
        <v>21.988019943237305</v>
      </c>
      <c r="N120" s="12">
        <f t="shared" si="38"/>
        <v>0.249053955078125</v>
      </c>
      <c r="O120" s="12">
        <f t="shared" si="37"/>
        <v>22.112546920776367</v>
      </c>
      <c r="P120" s="37" t="s">
        <v>31</v>
      </c>
      <c r="Q120" s="6">
        <v>35.506359100341797</v>
      </c>
      <c r="R120" s="6">
        <v>34.988323211669922</v>
      </c>
      <c r="S120" s="12">
        <f t="shared" si="39"/>
        <v>0.518035888671875</v>
      </c>
      <c r="T120" s="12">
        <f t="shared" si="27"/>
        <v>35.247341156005859</v>
      </c>
      <c r="U120" s="12">
        <f t="shared" si="41"/>
        <v>13.134794235229492</v>
      </c>
      <c r="V120" s="12">
        <f t="shared" si="35"/>
        <v>13.134794235229492</v>
      </c>
      <c r="X120" s="5" t="str">
        <f t="shared" si="16"/>
        <v>23-233</v>
      </c>
      <c r="Y120" s="5" t="str">
        <f t="shared" si="17"/>
        <v>WT</v>
      </c>
      <c r="Z120" s="5">
        <f t="shared" si="18"/>
        <v>13.134794235229492</v>
      </c>
      <c r="AA120" s="5" t="str">
        <f t="shared" si="40"/>
        <v>iPS26b</v>
      </c>
      <c r="AB120" s="1" t="str">
        <f t="shared" si="40"/>
        <v>M2-36h00</v>
      </c>
    </row>
    <row r="121" spans="1:28" s="46" customFormat="1" ht="16">
      <c r="A121" s="6" t="s">
        <v>405</v>
      </c>
      <c r="B121" s="6" t="s">
        <v>406</v>
      </c>
      <c r="C121" s="6" t="s">
        <v>400</v>
      </c>
      <c r="D121" s="6" t="s">
        <v>393</v>
      </c>
      <c r="E121" s="6" t="s">
        <v>291</v>
      </c>
      <c r="F121" s="6" t="s">
        <v>25</v>
      </c>
      <c r="G121" s="6" t="s">
        <v>342</v>
      </c>
      <c r="H121" s="6" t="s">
        <v>293</v>
      </c>
      <c r="I121" s="6" t="s">
        <v>394</v>
      </c>
      <c r="J121" s="36" t="s">
        <v>29</v>
      </c>
      <c r="K121" s="6" t="s">
        <v>25</v>
      </c>
      <c r="L121" s="21">
        <v>21.786539077758789</v>
      </c>
      <c r="M121" s="12">
        <v>21.954523086547852</v>
      </c>
      <c r="N121" s="12">
        <f t="shared" si="38"/>
        <v>0.1679840087890625</v>
      </c>
      <c r="O121" s="12">
        <f t="shared" si="37"/>
        <v>21.87053108215332</v>
      </c>
      <c r="P121" s="37" t="s">
        <v>31</v>
      </c>
      <c r="Q121" s="6">
        <v>35.053550720214844</v>
      </c>
      <c r="R121" s="6">
        <v>35.672252655029297</v>
      </c>
      <c r="S121" s="12">
        <f t="shared" si="39"/>
        <v>0.61870193481445312</v>
      </c>
      <c r="T121" s="12">
        <f t="shared" si="27"/>
        <v>35.36290168762207</v>
      </c>
      <c r="U121" s="12">
        <f t="shared" si="41"/>
        <v>13.49237060546875</v>
      </c>
      <c r="V121" s="12">
        <f t="shared" si="35"/>
        <v>13.49237060546875</v>
      </c>
      <c r="X121" s="5" t="str">
        <f t="shared" si="16"/>
        <v>23-234</v>
      </c>
      <c r="Y121" s="5" t="str">
        <f t="shared" si="17"/>
        <v>WT</v>
      </c>
      <c r="Z121" s="5">
        <f t="shared" si="18"/>
        <v>13.49237060546875</v>
      </c>
      <c r="AA121" s="5" t="str">
        <f t="shared" si="40"/>
        <v>iPS26b</v>
      </c>
      <c r="AB121" s="1" t="str">
        <f t="shared" si="40"/>
        <v>M2-36h00</v>
      </c>
    </row>
    <row r="122" spans="1:28" s="47" customFormat="1" ht="16">
      <c r="A122" s="13" t="s">
        <v>407</v>
      </c>
      <c r="B122" s="13" t="s">
        <v>408</v>
      </c>
      <c r="C122" s="13" t="s">
        <v>392</v>
      </c>
      <c r="D122" s="13" t="s">
        <v>409</v>
      </c>
      <c r="E122" s="27" t="s">
        <v>270</v>
      </c>
      <c r="F122" s="13" t="s">
        <v>44</v>
      </c>
      <c r="G122" s="13" t="s">
        <v>292</v>
      </c>
      <c r="H122" s="13" t="s">
        <v>272</v>
      </c>
      <c r="I122" s="13" t="s">
        <v>394</v>
      </c>
      <c r="J122" s="38" t="s">
        <v>29</v>
      </c>
      <c r="K122" s="13"/>
      <c r="L122" s="19">
        <v>22.24</v>
      </c>
      <c r="M122" s="19">
        <v>22.2</v>
      </c>
      <c r="N122" s="19">
        <f t="shared" si="38"/>
        <v>3.9999999999999147E-2</v>
      </c>
      <c r="O122" s="19">
        <f t="shared" si="37"/>
        <v>22.22</v>
      </c>
      <c r="P122" s="39" t="s">
        <v>31</v>
      </c>
      <c r="Q122" s="13">
        <v>36.765727996826172</v>
      </c>
      <c r="R122" s="13">
        <v>35.948600769042969</v>
      </c>
      <c r="S122" s="19">
        <f t="shared" si="39"/>
        <v>0.81712722778320312</v>
      </c>
      <c r="T122" s="19">
        <f t="shared" si="27"/>
        <v>36.35716438293457</v>
      </c>
      <c r="U122" s="19">
        <f t="shared" si="41"/>
        <v>14.137164382934571</v>
      </c>
      <c r="V122" s="19">
        <f t="shared" si="35"/>
        <v>14.137164382934571</v>
      </c>
      <c r="X122" s="5" t="str">
        <f t="shared" si="16"/>
        <v>23-235</v>
      </c>
      <c r="Y122" s="5" t="str">
        <f t="shared" si="17"/>
        <v>Mut</v>
      </c>
      <c r="Z122" s="5">
        <f t="shared" si="18"/>
        <v>14.137164382934571</v>
      </c>
      <c r="AA122" s="5" t="str">
        <f t="shared" si="40"/>
        <v>iPS26a</v>
      </c>
      <c r="AB122" s="1" t="str">
        <f t="shared" si="40"/>
        <v>M2-36h00</v>
      </c>
    </row>
    <row r="123" spans="1:28" s="47" customFormat="1" ht="16">
      <c r="A123" s="13" t="s">
        <v>410</v>
      </c>
      <c r="B123" s="13" t="s">
        <v>411</v>
      </c>
      <c r="C123" s="13" t="s">
        <v>397</v>
      </c>
      <c r="D123" s="13" t="s">
        <v>409</v>
      </c>
      <c r="E123" s="27" t="s">
        <v>270</v>
      </c>
      <c r="F123" s="13" t="s">
        <v>44</v>
      </c>
      <c r="G123" s="13" t="s">
        <v>292</v>
      </c>
      <c r="H123" s="13" t="s">
        <v>272</v>
      </c>
      <c r="I123" s="13" t="s">
        <v>394</v>
      </c>
      <c r="J123" s="38" t="s">
        <v>29</v>
      </c>
      <c r="K123" s="13"/>
      <c r="L123" s="19">
        <v>21.84</v>
      </c>
      <c r="M123" s="19">
        <v>21.97</v>
      </c>
      <c r="N123" s="19">
        <f t="shared" si="38"/>
        <v>0.12999999999999901</v>
      </c>
      <c r="O123" s="19">
        <f t="shared" si="37"/>
        <v>21.905000000000001</v>
      </c>
      <c r="P123" s="39" t="s">
        <v>31</v>
      </c>
      <c r="Q123" s="13">
        <v>35.459583282470703</v>
      </c>
      <c r="R123" s="13">
        <v>36.154243469238281</v>
      </c>
      <c r="S123" s="19">
        <f t="shared" si="39"/>
        <v>0.69466018676757812</v>
      </c>
      <c r="T123" s="19">
        <f t="shared" si="27"/>
        <v>35.806913375854492</v>
      </c>
      <c r="U123" s="19">
        <f t="shared" si="41"/>
        <v>13.901913375854491</v>
      </c>
      <c r="V123" s="19">
        <f t="shared" si="35"/>
        <v>13.901913375854491</v>
      </c>
      <c r="X123" s="5" t="str">
        <f t="shared" si="16"/>
        <v>23-236</v>
      </c>
      <c r="Y123" s="5" t="str">
        <f t="shared" si="17"/>
        <v>Mut</v>
      </c>
      <c r="Z123" s="5">
        <f t="shared" si="18"/>
        <v>13.901913375854491</v>
      </c>
      <c r="AA123" s="5" t="str">
        <f t="shared" si="40"/>
        <v>iPS26a</v>
      </c>
      <c r="AB123" s="1" t="str">
        <f t="shared" si="40"/>
        <v>M2-36h00</v>
      </c>
    </row>
    <row r="124" spans="1:28" s="47" customFormat="1" ht="16">
      <c r="A124" s="13" t="s">
        <v>412</v>
      </c>
      <c r="B124" s="13" t="s">
        <v>413</v>
      </c>
      <c r="C124" s="13" t="s">
        <v>400</v>
      </c>
      <c r="D124" s="13" t="s">
        <v>409</v>
      </c>
      <c r="E124" s="27" t="s">
        <v>270</v>
      </c>
      <c r="F124" s="13" t="s">
        <v>44</v>
      </c>
      <c r="G124" s="13" t="s">
        <v>292</v>
      </c>
      <c r="H124" s="13" t="s">
        <v>272</v>
      </c>
      <c r="I124" s="13" t="s">
        <v>394</v>
      </c>
      <c r="J124" s="38" t="s">
        <v>29</v>
      </c>
      <c r="K124" s="13"/>
      <c r="L124" s="19">
        <v>21.98</v>
      </c>
      <c r="M124" s="19">
        <v>22.17</v>
      </c>
      <c r="N124" s="19">
        <f t="shared" si="38"/>
        <v>0.19000000000000128</v>
      </c>
      <c r="O124" s="19">
        <f t="shared" si="37"/>
        <v>22.075000000000003</v>
      </c>
      <c r="P124" s="39" t="s">
        <v>31</v>
      </c>
      <c r="Q124" s="13">
        <v>35.945499420166016</v>
      </c>
      <c r="R124" s="13">
        <v>35.825115203857422</v>
      </c>
      <c r="S124" s="19">
        <f t="shared" si="39"/>
        <v>0.12038421630859375</v>
      </c>
      <c r="T124" s="19">
        <f>AVERAGE(Q124:R124)</f>
        <v>35.885307312011719</v>
      </c>
      <c r="U124" s="19">
        <f t="shared" si="41"/>
        <v>13.810307312011716</v>
      </c>
      <c r="V124" s="19">
        <f t="shared" si="35"/>
        <v>13.810307312011716</v>
      </c>
      <c r="X124" s="5" t="str">
        <f t="shared" si="16"/>
        <v>23-237</v>
      </c>
      <c r="Y124" s="5" t="str">
        <f t="shared" si="17"/>
        <v>Mut</v>
      </c>
      <c r="Z124" s="5">
        <f t="shared" si="18"/>
        <v>13.810307312011716</v>
      </c>
      <c r="AA124" s="5" t="str">
        <f t="shared" si="40"/>
        <v>iPS26a</v>
      </c>
      <c r="AB124" s="1" t="str">
        <f t="shared" si="40"/>
        <v>M2-36h00</v>
      </c>
    </row>
    <row r="125" spans="1:28" s="47" customFormat="1" ht="16">
      <c r="A125" s="13" t="s">
        <v>414</v>
      </c>
      <c r="B125" s="13" t="s">
        <v>415</v>
      </c>
      <c r="C125" s="13" t="s">
        <v>392</v>
      </c>
      <c r="D125" s="13" t="s">
        <v>409</v>
      </c>
      <c r="E125" s="13" t="s">
        <v>291</v>
      </c>
      <c r="F125" s="13" t="s">
        <v>44</v>
      </c>
      <c r="G125" s="13" t="s">
        <v>342</v>
      </c>
      <c r="H125" s="13" t="s">
        <v>293</v>
      </c>
      <c r="I125" s="13" t="s">
        <v>394</v>
      </c>
      <c r="J125" s="38" t="s">
        <v>29</v>
      </c>
      <c r="K125" s="13"/>
      <c r="L125" s="23">
        <v>21.920263290405273</v>
      </c>
      <c r="M125" s="19">
        <v>21.740234375</v>
      </c>
      <c r="N125" s="19">
        <f t="shared" si="38"/>
        <v>0.18002891540527344</v>
      </c>
      <c r="O125" s="19">
        <f t="shared" si="37"/>
        <v>21.830248832702637</v>
      </c>
      <c r="P125" s="39" t="s">
        <v>31</v>
      </c>
      <c r="Q125" s="13">
        <v>35.065109252929688</v>
      </c>
      <c r="R125" s="13">
        <v>34.623302459716797</v>
      </c>
      <c r="S125" s="19">
        <f t="shared" si="39"/>
        <v>0.44180679321289062</v>
      </c>
      <c r="T125" s="19">
        <f t="shared" ref="T125:T126" si="42">AVERAGE(Q125:R125)</f>
        <v>34.844205856323242</v>
      </c>
      <c r="U125" s="19">
        <f t="shared" si="41"/>
        <v>13.013957023620605</v>
      </c>
      <c r="V125" s="19">
        <f t="shared" si="35"/>
        <v>13.013957023620605</v>
      </c>
      <c r="X125" s="5" t="str">
        <f t="shared" si="16"/>
        <v>23-238</v>
      </c>
      <c r="Y125" s="5" t="str">
        <f t="shared" si="17"/>
        <v>Mut</v>
      </c>
      <c r="Z125" s="5">
        <f t="shared" si="18"/>
        <v>13.013957023620605</v>
      </c>
      <c r="AA125" s="5" t="str">
        <f t="shared" si="40"/>
        <v>iPS26b</v>
      </c>
      <c r="AB125" s="1" t="str">
        <f t="shared" si="40"/>
        <v>M2-36h00</v>
      </c>
    </row>
    <row r="126" spans="1:28" s="47" customFormat="1" ht="16">
      <c r="A126" s="13" t="s">
        <v>416</v>
      </c>
      <c r="B126" s="13" t="s">
        <v>417</v>
      </c>
      <c r="C126" s="13" t="s">
        <v>397</v>
      </c>
      <c r="D126" s="13" t="s">
        <v>409</v>
      </c>
      <c r="E126" s="13" t="s">
        <v>291</v>
      </c>
      <c r="F126" s="13" t="s">
        <v>44</v>
      </c>
      <c r="G126" s="13" t="s">
        <v>342</v>
      </c>
      <c r="H126" s="13" t="s">
        <v>293</v>
      </c>
      <c r="I126" s="13" t="s">
        <v>394</v>
      </c>
      <c r="J126" s="38" t="s">
        <v>29</v>
      </c>
      <c r="K126" s="13"/>
      <c r="L126" s="23">
        <v>21.975065231323242</v>
      </c>
      <c r="M126" s="19">
        <v>22.056953430175781</v>
      </c>
      <c r="N126" s="19">
        <f t="shared" si="38"/>
        <v>8.1888198852539062E-2</v>
      </c>
      <c r="O126" s="19">
        <f t="shared" si="37"/>
        <v>22.016009330749512</v>
      </c>
      <c r="P126" s="39" t="s">
        <v>31</v>
      </c>
      <c r="Q126" s="13">
        <v>35.068378448486328</v>
      </c>
      <c r="R126" s="13">
        <v>35.436664581298828</v>
      </c>
      <c r="S126" s="19">
        <f t="shared" si="39"/>
        <v>0.3682861328125</v>
      </c>
      <c r="T126" s="19">
        <f t="shared" si="42"/>
        <v>35.252521514892578</v>
      </c>
      <c r="U126" s="19">
        <f t="shared" si="41"/>
        <v>13.236512184143066</v>
      </c>
      <c r="V126" s="19">
        <f t="shared" si="35"/>
        <v>13.236512184143066</v>
      </c>
      <c r="X126" s="5" t="str">
        <f t="shared" si="16"/>
        <v>23-239</v>
      </c>
      <c r="Y126" s="5" t="str">
        <f t="shared" si="17"/>
        <v>Mut</v>
      </c>
      <c r="Z126" s="5">
        <f t="shared" si="18"/>
        <v>13.236512184143066</v>
      </c>
      <c r="AA126" s="5" t="str">
        <f t="shared" si="40"/>
        <v>iPS26b</v>
      </c>
      <c r="AB126" s="1" t="str">
        <f t="shared" si="40"/>
        <v>M2-36h00</v>
      </c>
    </row>
    <row r="127" spans="1:28" s="47" customFormat="1" ht="16">
      <c r="A127" s="13" t="s">
        <v>418</v>
      </c>
      <c r="B127" s="13" t="s">
        <v>419</v>
      </c>
      <c r="C127" s="13" t="s">
        <v>400</v>
      </c>
      <c r="D127" s="13" t="s">
        <v>409</v>
      </c>
      <c r="E127" s="13" t="s">
        <v>291</v>
      </c>
      <c r="F127" s="13" t="s">
        <v>44</v>
      </c>
      <c r="G127" s="13" t="s">
        <v>342</v>
      </c>
      <c r="H127" s="13" t="s">
        <v>293</v>
      </c>
      <c r="I127" s="13" t="s">
        <v>394</v>
      </c>
      <c r="J127" s="38" t="s">
        <v>29</v>
      </c>
      <c r="K127" s="13"/>
      <c r="L127" s="23">
        <v>21.763595581054688</v>
      </c>
      <c r="M127" s="19">
        <v>21.930965423583984</v>
      </c>
      <c r="N127" s="19">
        <f t="shared" si="38"/>
        <v>0.16736984252929688</v>
      </c>
      <c r="O127" s="19">
        <f t="shared" si="37"/>
        <v>21.847280502319336</v>
      </c>
      <c r="P127" s="39" t="s">
        <v>31</v>
      </c>
      <c r="Q127" s="13">
        <v>35.713962554931641</v>
      </c>
      <c r="R127" s="13">
        <v>34.977451324462891</v>
      </c>
      <c r="S127" s="19">
        <f t="shared" si="39"/>
        <v>0.73651123046875</v>
      </c>
      <c r="T127" s="19">
        <f>AVERAGE(Q127:R127)</f>
        <v>35.345706939697266</v>
      </c>
      <c r="U127" s="19">
        <f t="shared" si="41"/>
        <v>13.49842643737793</v>
      </c>
      <c r="V127" s="19">
        <f t="shared" si="35"/>
        <v>13.49842643737793</v>
      </c>
      <c r="X127" s="5" t="str">
        <f t="shared" si="16"/>
        <v>23-240</v>
      </c>
      <c r="Y127" s="5" t="str">
        <f t="shared" si="17"/>
        <v>Mut</v>
      </c>
      <c r="Z127" s="5">
        <f t="shared" si="18"/>
        <v>13.49842643737793</v>
      </c>
      <c r="AA127" s="5" t="str">
        <f t="shared" si="40"/>
        <v>iPS26b</v>
      </c>
      <c r="AB127" s="1" t="str">
        <f t="shared" si="40"/>
        <v>M2-36h00</v>
      </c>
    </row>
    <row r="128" spans="1:28" s="55" customFormat="1" ht="16">
      <c r="A128" s="6" t="s">
        <v>195</v>
      </c>
      <c r="B128" s="6" t="s">
        <v>196</v>
      </c>
      <c r="C128" s="6" t="s">
        <v>197</v>
      </c>
      <c r="D128" s="6" t="s">
        <v>198</v>
      </c>
      <c r="E128" s="6"/>
      <c r="F128" s="6" t="s">
        <v>25</v>
      </c>
      <c r="G128" s="6">
        <v>69</v>
      </c>
      <c r="H128" s="6" t="s">
        <v>112</v>
      </c>
      <c r="I128" s="6" t="s">
        <v>199</v>
      </c>
      <c r="J128" s="36" t="s">
        <v>29</v>
      </c>
      <c r="K128" s="6" t="s">
        <v>25</v>
      </c>
      <c r="L128" s="12">
        <v>21.593517303466797</v>
      </c>
      <c r="M128" s="12">
        <v>21.512578964233398</v>
      </c>
      <c r="N128" s="12">
        <f t="shared" si="38"/>
        <v>8.0938339233398438E-2</v>
      </c>
      <c r="O128" s="12">
        <f>AVERAGE(L128:M128)</f>
        <v>21.553048133850098</v>
      </c>
      <c r="P128" s="37" t="s">
        <v>31</v>
      </c>
      <c r="Q128" s="12">
        <v>34.127418518066406</v>
      </c>
      <c r="R128" s="12">
        <v>34.076774597167969</v>
      </c>
      <c r="S128" s="12">
        <f t="shared" si="39"/>
        <v>5.06439208984375E-2</v>
      </c>
      <c r="T128" s="12">
        <f t="shared" ref="T128:T139" si="43">AVERAGE(Q128:R128)</f>
        <v>34.102096557617188</v>
      </c>
      <c r="U128" s="12">
        <f>T128-O128</f>
        <v>12.54904842376709</v>
      </c>
      <c r="V128" s="12">
        <f>U128</f>
        <v>12.54904842376709</v>
      </c>
      <c r="W128" s="12"/>
      <c r="X128" s="5" t="str">
        <f t="shared" si="16"/>
        <v>22-107</v>
      </c>
      <c r="Y128" s="5" t="str">
        <f t="shared" si="17"/>
        <v>WT</v>
      </c>
      <c r="Z128" s="5">
        <f t="shared" si="18"/>
        <v>12.54904842376709</v>
      </c>
      <c r="AA128" s="5" t="str">
        <f t="shared" si="40"/>
        <v>iPS12</v>
      </c>
      <c r="AB128" s="1" t="str">
        <f t="shared" si="40"/>
        <v>M2_48h00</v>
      </c>
    </row>
    <row r="129" spans="1:28" s="55" customFormat="1" ht="16">
      <c r="A129" s="6" t="s">
        <v>200</v>
      </c>
      <c r="B129" s="6" t="s">
        <v>201</v>
      </c>
      <c r="C129" s="6" t="s">
        <v>197</v>
      </c>
      <c r="D129" s="6" t="s">
        <v>198</v>
      </c>
      <c r="E129" s="6"/>
      <c r="F129" s="6" t="s">
        <v>25</v>
      </c>
      <c r="G129" s="6">
        <v>69</v>
      </c>
      <c r="H129" s="6" t="s">
        <v>112</v>
      </c>
      <c r="I129" s="6" t="s">
        <v>199</v>
      </c>
      <c r="J129" s="36" t="s">
        <v>29</v>
      </c>
      <c r="K129" s="6" t="s">
        <v>25</v>
      </c>
      <c r="L129" s="12">
        <v>20.576671600341797</v>
      </c>
      <c r="M129" s="12">
        <v>20.707851409912109</v>
      </c>
      <c r="N129" s="12">
        <f t="shared" si="38"/>
        <v>0.1311798095703125</v>
      </c>
      <c r="O129" s="12">
        <f>AVERAGE(L129:M129)</f>
        <v>20.642261505126953</v>
      </c>
      <c r="P129" s="37" t="s">
        <v>31</v>
      </c>
      <c r="Q129" s="12">
        <v>33.946216583251953</v>
      </c>
      <c r="R129" s="12">
        <v>33.834747314453125</v>
      </c>
      <c r="S129" s="12">
        <f t="shared" si="39"/>
        <v>0.11146926879882812</v>
      </c>
      <c r="T129" s="12">
        <f t="shared" si="43"/>
        <v>33.890481948852539</v>
      </c>
      <c r="U129" s="12">
        <f>T129-O129</f>
        <v>13.248220443725586</v>
      </c>
      <c r="V129" s="12">
        <f>U129</f>
        <v>13.248220443725586</v>
      </c>
      <c r="W129" s="12"/>
      <c r="X129" s="5" t="str">
        <f t="shared" si="16"/>
        <v>22-108</v>
      </c>
      <c r="Y129" s="5" t="str">
        <f t="shared" si="17"/>
        <v>WT</v>
      </c>
      <c r="Z129" s="5">
        <f t="shared" si="18"/>
        <v>13.248220443725586</v>
      </c>
      <c r="AA129" s="5" t="str">
        <f t="shared" si="40"/>
        <v>iPS12</v>
      </c>
      <c r="AB129" s="1" t="str">
        <f t="shared" si="40"/>
        <v>M2_48h00</v>
      </c>
    </row>
    <row r="130" spans="1:28" s="55" customFormat="1" ht="16">
      <c r="A130" s="6" t="s">
        <v>202</v>
      </c>
      <c r="B130" s="6" t="s">
        <v>203</v>
      </c>
      <c r="C130" s="6" t="s">
        <v>197</v>
      </c>
      <c r="D130" s="6" t="s">
        <v>198</v>
      </c>
      <c r="E130" s="6"/>
      <c r="F130" s="6" t="s">
        <v>25</v>
      </c>
      <c r="G130" s="6">
        <v>69</v>
      </c>
      <c r="H130" s="6" t="s">
        <v>112</v>
      </c>
      <c r="I130" s="6" t="s">
        <v>199</v>
      </c>
      <c r="J130" s="36" t="s">
        <v>29</v>
      </c>
      <c r="K130" s="6" t="s">
        <v>25</v>
      </c>
      <c r="L130" s="12">
        <v>20.748708724975586</v>
      </c>
      <c r="M130" s="12">
        <v>20.697463989257812</v>
      </c>
      <c r="N130" s="12">
        <f t="shared" si="38"/>
        <v>5.1244735717773438E-2</v>
      </c>
      <c r="O130" s="12">
        <f>AVERAGE(L130:M130)</f>
        <v>20.723086357116699</v>
      </c>
      <c r="P130" s="37" t="s">
        <v>31</v>
      </c>
      <c r="Q130" s="12">
        <v>33.422576904296875</v>
      </c>
      <c r="R130" s="12">
        <v>33.734989166259766</v>
      </c>
      <c r="S130" s="12">
        <f t="shared" si="39"/>
        <v>0.31241226196289062</v>
      </c>
      <c r="T130" s="12">
        <f t="shared" si="43"/>
        <v>33.57878303527832</v>
      </c>
      <c r="U130" s="12">
        <f>T130-O130</f>
        <v>12.855696678161621</v>
      </c>
      <c r="V130" s="12">
        <f>U130</f>
        <v>12.855696678161621</v>
      </c>
      <c r="W130" s="12"/>
      <c r="X130" s="5" t="str">
        <f t="shared" ref="X130:X151" si="44">A130</f>
        <v>22-109</v>
      </c>
      <c r="Y130" s="5" t="str">
        <f t="shared" ref="Y130:Y151" si="45">F130</f>
        <v>WT</v>
      </c>
      <c r="Z130" s="5">
        <f t="shared" ref="Z130:Z151" si="46">V130</f>
        <v>12.855696678161621</v>
      </c>
      <c r="AA130" s="5" t="str">
        <f t="shared" si="40"/>
        <v>iPS12</v>
      </c>
      <c r="AB130" s="1" t="str">
        <f t="shared" si="40"/>
        <v>M2_48h00</v>
      </c>
    </row>
    <row r="131" spans="1:28" s="55" customFormat="1" ht="16">
      <c r="A131" s="6" t="s">
        <v>204</v>
      </c>
      <c r="B131" s="6" t="s">
        <v>205</v>
      </c>
      <c r="C131" s="6" t="s">
        <v>197</v>
      </c>
      <c r="D131" s="6" t="s">
        <v>198</v>
      </c>
      <c r="E131" s="6"/>
      <c r="F131" s="6" t="s">
        <v>25</v>
      </c>
      <c r="G131" s="6">
        <v>69</v>
      </c>
      <c r="H131" s="6" t="s">
        <v>112</v>
      </c>
      <c r="I131" s="6" t="s">
        <v>199</v>
      </c>
      <c r="J131" s="36" t="s">
        <v>29</v>
      </c>
      <c r="K131" s="6" t="s">
        <v>25</v>
      </c>
      <c r="L131" s="12">
        <v>20.849733352661133</v>
      </c>
      <c r="M131" s="12">
        <v>20.386079788208008</v>
      </c>
      <c r="N131" s="12">
        <f t="shared" si="38"/>
        <v>0.463653564453125</v>
      </c>
      <c r="O131" s="12">
        <f>L131</f>
        <v>20.849733352661133</v>
      </c>
      <c r="P131" s="37" t="s">
        <v>31</v>
      </c>
      <c r="Q131" s="12">
        <v>33.367977142333984</v>
      </c>
      <c r="R131" s="12">
        <v>33.5064697265625</v>
      </c>
      <c r="S131" s="12">
        <f t="shared" si="39"/>
        <v>0.13849258422851562</v>
      </c>
      <c r="T131" s="12">
        <f t="shared" si="43"/>
        <v>33.437223434448242</v>
      </c>
      <c r="U131" s="12">
        <f>T131-O131</f>
        <v>12.587490081787109</v>
      </c>
      <c r="V131" s="12">
        <f>U131</f>
        <v>12.587490081787109</v>
      </c>
      <c r="W131" s="12"/>
      <c r="X131" s="5" t="str">
        <f t="shared" si="44"/>
        <v>22-110</v>
      </c>
      <c r="Y131" s="5" t="str">
        <f t="shared" si="45"/>
        <v>WT</v>
      </c>
      <c r="Z131" s="5">
        <f t="shared" si="46"/>
        <v>12.587490081787109</v>
      </c>
      <c r="AA131" s="5" t="str">
        <f t="shared" si="40"/>
        <v>iPS12</v>
      </c>
      <c r="AB131" s="1" t="str">
        <f t="shared" si="40"/>
        <v>M2_48h00</v>
      </c>
    </row>
    <row r="132" spans="1:28" s="55" customFormat="1" ht="16">
      <c r="A132" s="6" t="s">
        <v>206</v>
      </c>
      <c r="B132" s="6" t="s">
        <v>207</v>
      </c>
      <c r="C132" s="6" t="s">
        <v>197</v>
      </c>
      <c r="D132" s="6" t="s">
        <v>198</v>
      </c>
      <c r="E132" s="6"/>
      <c r="F132" s="6" t="s">
        <v>25</v>
      </c>
      <c r="G132" s="6">
        <v>69</v>
      </c>
      <c r="H132" s="6" t="s">
        <v>112</v>
      </c>
      <c r="I132" s="6" t="s">
        <v>199</v>
      </c>
      <c r="J132" s="36" t="s">
        <v>29</v>
      </c>
      <c r="K132" s="6" t="s">
        <v>25</v>
      </c>
      <c r="L132" s="12">
        <v>20.622505187988281</v>
      </c>
      <c r="M132" s="12">
        <v>20.583477020263672</v>
      </c>
      <c r="N132" s="12">
        <f t="shared" si="38"/>
        <v>3.9028167724609375E-2</v>
      </c>
      <c r="O132" s="12">
        <f t="shared" ref="O132:O139" si="47">AVERAGE(L132:M132)</f>
        <v>20.602991104125977</v>
      </c>
      <c r="P132" s="37" t="s">
        <v>31</v>
      </c>
      <c r="Q132" s="12">
        <v>33.711307525634766</v>
      </c>
      <c r="R132" s="12">
        <v>34.077686309814453</v>
      </c>
      <c r="S132" s="12">
        <f t="shared" si="39"/>
        <v>0.3663787841796875</v>
      </c>
      <c r="T132" s="12">
        <f t="shared" si="43"/>
        <v>33.894496917724609</v>
      </c>
      <c r="U132" s="12">
        <f>T132-O132</f>
        <v>13.291505813598633</v>
      </c>
      <c r="V132" s="12">
        <f>U132</f>
        <v>13.291505813598633</v>
      </c>
      <c r="W132" s="12"/>
      <c r="X132" s="5" t="str">
        <f t="shared" si="44"/>
        <v>22-111</v>
      </c>
      <c r="Y132" s="5" t="str">
        <f t="shared" si="45"/>
        <v>WT</v>
      </c>
      <c r="Z132" s="5">
        <f t="shared" si="46"/>
        <v>13.291505813598633</v>
      </c>
      <c r="AA132" s="5" t="str">
        <f t="shared" ref="AA132:AB151" si="48">H132</f>
        <v>iPS12</v>
      </c>
      <c r="AB132" s="1" t="str">
        <f t="shared" si="48"/>
        <v>M2_48h00</v>
      </c>
    </row>
    <row r="133" spans="1:28" s="55" customFormat="1" ht="16">
      <c r="A133" s="6" t="s">
        <v>208</v>
      </c>
      <c r="B133" s="6" t="s">
        <v>209</v>
      </c>
      <c r="C133" s="6" t="s">
        <v>197</v>
      </c>
      <c r="D133" s="6" t="s">
        <v>198</v>
      </c>
      <c r="E133" s="6"/>
      <c r="F133" s="6" t="s">
        <v>25</v>
      </c>
      <c r="G133" s="6">
        <v>69</v>
      </c>
      <c r="H133" s="6" t="s">
        <v>112</v>
      </c>
      <c r="I133" s="6" t="s">
        <v>199</v>
      </c>
      <c r="J133" s="36" t="s">
        <v>29</v>
      </c>
      <c r="K133" s="6" t="s">
        <v>25</v>
      </c>
      <c r="L133" s="12">
        <v>40</v>
      </c>
      <c r="M133" s="12">
        <v>40</v>
      </c>
      <c r="N133" s="12">
        <f t="shared" si="38"/>
        <v>0</v>
      </c>
      <c r="O133" s="12">
        <f t="shared" si="47"/>
        <v>40</v>
      </c>
      <c r="P133" s="37" t="s">
        <v>31</v>
      </c>
      <c r="Q133" s="12">
        <v>40</v>
      </c>
      <c r="R133" s="12">
        <v>40</v>
      </c>
      <c r="S133" s="12">
        <f t="shared" si="39"/>
        <v>0</v>
      </c>
      <c r="T133" s="12">
        <f t="shared" si="43"/>
        <v>40</v>
      </c>
      <c r="U133" s="12" t="s">
        <v>99</v>
      </c>
      <c r="V133" s="12" t="s">
        <v>99</v>
      </c>
      <c r="W133" s="12"/>
      <c r="X133" s="5" t="str">
        <f t="shared" si="44"/>
        <v>22-112</v>
      </c>
      <c r="Y133" s="5" t="str">
        <f t="shared" si="45"/>
        <v>WT</v>
      </c>
      <c r="Z133" s="5" t="str">
        <f t="shared" si="46"/>
        <v>NA</v>
      </c>
      <c r="AA133" s="5" t="str">
        <f t="shared" si="48"/>
        <v>iPS12</v>
      </c>
      <c r="AB133" s="1" t="str">
        <f t="shared" si="48"/>
        <v>M2_48h00</v>
      </c>
    </row>
    <row r="134" spans="1:28" s="55" customFormat="1" ht="16">
      <c r="A134" s="13" t="s">
        <v>210</v>
      </c>
      <c r="B134" s="13" t="s">
        <v>211</v>
      </c>
      <c r="C134" s="13" t="s">
        <v>212</v>
      </c>
      <c r="D134" s="13" t="s">
        <v>213</v>
      </c>
      <c r="E134" s="13"/>
      <c r="F134" s="13" t="s">
        <v>44</v>
      </c>
      <c r="G134" s="13">
        <v>69</v>
      </c>
      <c r="H134" s="13" t="s">
        <v>112</v>
      </c>
      <c r="I134" s="13" t="s">
        <v>199</v>
      </c>
      <c r="J134" s="38" t="s">
        <v>29</v>
      </c>
      <c r="K134" s="13"/>
      <c r="L134" s="19">
        <v>21.083269119262695</v>
      </c>
      <c r="M134" s="19">
        <v>21.141477584838867</v>
      </c>
      <c r="N134" s="19">
        <f t="shared" si="38"/>
        <v>5.8208465576171875E-2</v>
      </c>
      <c r="O134" s="19">
        <f t="shared" si="47"/>
        <v>21.112373352050781</v>
      </c>
      <c r="P134" s="39" t="s">
        <v>31</v>
      </c>
      <c r="Q134" s="19">
        <v>32.611370086669922</v>
      </c>
      <c r="R134" s="19">
        <v>32.761051177978516</v>
      </c>
      <c r="S134" s="19">
        <f t="shared" si="39"/>
        <v>0.14968109130859375</v>
      </c>
      <c r="T134" s="19">
        <f t="shared" si="43"/>
        <v>32.686210632324219</v>
      </c>
      <c r="U134" s="19">
        <f t="shared" ref="U134:U139" si="49">T134-O134</f>
        <v>11.573837280273438</v>
      </c>
      <c r="V134" s="19">
        <f t="shared" ref="V134:V139" si="50">U134</f>
        <v>11.573837280273438</v>
      </c>
      <c r="W134" s="19"/>
      <c r="X134" s="5" t="str">
        <f t="shared" si="44"/>
        <v>22-113</v>
      </c>
      <c r="Y134" s="5" t="str">
        <f t="shared" si="45"/>
        <v>Mut</v>
      </c>
      <c r="Z134" s="5">
        <f t="shared" si="46"/>
        <v>11.573837280273438</v>
      </c>
      <c r="AA134" s="5" t="str">
        <f t="shared" si="48"/>
        <v>iPS12</v>
      </c>
      <c r="AB134" s="1" t="str">
        <f t="shared" si="48"/>
        <v>M2_48h00</v>
      </c>
    </row>
    <row r="135" spans="1:28" s="55" customFormat="1" ht="16">
      <c r="A135" s="13" t="s">
        <v>214</v>
      </c>
      <c r="B135" s="13" t="s">
        <v>215</v>
      </c>
      <c r="C135" s="13" t="s">
        <v>212</v>
      </c>
      <c r="D135" s="13" t="s">
        <v>213</v>
      </c>
      <c r="E135" s="13"/>
      <c r="F135" s="13" t="s">
        <v>44</v>
      </c>
      <c r="G135" s="13">
        <v>69</v>
      </c>
      <c r="H135" s="13" t="s">
        <v>112</v>
      </c>
      <c r="I135" s="13" t="s">
        <v>199</v>
      </c>
      <c r="J135" s="38" t="s">
        <v>29</v>
      </c>
      <c r="K135" s="13"/>
      <c r="L135" s="19">
        <v>20.799343109130859</v>
      </c>
      <c r="M135" s="19">
        <v>20.701711654663086</v>
      </c>
      <c r="N135" s="19">
        <f t="shared" si="38"/>
        <v>9.7631454467773438E-2</v>
      </c>
      <c r="O135" s="19">
        <f t="shared" si="47"/>
        <v>20.750527381896973</v>
      </c>
      <c r="P135" s="39" t="s">
        <v>31</v>
      </c>
      <c r="Q135" s="19">
        <v>32.708236694335938</v>
      </c>
      <c r="R135" s="19">
        <v>32.715629577636719</v>
      </c>
      <c r="S135" s="19">
        <f t="shared" si="39"/>
        <v>7.39288330078125E-3</v>
      </c>
      <c r="T135" s="19">
        <f t="shared" si="43"/>
        <v>32.711933135986328</v>
      </c>
      <c r="U135" s="19">
        <f t="shared" si="49"/>
        <v>11.961405754089355</v>
      </c>
      <c r="V135" s="19">
        <f t="shared" si="50"/>
        <v>11.961405754089355</v>
      </c>
      <c r="W135" s="19"/>
      <c r="X135" s="5" t="str">
        <f t="shared" si="44"/>
        <v>22-114</v>
      </c>
      <c r="Y135" s="5" t="str">
        <f t="shared" si="45"/>
        <v>Mut</v>
      </c>
      <c r="Z135" s="5">
        <f t="shared" si="46"/>
        <v>11.961405754089355</v>
      </c>
      <c r="AA135" s="5" t="str">
        <f t="shared" si="48"/>
        <v>iPS12</v>
      </c>
      <c r="AB135" s="1" t="str">
        <f t="shared" si="48"/>
        <v>M2_48h00</v>
      </c>
    </row>
    <row r="136" spans="1:28" s="55" customFormat="1" ht="16">
      <c r="A136" s="13" t="s">
        <v>216</v>
      </c>
      <c r="B136" s="13" t="s">
        <v>217</v>
      </c>
      <c r="C136" s="13" t="s">
        <v>212</v>
      </c>
      <c r="D136" s="13" t="s">
        <v>213</v>
      </c>
      <c r="E136" s="13"/>
      <c r="F136" s="13" t="s">
        <v>44</v>
      </c>
      <c r="G136" s="13">
        <v>69</v>
      </c>
      <c r="H136" s="13" t="s">
        <v>112</v>
      </c>
      <c r="I136" s="13" t="s">
        <v>199</v>
      </c>
      <c r="J136" s="38" t="s">
        <v>29</v>
      </c>
      <c r="K136" s="13"/>
      <c r="L136" s="19">
        <v>20.394920349121094</v>
      </c>
      <c r="M136" s="19">
        <v>20.467706680297852</v>
      </c>
      <c r="N136" s="19">
        <f t="shared" si="38"/>
        <v>7.2786331176757812E-2</v>
      </c>
      <c r="O136" s="19">
        <f t="shared" si="47"/>
        <v>20.431313514709473</v>
      </c>
      <c r="P136" s="39" t="s">
        <v>31</v>
      </c>
      <c r="Q136" s="19">
        <v>32.804244995117188</v>
      </c>
      <c r="R136" s="19">
        <v>32.734638214111328</v>
      </c>
      <c r="S136" s="19">
        <f t="shared" si="39"/>
        <v>6.9606781005859375E-2</v>
      </c>
      <c r="T136" s="19">
        <f t="shared" si="43"/>
        <v>32.769441604614258</v>
      </c>
      <c r="U136" s="19">
        <f t="shared" si="49"/>
        <v>12.338128089904785</v>
      </c>
      <c r="V136" s="19">
        <f t="shared" si="50"/>
        <v>12.338128089904785</v>
      </c>
      <c r="W136" s="19"/>
      <c r="X136" s="5" t="str">
        <f t="shared" si="44"/>
        <v>22-115</v>
      </c>
      <c r="Y136" s="5" t="str">
        <f t="shared" si="45"/>
        <v>Mut</v>
      </c>
      <c r="Z136" s="5">
        <f t="shared" si="46"/>
        <v>12.338128089904785</v>
      </c>
      <c r="AA136" s="5" t="str">
        <f t="shared" si="48"/>
        <v>iPS12</v>
      </c>
      <c r="AB136" s="1" t="str">
        <f t="shared" si="48"/>
        <v>M2_48h00</v>
      </c>
    </row>
    <row r="137" spans="1:28" s="55" customFormat="1" ht="16">
      <c r="A137" s="13" t="s">
        <v>218</v>
      </c>
      <c r="B137" s="13" t="s">
        <v>219</v>
      </c>
      <c r="C137" s="13" t="s">
        <v>212</v>
      </c>
      <c r="D137" s="13" t="s">
        <v>213</v>
      </c>
      <c r="E137" s="13"/>
      <c r="F137" s="13" t="s">
        <v>44</v>
      </c>
      <c r="G137" s="13">
        <v>69</v>
      </c>
      <c r="H137" s="13" t="s">
        <v>112</v>
      </c>
      <c r="I137" s="13" t="s">
        <v>199</v>
      </c>
      <c r="J137" s="38" t="s">
        <v>29</v>
      </c>
      <c r="K137" s="13"/>
      <c r="L137" s="19">
        <v>21.534418106079102</v>
      </c>
      <c r="M137" s="19">
        <v>21.442071914672852</v>
      </c>
      <c r="N137" s="19">
        <f t="shared" si="38"/>
        <v>9.234619140625E-2</v>
      </c>
      <c r="O137" s="19">
        <f t="shared" si="47"/>
        <v>21.488245010375977</v>
      </c>
      <c r="P137" s="39" t="s">
        <v>31</v>
      </c>
      <c r="Q137" s="19">
        <v>33.148704528808594</v>
      </c>
      <c r="R137" s="19">
        <v>33.111602783203125</v>
      </c>
      <c r="S137" s="19">
        <f t="shared" si="39"/>
        <v>3.710174560546875E-2</v>
      </c>
      <c r="T137" s="19">
        <f t="shared" si="43"/>
        <v>33.130153656005859</v>
      </c>
      <c r="U137" s="19">
        <f t="shared" si="49"/>
        <v>11.641908645629883</v>
      </c>
      <c r="V137" s="19">
        <f t="shared" si="50"/>
        <v>11.641908645629883</v>
      </c>
      <c r="W137" s="19"/>
      <c r="X137" s="5" t="str">
        <f t="shared" si="44"/>
        <v>22-116</v>
      </c>
      <c r="Y137" s="5" t="str">
        <f t="shared" si="45"/>
        <v>Mut</v>
      </c>
      <c r="Z137" s="5">
        <f t="shared" si="46"/>
        <v>11.641908645629883</v>
      </c>
      <c r="AA137" s="5" t="str">
        <f t="shared" si="48"/>
        <v>iPS12</v>
      </c>
      <c r="AB137" s="1" t="str">
        <f t="shared" si="48"/>
        <v>M2_48h00</v>
      </c>
    </row>
    <row r="138" spans="1:28" s="55" customFormat="1" ht="16">
      <c r="A138" s="13" t="s">
        <v>220</v>
      </c>
      <c r="B138" s="13" t="s">
        <v>221</v>
      </c>
      <c r="C138" s="13" t="s">
        <v>212</v>
      </c>
      <c r="D138" s="13" t="s">
        <v>213</v>
      </c>
      <c r="E138" s="13"/>
      <c r="F138" s="13" t="s">
        <v>44</v>
      </c>
      <c r="G138" s="13">
        <v>69</v>
      </c>
      <c r="H138" s="13" t="s">
        <v>112</v>
      </c>
      <c r="I138" s="13" t="s">
        <v>199</v>
      </c>
      <c r="J138" s="38" t="s">
        <v>29</v>
      </c>
      <c r="K138" s="13"/>
      <c r="L138" s="19">
        <v>20.97205924987793</v>
      </c>
      <c r="M138" s="19">
        <v>20.838809967041016</v>
      </c>
      <c r="N138" s="19">
        <f t="shared" si="38"/>
        <v>0.13324928283691406</v>
      </c>
      <c r="O138" s="19">
        <f t="shared" si="47"/>
        <v>20.905434608459473</v>
      </c>
      <c r="P138" s="39" t="s">
        <v>31</v>
      </c>
      <c r="Q138" s="19">
        <v>32.927268981933594</v>
      </c>
      <c r="R138" s="19">
        <v>32.917106628417969</v>
      </c>
      <c r="S138" s="19">
        <f t="shared" si="39"/>
        <v>1.0162353515625E-2</v>
      </c>
      <c r="T138" s="19">
        <f t="shared" si="43"/>
        <v>32.922187805175781</v>
      </c>
      <c r="U138" s="19">
        <f t="shared" si="49"/>
        <v>12.016753196716309</v>
      </c>
      <c r="V138" s="19">
        <f t="shared" si="50"/>
        <v>12.016753196716309</v>
      </c>
      <c r="W138" s="19"/>
      <c r="X138" s="5" t="str">
        <f t="shared" si="44"/>
        <v>22-117</v>
      </c>
      <c r="Y138" s="5" t="str">
        <f t="shared" si="45"/>
        <v>Mut</v>
      </c>
      <c r="Z138" s="5">
        <f t="shared" si="46"/>
        <v>12.016753196716309</v>
      </c>
      <c r="AA138" s="5" t="str">
        <f t="shared" si="48"/>
        <v>iPS12</v>
      </c>
      <c r="AB138" s="1" t="str">
        <f t="shared" si="48"/>
        <v>M2_48h00</v>
      </c>
    </row>
    <row r="139" spans="1:28" s="55" customFormat="1" ht="16">
      <c r="A139" s="13" t="s">
        <v>222</v>
      </c>
      <c r="B139" s="13" t="s">
        <v>223</v>
      </c>
      <c r="C139" s="13" t="s">
        <v>212</v>
      </c>
      <c r="D139" s="13" t="s">
        <v>213</v>
      </c>
      <c r="E139" s="13"/>
      <c r="F139" s="13" t="s">
        <v>44</v>
      </c>
      <c r="G139" s="13">
        <v>69</v>
      </c>
      <c r="H139" s="13" t="s">
        <v>112</v>
      </c>
      <c r="I139" s="13" t="s">
        <v>199</v>
      </c>
      <c r="J139" s="38" t="s">
        <v>29</v>
      </c>
      <c r="K139" s="13"/>
      <c r="L139" s="19">
        <v>21.133478164672852</v>
      </c>
      <c r="M139" s="19">
        <v>21.074718475341797</v>
      </c>
      <c r="N139" s="19">
        <f t="shared" si="38"/>
        <v>5.8759689331054688E-2</v>
      </c>
      <c r="O139" s="19">
        <f t="shared" si="47"/>
        <v>21.104098320007324</v>
      </c>
      <c r="P139" s="39" t="s">
        <v>31</v>
      </c>
      <c r="Q139" s="19">
        <v>33.031646728515625</v>
      </c>
      <c r="R139" s="19">
        <v>33.194446563720703</v>
      </c>
      <c r="S139" s="19">
        <f t="shared" si="39"/>
        <v>0.16279983520507812</v>
      </c>
      <c r="T139" s="19">
        <f t="shared" si="43"/>
        <v>33.113046646118164</v>
      </c>
      <c r="U139" s="19">
        <f t="shared" si="49"/>
        <v>12.00894832611084</v>
      </c>
      <c r="V139" s="19">
        <f t="shared" si="50"/>
        <v>12.00894832611084</v>
      </c>
      <c r="W139" s="19"/>
      <c r="X139" s="5" t="str">
        <f t="shared" si="44"/>
        <v>22-118</v>
      </c>
      <c r="Y139" s="5" t="str">
        <f t="shared" si="45"/>
        <v>Mut</v>
      </c>
      <c r="Z139" s="5">
        <f t="shared" si="46"/>
        <v>12.00894832611084</v>
      </c>
      <c r="AA139" s="5" t="str">
        <f t="shared" si="48"/>
        <v>iPS12</v>
      </c>
      <c r="AB139" s="1" t="str">
        <f t="shared" si="48"/>
        <v>M2_48h00</v>
      </c>
    </row>
    <row r="140" spans="1:28" s="56" customFormat="1" ht="16">
      <c r="A140" s="7" t="s">
        <v>420</v>
      </c>
      <c r="B140" s="6" t="s">
        <v>421</v>
      </c>
      <c r="C140" s="6" t="s">
        <v>422</v>
      </c>
      <c r="D140" s="6" t="s">
        <v>423</v>
      </c>
      <c r="E140" s="6" t="s">
        <v>270</v>
      </c>
      <c r="F140" s="6" t="s">
        <v>25</v>
      </c>
      <c r="G140" s="6" t="s">
        <v>292</v>
      </c>
      <c r="H140" s="6" t="s">
        <v>272</v>
      </c>
      <c r="I140" s="6" t="s">
        <v>424</v>
      </c>
      <c r="J140" s="36" t="s">
        <v>29</v>
      </c>
      <c r="K140" s="6" t="s">
        <v>25</v>
      </c>
      <c r="L140" s="12">
        <v>21.79</v>
      </c>
      <c r="M140" s="12">
        <v>21.8</v>
      </c>
      <c r="N140" s="12">
        <v>0.01</v>
      </c>
      <c r="O140" s="12">
        <v>21.79</v>
      </c>
      <c r="P140" s="37" t="s">
        <v>31</v>
      </c>
      <c r="Q140" s="6">
        <v>35.825138090000003</v>
      </c>
      <c r="R140" s="6">
        <v>36.117805480000001</v>
      </c>
      <c r="S140" s="12">
        <v>0.28999999999999998</v>
      </c>
      <c r="T140" s="12">
        <v>35.97</v>
      </c>
      <c r="U140" s="12">
        <v>14.18</v>
      </c>
      <c r="V140" s="12">
        <v>14.18</v>
      </c>
      <c r="X140" s="5" t="str">
        <f t="shared" si="44"/>
        <v>23-241</v>
      </c>
      <c r="Y140" s="5" t="str">
        <f t="shared" si="45"/>
        <v>WT</v>
      </c>
      <c r="Z140" s="5">
        <f t="shared" si="46"/>
        <v>14.18</v>
      </c>
      <c r="AA140" s="5" t="str">
        <f t="shared" si="48"/>
        <v>iPS26a</v>
      </c>
      <c r="AB140" s="1" t="str">
        <f t="shared" si="48"/>
        <v>M2-48h00</v>
      </c>
    </row>
    <row r="141" spans="1:28" s="56" customFormat="1" ht="16">
      <c r="A141" s="7" t="s">
        <v>425</v>
      </c>
      <c r="B141" s="6" t="s">
        <v>426</v>
      </c>
      <c r="C141" s="6" t="s">
        <v>427</v>
      </c>
      <c r="D141" s="6" t="s">
        <v>423</v>
      </c>
      <c r="E141" s="6" t="s">
        <v>270</v>
      </c>
      <c r="F141" s="6" t="s">
        <v>25</v>
      </c>
      <c r="G141" s="6" t="s">
        <v>292</v>
      </c>
      <c r="H141" s="6" t="s">
        <v>272</v>
      </c>
      <c r="I141" s="6" t="s">
        <v>424</v>
      </c>
      <c r="J141" s="36" t="s">
        <v>29</v>
      </c>
      <c r="K141" s="6" t="s">
        <v>25</v>
      </c>
      <c r="L141" s="12">
        <v>21.93</v>
      </c>
      <c r="M141" s="12">
        <v>21.82</v>
      </c>
      <c r="N141" s="12">
        <v>0.11</v>
      </c>
      <c r="O141" s="12">
        <v>21.88</v>
      </c>
      <c r="P141" s="37" t="s">
        <v>31</v>
      </c>
      <c r="Q141" s="6">
        <v>35.846828459999998</v>
      </c>
      <c r="R141" s="6">
        <v>36.881015779999998</v>
      </c>
      <c r="S141" s="53">
        <v>1.03</v>
      </c>
      <c r="T141" s="12">
        <v>36.36</v>
      </c>
      <c r="U141" s="12">
        <v>14.49</v>
      </c>
      <c r="V141" s="12">
        <v>14.49</v>
      </c>
      <c r="X141" s="5" t="str">
        <f t="shared" si="44"/>
        <v>23-242</v>
      </c>
      <c r="Y141" s="5" t="str">
        <f t="shared" si="45"/>
        <v>WT</v>
      </c>
      <c r="Z141" s="5">
        <f t="shared" si="46"/>
        <v>14.49</v>
      </c>
      <c r="AA141" s="5" t="str">
        <f t="shared" si="48"/>
        <v>iPS26a</v>
      </c>
      <c r="AB141" s="1" t="str">
        <f t="shared" si="48"/>
        <v>M2-48h00</v>
      </c>
    </row>
    <row r="142" spans="1:28" s="56" customFormat="1" ht="16">
      <c r="A142" s="7" t="s">
        <v>428</v>
      </c>
      <c r="B142" s="6" t="s">
        <v>429</v>
      </c>
      <c r="C142" s="6" t="s">
        <v>430</v>
      </c>
      <c r="D142" s="6" t="s">
        <v>423</v>
      </c>
      <c r="E142" s="6" t="s">
        <v>270</v>
      </c>
      <c r="F142" s="6" t="s">
        <v>25</v>
      </c>
      <c r="G142" s="6" t="s">
        <v>292</v>
      </c>
      <c r="H142" s="6" t="s">
        <v>272</v>
      </c>
      <c r="I142" s="6" t="s">
        <v>424</v>
      </c>
      <c r="J142" s="36" t="s">
        <v>29</v>
      </c>
      <c r="K142" s="6" t="s">
        <v>25</v>
      </c>
      <c r="L142" s="12">
        <v>21.44</v>
      </c>
      <c r="M142" s="12">
        <v>21.57</v>
      </c>
      <c r="N142" s="12">
        <v>0.13</v>
      </c>
      <c r="O142" s="12">
        <v>21.5</v>
      </c>
      <c r="P142" s="37" t="s">
        <v>31</v>
      </c>
      <c r="Q142" s="6">
        <v>35.950679780000002</v>
      </c>
      <c r="R142" s="6">
        <v>36.266315460000001</v>
      </c>
      <c r="S142" s="12">
        <v>0.32</v>
      </c>
      <c r="T142" s="12">
        <v>36.11</v>
      </c>
      <c r="U142" s="12">
        <v>14.61</v>
      </c>
      <c r="V142" s="12">
        <v>14.61</v>
      </c>
      <c r="X142" s="5" t="str">
        <f t="shared" si="44"/>
        <v>23-243</v>
      </c>
      <c r="Y142" s="5" t="str">
        <f t="shared" si="45"/>
        <v>WT</v>
      </c>
      <c r="Z142" s="5">
        <f t="shared" si="46"/>
        <v>14.61</v>
      </c>
      <c r="AA142" s="5" t="str">
        <f t="shared" si="48"/>
        <v>iPS26a</v>
      </c>
      <c r="AB142" s="1" t="str">
        <f t="shared" si="48"/>
        <v>M2-48h00</v>
      </c>
    </row>
    <row r="143" spans="1:28" s="56" customFormat="1" ht="16">
      <c r="A143" s="7" t="s">
        <v>431</v>
      </c>
      <c r="B143" s="6" t="s">
        <v>432</v>
      </c>
      <c r="C143" s="6" t="s">
        <v>422</v>
      </c>
      <c r="D143" s="6" t="s">
        <v>423</v>
      </c>
      <c r="E143" s="6" t="s">
        <v>291</v>
      </c>
      <c r="F143" s="6" t="s">
        <v>25</v>
      </c>
      <c r="G143" s="6" t="s">
        <v>342</v>
      </c>
      <c r="H143" s="6" t="s">
        <v>293</v>
      </c>
      <c r="I143" s="6" t="s">
        <v>424</v>
      </c>
      <c r="J143" s="36" t="s">
        <v>29</v>
      </c>
      <c r="K143" s="6" t="s">
        <v>25</v>
      </c>
      <c r="L143" s="21">
        <v>21.9</v>
      </c>
      <c r="M143" s="12">
        <v>21.9</v>
      </c>
      <c r="N143" s="12">
        <v>0.01</v>
      </c>
      <c r="O143" s="12">
        <v>21.9</v>
      </c>
      <c r="P143" s="37" t="s">
        <v>31</v>
      </c>
      <c r="Q143" s="6">
        <v>35.215808869999996</v>
      </c>
      <c r="R143" s="6">
        <v>35.881187439999998</v>
      </c>
      <c r="S143" s="53">
        <v>0.67</v>
      </c>
      <c r="T143" s="12">
        <v>35.549999999999997</v>
      </c>
      <c r="U143" s="12">
        <v>13.65</v>
      </c>
      <c r="V143" s="12">
        <v>13.65</v>
      </c>
      <c r="X143" s="5" t="str">
        <f t="shared" si="44"/>
        <v>23-244</v>
      </c>
      <c r="Y143" s="5" t="str">
        <f t="shared" si="45"/>
        <v>WT</v>
      </c>
      <c r="Z143" s="5">
        <f t="shared" si="46"/>
        <v>13.65</v>
      </c>
      <c r="AA143" s="5" t="str">
        <f t="shared" si="48"/>
        <v>iPS26b</v>
      </c>
      <c r="AB143" s="1" t="str">
        <f t="shared" si="48"/>
        <v>M2-48h00</v>
      </c>
    </row>
    <row r="144" spans="1:28" s="56" customFormat="1" ht="16">
      <c r="A144" s="7" t="s">
        <v>433</v>
      </c>
      <c r="B144" s="6" t="s">
        <v>434</v>
      </c>
      <c r="C144" s="6" t="s">
        <v>427</v>
      </c>
      <c r="D144" s="6" t="s">
        <v>423</v>
      </c>
      <c r="E144" s="6" t="s">
        <v>291</v>
      </c>
      <c r="F144" s="6" t="s">
        <v>25</v>
      </c>
      <c r="G144" s="6" t="s">
        <v>342</v>
      </c>
      <c r="H144" s="6" t="s">
        <v>293</v>
      </c>
      <c r="I144" s="6" t="s">
        <v>424</v>
      </c>
      <c r="J144" s="36" t="s">
        <v>29</v>
      </c>
      <c r="K144" s="6" t="s">
        <v>25</v>
      </c>
      <c r="L144" s="21">
        <v>21.44</v>
      </c>
      <c r="M144" s="12">
        <v>21.3</v>
      </c>
      <c r="N144" s="12">
        <v>0.14000000000000001</v>
      </c>
      <c r="O144" s="12">
        <v>21.37</v>
      </c>
      <c r="P144" s="37" t="s">
        <v>31</v>
      </c>
      <c r="Q144" s="6">
        <v>35.628025049999998</v>
      </c>
      <c r="R144" s="6">
        <v>35.538757320000002</v>
      </c>
      <c r="S144" s="12">
        <v>0.09</v>
      </c>
      <c r="T144" s="12">
        <v>35.58</v>
      </c>
      <c r="U144" s="12">
        <v>14.22</v>
      </c>
      <c r="V144" s="12">
        <v>14.22</v>
      </c>
      <c r="X144" s="5" t="str">
        <f t="shared" si="44"/>
        <v>23-245</v>
      </c>
      <c r="Y144" s="5" t="str">
        <f t="shared" si="45"/>
        <v>WT</v>
      </c>
      <c r="Z144" s="5">
        <f t="shared" si="46"/>
        <v>14.22</v>
      </c>
      <c r="AA144" s="5" t="str">
        <f t="shared" si="48"/>
        <v>iPS26b</v>
      </c>
      <c r="AB144" s="1" t="str">
        <f t="shared" si="48"/>
        <v>M2-48h00</v>
      </c>
    </row>
    <row r="145" spans="1:33" s="56" customFormat="1" ht="16">
      <c r="A145" s="7" t="s">
        <v>435</v>
      </c>
      <c r="B145" s="6" t="s">
        <v>436</v>
      </c>
      <c r="C145" s="6" t="s">
        <v>430</v>
      </c>
      <c r="D145" s="6" t="s">
        <v>423</v>
      </c>
      <c r="E145" s="6" t="s">
        <v>291</v>
      </c>
      <c r="F145" s="6" t="s">
        <v>25</v>
      </c>
      <c r="G145" s="6" t="s">
        <v>342</v>
      </c>
      <c r="H145" s="6" t="s">
        <v>293</v>
      </c>
      <c r="I145" s="6" t="s">
        <v>424</v>
      </c>
      <c r="J145" s="36" t="s">
        <v>29</v>
      </c>
      <c r="K145" s="6" t="s">
        <v>25</v>
      </c>
      <c r="L145" s="21">
        <v>21.83</v>
      </c>
      <c r="M145" s="12">
        <v>21.91</v>
      </c>
      <c r="N145" s="12">
        <v>0.08</v>
      </c>
      <c r="O145" s="12">
        <v>21.87</v>
      </c>
      <c r="P145" s="37" t="s">
        <v>31</v>
      </c>
      <c r="Q145" s="6">
        <v>35.592166900000002</v>
      </c>
      <c r="R145" s="6">
        <v>35.590896610000001</v>
      </c>
      <c r="S145" s="12">
        <v>0</v>
      </c>
      <c r="T145" s="12">
        <v>35.590000000000003</v>
      </c>
      <c r="U145" s="12">
        <v>13.72</v>
      </c>
      <c r="V145" s="12">
        <v>13.72</v>
      </c>
      <c r="X145" s="5" t="str">
        <f t="shared" si="44"/>
        <v>23-246</v>
      </c>
      <c r="Y145" s="5" t="str">
        <f t="shared" si="45"/>
        <v>WT</v>
      </c>
      <c r="Z145" s="5">
        <f t="shared" si="46"/>
        <v>13.72</v>
      </c>
      <c r="AA145" s="5" t="str">
        <f t="shared" si="48"/>
        <v>iPS26b</v>
      </c>
      <c r="AB145" s="1" t="str">
        <f t="shared" si="48"/>
        <v>M2-48h00</v>
      </c>
    </row>
    <row r="146" spans="1:33" s="57" customFormat="1" ht="16">
      <c r="A146" s="14" t="s">
        <v>437</v>
      </c>
      <c r="B146" s="13" t="s">
        <v>438</v>
      </c>
      <c r="C146" s="13" t="s">
        <v>422</v>
      </c>
      <c r="D146" s="13" t="s">
        <v>439</v>
      </c>
      <c r="E146" s="13" t="s">
        <v>270</v>
      </c>
      <c r="F146" s="13" t="s">
        <v>44</v>
      </c>
      <c r="G146" s="13" t="s">
        <v>292</v>
      </c>
      <c r="H146" s="13" t="s">
        <v>272</v>
      </c>
      <c r="I146" s="13" t="s">
        <v>424</v>
      </c>
      <c r="J146" s="38" t="s">
        <v>29</v>
      </c>
      <c r="K146" s="13"/>
      <c r="L146" s="19">
        <v>21.67</v>
      </c>
      <c r="M146" s="19">
        <v>21.79</v>
      </c>
      <c r="N146" s="19">
        <v>0.12</v>
      </c>
      <c r="O146" s="19">
        <v>21.73</v>
      </c>
      <c r="P146" s="39" t="s">
        <v>31</v>
      </c>
      <c r="Q146" s="13">
        <v>35.387615199999999</v>
      </c>
      <c r="R146" s="13">
        <v>35.862113950000001</v>
      </c>
      <c r="S146" s="19">
        <v>0.47</v>
      </c>
      <c r="T146" s="19">
        <v>35.619999999999997</v>
      </c>
      <c r="U146" s="19">
        <v>13.89</v>
      </c>
      <c r="V146" s="19">
        <v>13.89</v>
      </c>
      <c r="X146" s="5" t="str">
        <f t="shared" si="44"/>
        <v>23-247</v>
      </c>
      <c r="Y146" s="5" t="str">
        <f t="shared" si="45"/>
        <v>Mut</v>
      </c>
      <c r="Z146" s="5">
        <f t="shared" si="46"/>
        <v>13.89</v>
      </c>
      <c r="AA146" s="5" t="str">
        <f t="shared" si="48"/>
        <v>iPS26a</v>
      </c>
      <c r="AB146" s="1" t="str">
        <f t="shared" si="48"/>
        <v>M2-48h00</v>
      </c>
    </row>
    <row r="147" spans="1:33" s="57" customFormat="1" ht="16">
      <c r="A147" s="14" t="s">
        <v>440</v>
      </c>
      <c r="B147" s="13" t="s">
        <v>441</v>
      </c>
      <c r="C147" s="13" t="s">
        <v>427</v>
      </c>
      <c r="D147" s="13" t="s">
        <v>439</v>
      </c>
      <c r="E147" s="13" t="s">
        <v>270</v>
      </c>
      <c r="F147" s="13" t="s">
        <v>44</v>
      </c>
      <c r="G147" s="13" t="s">
        <v>292</v>
      </c>
      <c r="H147" s="13" t="s">
        <v>272</v>
      </c>
      <c r="I147" s="13" t="s">
        <v>424</v>
      </c>
      <c r="J147" s="38" t="s">
        <v>29</v>
      </c>
      <c r="K147" s="13"/>
      <c r="L147" s="19">
        <v>22.09</v>
      </c>
      <c r="M147" s="19">
        <v>22.05</v>
      </c>
      <c r="N147" s="19">
        <v>0.04</v>
      </c>
      <c r="O147" s="19">
        <v>22.07</v>
      </c>
      <c r="P147" s="39" t="s">
        <v>31</v>
      </c>
      <c r="Q147" s="13">
        <v>35.898750309999997</v>
      </c>
      <c r="R147" s="13">
        <v>35.33909225</v>
      </c>
      <c r="S147" s="54">
        <v>0.56000000000000005</v>
      </c>
      <c r="T147" s="19">
        <v>35.619999999999997</v>
      </c>
      <c r="U147" s="19">
        <v>13.55</v>
      </c>
      <c r="V147" s="19">
        <v>13.55</v>
      </c>
      <c r="X147" s="5" t="str">
        <f t="shared" si="44"/>
        <v>23-248</v>
      </c>
      <c r="Y147" s="5" t="str">
        <f t="shared" si="45"/>
        <v>Mut</v>
      </c>
      <c r="Z147" s="5">
        <f t="shared" si="46"/>
        <v>13.55</v>
      </c>
      <c r="AA147" s="5" t="str">
        <f t="shared" si="48"/>
        <v>iPS26a</v>
      </c>
      <c r="AB147" s="1" t="str">
        <f t="shared" si="48"/>
        <v>M2-48h00</v>
      </c>
    </row>
    <row r="148" spans="1:33" s="57" customFormat="1" ht="16">
      <c r="A148" s="14" t="s">
        <v>442</v>
      </c>
      <c r="B148" s="13" t="s">
        <v>443</v>
      </c>
      <c r="C148" s="13" t="s">
        <v>430</v>
      </c>
      <c r="D148" s="13" t="s">
        <v>439</v>
      </c>
      <c r="E148" s="13" t="s">
        <v>270</v>
      </c>
      <c r="F148" s="13" t="s">
        <v>44</v>
      </c>
      <c r="G148" s="13" t="s">
        <v>292</v>
      </c>
      <c r="H148" s="13" t="s">
        <v>272</v>
      </c>
      <c r="I148" s="13" t="s">
        <v>424</v>
      </c>
      <c r="J148" s="38" t="s">
        <v>29</v>
      </c>
      <c r="K148" s="13"/>
      <c r="L148" s="19">
        <v>22</v>
      </c>
      <c r="M148" s="19">
        <v>22.12</v>
      </c>
      <c r="N148" s="19">
        <v>0.12</v>
      </c>
      <c r="O148" s="19">
        <v>22.06</v>
      </c>
      <c r="P148" s="39" t="s">
        <v>31</v>
      </c>
      <c r="Q148" s="13">
        <v>35.801040649999997</v>
      </c>
      <c r="R148" s="13">
        <v>35.726715089999999</v>
      </c>
      <c r="S148" s="19">
        <v>7.0000000000000007E-2</v>
      </c>
      <c r="T148" s="19">
        <v>35.76</v>
      </c>
      <c r="U148" s="19">
        <v>13.7</v>
      </c>
      <c r="V148" s="19">
        <v>13.7</v>
      </c>
      <c r="X148" s="5" t="str">
        <f t="shared" si="44"/>
        <v>23-249</v>
      </c>
      <c r="Y148" s="5" t="str">
        <f t="shared" si="45"/>
        <v>Mut</v>
      </c>
      <c r="Z148" s="5">
        <f t="shared" si="46"/>
        <v>13.7</v>
      </c>
      <c r="AA148" s="5" t="str">
        <f t="shared" si="48"/>
        <v>iPS26a</v>
      </c>
      <c r="AB148" s="1" t="str">
        <f t="shared" si="48"/>
        <v>M2-48h00</v>
      </c>
    </row>
    <row r="149" spans="1:33" s="57" customFormat="1" ht="16">
      <c r="A149" s="14" t="s">
        <v>444</v>
      </c>
      <c r="B149" s="13" t="s">
        <v>445</v>
      </c>
      <c r="C149" s="13" t="s">
        <v>422</v>
      </c>
      <c r="D149" s="13" t="s">
        <v>439</v>
      </c>
      <c r="E149" s="13" t="s">
        <v>291</v>
      </c>
      <c r="F149" s="13" t="s">
        <v>44</v>
      </c>
      <c r="G149" s="13" t="s">
        <v>342</v>
      </c>
      <c r="H149" s="13" t="s">
        <v>293</v>
      </c>
      <c r="I149" s="13" t="s">
        <v>424</v>
      </c>
      <c r="J149" s="38" t="s">
        <v>29</v>
      </c>
      <c r="K149" s="13"/>
      <c r="L149" s="23">
        <v>21.89</v>
      </c>
      <c r="M149" s="19">
        <v>22.08</v>
      </c>
      <c r="N149" s="19">
        <v>0.19</v>
      </c>
      <c r="O149" s="19">
        <v>21.98</v>
      </c>
      <c r="P149" s="39" t="s">
        <v>31</v>
      </c>
      <c r="Q149" s="13">
        <v>35.574417109999999</v>
      </c>
      <c r="R149" s="13">
        <v>36.643230440000004</v>
      </c>
      <c r="S149" s="54">
        <v>1.07</v>
      </c>
      <c r="T149" s="19">
        <v>36.11</v>
      </c>
      <c r="U149" s="19">
        <v>14.13</v>
      </c>
      <c r="V149" s="19">
        <v>14.13</v>
      </c>
      <c r="X149" s="5" t="str">
        <f t="shared" si="44"/>
        <v>23-250</v>
      </c>
      <c r="Y149" s="5" t="str">
        <f t="shared" si="45"/>
        <v>Mut</v>
      </c>
      <c r="Z149" s="5">
        <f t="shared" si="46"/>
        <v>14.13</v>
      </c>
      <c r="AA149" s="5" t="str">
        <f t="shared" si="48"/>
        <v>iPS26b</v>
      </c>
      <c r="AB149" s="1" t="str">
        <f t="shared" si="48"/>
        <v>M2-48h00</v>
      </c>
    </row>
    <row r="150" spans="1:33" s="57" customFormat="1" ht="16">
      <c r="A150" s="14" t="s">
        <v>446</v>
      </c>
      <c r="B150" s="13" t="s">
        <v>447</v>
      </c>
      <c r="C150" s="13" t="s">
        <v>427</v>
      </c>
      <c r="D150" s="13" t="s">
        <v>439</v>
      </c>
      <c r="E150" s="13" t="s">
        <v>291</v>
      </c>
      <c r="F150" s="13" t="s">
        <v>44</v>
      </c>
      <c r="G150" s="13" t="s">
        <v>342</v>
      </c>
      <c r="H150" s="13" t="s">
        <v>293</v>
      </c>
      <c r="I150" s="13" t="s">
        <v>424</v>
      </c>
      <c r="J150" s="38" t="s">
        <v>29</v>
      </c>
      <c r="K150" s="13"/>
      <c r="L150" s="23">
        <v>22.26</v>
      </c>
      <c r="M150" s="19">
        <v>22.18</v>
      </c>
      <c r="N150" s="19">
        <v>0.08</v>
      </c>
      <c r="O150" s="19">
        <v>22.22</v>
      </c>
      <c r="P150" s="39" t="s">
        <v>31</v>
      </c>
      <c r="Q150" s="13">
        <v>36.92795563</v>
      </c>
      <c r="R150" s="13">
        <v>36.27399063</v>
      </c>
      <c r="S150" s="54">
        <v>0.65</v>
      </c>
      <c r="T150" s="19">
        <v>36.6</v>
      </c>
      <c r="U150" s="19">
        <v>14.38</v>
      </c>
      <c r="V150" s="19">
        <v>14.38</v>
      </c>
      <c r="X150" s="5" t="str">
        <f t="shared" si="44"/>
        <v>23-251</v>
      </c>
      <c r="Y150" s="5" t="str">
        <f t="shared" si="45"/>
        <v>Mut</v>
      </c>
      <c r="Z150" s="5">
        <f t="shared" si="46"/>
        <v>14.38</v>
      </c>
      <c r="AA150" s="5" t="str">
        <f t="shared" si="48"/>
        <v>iPS26b</v>
      </c>
      <c r="AB150" s="1" t="str">
        <f t="shared" si="48"/>
        <v>M2-48h00</v>
      </c>
    </row>
    <row r="151" spans="1:33" s="57" customFormat="1" ht="16">
      <c r="A151" s="14" t="s">
        <v>448</v>
      </c>
      <c r="B151" s="13" t="s">
        <v>449</v>
      </c>
      <c r="C151" s="13" t="s">
        <v>430</v>
      </c>
      <c r="D151" s="13" t="s">
        <v>439</v>
      </c>
      <c r="E151" s="13" t="s">
        <v>291</v>
      </c>
      <c r="F151" s="13" t="s">
        <v>44</v>
      </c>
      <c r="G151" s="13" t="s">
        <v>342</v>
      </c>
      <c r="H151" s="13" t="s">
        <v>293</v>
      </c>
      <c r="I151" s="13" t="s">
        <v>424</v>
      </c>
      <c r="J151" s="38" t="s">
        <v>29</v>
      </c>
      <c r="K151" s="13"/>
      <c r="L151" s="23">
        <v>22.22</v>
      </c>
      <c r="M151" s="19">
        <v>22.38</v>
      </c>
      <c r="N151" s="19">
        <v>0.15</v>
      </c>
      <c r="O151" s="19">
        <v>22.3</v>
      </c>
      <c r="P151" s="39" t="s">
        <v>31</v>
      </c>
      <c r="Q151" s="13">
        <v>36.299129489999999</v>
      </c>
      <c r="R151" s="13">
        <v>36.627105710000002</v>
      </c>
      <c r="S151" s="19">
        <v>0.33</v>
      </c>
      <c r="T151" s="19">
        <v>36.46</v>
      </c>
      <c r="U151" s="19">
        <v>14.16</v>
      </c>
      <c r="V151" s="19">
        <v>14.16</v>
      </c>
      <c r="X151" s="5" t="str">
        <f t="shared" si="44"/>
        <v>23-252</v>
      </c>
      <c r="Y151" s="5" t="str">
        <f t="shared" si="45"/>
        <v>Mut</v>
      </c>
      <c r="Z151" s="5">
        <f t="shared" si="46"/>
        <v>14.16</v>
      </c>
      <c r="AA151" s="5" t="str">
        <f t="shared" si="48"/>
        <v>iPS26b</v>
      </c>
      <c r="AB151" s="1" t="str">
        <f t="shared" si="48"/>
        <v>M2-48h00</v>
      </c>
    </row>
    <row r="152" spans="1:33" ht="16">
      <c r="A152" s="6" t="s">
        <v>54</v>
      </c>
      <c r="B152" s="6" t="s">
        <v>55</v>
      </c>
      <c r="C152" s="6" t="s">
        <v>56</v>
      </c>
      <c r="D152" s="6" t="s">
        <v>57</v>
      </c>
      <c r="E152" s="6"/>
      <c r="F152" s="6" t="s">
        <v>25</v>
      </c>
      <c r="G152" s="6" t="s">
        <v>58</v>
      </c>
      <c r="H152" s="6" t="s">
        <v>27</v>
      </c>
      <c r="I152" s="6" t="s">
        <v>59</v>
      </c>
      <c r="J152" s="36" t="s">
        <v>29</v>
      </c>
      <c r="K152" s="6" t="s">
        <v>59</v>
      </c>
      <c r="L152" s="12">
        <v>21.47</v>
      </c>
      <c r="M152" s="12">
        <v>21.46</v>
      </c>
      <c r="N152" s="12">
        <v>0.01</v>
      </c>
      <c r="O152" s="12">
        <v>21.46</v>
      </c>
      <c r="P152" s="37" t="s">
        <v>31</v>
      </c>
      <c r="Q152" s="12">
        <v>33.99</v>
      </c>
      <c r="R152" s="12">
        <v>34.909999999999997</v>
      </c>
      <c r="S152" s="58">
        <v>0.92</v>
      </c>
      <c r="T152" s="12">
        <v>34.450000000000003</v>
      </c>
      <c r="U152" s="12">
        <v>12.99</v>
      </c>
      <c r="V152" s="12">
        <v>12.99</v>
      </c>
      <c r="W152" s="12"/>
      <c r="X152" s="59" t="s">
        <v>54</v>
      </c>
      <c r="Y152" s="59" t="s">
        <v>25</v>
      </c>
      <c r="Z152" s="59">
        <v>12.98639011</v>
      </c>
      <c r="AA152" s="59" t="s">
        <v>27</v>
      </c>
      <c r="AB152" s="3" t="s">
        <v>59</v>
      </c>
      <c r="AC152" s="60"/>
      <c r="AD152" s="60"/>
      <c r="AE152" s="60"/>
      <c r="AF152" s="60"/>
      <c r="AG152" s="60"/>
    </row>
    <row r="153" spans="1:33" ht="16">
      <c r="A153" s="6" t="s">
        <v>60</v>
      </c>
      <c r="B153" s="6" t="s">
        <v>61</v>
      </c>
      <c r="C153" s="6" t="s">
        <v>56</v>
      </c>
      <c r="D153" s="6" t="s">
        <v>57</v>
      </c>
      <c r="E153" s="6"/>
      <c r="F153" s="6" t="s">
        <v>25</v>
      </c>
      <c r="G153" s="6" t="s">
        <v>58</v>
      </c>
      <c r="H153" s="6" t="s">
        <v>27</v>
      </c>
      <c r="I153" s="6" t="s">
        <v>59</v>
      </c>
      <c r="J153" s="36" t="s">
        <v>29</v>
      </c>
      <c r="K153" s="6" t="s">
        <v>59</v>
      </c>
      <c r="L153" s="12">
        <v>21.51</v>
      </c>
      <c r="M153" s="12">
        <v>21.74</v>
      </c>
      <c r="N153" s="12">
        <v>0.23</v>
      </c>
      <c r="O153" s="12">
        <v>21.62</v>
      </c>
      <c r="P153" s="37" t="s">
        <v>31</v>
      </c>
      <c r="Q153" s="12">
        <v>33.94</v>
      </c>
      <c r="R153" s="12">
        <v>33.86</v>
      </c>
      <c r="S153" s="12">
        <v>0.08</v>
      </c>
      <c r="T153" s="12">
        <v>33.9</v>
      </c>
      <c r="U153" s="12">
        <v>12.28</v>
      </c>
      <c r="V153" s="12">
        <v>12.28</v>
      </c>
      <c r="W153" s="12"/>
      <c r="X153" s="59" t="s">
        <v>60</v>
      </c>
      <c r="Y153" s="59" t="s">
        <v>25</v>
      </c>
      <c r="Z153" s="59">
        <v>12.27556515</v>
      </c>
      <c r="AA153" s="59" t="s">
        <v>27</v>
      </c>
      <c r="AB153" s="3" t="s">
        <v>59</v>
      </c>
      <c r="AC153" s="60"/>
      <c r="AD153" s="60"/>
      <c r="AE153" s="60"/>
      <c r="AF153" s="60"/>
      <c r="AG153" s="60"/>
    </row>
    <row r="154" spans="1:33" ht="16">
      <c r="A154" s="6" t="s">
        <v>62</v>
      </c>
      <c r="B154" s="6" t="s">
        <v>63</v>
      </c>
      <c r="C154" s="6" t="s">
        <v>56</v>
      </c>
      <c r="D154" s="6" t="s">
        <v>57</v>
      </c>
      <c r="E154" s="6"/>
      <c r="F154" s="6" t="s">
        <v>25</v>
      </c>
      <c r="G154" s="6" t="s">
        <v>58</v>
      </c>
      <c r="H154" s="6" t="s">
        <v>27</v>
      </c>
      <c r="I154" s="6" t="s">
        <v>59</v>
      </c>
      <c r="J154" s="36" t="s">
        <v>29</v>
      </c>
      <c r="K154" s="6" t="s">
        <v>59</v>
      </c>
      <c r="L154" s="12">
        <v>20.95</v>
      </c>
      <c r="M154" s="12">
        <v>21.01</v>
      </c>
      <c r="N154" s="12">
        <v>0.06</v>
      </c>
      <c r="O154" s="12">
        <v>20.98</v>
      </c>
      <c r="P154" s="37" t="s">
        <v>31</v>
      </c>
      <c r="Q154" s="12">
        <v>34.07</v>
      </c>
      <c r="R154" s="12">
        <v>34.04</v>
      </c>
      <c r="S154" s="12">
        <v>0.03</v>
      </c>
      <c r="T154" s="12">
        <v>34.06</v>
      </c>
      <c r="U154" s="12">
        <v>13.07</v>
      </c>
      <c r="V154" s="12">
        <v>13.07</v>
      </c>
      <c r="W154" s="12"/>
      <c r="X154" s="59" t="s">
        <v>62</v>
      </c>
      <c r="Y154" s="59" t="s">
        <v>25</v>
      </c>
      <c r="Z154" s="59">
        <v>13.07213116</v>
      </c>
      <c r="AA154" s="59" t="s">
        <v>27</v>
      </c>
      <c r="AB154" s="3" t="s">
        <v>59</v>
      </c>
      <c r="AC154" s="60"/>
      <c r="AD154" s="60"/>
      <c r="AE154" s="60"/>
      <c r="AF154" s="60"/>
      <c r="AG154" s="60"/>
    </row>
    <row r="155" spans="1:33" ht="16">
      <c r="A155" s="6" t="s">
        <v>64</v>
      </c>
      <c r="B155" s="6" t="s">
        <v>65</v>
      </c>
      <c r="C155" s="6" t="s">
        <v>56</v>
      </c>
      <c r="D155" s="6" t="s">
        <v>57</v>
      </c>
      <c r="E155" s="6"/>
      <c r="F155" s="6" t="s">
        <v>25</v>
      </c>
      <c r="G155" s="6" t="s">
        <v>58</v>
      </c>
      <c r="H155" s="6" t="s">
        <v>27</v>
      </c>
      <c r="I155" s="6" t="s">
        <v>59</v>
      </c>
      <c r="J155" s="36" t="s">
        <v>29</v>
      </c>
      <c r="K155" s="6" t="s">
        <v>59</v>
      </c>
      <c r="L155" s="12">
        <v>21.41</v>
      </c>
      <c r="M155" s="12">
        <v>21.43</v>
      </c>
      <c r="N155" s="12">
        <v>0.02</v>
      </c>
      <c r="O155" s="12">
        <v>21.42</v>
      </c>
      <c r="P155" s="37" t="s">
        <v>31</v>
      </c>
      <c r="Q155" s="12">
        <v>33.43</v>
      </c>
      <c r="R155" s="12">
        <v>33.479999999999997</v>
      </c>
      <c r="S155" s="12">
        <v>0.05</v>
      </c>
      <c r="T155" s="12">
        <v>33.450000000000003</v>
      </c>
      <c r="U155" s="12">
        <v>12.03</v>
      </c>
      <c r="V155" s="12">
        <v>12.03</v>
      </c>
      <c r="W155" s="12"/>
      <c r="X155" s="59" t="s">
        <v>64</v>
      </c>
      <c r="Y155" s="59" t="s">
        <v>25</v>
      </c>
      <c r="Z155" s="59">
        <v>12.03031921</v>
      </c>
      <c r="AA155" s="59" t="s">
        <v>27</v>
      </c>
      <c r="AB155" s="3" t="s">
        <v>59</v>
      </c>
      <c r="AC155" s="60"/>
      <c r="AD155" s="60"/>
      <c r="AE155" s="60"/>
      <c r="AF155" s="60"/>
      <c r="AG155" s="60"/>
    </row>
    <row r="156" spans="1:33" ht="16">
      <c r="A156" s="6" t="s">
        <v>66</v>
      </c>
      <c r="B156" s="6" t="s">
        <v>67</v>
      </c>
      <c r="C156" s="6" t="s">
        <v>56</v>
      </c>
      <c r="D156" s="6" t="s">
        <v>57</v>
      </c>
      <c r="E156" s="6"/>
      <c r="F156" s="6" t="s">
        <v>25</v>
      </c>
      <c r="G156" s="6" t="s">
        <v>58</v>
      </c>
      <c r="H156" s="6" t="s">
        <v>27</v>
      </c>
      <c r="I156" s="6" t="s">
        <v>59</v>
      </c>
      <c r="J156" s="36" t="s">
        <v>29</v>
      </c>
      <c r="K156" s="6" t="s">
        <v>59</v>
      </c>
      <c r="L156" s="12">
        <v>21.66</v>
      </c>
      <c r="M156" s="12">
        <v>21.66</v>
      </c>
      <c r="N156" s="12">
        <v>0</v>
      </c>
      <c r="O156" s="12">
        <v>21.66</v>
      </c>
      <c r="P156" s="37" t="s">
        <v>31</v>
      </c>
      <c r="Q156" s="12">
        <v>34.049999999999997</v>
      </c>
      <c r="R156" s="12">
        <v>33.83</v>
      </c>
      <c r="S156" s="12">
        <v>0.23</v>
      </c>
      <c r="T156" s="12">
        <v>33.94</v>
      </c>
      <c r="U156" s="12">
        <v>12.28</v>
      </c>
      <c r="V156" s="12">
        <v>12.28</v>
      </c>
      <c r="W156" s="12"/>
      <c r="X156" s="59" t="s">
        <v>66</v>
      </c>
      <c r="Y156" s="59" t="s">
        <v>25</v>
      </c>
      <c r="Z156" s="59">
        <v>12.277731899999999</v>
      </c>
      <c r="AA156" s="59" t="s">
        <v>27</v>
      </c>
      <c r="AB156" s="3" t="s">
        <v>59</v>
      </c>
      <c r="AC156" s="60"/>
      <c r="AD156" s="60"/>
      <c r="AE156" s="60"/>
      <c r="AF156" s="60"/>
      <c r="AG156" s="60"/>
    </row>
    <row r="157" spans="1:33" ht="16">
      <c r="A157" s="61" t="s">
        <v>68</v>
      </c>
      <c r="B157" s="61" t="s">
        <v>69</v>
      </c>
      <c r="C157" s="61" t="s">
        <v>70</v>
      </c>
      <c r="D157" s="61" t="s">
        <v>71</v>
      </c>
      <c r="E157" s="61"/>
      <c r="F157" s="61" t="s">
        <v>44</v>
      </c>
      <c r="G157" s="61" t="s">
        <v>58</v>
      </c>
      <c r="H157" s="61" t="s">
        <v>27</v>
      </c>
      <c r="I157" s="61" t="s">
        <v>59</v>
      </c>
      <c r="J157" s="63" t="s">
        <v>29</v>
      </c>
      <c r="K157" s="61"/>
      <c r="L157" s="48">
        <v>37</v>
      </c>
      <c r="M157" s="48">
        <v>37</v>
      </c>
      <c r="N157" s="48">
        <v>0</v>
      </c>
      <c r="O157" s="64">
        <v>21.4</v>
      </c>
      <c r="P157" s="65" t="s">
        <v>31</v>
      </c>
      <c r="Q157" s="48">
        <v>31.52</v>
      </c>
      <c r="R157" s="48">
        <v>31.63</v>
      </c>
      <c r="S157" s="48">
        <v>0.12</v>
      </c>
      <c r="T157" s="48">
        <v>31.58</v>
      </c>
      <c r="U157" s="48">
        <v>10.18</v>
      </c>
      <c r="V157" s="48">
        <v>10.18</v>
      </c>
      <c r="W157" s="12"/>
      <c r="X157" s="59" t="s">
        <v>68</v>
      </c>
      <c r="Y157" s="59" t="s">
        <v>44</v>
      </c>
      <c r="Z157" s="59">
        <v>10.17652187</v>
      </c>
      <c r="AA157" s="59" t="s">
        <v>27</v>
      </c>
      <c r="AB157" s="3" t="s">
        <v>59</v>
      </c>
      <c r="AC157" s="60"/>
      <c r="AD157" s="60"/>
      <c r="AE157" s="60"/>
      <c r="AF157" s="60"/>
      <c r="AG157" s="60"/>
    </row>
    <row r="158" spans="1:33" ht="16">
      <c r="A158" s="61" t="s">
        <v>72</v>
      </c>
      <c r="B158" s="61" t="s">
        <v>73</v>
      </c>
      <c r="C158" s="61" t="s">
        <v>70</v>
      </c>
      <c r="D158" s="61" t="s">
        <v>71</v>
      </c>
      <c r="E158" s="61"/>
      <c r="F158" s="61" t="s">
        <v>44</v>
      </c>
      <c r="G158" s="61" t="s">
        <v>58</v>
      </c>
      <c r="H158" s="61" t="s">
        <v>27</v>
      </c>
      <c r="I158" s="61" t="s">
        <v>59</v>
      </c>
      <c r="J158" s="63" t="s">
        <v>29</v>
      </c>
      <c r="K158" s="61"/>
      <c r="L158" s="48">
        <v>21.37</v>
      </c>
      <c r="M158" s="48">
        <v>21.5</v>
      </c>
      <c r="N158" s="48">
        <v>0.13</v>
      </c>
      <c r="O158" s="48">
        <v>21.44</v>
      </c>
      <c r="P158" s="65" t="s">
        <v>31</v>
      </c>
      <c r="Q158" s="48">
        <v>32.81</v>
      </c>
      <c r="R158" s="48">
        <v>32.619999999999997</v>
      </c>
      <c r="S158" s="48">
        <v>0.19</v>
      </c>
      <c r="T158" s="48">
        <v>32.72</v>
      </c>
      <c r="U158" s="48">
        <v>11.28</v>
      </c>
      <c r="V158" s="48">
        <v>11.28</v>
      </c>
      <c r="W158" s="48"/>
      <c r="X158" s="59" t="s">
        <v>72</v>
      </c>
      <c r="Y158" s="59" t="s">
        <v>44</v>
      </c>
      <c r="Z158" s="59">
        <v>11.27970505</v>
      </c>
      <c r="AA158" s="59" t="s">
        <v>27</v>
      </c>
      <c r="AB158" s="3" t="s">
        <v>59</v>
      </c>
      <c r="AC158" s="60"/>
      <c r="AD158" s="60"/>
      <c r="AE158" s="60"/>
      <c r="AF158" s="60"/>
      <c r="AG158" s="60"/>
    </row>
    <row r="159" spans="1:33" ht="16">
      <c r="A159" s="61" t="s">
        <v>74</v>
      </c>
      <c r="B159" s="61" t="s">
        <v>75</v>
      </c>
      <c r="C159" s="61" t="s">
        <v>70</v>
      </c>
      <c r="D159" s="61" t="s">
        <v>71</v>
      </c>
      <c r="E159" s="61"/>
      <c r="F159" s="61" t="s">
        <v>44</v>
      </c>
      <c r="G159" s="61" t="s">
        <v>58</v>
      </c>
      <c r="H159" s="61" t="s">
        <v>27</v>
      </c>
      <c r="I159" s="61" t="s">
        <v>59</v>
      </c>
      <c r="J159" s="63" t="s">
        <v>29</v>
      </c>
      <c r="K159" s="61"/>
      <c r="L159" s="48">
        <v>21.32</v>
      </c>
      <c r="M159" s="48">
        <v>21.43</v>
      </c>
      <c r="N159" s="48">
        <v>0.11</v>
      </c>
      <c r="O159" s="48">
        <v>21.38</v>
      </c>
      <c r="P159" s="65" t="s">
        <v>31</v>
      </c>
      <c r="Q159" s="48">
        <v>31.96</v>
      </c>
      <c r="R159" s="48">
        <v>31.92</v>
      </c>
      <c r="S159" s="48">
        <v>0.04</v>
      </c>
      <c r="T159" s="48">
        <v>31.94</v>
      </c>
      <c r="U159" s="48">
        <v>10.56</v>
      </c>
      <c r="V159" s="48">
        <v>10.56</v>
      </c>
      <c r="W159" s="48"/>
      <c r="X159" s="59" t="s">
        <v>74</v>
      </c>
      <c r="Y159" s="59" t="s">
        <v>44</v>
      </c>
      <c r="Z159" s="59">
        <v>10.561300279999999</v>
      </c>
      <c r="AA159" s="59" t="s">
        <v>27</v>
      </c>
      <c r="AB159" s="3" t="s">
        <v>59</v>
      </c>
      <c r="AC159" s="60"/>
      <c r="AD159" s="60"/>
      <c r="AE159" s="60"/>
      <c r="AF159" s="60"/>
      <c r="AG159" s="60"/>
    </row>
    <row r="160" spans="1:33" ht="16">
      <c r="A160" s="61" t="s">
        <v>76</v>
      </c>
      <c r="B160" s="61" t="s">
        <v>77</v>
      </c>
      <c r="C160" s="61" t="s">
        <v>70</v>
      </c>
      <c r="D160" s="61" t="s">
        <v>71</v>
      </c>
      <c r="E160" s="61"/>
      <c r="F160" s="61" t="s">
        <v>44</v>
      </c>
      <c r="G160" s="61" t="s">
        <v>58</v>
      </c>
      <c r="H160" s="61" t="s">
        <v>27</v>
      </c>
      <c r="I160" s="61" t="s">
        <v>59</v>
      </c>
      <c r="J160" s="63" t="s">
        <v>29</v>
      </c>
      <c r="K160" s="61"/>
      <c r="L160" s="48">
        <v>21.37</v>
      </c>
      <c r="M160" s="48">
        <v>21.62</v>
      </c>
      <c r="N160" s="48">
        <v>0.25</v>
      </c>
      <c r="O160" s="48">
        <v>21.49</v>
      </c>
      <c r="P160" s="65" t="s">
        <v>51</v>
      </c>
      <c r="Q160" s="48">
        <v>32.130000000000003</v>
      </c>
      <c r="R160" s="48">
        <v>31.92</v>
      </c>
      <c r="S160" s="48">
        <v>0.22</v>
      </c>
      <c r="T160" s="48">
        <v>32.03</v>
      </c>
      <c r="U160" s="48">
        <v>10.53</v>
      </c>
      <c r="V160" s="48">
        <v>10.53</v>
      </c>
      <c r="W160" s="48"/>
      <c r="X160" s="59" t="s">
        <v>76</v>
      </c>
      <c r="Y160" s="59" t="s">
        <v>44</v>
      </c>
      <c r="Z160" s="59">
        <v>10.5330162</v>
      </c>
      <c r="AA160" s="59" t="s">
        <v>27</v>
      </c>
      <c r="AB160" s="3" t="s">
        <v>59</v>
      </c>
      <c r="AC160" s="60"/>
      <c r="AD160" s="60"/>
      <c r="AE160" s="60"/>
      <c r="AF160" s="60"/>
      <c r="AG160" s="60"/>
    </row>
    <row r="161" spans="1:33" ht="16">
      <c r="A161" s="61" t="s">
        <v>78</v>
      </c>
      <c r="B161" s="61" t="s">
        <v>79</v>
      </c>
      <c r="C161" s="61" t="s">
        <v>70</v>
      </c>
      <c r="D161" s="61" t="s">
        <v>71</v>
      </c>
      <c r="E161" s="61"/>
      <c r="F161" s="61" t="s">
        <v>44</v>
      </c>
      <c r="G161" s="61" t="s">
        <v>58</v>
      </c>
      <c r="H161" s="61" t="s">
        <v>27</v>
      </c>
      <c r="I161" s="61" t="s">
        <v>59</v>
      </c>
      <c r="J161" s="63" t="s">
        <v>29</v>
      </c>
      <c r="K161" s="61"/>
      <c r="L161" s="48">
        <v>21.37</v>
      </c>
      <c r="M161" s="48">
        <v>21.43</v>
      </c>
      <c r="N161" s="48">
        <v>0.06</v>
      </c>
      <c r="O161" s="48">
        <v>21.4</v>
      </c>
      <c r="P161" s="65" t="s">
        <v>31</v>
      </c>
      <c r="Q161" s="48">
        <v>32.51</v>
      </c>
      <c r="R161" s="48">
        <v>32.630000000000003</v>
      </c>
      <c r="S161" s="48">
        <v>0.12</v>
      </c>
      <c r="T161" s="48">
        <v>32.57</v>
      </c>
      <c r="U161" s="48">
        <v>11.17</v>
      </c>
      <c r="V161" s="48">
        <v>11.17</v>
      </c>
      <c r="W161" s="48"/>
      <c r="X161" s="59" t="s">
        <v>78</v>
      </c>
      <c r="Y161" s="59" t="s">
        <v>44</v>
      </c>
      <c r="Z161" s="59">
        <v>11.17189121</v>
      </c>
      <c r="AA161" s="59" t="s">
        <v>27</v>
      </c>
      <c r="AB161" s="3" t="s">
        <v>59</v>
      </c>
      <c r="AC161" s="60"/>
      <c r="AD161" s="60"/>
      <c r="AE161" s="60"/>
      <c r="AF161" s="60"/>
      <c r="AG161" s="60"/>
    </row>
    <row r="162" spans="1:33" ht="16">
      <c r="A162" s="6" t="s">
        <v>450</v>
      </c>
      <c r="B162" s="6" t="s">
        <v>451</v>
      </c>
      <c r="C162" s="6" t="s">
        <v>452</v>
      </c>
      <c r="D162" s="6" t="s">
        <v>453</v>
      </c>
      <c r="E162" s="6" t="s">
        <v>270</v>
      </c>
      <c r="F162" s="6" t="s">
        <v>25</v>
      </c>
      <c r="G162" s="6" t="s">
        <v>292</v>
      </c>
      <c r="H162" s="6" t="s">
        <v>272</v>
      </c>
      <c r="I162" s="6" t="s">
        <v>454</v>
      </c>
      <c r="J162" s="36" t="s">
        <v>29</v>
      </c>
      <c r="K162" s="6" t="s">
        <v>25</v>
      </c>
      <c r="L162" s="12">
        <v>21.98</v>
      </c>
      <c r="M162" s="12">
        <v>21.98</v>
      </c>
      <c r="N162" s="12">
        <v>0.01</v>
      </c>
      <c r="O162" s="12">
        <v>21.98</v>
      </c>
      <c r="P162" s="37" t="s">
        <v>31</v>
      </c>
      <c r="Q162" s="6">
        <v>35.700828999999999</v>
      </c>
      <c r="R162" s="6">
        <v>35.647224000000001</v>
      </c>
      <c r="S162" s="12">
        <v>0.05</v>
      </c>
      <c r="T162" s="12">
        <v>35.67</v>
      </c>
      <c r="U162" s="12">
        <v>13.69</v>
      </c>
      <c r="V162" s="12">
        <v>13.69</v>
      </c>
      <c r="W162" s="46"/>
      <c r="X162" s="59" t="s">
        <v>450</v>
      </c>
      <c r="Y162" s="59" t="s">
        <v>25</v>
      </c>
      <c r="Z162" s="59">
        <v>13.69454384</v>
      </c>
      <c r="AA162" s="59" t="s">
        <v>272</v>
      </c>
      <c r="AB162" s="3" t="s">
        <v>454</v>
      </c>
      <c r="AC162" s="46"/>
      <c r="AD162" s="46"/>
      <c r="AE162" s="46"/>
      <c r="AF162" s="46"/>
      <c r="AG162" s="46"/>
    </row>
    <row r="163" spans="1:33" ht="16">
      <c r="A163" s="6" t="s">
        <v>455</v>
      </c>
      <c r="B163" s="6" t="s">
        <v>456</v>
      </c>
      <c r="C163" s="6" t="s">
        <v>457</v>
      </c>
      <c r="D163" s="6" t="s">
        <v>453</v>
      </c>
      <c r="E163" s="6" t="s">
        <v>270</v>
      </c>
      <c r="F163" s="6" t="s">
        <v>25</v>
      </c>
      <c r="G163" s="6" t="s">
        <v>292</v>
      </c>
      <c r="H163" s="6" t="s">
        <v>272</v>
      </c>
      <c r="I163" s="6" t="s">
        <v>454</v>
      </c>
      <c r="J163" s="36" t="s">
        <v>29</v>
      </c>
      <c r="K163" s="6" t="s">
        <v>25</v>
      </c>
      <c r="L163" s="12">
        <v>21.57</v>
      </c>
      <c r="M163" s="12">
        <v>21.45</v>
      </c>
      <c r="N163" s="12">
        <v>0.12</v>
      </c>
      <c r="O163" s="12">
        <v>21.51</v>
      </c>
      <c r="P163" s="37" t="s">
        <v>31</v>
      </c>
      <c r="Q163" s="6">
        <v>35.158493</v>
      </c>
      <c r="R163" s="6">
        <v>34.896278000000002</v>
      </c>
      <c r="S163" s="12">
        <v>0.26</v>
      </c>
      <c r="T163" s="12">
        <v>35.03</v>
      </c>
      <c r="U163" s="12">
        <v>13.52</v>
      </c>
      <c r="V163" s="12">
        <v>13.52</v>
      </c>
      <c r="W163" s="46"/>
      <c r="X163" s="59" t="s">
        <v>455</v>
      </c>
      <c r="Y163" s="59" t="s">
        <v>25</v>
      </c>
      <c r="Z163" s="59">
        <v>13.51695919</v>
      </c>
      <c r="AA163" s="59" t="s">
        <v>272</v>
      </c>
      <c r="AB163" s="3" t="s">
        <v>454</v>
      </c>
      <c r="AC163" s="46"/>
      <c r="AD163" s="46"/>
      <c r="AE163" s="46"/>
      <c r="AF163" s="46"/>
      <c r="AG163" s="46"/>
    </row>
    <row r="164" spans="1:33" ht="16">
      <c r="A164" s="6" t="s">
        <v>458</v>
      </c>
      <c r="B164" s="6" t="s">
        <v>459</v>
      </c>
      <c r="C164" s="6" t="s">
        <v>460</v>
      </c>
      <c r="D164" s="6" t="s">
        <v>453</v>
      </c>
      <c r="E164" s="6" t="s">
        <v>270</v>
      </c>
      <c r="F164" s="6" t="s">
        <v>25</v>
      </c>
      <c r="G164" s="6" t="s">
        <v>292</v>
      </c>
      <c r="H164" s="6" t="s">
        <v>272</v>
      </c>
      <c r="I164" s="6" t="s">
        <v>454</v>
      </c>
      <c r="J164" s="36" t="s">
        <v>29</v>
      </c>
      <c r="K164" s="6" t="s">
        <v>25</v>
      </c>
      <c r="L164" s="12">
        <v>21.73</v>
      </c>
      <c r="M164" s="12">
        <v>21.83</v>
      </c>
      <c r="N164" s="12">
        <v>0.1</v>
      </c>
      <c r="O164" s="12">
        <v>21.78</v>
      </c>
      <c r="P164" s="37" t="s">
        <v>31</v>
      </c>
      <c r="Q164" s="6">
        <v>35.746372000000001</v>
      </c>
      <c r="R164" s="6">
        <v>36.314793000000002</v>
      </c>
      <c r="S164" s="58">
        <v>0.56999999999999995</v>
      </c>
      <c r="T164" s="12">
        <v>36.03</v>
      </c>
      <c r="U164" s="12">
        <v>14.25</v>
      </c>
      <c r="V164" s="12">
        <v>14.25</v>
      </c>
      <c r="W164" s="46"/>
      <c r="X164" s="59" t="s">
        <v>458</v>
      </c>
      <c r="Y164" s="59" t="s">
        <v>25</v>
      </c>
      <c r="Z164" s="59">
        <v>14.253984450000001</v>
      </c>
      <c r="AA164" s="59" t="s">
        <v>272</v>
      </c>
      <c r="AB164" s="3" t="s">
        <v>454</v>
      </c>
      <c r="AC164" s="46"/>
      <c r="AD164" s="46"/>
      <c r="AE164" s="46"/>
      <c r="AF164" s="46"/>
      <c r="AG164" s="46"/>
    </row>
    <row r="165" spans="1:33" ht="16">
      <c r="A165" s="6" t="s">
        <v>461</v>
      </c>
      <c r="B165" s="6" t="s">
        <v>462</v>
      </c>
      <c r="C165" s="6" t="s">
        <v>452</v>
      </c>
      <c r="D165" s="6" t="s">
        <v>453</v>
      </c>
      <c r="E165" s="6" t="s">
        <v>291</v>
      </c>
      <c r="F165" s="6" t="s">
        <v>25</v>
      </c>
      <c r="G165" s="6" t="s">
        <v>342</v>
      </c>
      <c r="H165" s="6" t="s">
        <v>293</v>
      </c>
      <c r="I165" s="6" t="s">
        <v>454</v>
      </c>
      <c r="J165" s="36" t="s">
        <v>29</v>
      </c>
      <c r="K165" s="6" t="s">
        <v>25</v>
      </c>
      <c r="L165" s="21">
        <v>21.9</v>
      </c>
      <c r="M165" s="12">
        <v>21.77</v>
      </c>
      <c r="N165" s="12">
        <v>0.13</v>
      </c>
      <c r="O165" s="12">
        <v>21.83</v>
      </c>
      <c r="P165" s="37" t="s">
        <v>31</v>
      </c>
      <c r="Q165" s="6">
        <v>33.908118999999999</v>
      </c>
      <c r="R165" s="6">
        <v>33.966121999999999</v>
      </c>
      <c r="S165" s="12">
        <v>0.06</v>
      </c>
      <c r="T165" s="12">
        <v>33.94</v>
      </c>
      <c r="U165" s="12">
        <v>12.1</v>
      </c>
      <c r="V165" s="12">
        <v>12.1</v>
      </c>
      <c r="W165" s="46"/>
      <c r="X165" s="59" t="s">
        <v>461</v>
      </c>
      <c r="Y165" s="59" t="s">
        <v>25</v>
      </c>
      <c r="Z165" s="59">
        <v>12.1023283</v>
      </c>
      <c r="AA165" s="59" t="s">
        <v>293</v>
      </c>
      <c r="AB165" s="3" t="s">
        <v>454</v>
      </c>
      <c r="AC165" s="46"/>
      <c r="AD165" s="46"/>
      <c r="AE165" s="46"/>
      <c r="AF165" s="46"/>
      <c r="AG165" s="46"/>
    </row>
    <row r="166" spans="1:33" ht="16">
      <c r="A166" s="6" t="s">
        <v>463</v>
      </c>
      <c r="B166" s="6" t="s">
        <v>464</v>
      </c>
      <c r="C166" s="6" t="s">
        <v>457</v>
      </c>
      <c r="D166" s="6" t="s">
        <v>453</v>
      </c>
      <c r="E166" s="6" t="s">
        <v>291</v>
      </c>
      <c r="F166" s="6" t="s">
        <v>25</v>
      </c>
      <c r="G166" s="6" t="s">
        <v>342</v>
      </c>
      <c r="H166" s="6" t="s">
        <v>293</v>
      </c>
      <c r="I166" s="6" t="s">
        <v>454</v>
      </c>
      <c r="J166" s="36" t="s">
        <v>29</v>
      </c>
      <c r="K166" s="6" t="s">
        <v>25</v>
      </c>
      <c r="L166" s="21">
        <v>21.26</v>
      </c>
      <c r="M166" s="12">
        <v>21.2</v>
      </c>
      <c r="N166" s="12">
        <v>0.06</v>
      </c>
      <c r="O166" s="12">
        <v>21.23</v>
      </c>
      <c r="P166" s="37" t="s">
        <v>31</v>
      </c>
      <c r="Q166" s="6">
        <v>33.966259000000001</v>
      </c>
      <c r="R166" s="6">
        <v>33.969375999999997</v>
      </c>
      <c r="S166" s="12">
        <v>0</v>
      </c>
      <c r="T166" s="12">
        <v>33.97</v>
      </c>
      <c r="U166" s="12">
        <v>12.73</v>
      </c>
      <c r="V166" s="12">
        <v>12.73</v>
      </c>
      <c r="W166" s="46"/>
      <c r="X166" s="59" t="s">
        <v>463</v>
      </c>
      <c r="Y166" s="59" t="s">
        <v>25</v>
      </c>
      <c r="Z166" s="59">
        <v>12.73346615</v>
      </c>
      <c r="AA166" s="59" t="s">
        <v>293</v>
      </c>
      <c r="AB166" s="3" t="s">
        <v>454</v>
      </c>
      <c r="AC166" s="46"/>
      <c r="AD166" s="46"/>
      <c r="AE166" s="46"/>
      <c r="AF166" s="46"/>
      <c r="AG166" s="46"/>
    </row>
    <row r="167" spans="1:33" ht="16">
      <c r="A167" s="6" t="s">
        <v>465</v>
      </c>
      <c r="B167" s="6" t="s">
        <v>466</v>
      </c>
      <c r="C167" s="6" t="s">
        <v>460</v>
      </c>
      <c r="D167" s="6" t="s">
        <v>453</v>
      </c>
      <c r="E167" s="6" t="s">
        <v>291</v>
      </c>
      <c r="F167" s="6" t="s">
        <v>25</v>
      </c>
      <c r="G167" s="6" t="s">
        <v>342</v>
      </c>
      <c r="H167" s="6" t="s">
        <v>293</v>
      </c>
      <c r="I167" s="6" t="s">
        <v>454</v>
      </c>
      <c r="J167" s="36" t="s">
        <v>29</v>
      </c>
      <c r="K167" s="6" t="s">
        <v>25</v>
      </c>
      <c r="L167" s="21">
        <v>21.82</v>
      </c>
      <c r="M167" s="12">
        <v>21.81</v>
      </c>
      <c r="N167" s="12">
        <v>0.01</v>
      </c>
      <c r="O167" s="12">
        <v>21.81</v>
      </c>
      <c r="P167" s="37" t="s">
        <v>31</v>
      </c>
      <c r="Q167" s="6">
        <v>33.943469999999998</v>
      </c>
      <c r="R167" s="6">
        <v>33.675666999999997</v>
      </c>
      <c r="S167" s="12">
        <v>0.27</v>
      </c>
      <c r="T167" s="12">
        <v>33.81</v>
      </c>
      <c r="U167" s="12">
        <v>12</v>
      </c>
      <c r="V167" s="12">
        <v>12</v>
      </c>
      <c r="W167" s="46"/>
      <c r="X167" s="59" t="s">
        <v>465</v>
      </c>
      <c r="Y167" s="59" t="s">
        <v>25</v>
      </c>
      <c r="Z167" s="59">
        <v>11.996394159999999</v>
      </c>
      <c r="AA167" s="59" t="s">
        <v>293</v>
      </c>
      <c r="AB167" s="3" t="s">
        <v>454</v>
      </c>
      <c r="AC167" s="46"/>
      <c r="AD167" s="46"/>
      <c r="AE167" s="46"/>
      <c r="AF167" s="46"/>
      <c r="AG167" s="46"/>
    </row>
    <row r="168" spans="1:33" ht="16">
      <c r="A168" s="61" t="s">
        <v>467</v>
      </c>
      <c r="B168" s="61" t="s">
        <v>468</v>
      </c>
      <c r="C168" s="61" t="s">
        <v>452</v>
      </c>
      <c r="D168" s="61" t="s">
        <v>469</v>
      </c>
      <c r="E168" s="61" t="s">
        <v>270</v>
      </c>
      <c r="F168" s="61" t="s">
        <v>44</v>
      </c>
      <c r="G168" s="61" t="s">
        <v>292</v>
      </c>
      <c r="H168" s="61" t="s">
        <v>272</v>
      </c>
      <c r="I168" s="61" t="s">
        <v>454</v>
      </c>
      <c r="J168" s="63" t="s">
        <v>29</v>
      </c>
      <c r="K168" s="61"/>
      <c r="L168" s="48">
        <v>22.38</v>
      </c>
      <c r="M168" s="48">
        <v>22.44</v>
      </c>
      <c r="N168" s="48">
        <v>0.06</v>
      </c>
      <c r="O168" s="48">
        <v>22.41</v>
      </c>
      <c r="P168" s="65" t="s">
        <v>31</v>
      </c>
      <c r="Q168" s="61">
        <v>34.001719999999999</v>
      </c>
      <c r="R168" s="61">
        <v>34.409686999999998</v>
      </c>
      <c r="S168" s="48">
        <v>0.41</v>
      </c>
      <c r="T168" s="48">
        <v>34.21</v>
      </c>
      <c r="U168" s="48">
        <v>11.79</v>
      </c>
      <c r="V168" s="48">
        <v>11.79</v>
      </c>
      <c r="W168" s="62"/>
      <c r="X168" s="59" t="s">
        <v>467</v>
      </c>
      <c r="Y168" s="59" t="s">
        <v>44</v>
      </c>
      <c r="Z168" s="59">
        <v>11.793581959999999</v>
      </c>
      <c r="AA168" s="59" t="s">
        <v>272</v>
      </c>
      <c r="AB168" s="3" t="s">
        <v>454</v>
      </c>
      <c r="AC168" s="62"/>
      <c r="AD168" s="62"/>
      <c r="AE168" s="62"/>
      <c r="AF168" s="62"/>
      <c r="AG168" s="62"/>
    </row>
    <row r="169" spans="1:33" ht="16">
      <c r="A169" s="61" t="s">
        <v>470</v>
      </c>
      <c r="B169" s="61" t="s">
        <v>471</v>
      </c>
      <c r="C169" s="61" t="s">
        <v>457</v>
      </c>
      <c r="D169" s="61" t="s">
        <v>469</v>
      </c>
      <c r="E169" s="61" t="s">
        <v>270</v>
      </c>
      <c r="F169" s="61" t="s">
        <v>44</v>
      </c>
      <c r="G169" s="61" t="s">
        <v>292</v>
      </c>
      <c r="H169" s="61" t="s">
        <v>272</v>
      </c>
      <c r="I169" s="61" t="s">
        <v>454</v>
      </c>
      <c r="J169" s="63" t="s">
        <v>29</v>
      </c>
      <c r="K169" s="61"/>
      <c r="L169" s="48">
        <v>22.82</v>
      </c>
      <c r="M169" s="48">
        <v>22.11</v>
      </c>
      <c r="N169" s="58">
        <v>0.71</v>
      </c>
      <c r="O169" s="48">
        <v>22.47</v>
      </c>
      <c r="P169" s="65" t="s">
        <v>31</v>
      </c>
      <c r="Q169" s="61">
        <v>34.117854999999999</v>
      </c>
      <c r="R169" s="61">
        <v>33.812099000000003</v>
      </c>
      <c r="S169" s="48">
        <v>0.31</v>
      </c>
      <c r="T169" s="48">
        <v>33.96</v>
      </c>
      <c r="U169" s="48">
        <v>11.5</v>
      </c>
      <c r="V169" s="48">
        <v>11.5</v>
      </c>
      <c r="W169" s="62"/>
      <c r="X169" s="59" t="s">
        <v>470</v>
      </c>
      <c r="Y169" s="59" t="s">
        <v>44</v>
      </c>
      <c r="Z169" s="59">
        <v>11.49572086</v>
      </c>
      <c r="AA169" s="59" t="s">
        <v>272</v>
      </c>
      <c r="AB169" s="3" t="s">
        <v>454</v>
      </c>
      <c r="AC169" s="62"/>
      <c r="AD169" s="62"/>
      <c r="AE169" s="62"/>
      <c r="AF169" s="62"/>
      <c r="AG169" s="62"/>
    </row>
    <row r="170" spans="1:33" ht="16">
      <c r="A170" s="61" t="s">
        <v>472</v>
      </c>
      <c r="B170" s="61" t="s">
        <v>473</v>
      </c>
      <c r="C170" s="61" t="s">
        <v>460</v>
      </c>
      <c r="D170" s="61" t="s">
        <v>469</v>
      </c>
      <c r="E170" s="61" t="s">
        <v>270</v>
      </c>
      <c r="F170" s="61" t="s">
        <v>44</v>
      </c>
      <c r="G170" s="61" t="s">
        <v>292</v>
      </c>
      <c r="H170" s="61" t="s">
        <v>272</v>
      </c>
      <c r="I170" s="61" t="s">
        <v>454</v>
      </c>
      <c r="J170" s="63" t="s">
        <v>29</v>
      </c>
      <c r="K170" s="61"/>
      <c r="L170" s="48">
        <v>22.46</v>
      </c>
      <c r="M170" s="48">
        <v>22.54</v>
      </c>
      <c r="N170" s="48">
        <v>7.0000000000000007E-2</v>
      </c>
      <c r="O170" s="48">
        <v>22.5</v>
      </c>
      <c r="P170" s="65" t="s">
        <v>31</v>
      </c>
      <c r="Q170" s="61">
        <v>34.183636</v>
      </c>
      <c r="R170" s="61">
        <v>34.163181000000002</v>
      </c>
      <c r="S170" s="48">
        <v>0.02</v>
      </c>
      <c r="T170" s="48">
        <v>34.17</v>
      </c>
      <c r="U170" s="48">
        <v>11.67</v>
      </c>
      <c r="V170" s="48">
        <v>11.67</v>
      </c>
      <c r="W170" s="62"/>
      <c r="X170" s="59" t="s">
        <v>472</v>
      </c>
      <c r="Y170" s="59" t="s">
        <v>44</v>
      </c>
      <c r="Z170" s="59">
        <v>11.67449856</v>
      </c>
      <c r="AA170" s="59" t="s">
        <v>272</v>
      </c>
      <c r="AB170" s="3" t="s">
        <v>454</v>
      </c>
      <c r="AC170" s="62"/>
      <c r="AD170" s="62"/>
      <c r="AE170" s="62"/>
      <c r="AF170" s="62"/>
      <c r="AG170" s="62"/>
    </row>
    <row r="171" spans="1:33" ht="16">
      <c r="A171" s="61" t="s">
        <v>474</v>
      </c>
      <c r="B171" s="61" t="s">
        <v>475</v>
      </c>
      <c r="C171" s="61" t="s">
        <v>452</v>
      </c>
      <c r="D171" s="61" t="s">
        <v>469</v>
      </c>
      <c r="E171" s="61" t="s">
        <v>291</v>
      </c>
      <c r="F171" s="61" t="s">
        <v>44</v>
      </c>
      <c r="G171" s="61" t="s">
        <v>342</v>
      </c>
      <c r="H171" s="61" t="s">
        <v>293</v>
      </c>
      <c r="I171" s="61" t="s">
        <v>454</v>
      </c>
      <c r="J171" s="63" t="s">
        <v>29</v>
      </c>
      <c r="K171" s="61"/>
      <c r="L171" s="66">
        <v>22.15</v>
      </c>
      <c r="M171" s="48">
        <v>22.17</v>
      </c>
      <c r="N171" s="48">
        <v>0.02</v>
      </c>
      <c r="O171" s="48">
        <v>22.16</v>
      </c>
      <c r="P171" s="65" t="s">
        <v>31</v>
      </c>
      <c r="Q171" s="61">
        <v>34.194575999999998</v>
      </c>
      <c r="R171" s="61">
        <v>34.018574000000001</v>
      </c>
      <c r="S171" s="48">
        <v>0.18</v>
      </c>
      <c r="T171" s="48">
        <v>34.11</v>
      </c>
      <c r="U171" s="48">
        <v>11.94</v>
      </c>
      <c r="V171" s="48">
        <v>11.94</v>
      </c>
      <c r="W171" s="62"/>
      <c r="X171" s="59" t="s">
        <v>474</v>
      </c>
      <c r="Y171" s="59" t="s">
        <v>44</v>
      </c>
      <c r="Z171" s="59">
        <v>11.9425211</v>
      </c>
      <c r="AA171" s="59" t="s">
        <v>293</v>
      </c>
      <c r="AB171" s="3" t="s">
        <v>454</v>
      </c>
      <c r="AC171" s="62"/>
      <c r="AD171" s="62"/>
      <c r="AE171" s="62"/>
      <c r="AF171" s="62"/>
      <c r="AG171" s="62"/>
    </row>
    <row r="172" spans="1:33" ht="16">
      <c r="A172" s="61" t="s">
        <v>476</v>
      </c>
      <c r="B172" s="61" t="s">
        <v>477</v>
      </c>
      <c r="C172" s="61" t="s">
        <v>457</v>
      </c>
      <c r="D172" s="61" t="s">
        <v>469</v>
      </c>
      <c r="E172" s="61" t="s">
        <v>291</v>
      </c>
      <c r="F172" s="61" t="s">
        <v>44</v>
      </c>
      <c r="G172" s="61" t="s">
        <v>342</v>
      </c>
      <c r="H172" s="61" t="s">
        <v>293</v>
      </c>
      <c r="I172" s="61" t="s">
        <v>454</v>
      </c>
      <c r="J172" s="63" t="s">
        <v>29</v>
      </c>
      <c r="K172" s="61"/>
      <c r="L172" s="66">
        <v>22.97</v>
      </c>
      <c r="M172" s="48">
        <v>22.16</v>
      </c>
      <c r="N172" s="58">
        <v>0.81</v>
      </c>
      <c r="O172" s="48">
        <v>22.57</v>
      </c>
      <c r="P172" s="65" t="s">
        <v>31</v>
      </c>
      <c r="Q172" s="61">
        <v>35.020836000000003</v>
      </c>
      <c r="R172" s="61">
        <v>34.402962000000002</v>
      </c>
      <c r="S172" s="58">
        <v>0.62</v>
      </c>
      <c r="T172" s="48">
        <v>34.71</v>
      </c>
      <c r="U172" s="48">
        <v>12.14</v>
      </c>
      <c r="V172" s="48">
        <v>12.14</v>
      </c>
      <c r="W172" s="62"/>
      <c r="X172" s="59" t="s">
        <v>476</v>
      </c>
      <c r="Y172" s="59" t="s">
        <v>44</v>
      </c>
      <c r="Z172" s="59">
        <v>12.14255333</v>
      </c>
      <c r="AA172" s="59" t="s">
        <v>293</v>
      </c>
      <c r="AB172" s="3" t="s">
        <v>454</v>
      </c>
      <c r="AC172" s="62"/>
      <c r="AD172" s="62"/>
      <c r="AE172" s="62"/>
      <c r="AF172" s="62"/>
      <c r="AG172" s="62"/>
    </row>
    <row r="173" spans="1:33" ht="16">
      <c r="A173" s="61" t="s">
        <v>478</v>
      </c>
      <c r="B173" s="61" t="s">
        <v>479</v>
      </c>
      <c r="C173" s="61" t="s">
        <v>460</v>
      </c>
      <c r="D173" s="61" t="s">
        <v>469</v>
      </c>
      <c r="E173" s="61" t="s">
        <v>291</v>
      </c>
      <c r="F173" s="61" t="s">
        <v>44</v>
      </c>
      <c r="G173" s="61" t="s">
        <v>342</v>
      </c>
      <c r="H173" s="61" t="s">
        <v>293</v>
      </c>
      <c r="I173" s="61" t="s">
        <v>454</v>
      </c>
      <c r="J173" s="63" t="s">
        <v>29</v>
      </c>
      <c r="K173" s="61"/>
      <c r="L173" s="66">
        <v>21.92</v>
      </c>
      <c r="M173" s="48">
        <v>22.08</v>
      </c>
      <c r="N173" s="48">
        <v>0.16</v>
      </c>
      <c r="O173" s="48">
        <v>22</v>
      </c>
      <c r="P173" s="65" t="s">
        <v>31</v>
      </c>
      <c r="Q173" s="61">
        <v>33.905895000000001</v>
      </c>
      <c r="R173" s="61">
        <v>34.344577999999998</v>
      </c>
      <c r="S173" s="48">
        <v>0.44</v>
      </c>
      <c r="T173" s="48">
        <v>34.130000000000003</v>
      </c>
      <c r="U173" s="48">
        <v>12.12</v>
      </c>
      <c r="V173" s="48">
        <v>12.12</v>
      </c>
      <c r="W173" s="62"/>
      <c r="X173" s="59" t="s">
        <v>478</v>
      </c>
      <c r="Y173" s="59" t="s">
        <v>44</v>
      </c>
      <c r="Z173" s="59">
        <v>12.12306976</v>
      </c>
      <c r="AA173" s="59" t="s">
        <v>293</v>
      </c>
      <c r="AB173" s="3" t="s">
        <v>454</v>
      </c>
      <c r="AC173" s="62"/>
      <c r="AD173" s="62"/>
      <c r="AE173" s="62"/>
      <c r="AF173" s="62"/>
      <c r="AG173" s="62"/>
    </row>
    <row r="174" spans="1:33" customFormat="1" ht="16">
      <c r="A174" s="6" t="s">
        <v>80</v>
      </c>
      <c r="B174" s="9" t="s">
        <v>81</v>
      </c>
      <c r="C174" s="9" t="s">
        <v>82</v>
      </c>
      <c r="D174" s="9" t="s">
        <v>83</v>
      </c>
      <c r="E174" s="9"/>
      <c r="F174" s="11" t="s">
        <v>25</v>
      </c>
      <c r="G174" s="30" t="s">
        <v>84</v>
      </c>
      <c r="H174" s="9" t="s">
        <v>27</v>
      </c>
      <c r="I174" s="9" t="s">
        <v>85</v>
      </c>
      <c r="J174" s="9" t="s">
        <v>29</v>
      </c>
      <c r="K174" s="11" t="s">
        <v>25</v>
      </c>
      <c r="L174" s="11">
        <v>20.709075927734375</v>
      </c>
      <c r="M174" s="11">
        <v>20.826108932495117</v>
      </c>
      <c r="N174" s="11">
        <f>ABS(M174-L174)</f>
        <v>0.11703300476074219</v>
      </c>
      <c r="O174" s="11">
        <f>AVERAGE(L174:M174)</f>
        <v>20.767592430114746</v>
      </c>
      <c r="P174" s="11" t="s">
        <v>86</v>
      </c>
      <c r="Q174" s="10">
        <v>34.724994659423828</v>
      </c>
      <c r="R174" s="10">
        <v>34.319717407226562</v>
      </c>
      <c r="S174" s="11">
        <f>ABS(R174-Q174)</f>
        <v>0.40527725219726562</v>
      </c>
      <c r="T174" s="11">
        <f>AVERAGE(Q174:R174)</f>
        <v>34.522356033325195</v>
      </c>
      <c r="U174" s="11">
        <f>T174-O174</f>
        <v>13.754763603210449</v>
      </c>
      <c r="V174" s="11">
        <f>U174</f>
        <v>13.754763603210449</v>
      </c>
      <c r="X174" s="5" t="str">
        <f t="shared" ref="X174:X219" si="51">A174</f>
        <v>21-146</v>
      </c>
      <c r="Y174" s="5" t="str">
        <f t="shared" ref="Y174:Y219" si="52">F174</f>
        <v>WT</v>
      </c>
      <c r="Z174" s="5">
        <f t="shared" ref="Z174:Z219" si="53">V174</f>
        <v>13.754763603210449</v>
      </c>
      <c r="AA174" s="5" t="str">
        <f t="shared" ref="AA174:AB195" si="54">H174</f>
        <v>iPS09</v>
      </c>
      <c r="AB174" s="1" t="str">
        <f t="shared" si="54"/>
        <v>M3_48h00</v>
      </c>
    </row>
    <row r="175" spans="1:33" customFormat="1" ht="16">
      <c r="A175" s="6" t="s">
        <v>87</v>
      </c>
      <c r="B175" s="9" t="s">
        <v>88</v>
      </c>
      <c r="C175" s="9" t="s">
        <v>82</v>
      </c>
      <c r="D175" s="9" t="s">
        <v>83</v>
      </c>
      <c r="E175" s="9"/>
      <c r="F175" s="11" t="s">
        <v>25</v>
      </c>
      <c r="G175" s="30" t="s">
        <v>84</v>
      </c>
      <c r="H175" s="9" t="s">
        <v>27</v>
      </c>
      <c r="I175" s="9" t="s">
        <v>85</v>
      </c>
      <c r="J175" s="9" t="s">
        <v>29</v>
      </c>
      <c r="K175" s="11" t="s">
        <v>25</v>
      </c>
      <c r="L175" s="11">
        <v>21.046472549438477</v>
      </c>
      <c r="M175" s="11">
        <v>21.046791076660156</v>
      </c>
      <c r="N175" s="11">
        <f>ABS(M175-L175)</f>
        <v>3.185272216796875E-4</v>
      </c>
      <c r="O175" s="11">
        <f t="shared" ref="O175:O195" si="55">AVERAGE(L175:M175)</f>
        <v>21.046631813049316</v>
      </c>
      <c r="P175" s="11" t="s">
        <v>86</v>
      </c>
      <c r="Q175" s="10">
        <v>33.903106689453125</v>
      </c>
      <c r="R175" s="10">
        <v>33.921028137207031</v>
      </c>
      <c r="S175" s="11">
        <f>ABS(R175-Q175)</f>
        <v>1.792144775390625E-2</v>
      </c>
      <c r="T175" s="11">
        <f t="shared" ref="T175:T191" si="56">AVERAGE(Q175:R175)</f>
        <v>33.912067413330078</v>
      </c>
      <c r="U175" s="11">
        <f t="shared" ref="U175:U200" si="57">T175-O175</f>
        <v>12.865435600280762</v>
      </c>
      <c r="V175" s="11">
        <f>U175</f>
        <v>12.865435600280762</v>
      </c>
      <c r="X175" s="5" t="str">
        <f t="shared" si="51"/>
        <v>21-147</v>
      </c>
      <c r="Y175" s="5" t="str">
        <f t="shared" si="52"/>
        <v>WT</v>
      </c>
      <c r="Z175" s="5">
        <f t="shared" si="53"/>
        <v>12.865435600280762</v>
      </c>
      <c r="AA175" s="5" t="str">
        <f t="shared" si="54"/>
        <v>iPS09</v>
      </c>
      <c r="AB175" s="1" t="str">
        <f t="shared" si="54"/>
        <v>M3_48h00</v>
      </c>
    </row>
    <row r="176" spans="1:33" customFormat="1" ht="16">
      <c r="A176" s="6" t="s">
        <v>89</v>
      </c>
      <c r="B176" s="9" t="s">
        <v>90</v>
      </c>
      <c r="C176" s="9" t="s">
        <v>82</v>
      </c>
      <c r="D176" s="9" t="s">
        <v>83</v>
      </c>
      <c r="E176" s="9"/>
      <c r="F176" s="11" t="s">
        <v>25</v>
      </c>
      <c r="G176" s="30" t="s">
        <v>84</v>
      </c>
      <c r="H176" s="9" t="s">
        <v>27</v>
      </c>
      <c r="I176" s="9" t="s">
        <v>85</v>
      </c>
      <c r="J176" s="9" t="s">
        <v>29</v>
      </c>
      <c r="K176" s="11" t="s">
        <v>25</v>
      </c>
      <c r="L176" s="11">
        <v>21.370716094970703</v>
      </c>
      <c r="M176" s="11">
        <v>21.266782760620117</v>
      </c>
      <c r="N176" s="11">
        <f>ABS(M176-L176)</f>
        <v>0.10393333435058594</v>
      </c>
      <c r="O176" s="11">
        <f t="shared" si="55"/>
        <v>21.31874942779541</v>
      </c>
      <c r="P176" s="11" t="s">
        <v>86</v>
      </c>
      <c r="Q176" s="10">
        <v>34.269237518310547</v>
      </c>
      <c r="R176" s="10">
        <v>34.794914245605469</v>
      </c>
      <c r="S176" s="11">
        <f>ABS(R176-Q176)</f>
        <v>0.52567672729492188</v>
      </c>
      <c r="T176" s="11">
        <f t="shared" si="56"/>
        <v>34.532075881958008</v>
      </c>
      <c r="U176" s="11">
        <f t="shared" si="57"/>
        <v>13.213326454162598</v>
      </c>
      <c r="V176" s="11">
        <f t="shared" ref="V176:V219" si="58">U176</f>
        <v>13.213326454162598</v>
      </c>
      <c r="X176" s="5" t="str">
        <f t="shared" si="51"/>
        <v>21-148</v>
      </c>
      <c r="Y176" s="5" t="str">
        <f t="shared" si="52"/>
        <v>WT</v>
      </c>
      <c r="Z176" s="5">
        <f t="shared" si="53"/>
        <v>13.213326454162598</v>
      </c>
      <c r="AA176" s="5" t="str">
        <f t="shared" si="54"/>
        <v>iPS09</v>
      </c>
      <c r="AB176" s="1" t="str">
        <f t="shared" si="54"/>
        <v>M3_48h00</v>
      </c>
    </row>
    <row r="177" spans="1:28" customFormat="1" ht="16">
      <c r="A177" s="6" t="s">
        <v>91</v>
      </c>
      <c r="B177" s="9" t="s">
        <v>92</v>
      </c>
      <c r="C177" s="9" t="s">
        <v>82</v>
      </c>
      <c r="D177" s="9" t="s">
        <v>83</v>
      </c>
      <c r="E177" s="9"/>
      <c r="F177" s="11" t="s">
        <v>25</v>
      </c>
      <c r="G177" s="30" t="s">
        <v>84</v>
      </c>
      <c r="H177" s="9" t="s">
        <v>27</v>
      </c>
      <c r="I177" s="9" t="s">
        <v>85</v>
      </c>
      <c r="J177" s="9" t="s">
        <v>29</v>
      </c>
      <c r="K177" s="11" t="s">
        <v>25</v>
      </c>
      <c r="L177" s="11">
        <v>21.173526763916016</v>
      </c>
      <c r="M177" s="11">
        <v>21.217008590698242</v>
      </c>
      <c r="N177" s="11">
        <f t="shared" ref="N177:N195" si="59">ABS(M177-L177)</f>
        <v>4.3481826782226562E-2</v>
      </c>
      <c r="O177" s="11">
        <f t="shared" si="55"/>
        <v>21.195267677307129</v>
      </c>
      <c r="P177" s="11" t="s">
        <v>86</v>
      </c>
      <c r="Q177" s="10">
        <v>34.888317108154297</v>
      </c>
      <c r="R177" s="10">
        <v>34.707015991210938</v>
      </c>
      <c r="S177" s="11">
        <f t="shared" ref="S177:S195" si="60">ABS(R177-Q177)</f>
        <v>0.18130111694335938</v>
      </c>
      <c r="T177" s="11">
        <f t="shared" si="56"/>
        <v>34.797666549682617</v>
      </c>
      <c r="U177" s="11">
        <f t="shared" si="57"/>
        <v>13.602398872375488</v>
      </c>
      <c r="V177" s="11">
        <f t="shared" si="58"/>
        <v>13.602398872375488</v>
      </c>
      <c r="X177" s="5" t="str">
        <f t="shared" si="51"/>
        <v>21-149</v>
      </c>
      <c r="Y177" s="5" t="str">
        <f t="shared" si="52"/>
        <v>WT</v>
      </c>
      <c r="Z177" s="5">
        <f t="shared" si="53"/>
        <v>13.602398872375488</v>
      </c>
      <c r="AA177" s="5" t="str">
        <f t="shared" si="54"/>
        <v>iPS09</v>
      </c>
      <c r="AB177" s="1" t="str">
        <f t="shared" si="54"/>
        <v>M3_48h00</v>
      </c>
    </row>
    <row r="178" spans="1:28" customFormat="1" ht="16">
      <c r="A178" s="6" t="s">
        <v>93</v>
      </c>
      <c r="B178" s="9" t="s">
        <v>94</v>
      </c>
      <c r="C178" s="9" t="s">
        <v>82</v>
      </c>
      <c r="D178" s="9" t="s">
        <v>83</v>
      </c>
      <c r="E178" s="9"/>
      <c r="F178" s="11" t="s">
        <v>25</v>
      </c>
      <c r="G178" s="30" t="s">
        <v>84</v>
      </c>
      <c r="H178" s="9" t="s">
        <v>27</v>
      </c>
      <c r="I178" s="9" t="s">
        <v>85</v>
      </c>
      <c r="J178" s="9" t="s">
        <v>29</v>
      </c>
      <c r="K178" s="11" t="s">
        <v>25</v>
      </c>
      <c r="L178" s="11">
        <v>21.058116912841797</v>
      </c>
      <c r="M178" s="11">
        <v>21.090507507324219</v>
      </c>
      <c r="N178" s="11">
        <f>ABS(M178-L178)</f>
        <v>3.2390594482421875E-2</v>
      </c>
      <c r="O178" s="11">
        <f t="shared" si="55"/>
        <v>21.074312210083008</v>
      </c>
      <c r="P178" s="11" t="s">
        <v>86</v>
      </c>
      <c r="Q178" s="10">
        <v>33.269496917724609</v>
      </c>
      <c r="R178" s="10">
        <v>33.316951751708984</v>
      </c>
      <c r="S178" s="11">
        <f>ABS(R178-Q178)</f>
        <v>4.7454833984375E-2</v>
      </c>
      <c r="T178" s="11">
        <f t="shared" si="56"/>
        <v>33.293224334716797</v>
      </c>
      <c r="U178" s="11">
        <f t="shared" si="57"/>
        <v>12.218912124633789</v>
      </c>
      <c r="V178" s="11">
        <f t="shared" si="58"/>
        <v>12.218912124633789</v>
      </c>
      <c r="X178" s="5" t="str">
        <f t="shared" si="51"/>
        <v>21-150</v>
      </c>
      <c r="Y178" s="5" t="str">
        <f t="shared" si="52"/>
        <v>WT</v>
      </c>
      <c r="Z178" s="5">
        <f t="shared" si="53"/>
        <v>12.218912124633789</v>
      </c>
      <c r="AA178" s="5" t="str">
        <f t="shared" si="54"/>
        <v>iPS09</v>
      </c>
      <c r="AB178" s="1" t="str">
        <f t="shared" si="54"/>
        <v>M3_48h00</v>
      </c>
    </row>
    <row r="179" spans="1:28" customFormat="1" ht="16">
      <c r="A179" s="13" t="s">
        <v>95</v>
      </c>
      <c r="B179" s="15" t="s">
        <v>96</v>
      </c>
      <c r="C179" s="15" t="s">
        <v>97</v>
      </c>
      <c r="D179" s="15" t="s">
        <v>98</v>
      </c>
      <c r="E179" s="15"/>
      <c r="F179" s="18" t="s">
        <v>44</v>
      </c>
      <c r="G179" s="31" t="s">
        <v>84</v>
      </c>
      <c r="H179" s="15" t="s">
        <v>27</v>
      </c>
      <c r="I179" s="15" t="s">
        <v>85</v>
      </c>
      <c r="J179" s="15" t="s">
        <v>29</v>
      </c>
      <c r="K179" s="15"/>
      <c r="L179" s="18">
        <v>20.861440658569336</v>
      </c>
      <c r="M179" s="18">
        <v>20.747661590576172</v>
      </c>
      <c r="N179" s="18">
        <f t="shared" si="59"/>
        <v>0.11377906799316406</v>
      </c>
      <c r="O179" s="18">
        <f t="shared" si="55"/>
        <v>20.804551124572754</v>
      </c>
      <c r="P179" s="18" t="s">
        <v>86</v>
      </c>
      <c r="Q179" s="17">
        <v>33.952068328857422</v>
      </c>
      <c r="R179" s="17">
        <v>33.934127807617188</v>
      </c>
      <c r="S179" s="18">
        <f t="shared" si="60"/>
        <v>1.7940521240234375E-2</v>
      </c>
      <c r="T179" s="18">
        <f t="shared" si="56"/>
        <v>33.943098068237305</v>
      </c>
      <c r="U179" s="18">
        <f>T179-O179</f>
        <v>13.138546943664551</v>
      </c>
      <c r="V179" s="18" t="s">
        <v>99</v>
      </c>
      <c r="X179" s="5" t="str">
        <f t="shared" si="51"/>
        <v>21-151</v>
      </c>
      <c r="Y179" s="5" t="str">
        <f t="shared" si="52"/>
        <v>Mut</v>
      </c>
      <c r="Z179" s="5" t="str">
        <f t="shared" si="53"/>
        <v>NA</v>
      </c>
      <c r="AA179" s="5" t="str">
        <f t="shared" si="54"/>
        <v>iPS09</v>
      </c>
      <c r="AB179" s="1" t="str">
        <f t="shared" si="54"/>
        <v>M3_48h00</v>
      </c>
    </row>
    <row r="180" spans="1:28" customFormat="1" ht="16">
      <c r="A180" s="13" t="s">
        <v>100</v>
      </c>
      <c r="B180" s="15" t="s">
        <v>101</v>
      </c>
      <c r="C180" s="15" t="s">
        <v>97</v>
      </c>
      <c r="D180" s="15" t="s">
        <v>98</v>
      </c>
      <c r="E180" s="15"/>
      <c r="F180" s="18" t="s">
        <v>44</v>
      </c>
      <c r="G180" s="31" t="s">
        <v>84</v>
      </c>
      <c r="H180" s="15" t="s">
        <v>27</v>
      </c>
      <c r="I180" s="15" t="s">
        <v>85</v>
      </c>
      <c r="J180" s="15" t="s">
        <v>29</v>
      </c>
      <c r="K180" s="15"/>
      <c r="L180" s="18">
        <v>20.760269165039062</v>
      </c>
      <c r="M180" s="18">
        <v>20.835262298583984</v>
      </c>
      <c r="N180" s="18">
        <f t="shared" si="59"/>
        <v>7.4993133544921875E-2</v>
      </c>
      <c r="O180" s="18">
        <f t="shared" si="55"/>
        <v>20.797765731811523</v>
      </c>
      <c r="P180" s="18" t="s">
        <v>86</v>
      </c>
      <c r="Q180" s="17">
        <v>32.816116333007812</v>
      </c>
      <c r="R180" s="17">
        <v>32.795627593994141</v>
      </c>
      <c r="S180" s="18">
        <f t="shared" si="60"/>
        <v>2.0488739013671875E-2</v>
      </c>
      <c r="T180" s="18">
        <f t="shared" si="56"/>
        <v>32.805871963500977</v>
      </c>
      <c r="U180" s="18">
        <f t="shared" si="57"/>
        <v>12.008106231689453</v>
      </c>
      <c r="V180" s="18">
        <f t="shared" si="58"/>
        <v>12.008106231689453</v>
      </c>
      <c r="X180" s="5" t="str">
        <f t="shared" si="51"/>
        <v>21-152</v>
      </c>
      <c r="Y180" s="5" t="str">
        <f t="shared" si="52"/>
        <v>Mut</v>
      </c>
      <c r="Z180" s="5">
        <f t="shared" si="53"/>
        <v>12.008106231689453</v>
      </c>
      <c r="AA180" s="5" t="str">
        <f t="shared" si="54"/>
        <v>iPS09</v>
      </c>
      <c r="AB180" s="1" t="str">
        <f t="shared" si="54"/>
        <v>M3_48h00</v>
      </c>
    </row>
    <row r="181" spans="1:28" customFormat="1" ht="16">
      <c r="A181" s="13" t="s">
        <v>102</v>
      </c>
      <c r="B181" s="15" t="s">
        <v>103</v>
      </c>
      <c r="C181" s="15" t="s">
        <v>97</v>
      </c>
      <c r="D181" s="15" t="s">
        <v>98</v>
      </c>
      <c r="E181" s="15"/>
      <c r="F181" s="18" t="s">
        <v>44</v>
      </c>
      <c r="G181" s="31" t="s">
        <v>84</v>
      </c>
      <c r="H181" s="15" t="s">
        <v>27</v>
      </c>
      <c r="I181" s="15" t="s">
        <v>85</v>
      </c>
      <c r="J181" s="15" t="s">
        <v>29</v>
      </c>
      <c r="K181" s="15"/>
      <c r="L181" s="18">
        <v>21.026281356811523</v>
      </c>
      <c r="M181" s="18">
        <v>21.404989242553711</v>
      </c>
      <c r="N181" s="18">
        <f t="shared" si="59"/>
        <v>0.3787078857421875</v>
      </c>
      <c r="O181" s="18">
        <f t="shared" si="55"/>
        <v>21.215635299682617</v>
      </c>
      <c r="P181" s="18" t="s">
        <v>86</v>
      </c>
      <c r="Q181" s="17">
        <v>32.724658966064453</v>
      </c>
      <c r="R181" s="17">
        <v>32.633155822753906</v>
      </c>
      <c r="S181" s="18">
        <f t="shared" si="60"/>
        <v>9.1503143310546875E-2</v>
      </c>
      <c r="T181" s="18">
        <f t="shared" si="56"/>
        <v>32.67890739440918</v>
      </c>
      <c r="U181" s="18">
        <f t="shared" si="57"/>
        <v>11.463272094726562</v>
      </c>
      <c r="V181" s="18" t="s">
        <v>99</v>
      </c>
      <c r="X181" s="5" t="str">
        <f t="shared" si="51"/>
        <v>21-153</v>
      </c>
      <c r="Y181" s="5" t="str">
        <f t="shared" si="52"/>
        <v>Mut</v>
      </c>
      <c r="Z181" s="5" t="str">
        <f t="shared" si="53"/>
        <v>NA</v>
      </c>
      <c r="AA181" s="5" t="str">
        <f t="shared" si="54"/>
        <v>iPS09</v>
      </c>
      <c r="AB181" s="1" t="str">
        <f t="shared" si="54"/>
        <v>M3_48h00</v>
      </c>
    </row>
    <row r="182" spans="1:28" customFormat="1" ht="16">
      <c r="A182" s="13" t="s">
        <v>104</v>
      </c>
      <c r="B182" s="15" t="s">
        <v>105</v>
      </c>
      <c r="C182" s="15" t="s">
        <v>97</v>
      </c>
      <c r="D182" s="15" t="s">
        <v>98</v>
      </c>
      <c r="E182" s="15"/>
      <c r="F182" s="18" t="s">
        <v>44</v>
      </c>
      <c r="G182" s="31" t="s">
        <v>84</v>
      </c>
      <c r="H182" s="15" t="s">
        <v>27</v>
      </c>
      <c r="I182" s="15" t="s">
        <v>85</v>
      </c>
      <c r="J182" s="15" t="s">
        <v>29</v>
      </c>
      <c r="K182" s="15"/>
      <c r="L182" s="18">
        <v>20.600997924804688</v>
      </c>
      <c r="M182" s="18">
        <v>20.670219421386719</v>
      </c>
      <c r="N182" s="18">
        <f t="shared" si="59"/>
        <v>6.922149658203125E-2</v>
      </c>
      <c r="O182" s="18">
        <f t="shared" si="55"/>
        <v>20.635608673095703</v>
      </c>
      <c r="P182" s="18" t="s">
        <v>51</v>
      </c>
      <c r="Q182" s="17">
        <v>32.801784515380859</v>
      </c>
      <c r="R182" s="17">
        <v>32.813777923583984</v>
      </c>
      <c r="S182" s="18">
        <f t="shared" si="60"/>
        <v>1.1993408203125E-2</v>
      </c>
      <c r="T182" s="18">
        <f t="shared" si="56"/>
        <v>32.807781219482422</v>
      </c>
      <c r="U182" s="18">
        <f t="shared" si="57"/>
        <v>12.172172546386719</v>
      </c>
      <c r="V182" s="18">
        <f t="shared" si="58"/>
        <v>12.172172546386719</v>
      </c>
      <c r="X182" s="5" t="str">
        <f t="shared" si="51"/>
        <v>21-154</v>
      </c>
      <c r="Y182" s="5" t="str">
        <f t="shared" si="52"/>
        <v>Mut</v>
      </c>
      <c r="Z182" s="5">
        <f t="shared" si="53"/>
        <v>12.172172546386719</v>
      </c>
      <c r="AA182" s="5" t="str">
        <f t="shared" si="54"/>
        <v>iPS09</v>
      </c>
      <c r="AB182" s="1" t="str">
        <f t="shared" si="54"/>
        <v>M3_48h00</v>
      </c>
    </row>
    <row r="183" spans="1:28" customFormat="1" ht="16">
      <c r="A183" s="13" t="s">
        <v>106</v>
      </c>
      <c r="B183" s="15" t="s">
        <v>107</v>
      </c>
      <c r="C183" s="15" t="s">
        <v>97</v>
      </c>
      <c r="D183" s="15" t="s">
        <v>98</v>
      </c>
      <c r="E183" s="15"/>
      <c r="F183" s="18" t="s">
        <v>44</v>
      </c>
      <c r="G183" s="31" t="s">
        <v>84</v>
      </c>
      <c r="H183" s="15" t="s">
        <v>27</v>
      </c>
      <c r="I183" s="15" t="s">
        <v>85</v>
      </c>
      <c r="J183" s="15" t="s">
        <v>29</v>
      </c>
      <c r="K183" s="15"/>
      <c r="L183" s="18">
        <v>20.984003067016602</v>
      </c>
      <c r="M183" s="18">
        <v>21.009281158447266</v>
      </c>
      <c r="N183" s="18">
        <f t="shared" si="59"/>
        <v>2.5278091430664062E-2</v>
      </c>
      <c r="O183" s="18">
        <f t="shared" si="55"/>
        <v>20.996642112731934</v>
      </c>
      <c r="P183" s="18" t="s">
        <v>86</v>
      </c>
      <c r="Q183" s="17">
        <v>33.439537048339844</v>
      </c>
      <c r="R183" s="17">
        <v>33.283576965332031</v>
      </c>
      <c r="S183" s="18">
        <f t="shared" si="60"/>
        <v>0.1559600830078125</v>
      </c>
      <c r="T183" s="18">
        <f t="shared" si="56"/>
        <v>33.361557006835938</v>
      </c>
      <c r="U183" s="18">
        <f t="shared" si="57"/>
        <v>12.364914894104004</v>
      </c>
      <c r="V183" s="18">
        <f t="shared" si="58"/>
        <v>12.364914894104004</v>
      </c>
      <c r="X183" s="5" t="str">
        <f t="shared" si="51"/>
        <v>21-155</v>
      </c>
      <c r="Y183" s="5" t="str">
        <f t="shared" si="52"/>
        <v>Mut</v>
      </c>
      <c r="Z183" s="5">
        <f t="shared" si="53"/>
        <v>12.364914894104004</v>
      </c>
      <c r="AA183" s="5" t="str">
        <f t="shared" si="54"/>
        <v>iPS09</v>
      </c>
      <c r="AB183" s="1" t="str">
        <f t="shared" si="54"/>
        <v>M3_48h00</v>
      </c>
    </row>
    <row r="184" spans="1:28" s="33" customFormat="1" ht="16">
      <c r="A184" s="6" t="s">
        <v>480</v>
      </c>
      <c r="B184" s="8" t="s">
        <v>481</v>
      </c>
      <c r="C184" s="8" t="s">
        <v>482</v>
      </c>
      <c r="D184" s="6" t="s">
        <v>483</v>
      </c>
      <c r="E184" s="24" t="s">
        <v>270</v>
      </c>
      <c r="F184" s="8" t="s">
        <v>25</v>
      </c>
      <c r="G184" s="8" t="s">
        <v>292</v>
      </c>
      <c r="H184" s="9" t="s">
        <v>272</v>
      </c>
      <c r="I184" s="9" t="s">
        <v>484</v>
      </c>
      <c r="J184" s="9" t="s">
        <v>29</v>
      </c>
      <c r="K184" s="9" t="s">
        <v>25</v>
      </c>
      <c r="L184" s="10">
        <v>22.685220718383789</v>
      </c>
      <c r="M184" s="10">
        <v>22.526077270507812</v>
      </c>
      <c r="N184" s="11">
        <f t="shared" si="59"/>
        <v>0.15914344787597656</v>
      </c>
      <c r="O184" s="11">
        <f t="shared" si="55"/>
        <v>22.605648994445801</v>
      </c>
      <c r="P184" s="25" t="s">
        <v>31</v>
      </c>
      <c r="Q184" s="32">
        <v>35.661308288574219</v>
      </c>
      <c r="R184" s="32">
        <v>34.609485626220703</v>
      </c>
      <c r="S184" s="11">
        <f t="shared" si="60"/>
        <v>1.0518226623535156</v>
      </c>
      <c r="T184" s="10">
        <f t="shared" si="56"/>
        <v>35.135396957397461</v>
      </c>
      <c r="U184" s="11">
        <f t="shared" si="57"/>
        <v>12.52974796295166</v>
      </c>
      <c r="V184" s="10">
        <f t="shared" si="58"/>
        <v>12.52974796295166</v>
      </c>
      <c r="W184" s="32"/>
      <c r="X184" s="5" t="str">
        <f t="shared" si="51"/>
        <v>23-265</v>
      </c>
      <c r="Y184" s="5" t="str">
        <f t="shared" si="52"/>
        <v>WT</v>
      </c>
      <c r="Z184" s="5">
        <f t="shared" si="53"/>
        <v>12.52974796295166</v>
      </c>
      <c r="AA184" s="5" t="str">
        <f t="shared" si="54"/>
        <v>iPS26a</v>
      </c>
      <c r="AB184" s="1" t="str">
        <f t="shared" si="54"/>
        <v>M3-48h00</v>
      </c>
    </row>
    <row r="185" spans="1:28" s="33" customFormat="1" ht="16">
      <c r="A185" s="6" t="s">
        <v>485</v>
      </c>
      <c r="B185" s="8" t="s">
        <v>486</v>
      </c>
      <c r="C185" s="8" t="s">
        <v>487</v>
      </c>
      <c r="D185" s="6" t="s">
        <v>483</v>
      </c>
      <c r="E185" s="24" t="s">
        <v>270</v>
      </c>
      <c r="F185" s="8" t="s">
        <v>25</v>
      </c>
      <c r="G185" s="8" t="s">
        <v>292</v>
      </c>
      <c r="H185" s="9" t="s">
        <v>272</v>
      </c>
      <c r="I185" s="9" t="s">
        <v>484</v>
      </c>
      <c r="J185" s="9" t="s">
        <v>29</v>
      </c>
      <c r="K185" s="9" t="s">
        <v>25</v>
      </c>
      <c r="L185" s="10">
        <v>21.953950881958008</v>
      </c>
      <c r="M185" s="10">
        <v>21.977756500244141</v>
      </c>
      <c r="N185" s="11">
        <f t="shared" si="59"/>
        <v>2.3805618286132812E-2</v>
      </c>
      <c r="O185" s="11">
        <f t="shared" si="55"/>
        <v>21.965853691101074</v>
      </c>
      <c r="P185" s="25" t="s">
        <v>31</v>
      </c>
      <c r="Q185" s="32">
        <v>34.880477905273438</v>
      </c>
      <c r="R185" s="32">
        <v>35.109657287597656</v>
      </c>
      <c r="S185" s="11">
        <f t="shared" si="60"/>
        <v>0.22917938232421875</v>
      </c>
      <c r="T185" s="10">
        <f t="shared" si="56"/>
        <v>34.995067596435547</v>
      </c>
      <c r="U185" s="11">
        <f t="shared" si="57"/>
        <v>13.029213905334473</v>
      </c>
      <c r="V185" s="10">
        <f t="shared" si="58"/>
        <v>13.029213905334473</v>
      </c>
      <c r="W185" s="32"/>
      <c r="X185" s="5" t="str">
        <f t="shared" si="51"/>
        <v>23-266</v>
      </c>
      <c r="Y185" s="5" t="str">
        <f t="shared" si="52"/>
        <v>WT</v>
      </c>
      <c r="Z185" s="5">
        <f t="shared" si="53"/>
        <v>13.029213905334473</v>
      </c>
      <c r="AA185" s="5" t="str">
        <f t="shared" si="54"/>
        <v>iPS26a</v>
      </c>
      <c r="AB185" s="1" t="str">
        <f t="shared" si="54"/>
        <v>M3-48h00</v>
      </c>
    </row>
    <row r="186" spans="1:28" s="33" customFormat="1" ht="16">
      <c r="A186" s="6" t="s">
        <v>488</v>
      </c>
      <c r="B186" s="8" t="s">
        <v>489</v>
      </c>
      <c r="C186" s="8" t="s">
        <v>490</v>
      </c>
      <c r="D186" s="6" t="s">
        <v>483</v>
      </c>
      <c r="E186" s="24" t="s">
        <v>270</v>
      </c>
      <c r="F186" s="8" t="s">
        <v>25</v>
      </c>
      <c r="G186" s="8" t="s">
        <v>292</v>
      </c>
      <c r="H186" s="9" t="s">
        <v>272</v>
      </c>
      <c r="I186" s="9" t="s">
        <v>484</v>
      </c>
      <c r="J186" s="9" t="s">
        <v>29</v>
      </c>
      <c r="K186" s="9" t="s">
        <v>25</v>
      </c>
      <c r="L186" s="10">
        <v>22.101850509643555</v>
      </c>
      <c r="M186" s="10">
        <v>22.169307708740234</v>
      </c>
      <c r="N186" s="11">
        <f t="shared" si="59"/>
        <v>6.7457199096679688E-2</v>
      </c>
      <c r="O186" s="11">
        <f t="shared" si="55"/>
        <v>22.135579109191895</v>
      </c>
      <c r="P186" s="25" t="s">
        <v>31</v>
      </c>
      <c r="Q186" s="32">
        <v>35.055435180664062</v>
      </c>
      <c r="R186" s="32">
        <v>36.0843505859375</v>
      </c>
      <c r="S186" s="11">
        <f t="shared" si="60"/>
        <v>1.0289154052734375</v>
      </c>
      <c r="T186" s="10">
        <f t="shared" si="56"/>
        <v>35.569892883300781</v>
      </c>
      <c r="U186" s="11">
        <f t="shared" si="57"/>
        <v>13.434313774108887</v>
      </c>
      <c r="V186" s="10">
        <f t="shared" si="58"/>
        <v>13.434313774108887</v>
      </c>
      <c r="W186" s="32"/>
      <c r="X186" s="5" t="str">
        <f t="shared" si="51"/>
        <v>23-267</v>
      </c>
      <c r="Y186" s="5" t="str">
        <f t="shared" si="52"/>
        <v>WT</v>
      </c>
      <c r="Z186" s="5">
        <f t="shared" si="53"/>
        <v>13.434313774108887</v>
      </c>
      <c r="AA186" s="5" t="str">
        <f t="shared" si="54"/>
        <v>iPS26a</v>
      </c>
      <c r="AB186" s="1" t="str">
        <f t="shared" si="54"/>
        <v>M3-48h00</v>
      </c>
    </row>
    <row r="187" spans="1:28" s="33" customFormat="1" ht="16">
      <c r="A187" s="6" t="s">
        <v>491</v>
      </c>
      <c r="B187" s="8" t="s">
        <v>492</v>
      </c>
      <c r="C187" s="8" t="s">
        <v>482</v>
      </c>
      <c r="D187" s="6" t="s">
        <v>483</v>
      </c>
      <c r="E187" s="6" t="s">
        <v>291</v>
      </c>
      <c r="F187" s="8" t="s">
        <v>25</v>
      </c>
      <c r="G187" s="8" t="s">
        <v>342</v>
      </c>
      <c r="H187" s="9" t="s">
        <v>293</v>
      </c>
      <c r="I187" s="9" t="s">
        <v>484</v>
      </c>
      <c r="J187" s="9" t="s">
        <v>29</v>
      </c>
      <c r="K187" s="9" t="s">
        <v>25</v>
      </c>
      <c r="L187" s="26">
        <v>22.737201690673828</v>
      </c>
      <c r="M187" s="10">
        <v>22.642612457275391</v>
      </c>
      <c r="N187" s="11">
        <f t="shared" si="59"/>
        <v>9.45892333984375E-2</v>
      </c>
      <c r="O187" s="11">
        <f t="shared" si="55"/>
        <v>22.689907073974609</v>
      </c>
      <c r="P187" s="25" t="s">
        <v>31</v>
      </c>
      <c r="Q187" s="32">
        <v>33.461818695068359</v>
      </c>
      <c r="R187" s="32">
        <v>33.500057220458984</v>
      </c>
      <c r="S187" s="11">
        <f t="shared" si="60"/>
        <v>3.8238525390625E-2</v>
      </c>
      <c r="T187" s="10">
        <f t="shared" si="56"/>
        <v>33.480937957763672</v>
      </c>
      <c r="U187" s="11">
        <f t="shared" si="57"/>
        <v>10.791030883789062</v>
      </c>
      <c r="V187" s="10">
        <f t="shared" si="58"/>
        <v>10.791030883789062</v>
      </c>
      <c r="W187" s="32"/>
      <c r="X187" s="5" t="str">
        <f t="shared" si="51"/>
        <v>23-268</v>
      </c>
      <c r="Y187" s="5" t="str">
        <f t="shared" si="52"/>
        <v>WT</v>
      </c>
      <c r="Z187" s="5">
        <f t="shared" si="53"/>
        <v>10.791030883789062</v>
      </c>
      <c r="AA187" s="5" t="str">
        <f t="shared" si="54"/>
        <v>iPS26b</v>
      </c>
      <c r="AB187" s="1" t="str">
        <f t="shared" si="54"/>
        <v>M3-48h00</v>
      </c>
    </row>
    <row r="188" spans="1:28" s="33" customFormat="1" ht="16">
      <c r="A188" s="6" t="s">
        <v>493</v>
      </c>
      <c r="B188" s="8" t="s">
        <v>494</v>
      </c>
      <c r="C188" s="8" t="s">
        <v>487</v>
      </c>
      <c r="D188" s="6" t="s">
        <v>483</v>
      </c>
      <c r="E188" s="6" t="s">
        <v>291</v>
      </c>
      <c r="F188" s="8" t="s">
        <v>25</v>
      </c>
      <c r="G188" s="8" t="s">
        <v>342</v>
      </c>
      <c r="H188" s="9" t="s">
        <v>293</v>
      </c>
      <c r="I188" s="9" t="s">
        <v>484</v>
      </c>
      <c r="J188" s="9" t="s">
        <v>29</v>
      </c>
      <c r="K188" s="9" t="s">
        <v>25</v>
      </c>
      <c r="L188" s="26">
        <v>21.656620025634766</v>
      </c>
      <c r="M188" s="10">
        <v>21.599674224853516</v>
      </c>
      <c r="N188" s="11">
        <f t="shared" si="59"/>
        <v>5.694580078125E-2</v>
      </c>
      <c r="O188" s="11">
        <f t="shared" si="55"/>
        <v>21.628147125244141</v>
      </c>
      <c r="P188" s="25" t="s">
        <v>31</v>
      </c>
      <c r="Q188" s="32">
        <v>32.518356323242188</v>
      </c>
      <c r="R188" s="32">
        <v>32.516529083251953</v>
      </c>
      <c r="S188" s="11">
        <f t="shared" si="60"/>
        <v>1.827239990234375E-3</v>
      </c>
      <c r="T188" s="10">
        <f t="shared" si="56"/>
        <v>32.51744270324707</v>
      </c>
      <c r="U188" s="11">
        <f t="shared" si="57"/>
        <v>10.88929557800293</v>
      </c>
      <c r="V188" s="10">
        <f t="shared" si="58"/>
        <v>10.88929557800293</v>
      </c>
      <c r="W188" s="32"/>
      <c r="X188" s="5" t="str">
        <f t="shared" si="51"/>
        <v>23-269</v>
      </c>
      <c r="Y188" s="5" t="str">
        <f t="shared" si="52"/>
        <v>WT</v>
      </c>
      <c r="Z188" s="5">
        <f t="shared" si="53"/>
        <v>10.88929557800293</v>
      </c>
      <c r="AA188" s="5" t="str">
        <f t="shared" si="54"/>
        <v>iPS26b</v>
      </c>
      <c r="AB188" s="1" t="str">
        <f t="shared" si="54"/>
        <v>M3-48h00</v>
      </c>
    </row>
    <row r="189" spans="1:28" s="33" customFormat="1" ht="16">
      <c r="A189" s="6" t="s">
        <v>495</v>
      </c>
      <c r="B189" s="8" t="s">
        <v>496</v>
      </c>
      <c r="C189" s="8" t="s">
        <v>490</v>
      </c>
      <c r="D189" s="6" t="s">
        <v>483</v>
      </c>
      <c r="E189" s="6" t="s">
        <v>291</v>
      </c>
      <c r="F189" s="8" t="s">
        <v>25</v>
      </c>
      <c r="G189" s="8" t="s">
        <v>342</v>
      </c>
      <c r="H189" s="9" t="s">
        <v>293</v>
      </c>
      <c r="I189" s="9" t="s">
        <v>484</v>
      </c>
      <c r="J189" s="9" t="s">
        <v>29</v>
      </c>
      <c r="K189" s="9" t="s">
        <v>25</v>
      </c>
      <c r="L189" s="26">
        <v>22.382169723510742</v>
      </c>
      <c r="M189" s="10">
        <v>22.446165084838867</v>
      </c>
      <c r="N189" s="11">
        <f t="shared" si="59"/>
        <v>6.3995361328125E-2</v>
      </c>
      <c r="O189" s="11">
        <f t="shared" si="55"/>
        <v>22.414167404174805</v>
      </c>
      <c r="P189" s="25" t="s">
        <v>31</v>
      </c>
      <c r="Q189" s="32">
        <v>33.179466247558594</v>
      </c>
      <c r="R189" s="32">
        <v>33.123916625976562</v>
      </c>
      <c r="S189" s="11">
        <f t="shared" si="60"/>
        <v>5.554962158203125E-2</v>
      </c>
      <c r="T189" s="10">
        <f t="shared" si="56"/>
        <v>33.151691436767578</v>
      </c>
      <c r="U189" s="11">
        <f t="shared" si="57"/>
        <v>10.737524032592773</v>
      </c>
      <c r="V189" s="10">
        <f t="shared" si="58"/>
        <v>10.737524032592773</v>
      </c>
      <c r="W189" s="32"/>
      <c r="X189" s="5" t="str">
        <f t="shared" si="51"/>
        <v>23-270</v>
      </c>
      <c r="Y189" s="5" t="str">
        <f t="shared" si="52"/>
        <v>WT</v>
      </c>
      <c r="Z189" s="5">
        <f t="shared" si="53"/>
        <v>10.737524032592773</v>
      </c>
      <c r="AA189" s="5" t="str">
        <f t="shared" si="54"/>
        <v>iPS26b</v>
      </c>
      <c r="AB189" s="1" t="str">
        <f t="shared" si="54"/>
        <v>M3-48h00</v>
      </c>
    </row>
    <row r="190" spans="1:28" s="35" customFormat="1" ht="16">
      <c r="A190" s="13" t="s">
        <v>497</v>
      </c>
      <c r="B190" s="16" t="s">
        <v>498</v>
      </c>
      <c r="C190" s="16" t="s">
        <v>482</v>
      </c>
      <c r="D190" s="13" t="s">
        <v>499</v>
      </c>
      <c r="E190" s="27" t="s">
        <v>270</v>
      </c>
      <c r="F190" s="15" t="s">
        <v>44</v>
      </c>
      <c r="G190" s="16" t="s">
        <v>292</v>
      </c>
      <c r="H190" s="15" t="s">
        <v>272</v>
      </c>
      <c r="I190" s="15" t="s">
        <v>484</v>
      </c>
      <c r="J190" s="15" t="s">
        <v>29</v>
      </c>
      <c r="K190" s="15"/>
      <c r="L190" s="17">
        <v>22.438121795654297</v>
      </c>
      <c r="M190" s="17">
        <v>22.43751335144043</v>
      </c>
      <c r="N190" s="18">
        <f t="shared" si="59"/>
        <v>6.084442138671875E-4</v>
      </c>
      <c r="O190" s="18">
        <f t="shared" si="55"/>
        <v>22.437817573547363</v>
      </c>
      <c r="P190" s="28" t="s">
        <v>31</v>
      </c>
      <c r="Q190" s="34">
        <v>33.935817718505859</v>
      </c>
      <c r="R190" s="34">
        <v>34.085227966308594</v>
      </c>
      <c r="S190" s="18">
        <f t="shared" si="60"/>
        <v>0.14941024780273438</v>
      </c>
      <c r="T190" s="17">
        <f t="shared" si="56"/>
        <v>34.010522842407227</v>
      </c>
      <c r="U190" s="17">
        <f t="shared" si="57"/>
        <v>11.572705268859863</v>
      </c>
      <c r="V190" s="17">
        <f t="shared" si="58"/>
        <v>11.572705268859863</v>
      </c>
      <c r="W190" s="34"/>
      <c r="X190" s="5" t="str">
        <f t="shared" si="51"/>
        <v>23-271</v>
      </c>
      <c r="Y190" s="5" t="str">
        <f t="shared" si="52"/>
        <v>Mut</v>
      </c>
      <c r="Z190" s="5">
        <f t="shared" si="53"/>
        <v>11.572705268859863</v>
      </c>
      <c r="AA190" s="5" t="str">
        <f t="shared" si="54"/>
        <v>iPS26a</v>
      </c>
      <c r="AB190" s="1" t="str">
        <f t="shared" si="54"/>
        <v>M3-48h00</v>
      </c>
    </row>
    <row r="191" spans="1:28" s="35" customFormat="1" ht="16">
      <c r="A191" s="13" t="s">
        <v>500</v>
      </c>
      <c r="B191" s="16" t="s">
        <v>501</v>
      </c>
      <c r="C191" s="16" t="s">
        <v>487</v>
      </c>
      <c r="D191" s="13" t="s">
        <v>499</v>
      </c>
      <c r="E191" s="27" t="s">
        <v>270</v>
      </c>
      <c r="F191" s="15" t="s">
        <v>44</v>
      </c>
      <c r="G191" s="16" t="s">
        <v>292</v>
      </c>
      <c r="H191" s="15" t="s">
        <v>272</v>
      </c>
      <c r="I191" s="15" t="s">
        <v>484</v>
      </c>
      <c r="J191" s="15" t="s">
        <v>29</v>
      </c>
      <c r="K191" s="15"/>
      <c r="L191" s="17">
        <v>22.31512451171875</v>
      </c>
      <c r="M191" s="17">
        <v>22.272798538208008</v>
      </c>
      <c r="N191" s="18">
        <f t="shared" si="59"/>
        <v>4.2325973510742188E-2</v>
      </c>
      <c r="O191" s="18">
        <f t="shared" si="55"/>
        <v>22.293961524963379</v>
      </c>
      <c r="P191" s="28" t="s">
        <v>31</v>
      </c>
      <c r="Q191" s="34">
        <v>33.902862548828125</v>
      </c>
      <c r="R191" s="34">
        <v>33.371871948242188</v>
      </c>
      <c r="S191" s="18">
        <f t="shared" si="60"/>
        <v>0.5309906005859375</v>
      </c>
      <c r="T191" s="17">
        <f t="shared" si="56"/>
        <v>33.637367248535156</v>
      </c>
      <c r="U191" s="17">
        <f t="shared" si="57"/>
        <v>11.343405723571777</v>
      </c>
      <c r="V191" s="17">
        <f t="shared" si="58"/>
        <v>11.343405723571777</v>
      </c>
      <c r="W191" s="34"/>
      <c r="X191" s="5" t="str">
        <f t="shared" si="51"/>
        <v>23-272</v>
      </c>
      <c r="Y191" s="5" t="str">
        <f t="shared" si="52"/>
        <v>Mut</v>
      </c>
      <c r="Z191" s="5">
        <f t="shared" si="53"/>
        <v>11.343405723571777</v>
      </c>
      <c r="AA191" s="5" t="str">
        <f t="shared" si="54"/>
        <v>iPS26a</v>
      </c>
      <c r="AB191" s="1" t="str">
        <f t="shared" si="54"/>
        <v>M3-48h00</v>
      </c>
    </row>
    <row r="192" spans="1:28" s="35" customFormat="1" ht="16">
      <c r="A192" s="13" t="s">
        <v>502</v>
      </c>
      <c r="B192" s="16" t="s">
        <v>503</v>
      </c>
      <c r="C192" s="16" t="s">
        <v>490</v>
      </c>
      <c r="D192" s="13" t="s">
        <v>499</v>
      </c>
      <c r="E192" s="27" t="s">
        <v>270</v>
      </c>
      <c r="F192" s="15" t="s">
        <v>44</v>
      </c>
      <c r="G192" s="16" t="s">
        <v>292</v>
      </c>
      <c r="H192" s="15" t="s">
        <v>272</v>
      </c>
      <c r="I192" s="15" t="s">
        <v>484</v>
      </c>
      <c r="J192" s="15" t="s">
        <v>29</v>
      </c>
      <c r="K192" s="15"/>
      <c r="L192" s="17">
        <v>22.158119201660156</v>
      </c>
      <c r="M192" s="17">
        <v>22.426233291625977</v>
      </c>
      <c r="N192" s="18">
        <f t="shared" si="59"/>
        <v>0.26811408996582031</v>
      </c>
      <c r="O192" s="18">
        <f t="shared" si="55"/>
        <v>22.292176246643066</v>
      </c>
      <c r="P192" s="28" t="s">
        <v>31</v>
      </c>
      <c r="Q192" s="34">
        <v>33.653327941894531</v>
      </c>
      <c r="R192" s="34">
        <v>33.883014678955078</v>
      </c>
      <c r="S192" s="18">
        <f t="shared" si="60"/>
        <v>0.22968673706054688</v>
      </c>
      <c r="T192" s="17">
        <f>AVERAGE(Q192:R192)</f>
        <v>33.768171310424805</v>
      </c>
      <c r="U192" s="17">
        <f t="shared" si="57"/>
        <v>11.475995063781738</v>
      </c>
      <c r="V192" s="17">
        <f t="shared" si="58"/>
        <v>11.475995063781738</v>
      </c>
      <c r="W192" s="34"/>
      <c r="X192" s="5" t="str">
        <f t="shared" si="51"/>
        <v>23-273</v>
      </c>
      <c r="Y192" s="5" t="str">
        <f t="shared" si="52"/>
        <v>Mut</v>
      </c>
      <c r="Z192" s="5">
        <f t="shared" si="53"/>
        <v>11.475995063781738</v>
      </c>
      <c r="AA192" s="5" t="str">
        <f t="shared" si="54"/>
        <v>iPS26a</v>
      </c>
      <c r="AB192" s="1" t="str">
        <f t="shared" si="54"/>
        <v>M3-48h00</v>
      </c>
    </row>
    <row r="193" spans="1:29" s="35" customFormat="1" ht="16">
      <c r="A193" s="13" t="s">
        <v>504</v>
      </c>
      <c r="B193" s="16" t="s">
        <v>505</v>
      </c>
      <c r="C193" s="16" t="s">
        <v>482</v>
      </c>
      <c r="D193" s="13" t="s">
        <v>499</v>
      </c>
      <c r="E193" s="13" t="s">
        <v>291</v>
      </c>
      <c r="F193" s="15" t="s">
        <v>44</v>
      </c>
      <c r="G193" s="16" t="s">
        <v>342</v>
      </c>
      <c r="H193" s="15" t="s">
        <v>293</v>
      </c>
      <c r="I193" s="15" t="s">
        <v>484</v>
      </c>
      <c r="J193" s="15" t="s">
        <v>29</v>
      </c>
      <c r="K193" s="15"/>
      <c r="L193" s="29">
        <v>22.583337783813477</v>
      </c>
      <c r="M193" s="17">
        <v>22.632097244262695</v>
      </c>
      <c r="N193" s="18">
        <f t="shared" si="59"/>
        <v>4.875946044921875E-2</v>
      </c>
      <c r="O193" s="18">
        <f t="shared" si="55"/>
        <v>22.607717514038086</v>
      </c>
      <c r="P193" s="28" t="s">
        <v>31</v>
      </c>
      <c r="Q193" s="34">
        <v>33.578876495361328</v>
      </c>
      <c r="R193" s="34">
        <v>33.448680877685547</v>
      </c>
      <c r="S193" s="18">
        <f t="shared" si="60"/>
        <v>0.13019561767578125</v>
      </c>
      <c r="T193" s="17">
        <f t="shared" ref="T193:T194" si="61">AVERAGE(Q193:R193)</f>
        <v>33.513778686523438</v>
      </c>
      <c r="U193" s="17">
        <f t="shared" si="57"/>
        <v>10.906061172485352</v>
      </c>
      <c r="V193" s="17">
        <f t="shared" si="58"/>
        <v>10.906061172485352</v>
      </c>
      <c r="W193" s="34"/>
      <c r="X193" s="5" t="str">
        <f t="shared" si="51"/>
        <v>23-274</v>
      </c>
      <c r="Y193" s="5" t="str">
        <f t="shared" si="52"/>
        <v>Mut</v>
      </c>
      <c r="Z193" s="5">
        <f t="shared" si="53"/>
        <v>10.906061172485352</v>
      </c>
      <c r="AA193" s="5" t="str">
        <f t="shared" si="54"/>
        <v>iPS26b</v>
      </c>
      <c r="AB193" s="1" t="str">
        <f t="shared" si="54"/>
        <v>M3-48h00</v>
      </c>
    </row>
    <row r="194" spans="1:29" s="35" customFormat="1" ht="16">
      <c r="A194" s="13" t="s">
        <v>506</v>
      </c>
      <c r="B194" s="16" t="s">
        <v>507</v>
      </c>
      <c r="C194" s="16" t="s">
        <v>487</v>
      </c>
      <c r="D194" s="13" t="s">
        <v>499</v>
      </c>
      <c r="E194" s="13" t="s">
        <v>291</v>
      </c>
      <c r="F194" s="15" t="s">
        <v>44</v>
      </c>
      <c r="G194" s="16" t="s">
        <v>342</v>
      </c>
      <c r="H194" s="15" t="s">
        <v>293</v>
      </c>
      <c r="I194" s="15" t="s">
        <v>484</v>
      </c>
      <c r="J194" s="15" t="s">
        <v>29</v>
      </c>
      <c r="K194" s="15"/>
      <c r="L194" s="29">
        <v>22.598245620727539</v>
      </c>
      <c r="M194" s="17">
        <v>22.569726943969727</v>
      </c>
      <c r="N194" s="18">
        <f t="shared" si="59"/>
        <v>2.85186767578125E-2</v>
      </c>
      <c r="O194" s="18">
        <f t="shared" si="55"/>
        <v>22.583986282348633</v>
      </c>
      <c r="P194" s="28" t="s">
        <v>31</v>
      </c>
      <c r="Q194" s="34">
        <v>33.925075531005859</v>
      </c>
      <c r="R194" s="34">
        <v>34.190048217773438</v>
      </c>
      <c r="S194" s="18">
        <f t="shared" si="60"/>
        <v>0.26497268676757812</v>
      </c>
      <c r="T194" s="17">
        <f t="shared" si="61"/>
        <v>34.057561874389648</v>
      </c>
      <c r="U194" s="17">
        <f t="shared" si="57"/>
        <v>11.473575592041016</v>
      </c>
      <c r="V194" s="17">
        <f t="shared" si="58"/>
        <v>11.473575592041016</v>
      </c>
      <c r="W194" s="34"/>
      <c r="X194" s="5" t="str">
        <f t="shared" si="51"/>
        <v>23-275</v>
      </c>
      <c r="Y194" s="5" t="str">
        <f t="shared" si="52"/>
        <v>Mut</v>
      </c>
      <c r="Z194" s="5">
        <f t="shared" si="53"/>
        <v>11.473575592041016</v>
      </c>
      <c r="AA194" s="5" t="str">
        <f t="shared" si="54"/>
        <v>iPS26b</v>
      </c>
      <c r="AB194" s="1" t="str">
        <f t="shared" si="54"/>
        <v>M3-48h00</v>
      </c>
    </row>
    <row r="195" spans="1:29" s="35" customFormat="1" ht="16">
      <c r="A195" s="13" t="s">
        <v>508</v>
      </c>
      <c r="B195" s="16" t="s">
        <v>509</v>
      </c>
      <c r="C195" s="16" t="s">
        <v>490</v>
      </c>
      <c r="D195" s="13" t="s">
        <v>499</v>
      </c>
      <c r="E195" s="13" t="s">
        <v>291</v>
      </c>
      <c r="F195" s="15" t="s">
        <v>44</v>
      </c>
      <c r="G195" s="16" t="s">
        <v>342</v>
      </c>
      <c r="H195" s="15" t="s">
        <v>293</v>
      </c>
      <c r="I195" s="15" t="s">
        <v>484</v>
      </c>
      <c r="J195" s="15" t="s">
        <v>29</v>
      </c>
      <c r="K195" s="15"/>
      <c r="L195" s="29">
        <v>22.619583129882812</v>
      </c>
      <c r="M195" s="17">
        <v>22.894929885864258</v>
      </c>
      <c r="N195" s="18">
        <f t="shared" si="59"/>
        <v>0.27534675598144531</v>
      </c>
      <c r="O195" s="18">
        <f t="shared" si="55"/>
        <v>22.757256507873535</v>
      </c>
      <c r="P195" s="28" t="s">
        <v>31</v>
      </c>
      <c r="Q195" s="34">
        <v>34.396900177001953</v>
      </c>
      <c r="R195" s="34">
        <v>34.123310089111328</v>
      </c>
      <c r="S195" s="18">
        <f t="shared" si="60"/>
        <v>0.273590087890625</v>
      </c>
      <c r="T195" s="17">
        <f>AVERAGE(Q195:R195)</f>
        <v>34.260105133056641</v>
      </c>
      <c r="U195" s="17">
        <f t="shared" si="57"/>
        <v>11.502848625183105</v>
      </c>
      <c r="V195" s="17">
        <f t="shared" si="58"/>
        <v>11.502848625183105</v>
      </c>
      <c r="W195" s="34"/>
      <c r="X195" s="5" t="str">
        <f t="shared" si="51"/>
        <v>23-276</v>
      </c>
      <c r="Y195" s="5" t="str">
        <f t="shared" si="52"/>
        <v>Mut</v>
      </c>
      <c r="Z195" s="5">
        <f t="shared" si="53"/>
        <v>11.502848625183105</v>
      </c>
      <c r="AA195" s="5" t="str">
        <f t="shared" si="54"/>
        <v>iPS26b</v>
      </c>
      <c r="AB195" s="1" t="str">
        <f t="shared" si="54"/>
        <v>M3-48h00</v>
      </c>
    </row>
    <row r="196" spans="1:29" customFormat="1" ht="16">
      <c r="A196" s="20" t="s">
        <v>224</v>
      </c>
      <c r="B196" s="6" t="s">
        <v>225</v>
      </c>
      <c r="C196" s="6" t="s">
        <v>226</v>
      </c>
      <c r="D196" s="6" t="s">
        <v>227</v>
      </c>
      <c r="E196" s="6"/>
      <c r="F196" s="6" t="s">
        <v>25</v>
      </c>
      <c r="G196" s="6">
        <v>106</v>
      </c>
      <c r="H196" s="6" t="s">
        <v>228</v>
      </c>
      <c r="I196" s="6" t="s">
        <v>229</v>
      </c>
      <c r="J196" s="6" t="s">
        <v>29</v>
      </c>
      <c r="K196" s="6" t="s">
        <v>25</v>
      </c>
      <c r="L196" s="12">
        <v>20.978629999999999</v>
      </c>
      <c r="M196" s="12">
        <v>20.79336</v>
      </c>
      <c r="N196" s="12">
        <f>ABS(M196-L196)</f>
        <v>0.18526999999999916</v>
      </c>
      <c r="O196" s="12">
        <f>AVERAGE(L196:M196)</f>
        <v>20.885995000000001</v>
      </c>
      <c r="P196" s="21" t="s">
        <v>31</v>
      </c>
      <c r="Q196" s="12">
        <v>35.913640000000001</v>
      </c>
      <c r="R196" s="12">
        <v>35.112189999999998</v>
      </c>
      <c r="S196" s="12">
        <f>ABS(R196-Q196)</f>
        <v>0.80145000000000266</v>
      </c>
      <c r="T196" s="12">
        <f>AVERAGE(Q196:R196)</f>
        <v>35.512915</v>
      </c>
      <c r="U196" s="12">
        <f t="shared" si="57"/>
        <v>14.626919999999998</v>
      </c>
      <c r="V196" s="12">
        <f t="shared" si="58"/>
        <v>14.626919999999998</v>
      </c>
      <c r="W196" s="12"/>
      <c r="X196" s="5" t="str">
        <f t="shared" si="51"/>
        <v>23-157</v>
      </c>
      <c r="Y196" s="5" t="str">
        <f t="shared" si="52"/>
        <v>WT</v>
      </c>
      <c r="Z196" s="5">
        <f t="shared" si="53"/>
        <v>14.626919999999998</v>
      </c>
      <c r="AA196" s="5" t="str">
        <f t="shared" ref="AA196:AB219" si="62">H196</f>
        <v>iPS19</v>
      </c>
      <c r="AB196" s="1" t="str">
        <f t="shared" si="62"/>
        <v>iPS</v>
      </c>
      <c r="AC196" s="1"/>
    </row>
    <row r="197" spans="1:29" customFormat="1" ht="16">
      <c r="A197" s="20" t="s">
        <v>230</v>
      </c>
      <c r="B197" s="6" t="s">
        <v>231</v>
      </c>
      <c r="C197" s="6" t="s">
        <v>226</v>
      </c>
      <c r="D197" s="6" t="s">
        <v>227</v>
      </c>
      <c r="E197" s="6"/>
      <c r="F197" s="6" t="s">
        <v>25</v>
      </c>
      <c r="G197" s="6">
        <v>106</v>
      </c>
      <c r="H197" s="6" t="s">
        <v>228</v>
      </c>
      <c r="I197" s="6" t="s">
        <v>229</v>
      </c>
      <c r="J197" s="6" t="s">
        <v>29</v>
      </c>
      <c r="K197" s="6" t="s">
        <v>25</v>
      </c>
      <c r="L197" s="12">
        <v>20.705469999999998</v>
      </c>
      <c r="M197" s="12">
        <v>20.667670000000001</v>
      </c>
      <c r="N197" s="12">
        <f>ABS(M197-L197)</f>
        <v>3.7799999999997169E-2</v>
      </c>
      <c r="O197" s="12">
        <f>AVERAGE(L197:M197)</f>
        <v>20.68657</v>
      </c>
      <c r="P197" s="21" t="s">
        <v>31</v>
      </c>
      <c r="Q197" s="12">
        <v>35.267229999999998</v>
      </c>
      <c r="R197" s="12">
        <v>35.183599999999998</v>
      </c>
      <c r="S197" s="12">
        <f>ABS(R197-Q197)</f>
        <v>8.3629999999999427E-2</v>
      </c>
      <c r="T197" s="12">
        <f>AVERAGE(Q197:R197)</f>
        <v>35.225414999999998</v>
      </c>
      <c r="U197" s="12">
        <f t="shared" si="57"/>
        <v>14.538844999999998</v>
      </c>
      <c r="V197" s="12">
        <f t="shared" si="58"/>
        <v>14.538844999999998</v>
      </c>
      <c r="W197" s="12"/>
      <c r="X197" s="5" t="str">
        <f t="shared" si="51"/>
        <v>23-158</v>
      </c>
      <c r="Y197" s="5" t="str">
        <f t="shared" si="52"/>
        <v>WT</v>
      </c>
      <c r="Z197" s="5">
        <f t="shared" si="53"/>
        <v>14.538844999999998</v>
      </c>
      <c r="AA197" s="5" t="str">
        <f t="shared" si="62"/>
        <v>iPS19</v>
      </c>
      <c r="AB197" s="1" t="str">
        <f t="shared" si="62"/>
        <v>iPS</v>
      </c>
      <c r="AC197" s="1"/>
    </row>
    <row r="198" spans="1:29" customFormat="1" ht="16">
      <c r="A198" s="20" t="s">
        <v>232</v>
      </c>
      <c r="B198" s="6" t="s">
        <v>233</v>
      </c>
      <c r="C198" s="6" t="s">
        <v>226</v>
      </c>
      <c r="D198" s="6" t="s">
        <v>227</v>
      </c>
      <c r="E198" s="6"/>
      <c r="F198" s="6" t="s">
        <v>25</v>
      </c>
      <c r="G198" s="6">
        <v>106</v>
      </c>
      <c r="H198" s="6" t="s">
        <v>228</v>
      </c>
      <c r="I198" s="6" t="s">
        <v>229</v>
      </c>
      <c r="J198" s="6" t="s">
        <v>29</v>
      </c>
      <c r="K198" s="6" t="s">
        <v>25</v>
      </c>
      <c r="L198" s="12">
        <v>20.70609</v>
      </c>
      <c r="M198" s="12">
        <v>20.648109999999999</v>
      </c>
      <c r="N198" s="12">
        <f>ABS(M198-L198)</f>
        <v>5.7980000000000587E-2</v>
      </c>
      <c r="O198" s="12">
        <f t="shared" ref="O198:O201" si="63">AVERAGE(L198:M198)</f>
        <v>20.677099999999999</v>
      </c>
      <c r="P198" s="21" t="s">
        <v>31</v>
      </c>
      <c r="Q198" s="12">
        <v>35.19059</v>
      </c>
      <c r="R198" s="12">
        <v>34.767449999999997</v>
      </c>
      <c r="S198" s="12">
        <f>ABS(R198-Q198)</f>
        <v>0.42314000000000362</v>
      </c>
      <c r="T198" s="12">
        <f t="shared" ref="T198:T201" si="64">AVERAGE(Q198:R198)</f>
        <v>34.979019999999998</v>
      </c>
      <c r="U198" s="12">
        <f t="shared" si="57"/>
        <v>14.301919999999999</v>
      </c>
      <c r="V198" s="12">
        <f t="shared" si="58"/>
        <v>14.301919999999999</v>
      </c>
      <c r="W198" s="12"/>
      <c r="X198" s="5" t="str">
        <f t="shared" si="51"/>
        <v>23-159</v>
      </c>
      <c r="Y198" s="5" t="str">
        <f t="shared" si="52"/>
        <v>WT</v>
      </c>
      <c r="Z198" s="5">
        <f t="shared" si="53"/>
        <v>14.301919999999999</v>
      </c>
      <c r="AA198" s="5" t="str">
        <f t="shared" si="62"/>
        <v>iPS19</v>
      </c>
      <c r="AB198" s="1" t="str">
        <f t="shared" si="62"/>
        <v>iPS</v>
      </c>
      <c r="AC198" s="1"/>
    </row>
    <row r="199" spans="1:29" customFormat="1" ht="16">
      <c r="A199" s="20" t="s">
        <v>234</v>
      </c>
      <c r="B199" s="6" t="s">
        <v>235</v>
      </c>
      <c r="C199" s="6" t="s">
        <v>226</v>
      </c>
      <c r="D199" s="6" t="s">
        <v>227</v>
      </c>
      <c r="E199" s="6"/>
      <c r="F199" s="6" t="s">
        <v>25</v>
      </c>
      <c r="G199" s="6">
        <v>106</v>
      </c>
      <c r="H199" s="6" t="s">
        <v>228</v>
      </c>
      <c r="I199" s="6" t="s">
        <v>229</v>
      </c>
      <c r="J199" s="6" t="s">
        <v>29</v>
      </c>
      <c r="K199" s="6" t="s">
        <v>25</v>
      </c>
      <c r="L199" s="12">
        <v>20.502189999999999</v>
      </c>
      <c r="M199" s="12">
        <v>19.601759999999999</v>
      </c>
      <c r="N199" s="12">
        <f t="shared" ref="N199:N201" si="65">ABS(M199-L199)</f>
        <v>0.90043000000000006</v>
      </c>
      <c r="O199" s="12">
        <f>L199</f>
        <v>20.502189999999999</v>
      </c>
      <c r="P199" s="21" t="s">
        <v>31</v>
      </c>
      <c r="Q199" s="12">
        <v>35.209180000000003</v>
      </c>
      <c r="R199" s="12">
        <v>35.445599999999999</v>
      </c>
      <c r="S199" s="12">
        <f t="shared" ref="S199:S201" si="66">ABS(R199-Q199)</f>
        <v>0.23641999999999541</v>
      </c>
      <c r="T199" s="12">
        <f t="shared" si="64"/>
        <v>35.327390000000001</v>
      </c>
      <c r="U199" s="12">
        <f t="shared" si="57"/>
        <v>14.825200000000002</v>
      </c>
      <c r="V199" s="12">
        <f t="shared" si="58"/>
        <v>14.825200000000002</v>
      </c>
      <c r="W199" s="12"/>
      <c r="X199" s="5" t="str">
        <f t="shared" si="51"/>
        <v>23-160</v>
      </c>
      <c r="Y199" s="5" t="str">
        <f t="shared" si="52"/>
        <v>WT</v>
      </c>
      <c r="Z199" s="5">
        <f t="shared" si="53"/>
        <v>14.825200000000002</v>
      </c>
      <c r="AA199" s="5" t="str">
        <f t="shared" si="62"/>
        <v>iPS19</v>
      </c>
      <c r="AB199" s="1" t="str">
        <f t="shared" si="62"/>
        <v>iPS</v>
      </c>
      <c r="AC199" s="1"/>
    </row>
    <row r="200" spans="1:29" customFormat="1" ht="16">
      <c r="A200" s="20" t="s">
        <v>236</v>
      </c>
      <c r="B200" s="6" t="s">
        <v>237</v>
      </c>
      <c r="C200" s="6" t="s">
        <v>226</v>
      </c>
      <c r="D200" s="6" t="s">
        <v>227</v>
      </c>
      <c r="E200" s="6"/>
      <c r="F200" s="6" t="s">
        <v>25</v>
      </c>
      <c r="G200" s="6">
        <v>106</v>
      </c>
      <c r="H200" s="6" t="s">
        <v>228</v>
      </c>
      <c r="I200" s="6" t="s">
        <v>229</v>
      </c>
      <c r="J200" s="6" t="s">
        <v>29</v>
      </c>
      <c r="K200" s="6" t="s">
        <v>25</v>
      </c>
      <c r="L200" s="12">
        <v>20.865490000000001</v>
      </c>
      <c r="M200" s="12">
        <v>20.754380000000001</v>
      </c>
      <c r="N200" s="12">
        <f t="shared" si="65"/>
        <v>0.11111000000000004</v>
      </c>
      <c r="O200" s="12">
        <f t="shared" si="63"/>
        <v>20.809935000000003</v>
      </c>
      <c r="P200" s="21" t="s">
        <v>31</v>
      </c>
      <c r="Q200" s="12">
        <v>35.324300000000001</v>
      </c>
      <c r="R200" s="12">
        <v>35.4846</v>
      </c>
      <c r="S200" s="12">
        <f t="shared" si="66"/>
        <v>0.16029999999999944</v>
      </c>
      <c r="T200" s="12">
        <f t="shared" si="64"/>
        <v>35.404449999999997</v>
      </c>
      <c r="U200" s="12">
        <f t="shared" si="57"/>
        <v>14.594514999999994</v>
      </c>
      <c r="V200" s="12">
        <f t="shared" si="58"/>
        <v>14.594514999999994</v>
      </c>
      <c r="W200" s="12"/>
      <c r="X200" s="5" t="str">
        <f t="shared" si="51"/>
        <v>23-161</v>
      </c>
      <c r="Y200" s="5" t="str">
        <f t="shared" si="52"/>
        <v>WT</v>
      </c>
      <c r="Z200" s="5">
        <f t="shared" si="53"/>
        <v>14.594514999999994</v>
      </c>
      <c r="AA200" s="5" t="str">
        <f t="shared" si="62"/>
        <v>iPS19</v>
      </c>
      <c r="AB200" s="1" t="str">
        <f t="shared" si="62"/>
        <v>iPS</v>
      </c>
      <c r="AC200" s="1"/>
    </row>
    <row r="201" spans="1:29" customFormat="1" ht="16">
      <c r="A201" s="20" t="s">
        <v>238</v>
      </c>
      <c r="B201" s="6" t="s">
        <v>239</v>
      </c>
      <c r="C201" s="6" t="s">
        <v>226</v>
      </c>
      <c r="D201" s="6" t="s">
        <v>227</v>
      </c>
      <c r="E201" s="6"/>
      <c r="F201" s="6" t="s">
        <v>25</v>
      </c>
      <c r="G201" s="6">
        <v>106</v>
      </c>
      <c r="H201" s="6" t="s">
        <v>228</v>
      </c>
      <c r="I201" s="6" t="s">
        <v>229</v>
      </c>
      <c r="J201" s="6" t="s">
        <v>29</v>
      </c>
      <c r="K201" s="6" t="s">
        <v>25</v>
      </c>
      <c r="L201" s="12">
        <v>20.74549</v>
      </c>
      <c r="M201" s="12">
        <v>20.696090000000002</v>
      </c>
      <c r="N201" s="12">
        <f t="shared" si="65"/>
        <v>4.9399999999998556E-2</v>
      </c>
      <c r="O201" s="12">
        <f t="shared" si="63"/>
        <v>20.720790000000001</v>
      </c>
      <c r="P201" s="21" t="s">
        <v>31</v>
      </c>
      <c r="Q201" s="12">
        <v>35.11835</v>
      </c>
      <c r="R201" s="12">
        <v>34.970779999999998</v>
      </c>
      <c r="S201" s="12">
        <f t="shared" si="66"/>
        <v>0.14757000000000176</v>
      </c>
      <c r="T201" s="12">
        <f t="shared" si="64"/>
        <v>35.044564999999999</v>
      </c>
      <c r="U201" s="12">
        <f>T201-O201</f>
        <v>14.323774999999998</v>
      </c>
      <c r="V201" s="12">
        <f t="shared" si="58"/>
        <v>14.323774999999998</v>
      </c>
      <c r="W201" s="12"/>
      <c r="X201" s="5" t="str">
        <f t="shared" si="51"/>
        <v>23-162</v>
      </c>
      <c r="Y201" s="5" t="str">
        <f t="shared" si="52"/>
        <v>WT</v>
      </c>
      <c r="Z201" s="5">
        <f t="shared" si="53"/>
        <v>14.323774999999998</v>
      </c>
      <c r="AA201" s="5" t="str">
        <f t="shared" si="62"/>
        <v>iPS19</v>
      </c>
      <c r="AB201" s="1" t="str">
        <f t="shared" si="62"/>
        <v>iPS</v>
      </c>
      <c r="AC201" s="1"/>
    </row>
    <row r="202" spans="1:29" customFormat="1" ht="16">
      <c r="A202" s="20" t="s">
        <v>240</v>
      </c>
      <c r="B202" s="6" t="s">
        <v>225</v>
      </c>
      <c r="C202" s="6" t="s">
        <v>226</v>
      </c>
      <c r="D202" s="6" t="s">
        <v>227</v>
      </c>
      <c r="E202" s="6"/>
      <c r="F202" s="6" t="s">
        <v>25</v>
      </c>
      <c r="G202" s="6">
        <v>107</v>
      </c>
      <c r="H202" s="6" t="s">
        <v>228</v>
      </c>
      <c r="I202" s="6" t="s">
        <v>229</v>
      </c>
      <c r="J202" s="6" t="s">
        <v>29</v>
      </c>
      <c r="K202" s="6" t="s">
        <v>25</v>
      </c>
      <c r="L202" s="12">
        <v>21.079349517822266</v>
      </c>
      <c r="M202" s="12">
        <v>21.174638748168945</v>
      </c>
      <c r="N202" s="12">
        <f>ABS(M202-L202)</f>
        <v>9.5289230346679688E-2</v>
      </c>
      <c r="O202" s="12">
        <f>AVERAGE(L202:M202)</f>
        <v>21.126994132995605</v>
      </c>
      <c r="P202" s="21" t="s">
        <v>31</v>
      </c>
      <c r="Q202" s="12">
        <v>35.085304260253906</v>
      </c>
      <c r="R202" s="12">
        <v>35.101024627685547</v>
      </c>
      <c r="S202" s="12">
        <f>ABS(R202-Q202)</f>
        <v>1.5720367431640625E-2</v>
      </c>
      <c r="T202" s="12">
        <f>AVERAGE(Q202:R202)</f>
        <v>35.093164443969727</v>
      </c>
      <c r="U202" s="12">
        <f t="shared" ref="U202:U206" si="67">T202-O202</f>
        <v>13.966170310974121</v>
      </c>
      <c r="V202" s="12">
        <f t="shared" si="58"/>
        <v>13.966170310974121</v>
      </c>
      <c r="W202" s="12"/>
      <c r="X202" s="5" t="str">
        <f t="shared" si="51"/>
        <v>23-169</v>
      </c>
      <c r="Y202" s="5" t="str">
        <f t="shared" si="52"/>
        <v>WT</v>
      </c>
      <c r="Z202" s="5">
        <f t="shared" si="53"/>
        <v>13.966170310974121</v>
      </c>
      <c r="AA202" s="5" t="str">
        <f t="shared" si="62"/>
        <v>iPS19</v>
      </c>
      <c r="AB202" s="1" t="str">
        <f t="shared" si="62"/>
        <v>iPS</v>
      </c>
      <c r="AC202" s="1"/>
    </row>
    <row r="203" spans="1:29" customFormat="1" ht="16">
      <c r="A203" s="20" t="s">
        <v>241</v>
      </c>
      <c r="B203" s="6" t="s">
        <v>231</v>
      </c>
      <c r="C203" s="6" t="s">
        <v>226</v>
      </c>
      <c r="D203" s="6" t="s">
        <v>227</v>
      </c>
      <c r="E203" s="6"/>
      <c r="F203" s="6" t="s">
        <v>25</v>
      </c>
      <c r="G203" s="6">
        <v>107</v>
      </c>
      <c r="H203" s="6" t="s">
        <v>228</v>
      </c>
      <c r="I203" s="6" t="s">
        <v>229</v>
      </c>
      <c r="J203" s="6" t="s">
        <v>29</v>
      </c>
      <c r="K203" s="6" t="s">
        <v>25</v>
      </c>
      <c r="L203" s="12">
        <v>20.660457611083984</v>
      </c>
      <c r="M203" s="12">
        <v>20.56031608581543</v>
      </c>
      <c r="N203" s="12">
        <f>ABS(M203-L203)</f>
        <v>0.10014152526855469</v>
      </c>
      <c r="O203" s="12">
        <f>AVERAGE(L203:M203)</f>
        <v>20.610386848449707</v>
      </c>
      <c r="P203" s="21" t="s">
        <v>31</v>
      </c>
      <c r="Q203" s="12">
        <v>34.927810668945312</v>
      </c>
      <c r="R203" s="12">
        <v>34.560791015625</v>
      </c>
      <c r="S203" s="12">
        <f>ABS(R203-Q203)</f>
        <v>0.3670196533203125</v>
      </c>
      <c r="T203" s="12">
        <f>AVERAGE(Q203:R203)</f>
        <v>34.744300842285156</v>
      </c>
      <c r="U203" s="12">
        <f t="shared" si="67"/>
        <v>14.133913993835449</v>
      </c>
      <c r="V203" s="12">
        <f t="shared" si="58"/>
        <v>14.133913993835449</v>
      </c>
      <c r="W203" s="12"/>
      <c r="X203" s="5" t="str">
        <f t="shared" si="51"/>
        <v>23-170</v>
      </c>
      <c r="Y203" s="5" t="str">
        <f t="shared" si="52"/>
        <v>WT</v>
      </c>
      <c r="Z203" s="5">
        <f t="shared" si="53"/>
        <v>14.133913993835449</v>
      </c>
      <c r="AA203" s="5" t="str">
        <f t="shared" si="62"/>
        <v>iPS19</v>
      </c>
      <c r="AB203" s="1" t="str">
        <f t="shared" si="62"/>
        <v>iPS</v>
      </c>
      <c r="AC203" s="1"/>
    </row>
    <row r="204" spans="1:29" customFormat="1" ht="16">
      <c r="A204" s="20" t="s">
        <v>242</v>
      </c>
      <c r="B204" s="6" t="s">
        <v>233</v>
      </c>
      <c r="C204" s="6" t="s">
        <v>226</v>
      </c>
      <c r="D204" s="6" t="s">
        <v>227</v>
      </c>
      <c r="E204" s="6"/>
      <c r="F204" s="6" t="s">
        <v>25</v>
      </c>
      <c r="G204" s="6">
        <v>107</v>
      </c>
      <c r="H204" s="6" t="s">
        <v>228</v>
      </c>
      <c r="I204" s="6" t="s">
        <v>229</v>
      </c>
      <c r="J204" s="6" t="s">
        <v>29</v>
      </c>
      <c r="K204" s="6" t="s">
        <v>25</v>
      </c>
      <c r="L204" s="12">
        <v>20.450601577758789</v>
      </c>
      <c r="M204" s="12">
        <v>20.426610946655273</v>
      </c>
      <c r="N204" s="12">
        <f>ABS(M204-L204)</f>
        <v>2.3990631103515625E-2</v>
      </c>
      <c r="O204" s="12">
        <f t="shared" ref="O204:O207" si="68">AVERAGE(L204:M204)</f>
        <v>20.438606262207031</v>
      </c>
      <c r="P204" s="21" t="s">
        <v>31</v>
      </c>
      <c r="Q204" s="12">
        <v>34.398536682128906</v>
      </c>
      <c r="R204" s="12">
        <v>34.296894073486328</v>
      </c>
      <c r="S204" s="12">
        <f>ABS(R204-Q204)</f>
        <v>0.10164260864257812</v>
      </c>
      <c r="T204" s="12">
        <f t="shared" ref="T204:T207" si="69">AVERAGE(Q204:R204)</f>
        <v>34.347715377807617</v>
      </c>
      <c r="U204" s="12">
        <f t="shared" si="67"/>
        <v>13.909109115600586</v>
      </c>
      <c r="V204" s="12">
        <f t="shared" si="58"/>
        <v>13.909109115600586</v>
      </c>
      <c r="W204" s="12"/>
      <c r="X204" s="5" t="str">
        <f t="shared" si="51"/>
        <v>23-171</v>
      </c>
      <c r="Y204" s="5" t="str">
        <f t="shared" si="52"/>
        <v>WT</v>
      </c>
      <c r="Z204" s="5">
        <f t="shared" si="53"/>
        <v>13.909109115600586</v>
      </c>
      <c r="AA204" s="5" t="str">
        <f t="shared" si="62"/>
        <v>iPS19</v>
      </c>
      <c r="AB204" s="1" t="str">
        <f t="shared" si="62"/>
        <v>iPS</v>
      </c>
      <c r="AC204" s="1"/>
    </row>
    <row r="205" spans="1:29" customFormat="1" ht="16">
      <c r="A205" s="20" t="s">
        <v>243</v>
      </c>
      <c r="B205" s="6" t="s">
        <v>235</v>
      </c>
      <c r="C205" s="6" t="s">
        <v>226</v>
      </c>
      <c r="D205" s="6" t="s">
        <v>227</v>
      </c>
      <c r="E205" s="6"/>
      <c r="F205" s="6" t="s">
        <v>25</v>
      </c>
      <c r="G205" s="6">
        <v>107</v>
      </c>
      <c r="H205" s="6" t="s">
        <v>228</v>
      </c>
      <c r="I205" s="6" t="s">
        <v>229</v>
      </c>
      <c r="J205" s="6" t="s">
        <v>29</v>
      </c>
      <c r="K205" s="6" t="s">
        <v>25</v>
      </c>
      <c r="L205" s="12">
        <v>21.121103286743164</v>
      </c>
      <c r="M205" s="12">
        <v>20.601930618286133</v>
      </c>
      <c r="N205" s="12">
        <f t="shared" ref="N205:N207" si="70">ABS(M205-L205)</f>
        <v>0.51917266845703125</v>
      </c>
      <c r="O205" s="12">
        <f t="shared" si="68"/>
        <v>20.861516952514648</v>
      </c>
      <c r="P205" s="21" t="s">
        <v>31</v>
      </c>
      <c r="Q205" s="12">
        <v>35.539730072021484</v>
      </c>
      <c r="R205" s="12">
        <v>35.257633209228516</v>
      </c>
      <c r="S205" s="12">
        <f t="shared" ref="S205:S207" si="71">ABS(R205-Q205)</f>
        <v>0.28209686279296875</v>
      </c>
      <c r="T205" s="12">
        <f t="shared" si="69"/>
        <v>35.398681640625</v>
      </c>
      <c r="U205" s="12">
        <f t="shared" si="67"/>
        <v>14.537164688110352</v>
      </c>
      <c r="V205" s="12">
        <f t="shared" si="58"/>
        <v>14.537164688110352</v>
      </c>
      <c r="W205" s="12"/>
      <c r="X205" s="5" t="str">
        <f t="shared" si="51"/>
        <v>23-172</v>
      </c>
      <c r="Y205" s="5" t="str">
        <f t="shared" si="52"/>
        <v>WT</v>
      </c>
      <c r="Z205" s="5">
        <f t="shared" si="53"/>
        <v>14.537164688110352</v>
      </c>
      <c r="AA205" s="5" t="str">
        <f t="shared" si="62"/>
        <v>iPS19</v>
      </c>
      <c r="AB205" s="1" t="str">
        <f t="shared" si="62"/>
        <v>iPS</v>
      </c>
      <c r="AC205" s="1"/>
    </row>
    <row r="206" spans="1:29" customFormat="1" ht="16">
      <c r="A206" s="20" t="s">
        <v>244</v>
      </c>
      <c r="B206" s="6" t="s">
        <v>237</v>
      </c>
      <c r="C206" s="6" t="s">
        <v>226</v>
      </c>
      <c r="D206" s="6" t="s">
        <v>227</v>
      </c>
      <c r="E206" s="6"/>
      <c r="F206" s="6" t="s">
        <v>25</v>
      </c>
      <c r="G206" s="6">
        <v>107</v>
      </c>
      <c r="H206" s="6" t="s">
        <v>228</v>
      </c>
      <c r="I206" s="6" t="s">
        <v>229</v>
      </c>
      <c r="J206" s="6" t="s">
        <v>29</v>
      </c>
      <c r="K206" s="6" t="s">
        <v>25</v>
      </c>
      <c r="L206" s="12">
        <v>20.5604248046875</v>
      </c>
      <c r="M206" s="12">
        <v>20.406566619873047</v>
      </c>
      <c r="N206" s="12">
        <f t="shared" si="70"/>
        <v>0.15385818481445312</v>
      </c>
      <c r="O206" s="12">
        <f t="shared" si="68"/>
        <v>20.483495712280273</v>
      </c>
      <c r="P206" s="21" t="s">
        <v>31</v>
      </c>
      <c r="Q206" s="12">
        <v>34.908523559570312</v>
      </c>
      <c r="R206" s="12">
        <v>34.447013854980469</v>
      </c>
      <c r="S206" s="12">
        <f t="shared" si="71"/>
        <v>0.46150970458984375</v>
      </c>
      <c r="T206" s="12">
        <f t="shared" si="69"/>
        <v>34.677768707275391</v>
      </c>
      <c r="U206" s="12">
        <f t="shared" si="67"/>
        <v>14.194272994995117</v>
      </c>
      <c r="V206" s="12">
        <f t="shared" si="58"/>
        <v>14.194272994995117</v>
      </c>
      <c r="W206" s="12"/>
      <c r="X206" s="5" t="str">
        <f t="shared" si="51"/>
        <v>23-173</v>
      </c>
      <c r="Y206" s="5" t="str">
        <f t="shared" si="52"/>
        <v>WT</v>
      </c>
      <c r="Z206" s="5">
        <f t="shared" si="53"/>
        <v>14.194272994995117</v>
      </c>
      <c r="AA206" s="5" t="str">
        <f t="shared" si="62"/>
        <v>iPS19</v>
      </c>
      <c r="AB206" s="1" t="str">
        <f t="shared" si="62"/>
        <v>iPS</v>
      </c>
      <c r="AC206" s="1"/>
    </row>
    <row r="207" spans="1:29" customFormat="1" ht="16">
      <c r="A207" s="20" t="s">
        <v>245</v>
      </c>
      <c r="B207" s="6" t="s">
        <v>239</v>
      </c>
      <c r="C207" s="6" t="s">
        <v>226</v>
      </c>
      <c r="D207" s="6" t="s">
        <v>227</v>
      </c>
      <c r="E207" s="6"/>
      <c r="F207" s="6" t="s">
        <v>25</v>
      </c>
      <c r="G207" s="6">
        <v>107</v>
      </c>
      <c r="H207" s="6" t="s">
        <v>228</v>
      </c>
      <c r="I207" s="6" t="s">
        <v>229</v>
      </c>
      <c r="J207" s="6" t="s">
        <v>29</v>
      </c>
      <c r="K207" s="6" t="s">
        <v>25</v>
      </c>
      <c r="L207" s="12">
        <v>20.984807968139648</v>
      </c>
      <c r="M207" s="12">
        <v>20.957544326782227</v>
      </c>
      <c r="N207" s="12">
        <f t="shared" si="70"/>
        <v>2.7263641357421875E-2</v>
      </c>
      <c r="O207" s="12">
        <f t="shared" si="68"/>
        <v>20.971176147460938</v>
      </c>
      <c r="P207" s="21" t="s">
        <v>31</v>
      </c>
      <c r="Q207" s="12">
        <v>34.958847045898438</v>
      </c>
      <c r="R207" s="12">
        <v>34.590579986572266</v>
      </c>
      <c r="S207" s="12">
        <f t="shared" si="71"/>
        <v>0.36826705932617188</v>
      </c>
      <c r="T207" s="12">
        <f t="shared" si="69"/>
        <v>34.774713516235352</v>
      </c>
      <c r="U207" s="12">
        <f>T207-O207</f>
        <v>13.803537368774414</v>
      </c>
      <c r="V207" s="12">
        <f t="shared" si="58"/>
        <v>13.803537368774414</v>
      </c>
      <c r="W207" s="12"/>
      <c r="X207" s="5" t="str">
        <f t="shared" si="51"/>
        <v>23-174</v>
      </c>
      <c r="Y207" s="5" t="str">
        <f t="shared" si="52"/>
        <v>WT</v>
      </c>
      <c r="Z207" s="5">
        <f t="shared" si="53"/>
        <v>13.803537368774414</v>
      </c>
      <c r="AA207" s="5" t="str">
        <f t="shared" si="62"/>
        <v>iPS19</v>
      </c>
      <c r="AB207" s="1" t="str">
        <f t="shared" si="62"/>
        <v>iPS</v>
      </c>
      <c r="AC207" s="1"/>
    </row>
    <row r="208" spans="1:29" customFormat="1" ht="16">
      <c r="A208" s="22" t="s">
        <v>246</v>
      </c>
      <c r="B208" s="13" t="s">
        <v>247</v>
      </c>
      <c r="C208" s="13" t="s">
        <v>248</v>
      </c>
      <c r="D208" s="13" t="s">
        <v>249</v>
      </c>
      <c r="E208" s="13"/>
      <c r="F208" s="13" t="s">
        <v>44</v>
      </c>
      <c r="G208" s="13">
        <v>106</v>
      </c>
      <c r="H208" s="13" t="s">
        <v>228</v>
      </c>
      <c r="I208" s="13" t="s">
        <v>229</v>
      </c>
      <c r="J208" s="13" t="s">
        <v>29</v>
      </c>
      <c r="K208" s="13"/>
      <c r="L208" s="19">
        <v>20.827300000000001</v>
      </c>
      <c r="M208" s="19">
        <v>20.826339999999998</v>
      </c>
      <c r="N208" s="19">
        <f>ABS(M208-L208)</f>
        <v>9.6000000000273644E-4</v>
      </c>
      <c r="O208" s="19">
        <f>AVERAGE(L208:M208)</f>
        <v>20.826819999999998</v>
      </c>
      <c r="P208" s="23" t="s">
        <v>31</v>
      </c>
      <c r="Q208" s="19">
        <v>35.762219999999999</v>
      </c>
      <c r="R208" s="19">
        <v>35.9328</v>
      </c>
      <c r="S208" s="19">
        <f>ABS(R208-Q208)</f>
        <v>0.17058000000000106</v>
      </c>
      <c r="T208" s="19">
        <f>AVERAGE(Q208:R208)</f>
        <v>35.84751</v>
      </c>
      <c r="U208" s="19">
        <f>T208-O208</f>
        <v>15.020690000000002</v>
      </c>
      <c r="V208" s="19">
        <f t="shared" si="58"/>
        <v>15.020690000000002</v>
      </c>
      <c r="W208" s="19"/>
      <c r="X208" s="5" t="str">
        <f t="shared" si="51"/>
        <v>23-163</v>
      </c>
      <c r="Y208" s="5" t="str">
        <f t="shared" si="52"/>
        <v>Mut</v>
      </c>
      <c r="Z208" s="5">
        <f t="shared" si="53"/>
        <v>15.020690000000002</v>
      </c>
      <c r="AA208" s="5" t="str">
        <f t="shared" si="62"/>
        <v>iPS19</v>
      </c>
      <c r="AB208" s="1" t="str">
        <f t="shared" si="62"/>
        <v>iPS</v>
      </c>
      <c r="AC208" s="1"/>
    </row>
    <row r="209" spans="1:29" customFormat="1" ht="16">
      <c r="A209" s="22" t="s">
        <v>250</v>
      </c>
      <c r="B209" s="13" t="s">
        <v>251</v>
      </c>
      <c r="C209" s="13" t="s">
        <v>248</v>
      </c>
      <c r="D209" s="13" t="s">
        <v>249</v>
      </c>
      <c r="E209" s="13"/>
      <c r="F209" s="13" t="s">
        <v>44</v>
      </c>
      <c r="G209" s="13">
        <v>106</v>
      </c>
      <c r="H209" s="13" t="s">
        <v>228</v>
      </c>
      <c r="I209" s="13" t="s">
        <v>229</v>
      </c>
      <c r="J209" s="13" t="s">
        <v>29</v>
      </c>
      <c r="K209" s="13"/>
      <c r="L209" s="19">
        <v>20.78905</v>
      </c>
      <c r="M209" s="19">
        <v>20.704540000000001</v>
      </c>
      <c r="N209" s="19">
        <f>ABS(M209-L209)</f>
        <v>8.4509999999998087E-2</v>
      </c>
      <c r="O209" s="19">
        <f>AVERAGE(L209:M209)</f>
        <v>20.746794999999999</v>
      </c>
      <c r="P209" s="23" t="s">
        <v>31</v>
      </c>
      <c r="Q209" s="19">
        <v>35.954239999999999</v>
      </c>
      <c r="R209" s="19">
        <v>35.783760000000001</v>
      </c>
      <c r="S209" s="19">
        <f>ABS(R209-Q209)</f>
        <v>0.17047999999999774</v>
      </c>
      <c r="T209" s="19">
        <f>AVERAGE(Q209:R209)</f>
        <v>35.869</v>
      </c>
      <c r="U209" s="19">
        <f>T209-O209</f>
        <v>15.122205000000001</v>
      </c>
      <c r="V209" s="19">
        <f t="shared" si="58"/>
        <v>15.122205000000001</v>
      </c>
      <c r="W209" s="19"/>
      <c r="X209" s="5" t="str">
        <f t="shared" si="51"/>
        <v>23-164</v>
      </c>
      <c r="Y209" s="5" t="str">
        <f t="shared" si="52"/>
        <v>Mut</v>
      </c>
      <c r="Z209" s="5">
        <f t="shared" si="53"/>
        <v>15.122205000000001</v>
      </c>
      <c r="AA209" s="5" t="str">
        <f t="shared" si="62"/>
        <v>iPS19</v>
      </c>
      <c r="AB209" s="1" t="str">
        <f t="shared" si="62"/>
        <v>iPS</v>
      </c>
      <c r="AC209" s="1"/>
    </row>
    <row r="210" spans="1:29" customFormat="1" ht="16">
      <c r="A210" s="22" t="s">
        <v>252</v>
      </c>
      <c r="B210" s="13" t="s">
        <v>253</v>
      </c>
      <c r="C210" s="13" t="s">
        <v>248</v>
      </c>
      <c r="D210" s="13" t="s">
        <v>249</v>
      </c>
      <c r="E210" s="13"/>
      <c r="F210" s="13" t="s">
        <v>44</v>
      </c>
      <c r="G210" s="13">
        <v>106</v>
      </c>
      <c r="H210" s="13" t="s">
        <v>228</v>
      </c>
      <c r="I210" s="13" t="s">
        <v>229</v>
      </c>
      <c r="J210" s="13" t="s">
        <v>29</v>
      </c>
      <c r="K210" s="13"/>
      <c r="L210" s="19">
        <v>20.521319999999999</v>
      </c>
      <c r="M210" s="19">
        <v>20.727730000000001</v>
      </c>
      <c r="N210" s="19">
        <f>ABS(M210-L210)</f>
        <v>0.20641000000000176</v>
      </c>
      <c r="O210" s="19">
        <f t="shared" ref="O210:O212" si="72">AVERAGE(L210:M210)</f>
        <v>20.624524999999998</v>
      </c>
      <c r="P210" s="23" t="s">
        <v>31</v>
      </c>
      <c r="Q210" s="19">
        <v>35.715220000000002</v>
      </c>
      <c r="R210" s="19">
        <v>35.615189999999998</v>
      </c>
      <c r="S210" s="19">
        <f>ABS(R210-Q210)</f>
        <v>0.10003000000000384</v>
      </c>
      <c r="T210" s="19">
        <f t="shared" ref="T210:T212" si="73">AVERAGE(Q210:R210)</f>
        <v>35.665205</v>
      </c>
      <c r="U210" s="19">
        <f>T210-O210</f>
        <v>15.040680000000002</v>
      </c>
      <c r="V210" s="19">
        <f t="shared" si="58"/>
        <v>15.040680000000002</v>
      </c>
      <c r="W210" s="19"/>
      <c r="X210" s="5" t="str">
        <f t="shared" si="51"/>
        <v>23-165</v>
      </c>
      <c r="Y210" s="5" t="str">
        <f t="shared" si="52"/>
        <v>Mut</v>
      </c>
      <c r="Z210" s="5">
        <f t="shared" si="53"/>
        <v>15.040680000000002</v>
      </c>
      <c r="AA210" s="5" t="str">
        <f t="shared" si="62"/>
        <v>iPS19</v>
      </c>
      <c r="AB210" s="1" t="str">
        <f t="shared" si="62"/>
        <v>iPS</v>
      </c>
      <c r="AC210" s="1"/>
    </row>
    <row r="211" spans="1:29" customFormat="1" ht="16">
      <c r="A211" s="22" t="s">
        <v>254</v>
      </c>
      <c r="B211" s="13" t="s">
        <v>255</v>
      </c>
      <c r="C211" s="13" t="s">
        <v>248</v>
      </c>
      <c r="D211" s="13" t="s">
        <v>249</v>
      </c>
      <c r="E211" s="13"/>
      <c r="F211" s="13" t="s">
        <v>44</v>
      </c>
      <c r="G211" s="13">
        <v>106</v>
      </c>
      <c r="H211" s="13" t="s">
        <v>228</v>
      </c>
      <c r="I211" s="13" t="s">
        <v>229</v>
      </c>
      <c r="J211" s="13" t="s">
        <v>29</v>
      </c>
      <c r="K211" s="13"/>
      <c r="L211" s="19">
        <v>20.88935</v>
      </c>
      <c r="M211" s="19">
        <v>20.858499999999999</v>
      </c>
      <c r="N211" s="19">
        <f t="shared" ref="N211:N213" si="74">ABS(M211-L211)</f>
        <v>3.0850000000000932E-2</v>
      </c>
      <c r="O211" s="19">
        <f t="shared" si="72"/>
        <v>20.873925</v>
      </c>
      <c r="P211" s="23" t="s">
        <v>31</v>
      </c>
      <c r="Q211" s="19">
        <v>35.195599999999999</v>
      </c>
      <c r="R211" s="19">
        <v>35.472560000000001</v>
      </c>
      <c r="S211" s="19">
        <f t="shared" ref="S211:S213" si="75">ABS(R211-Q211)</f>
        <v>0.27696000000000254</v>
      </c>
      <c r="T211" s="19">
        <f t="shared" si="73"/>
        <v>35.33408</v>
      </c>
      <c r="U211" s="19">
        <f>T211-O211</f>
        <v>14.460155</v>
      </c>
      <c r="V211" s="19">
        <f t="shared" si="58"/>
        <v>14.460155</v>
      </c>
      <c r="W211" s="19"/>
      <c r="X211" s="5" t="str">
        <f t="shared" si="51"/>
        <v>23-166</v>
      </c>
      <c r="Y211" s="5" t="str">
        <f t="shared" si="52"/>
        <v>Mut</v>
      </c>
      <c r="Z211" s="5">
        <f t="shared" si="53"/>
        <v>14.460155</v>
      </c>
      <c r="AA211" s="5" t="str">
        <f t="shared" si="62"/>
        <v>iPS19</v>
      </c>
      <c r="AB211" s="1" t="str">
        <f t="shared" si="62"/>
        <v>iPS</v>
      </c>
      <c r="AC211" s="1"/>
    </row>
    <row r="212" spans="1:29" customFormat="1" ht="16">
      <c r="A212" s="22" t="s">
        <v>256</v>
      </c>
      <c r="B212" s="13" t="s">
        <v>257</v>
      </c>
      <c r="C212" s="13" t="s">
        <v>248</v>
      </c>
      <c r="D212" s="13" t="s">
        <v>249</v>
      </c>
      <c r="E212" s="13"/>
      <c r="F212" s="13" t="s">
        <v>44</v>
      </c>
      <c r="G212" s="13">
        <v>106</v>
      </c>
      <c r="H212" s="13" t="s">
        <v>228</v>
      </c>
      <c r="I212" s="13" t="s">
        <v>229</v>
      </c>
      <c r="J212" s="13" t="s">
        <v>29</v>
      </c>
      <c r="K212" s="13"/>
      <c r="L212" s="19">
        <v>20.378799999999998</v>
      </c>
      <c r="M212" s="19">
        <v>20.698219999999999</v>
      </c>
      <c r="N212" s="19">
        <f t="shared" si="74"/>
        <v>0.31942000000000093</v>
      </c>
      <c r="O212" s="19">
        <f t="shared" si="72"/>
        <v>20.538509999999999</v>
      </c>
      <c r="P212" s="23" t="s">
        <v>31</v>
      </c>
      <c r="Q212" s="19">
        <v>35.189619999999998</v>
      </c>
      <c r="R212" s="19">
        <v>35.560110000000002</v>
      </c>
      <c r="S212" s="19">
        <f t="shared" si="75"/>
        <v>0.37049000000000376</v>
      </c>
      <c r="T212" s="19">
        <f t="shared" si="73"/>
        <v>35.374865</v>
      </c>
      <c r="U212" s="19">
        <f t="shared" ref="U212" si="76">T212-O212</f>
        <v>14.836355000000001</v>
      </c>
      <c r="V212" s="19">
        <f t="shared" si="58"/>
        <v>14.836355000000001</v>
      </c>
      <c r="W212" s="19"/>
      <c r="X212" s="5" t="str">
        <f t="shared" si="51"/>
        <v>23-167</v>
      </c>
      <c r="Y212" s="5" t="str">
        <f t="shared" si="52"/>
        <v>Mut</v>
      </c>
      <c r="Z212" s="5">
        <f t="shared" si="53"/>
        <v>14.836355000000001</v>
      </c>
      <c r="AA212" s="5" t="str">
        <f t="shared" si="62"/>
        <v>iPS19</v>
      </c>
      <c r="AB212" s="1" t="str">
        <f t="shared" si="62"/>
        <v>iPS</v>
      </c>
      <c r="AC212" s="1"/>
    </row>
    <row r="213" spans="1:29" customFormat="1" ht="16">
      <c r="A213" s="22" t="s">
        <v>258</v>
      </c>
      <c r="B213" s="13" t="s">
        <v>259</v>
      </c>
      <c r="C213" s="13" t="s">
        <v>248</v>
      </c>
      <c r="D213" s="13" t="s">
        <v>249</v>
      </c>
      <c r="E213" s="13"/>
      <c r="F213" s="13" t="s">
        <v>44</v>
      </c>
      <c r="G213" s="13">
        <v>106</v>
      </c>
      <c r="H213" s="13" t="s">
        <v>228</v>
      </c>
      <c r="I213" s="13" t="s">
        <v>229</v>
      </c>
      <c r="J213" s="13" t="s">
        <v>29</v>
      </c>
      <c r="K213" s="13"/>
      <c r="L213" s="19">
        <v>20.942260000000001</v>
      </c>
      <c r="M213" s="19">
        <v>20.91067</v>
      </c>
      <c r="N213" s="19">
        <f t="shared" si="74"/>
        <v>3.1590000000001339E-2</v>
      </c>
      <c r="O213" s="19">
        <f>AVERAGE(L213:M213)</f>
        <v>20.926465</v>
      </c>
      <c r="P213" s="23" t="s">
        <v>31</v>
      </c>
      <c r="Q213" s="19">
        <v>35.455550000000002</v>
      </c>
      <c r="R213" s="19">
        <v>35.515940000000001</v>
      </c>
      <c r="S213" s="19">
        <f t="shared" si="75"/>
        <v>6.0389999999998167E-2</v>
      </c>
      <c r="T213" s="19">
        <f>AVERAGE(Q213:R213)</f>
        <v>35.485745000000001</v>
      </c>
      <c r="U213" s="19">
        <f>T213-O213</f>
        <v>14.559280000000001</v>
      </c>
      <c r="V213" s="19">
        <f t="shared" si="58"/>
        <v>14.559280000000001</v>
      </c>
      <c r="W213" s="19"/>
      <c r="X213" s="5" t="str">
        <f t="shared" si="51"/>
        <v>23-168</v>
      </c>
      <c r="Y213" s="5" t="str">
        <f t="shared" si="52"/>
        <v>Mut</v>
      </c>
      <c r="Z213" s="5">
        <f t="shared" si="53"/>
        <v>14.559280000000001</v>
      </c>
      <c r="AA213" s="5" t="str">
        <f t="shared" si="62"/>
        <v>iPS19</v>
      </c>
      <c r="AB213" s="1" t="str">
        <f t="shared" si="62"/>
        <v>iPS</v>
      </c>
      <c r="AC213" s="1"/>
    </row>
    <row r="214" spans="1:29" customFormat="1" ht="16">
      <c r="A214" s="22" t="s">
        <v>260</v>
      </c>
      <c r="B214" s="13" t="s">
        <v>247</v>
      </c>
      <c r="C214" s="13" t="s">
        <v>248</v>
      </c>
      <c r="D214" s="13" t="s">
        <v>249</v>
      </c>
      <c r="E214" s="13"/>
      <c r="F214" s="13" t="s">
        <v>44</v>
      </c>
      <c r="G214" s="13">
        <v>107</v>
      </c>
      <c r="H214" s="13" t="s">
        <v>228</v>
      </c>
      <c r="I214" s="13" t="s">
        <v>229</v>
      </c>
      <c r="J214" s="13" t="s">
        <v>29</v>
      </c>
      <c r="K214" s="13"/>
      <c r="L214" s="19">
        <v>20.971952438354492</v>
      </c>
      <c r="M214" s="19">
        <v>20.904747009277344</v>
      </c>
      <c r="N214" s="19">
        <f>ABS(M214-L214)</f>
        <v>6.7205429077148438E-2</v>
      </c>
      <c r="O214" s="19">
        <f>AVERAGE(L214:M214)</f>
        <v>20.938349723815918</v>
      </c>
      <c r="P214" s="23" t="s">
        <v>31</v>
      </c>
      <c r="Q214" s="19">
        <v>35.901172637939453</v>
      </c>
      <c r="R214" s="19">
        <v>35.286270141601562</v>
      </c>
      <c r="S214" s="19">
        <f>ABS(R214-Q214)</f>
        <v>0.61490249633789062</v>
      </c>
      <c r="T214" s="19">
        <f>AVERAGE(Q214:R214)</f>
        <v>35.593721389770508</v>
      </c>
      <c r="U214" s="19">
        <f>T214-O214</f>
        <v>14.65537166595459</v>
      </c>
      <c r="V214" s="19">
        <f t="shared" si="58"/>
        <v>14.65537166595459</v>
      </c>
      <c r="W214" s="19"/>
      <c r="X214" s="5" t="str">
        <f t="shared" si="51"/>
        <v>23-175</v>
      </c>
      <c r="Y214" s="5" t="str">
        <f t="shared" si="52"/>
        <v>Mut</v>
      </c>
      <c r="Z214" s="5">
        <f t="shared" si="53"/>
        <v>14.65537166595459</v>
      </c>
      <c r="AA214" s="5" t="str">
        <f t="shared" si="62"/>
        <v>iPS19</v>
      </c>
      <c r="AB214" s="1" t="str">
        <f t="shared" si="62"/>
        <v>iPS</v>
      </c>
      <c r="AC214" s="1"/>
    </row>
    <row r="215" spans="1:29" customFormat="1" ht="16">
      <c r="A215" s="22" t="s">
        <v>261</v>
      </c>
      <c r="B215" s="13" t="s">
        <v>251</v>
      </c>
      <c r="C215" s="13" t="s">
        <v>248</v>
      </c>
      <c r="D215" s="13" t="s">
        <v>249</v>
      </c>
      <c r="E215" s="13"/>
      <c r="F215" s="13" t="s">
        <v>44</v>
      </c>
      <c r="G215" s="13">
        <v>107</v>
      </c>
      <c r="H215" s="13" t="s">
        <v>228</v>
      </c>
      <c r="I215" s="13" t="s">
        <v>229</v>
      </c>
      <c r="J215" s="13" t="s">
        <v>29</v>
      </c>
      <c r="K215" s="13"/>
      <c r="L215" s="19">
        <v>20.762588500976562</v>
      </c>
      <c r="M215" s="19">
        <v>20.732053756713867</v>
      </c>
      <c r="N215" s="19">
        <f>ABS(M215-L215)</f>
        <v>3.0534744262695312E-2</v>
      </c>
      <c r="O215" s="19">
        <f>AVERAGE(L215:M215)</f>
        <v>20.747321128845215</v>
      </c>
      <c r="P215" s="23" t="s">
        <v>31</v>
      </c>
      <c r="Q215" s="19">
        <v>35.400337219238281</v>
      </c>
      <c r="R215" s="19">
        <v>35.164329528808594</v>
      </c>
      <c r="S215" s="19">
        <f>ABS(R215-Q215)</f>
        <v>0.2360076904296875</v>
      </c>
      <c r="T215" s="19">
        <f>AVERAGE(Q215:R215)</f>
        <v>35.282333374023438</v>
      </c>
      <c r="U215" s="19">
        <f>T215-O215</f>
        <v>14.535012245178223</v>
      </c>
      <c r="V215" s="19">
        <f t="shared" si="58"/>
        <v>14.535012245178223</v>
      </c>
      <c r="W215" s="19"/>
      <c r="X215" s="5" t="str">
        <f t="shared" si="51"/>
        <v>23-176</v>
      </c>
      <c r="Y215" s="5" t="str">
        <f t="shared" si="52"/>
        <v>Mut</v>
      </c>
      <c r="Z215" s="5">
        <f t="shared" si="53"/>
        <v>14.535012245178223</v>
      </c>
      <c r="AA215" s="5" t="str">
        <f t="shared" si="62"/>
        <v>iPS19</v>
      </c>
      <c r="AB215" s="1" t="str">
        <f t="shared" si="62"/>
        <v>iPS</v>
      </c>
      <c r="AC215" s="1"/>
    </row>
    <row r="216" spans="1:29" customFormat="1" ht="16">
      <c r="A216" s="22" t="s">
        <v>262</v>
      </c>
      <c r="B216" s="13" t="s">
        <v>253</v>
      </c>
      <c r="C216" s="13" t="s">
        <v>248</v>
      </c>
      <c r="D216" s="13" t="s">
        <v>249</v>
      </c>
      <c r="E216" s="13"/>
      <c r="F216" s="13" t="s">
        <v>44</v>
      </c>
      <c r="G216" s="13">
        <v>107</v>
      </c>
      <c r="H216" s="13" t="s">
        <v>228</v>
      </c>
      <c r="I216" s="13" t="s">
        <v>229</v>
      </c>
      <c r="J216" s="13" t="s">
        <v>29</v>
      </c>
      <c r="K216" s="13"/>
      <c r="L216" s="19">
        <v>20.589805603027344</v>
      </c>
      <c r="M216" s="19">
        <v>20.549165725708008</v>
      </c>
      <c r="N216" s="19">
        <f>ABS(M216-L216)</f>
        <v>4.0639877319335938E-2</v>
      </c>
      <c r="O216" s="19">
        <f t="shared" ref="O216:O218" si="77">AVERAGE(L216:M216)</f>
        <v>20.569485664367676</v>
      </c>
      <c r="P216" s="23" t="s">
        <v>31</v>
      </c>
      <c r="Q216" s="19">
        <v>34.876029968261719</v>
      </c>
      <c r="R216" s="19">
        <v>35.551815032958984</v>
      </c>
      <c r="S216" s="19">
        <f>ABS(R216-Q216)</f>
        <v>0.67578506469726562</v>
      </c>
      <c r="T216" s="19">
        <f t="shared" ref="T216:T218" si="78">AVERAGE(Q216:R216)</f>
        <v>35.213922500610352</v>
      </c>
      <c r="U216" s="19">
        <f>T216-O216</f>
        <v>14.644436836242676</v>
      </c>
      <c r="V216" s="19">
        <f t="shared" si="58"/>
        <v>14.644436836242676</v>
      </c>
      <c r="W216" s="19"/>
      <c r="X216" s="5" t="str">
        <f t="shared" si="51"/>
        <v>23-177</v>
      </c>
      <c r="Y216" s="5" t="str">
        <f t="shared" si="52"/>
        <v>Mut</v>
      </c>
      <c r="Z216" s="5">
        <f t="shared" si="53"/>
        <v>14.644436836242676</v>
      </c>
      <c r="AA216" s="5" t="str">
        <f t="shared" si="62"/>
        <v>iPS19</v>
      </c>
      <c r="AB216" s="1" t="str">
        <f t="shared" si="62"/>
        <v>iPS</v>
      </c>
      <c r="AC216" s="1"/>
    </row>
    <row r="217" spans="1:29" customFormat="1" ht="16">
      <c r="A217" s="22" t="s">
        <v>263</v>
      </c>
      <c r="B217" s="13" t="s">
        <v>255</v>
      </c>
      <c r="C217" s="13" t="s">
        <v>248</v>
      </c>
      <c r="D217" s="13" t="s">
        <v>249</v>
      </c>
      <c r="E217" s="13"/>
      <c r="F217" s="13" t="s">
        <v>44</v>
      </c>
      <c r="G217" s="13">
        <v>107</v>
      </c>
      <c r="H217" s="13" t="s">
        <v>228</v>
      </c>
      <c r="I217" s="13" t="s">
        <v>229</v>
      </c>
      <c r="J217" s="13" t="s">
        <v>29</v>
      </c>
      <c r="K217" s="13"/>
      <c r="L217" s="19">
        <v>20.704225540161133</v>
      </c>
      <c r="M217" s="19">
        <v>20.603784561157227</v>
      </c>
      <c r="N217" s="19">
        <f t="shared" ref="N217:N219" si="79">ABS(M217-L217)</f>
        <v>0.10044097900390625</v>
      </c>
      <c r="O217" s="19">
        <f t="shared" si="77"/>
        <v>20.65400505065918</v>
      </c>
      <c r="P217" s="23" t="s">
        <v>31</v>
      </c>
      <c r="Q217" s="19">
        <v>35.052009582519531</v>
      </c>
      <c r="R217" s="19">
        <v>34.942180633544922</v>
      </c>
      <c r="S217" s="19">
        <f t="shared" ref="S217:S219" si="80">ABS(R217-Q217)</f>
        <v>0.10982894897460938</v>
      </c>
      <c r="T217" s="19">
        <f t="shared" si="78"/>
        <v>34.997095108032227</v>
      </c>
      <c r="U217" s="19">
        <f>T217-O217</f>
        <v>14.343090057373047</v>
      </c>
      <c r="V217" s="19">
        <f t="shared" si="58"/>
        <v>14.343090057373047</v>
      </c>
      <c r="W217" s="19"/>
      <c r="X217" s="5" t="str">
        <f t="shared" si="51"/>
        <v>23-178</v>
      </c>
      <c r="Y217" s="5" t="str">
        <f t="shared" si="52"/>
        <v>Mut</v>
      </c>
      <c r="Z217" s="5">
        <f t="shared" si="53"/>
        <v>14.343090057373047</v>
      </c>
      <c r="AA217" s="5" t="str">
        <f t="shared" si="62"/>
        <v>iPS19</v>
      </c>
      <c r="AB217" s="1" t="str">
        <f t="shared" si="62"/>
        <v>iPS</v>
      </c>
      <c r="AC217" s="1"/>
    </row>
    <row r="218" spans="1:29" customFormat="1" ht="16">
      <c r="A218" s="22" t="s">
        <v>264</v>
      </c>
      <c r="B218" s="13" t="s">
        <v>257</v>
      </c>
      <c r="C218" s="13" t="s">
        <v>248</v>
      </c>
      <c r="D218" s="13" t="s">
        <v>249</v>
      </c>
      <c r="E218" s="13"/>
      <c r="F218" s="13" t="s">
        <v>44</v>
      </c>
      <c r="G218" s="13">
        <v>107</v>
      </c>
      <c r="H218" s="13" t="s">
        <v>228</v>
      </c>
      <c r="I218" s="13" t="s">
        <v>229</v>
      </c>
      <c r="J218" s="13" t="s">
        <v>29</v>
      </c>
      <c r="K218" s="13"/>
      <c r="L218" s="19">
        <v>20.764215469360352</v>
      </c>
      <c r="M218" s="19">
        <v>20.456096649169922</v>
      </c>
      <c r="N218" s="19">
        <f t="shared" si="79"/>
        <v>0.30811882019042969</v>
      </c>
      <c r="O218" s="19">
        <f t="shared" si="77"/>
        <v>20.610156059265137</v>
      </c>
      <c r="P218" s="23" t="s">
        <v>31</v>
      </c>
      <c r="Q218" s="19">
        <v>35.260440826416016</v>
      </c>
      <c r="R218" s="19">
        <v>35.013900756835938</v>
      </c>
      <c r="S218" s="19">
        <f t="shared" si="80"/>
        <v>0.24654006958007812</v>
      </c>
      <c r="T218" s="19">
        <f t="shared" si="78"/>
        <v>35.137170791625977</v>
      </c>
      <c r="U218" s="19">
        <f t="shared" ref="U218" si="81">T218-O218</f>
        <v>14.52701473236084</v>
      </c>
      <c r="V218" s="19">
        <f t="shared" si="58"/>
        <v>14.52701473236084</v>
      </c>
      <c r="W218" s="19"/>
      <c r="X218" s="5" t="str">
        <f t="shared" si="51"/>
        <v>23-179</v>
      </c>
      <c r="Y218" s="5" t="str">
        <f t="shared" si="52"/>
        <v>Mut</v>
      </c>
      <c r="Z218" s="5">
        <f t="shared" si="53"/>
        <v>14.52701473236084</v>
      </c>
      <c r="AA218" s="5" t="str">
        <f t="shared" si="62"/>
        <v>iPS19</v>
      </c>
      <c r="AB218" s="1" t="str">
        <f t="shared" si="62"/>
        <v>iPS</v>
      </c>
      <c r="AC218" s="1"/>
    </row>
    <row r="219" spans="1:29" customFormat="1" ht="16">
      <c r="A219" s="22" t="s">
        <v>265</v>
      </c>
      <c r="B219" s="13" t="s">
        <v>259</v>
      </c>
      <c r="C219" s="13" t="s">
        <v>248</v>
      </c>
      <c r="D219" s="13" t="s">
        <v>249</v>
      </c>
      <c r="E219" s="13"/>
      <c r="F219" s="13" t="s">
        <v>44</v>
      </c>
      <c r="G219" s="13">
        <v>107</v>
      </c>
      <c r="H219" s="13" t="s">
        <v>228</v>
      </c>
      <c r="I219" s="13" t="s">
        <v>229</v>
      </c>
      <c r="J219" s="13" t="s">
        <v>29</v>
      </c>
      <c r="K219" s="13"/>
      <c r="L219" s="19">
        <v>20.695396423339844</v>
      </c>
      <c r="M219" s="19">
        <v>20.595949172973633</v>
      </c>
      <c r="N219" s="19">
        <f t="shared" si="79"/>
        <v>9.9447250366210938E-2</v>
      </c>
      <c r="O219" s="19">
        <f>AVERAGE(L219:M219)</f>
        <v>20.645672798156738</v>
      </c>
      <c r="P219" s="23" t="s">
        <v>31</v>
      </c>
      <c r="Q219" s="19">
        <v>34.982254028320312</v>
      </c>
      <c r="R219" s="19">
        <v>35.427841186523438</v>
      </c>
      <c r="S219" s="19">
        <f t="shared" si="80"/>
        <v>0.445587158203125</v>
      </c>
      <c r="T219" s="19">
        <f>AVERAGE(Q219:R219)</f>
        <v>35.205047607421875</v>
      </c>
      <c r="U219" s="19">
        <f>T219-O219</f>
        <v>14.559374809265137</v>
      </c>
      <c r="V219" s="19">
        <f t="shared" si="58"/>
        <v>14.559374809265137</v>
      </c>
      <c r="W219" s="19"/>
      <c r="X219" s="5" t="str">
        <f t="shared" si="51"/>
        <v>23-180</v>
      </c>
      <c r="Y219" s="5" t="str">
        <f t="shared" si="52"/>
        <v>Mut</v>
      </c>
      <c r="Z219" s="5">
        <f t="shared" si="53"/>
        <v>14.559374809265137</v>
      </c>
      <c r="AA219" s="5" t="str">
        <f t="shared" si="62"/>
        <v>iPS19</v>
      </c>
      <c r="AB219" s="1" t="str">
        <f t="shared" si="62"/>
        <v>iPS</v>
      </c>
      <c r="AC219" s="1"/>
    </row>
  </sheetData>
  <phoneticPr fontId="12" type="noConversion"/>
  <conditionalFormatting sqref="N2:N47 S2:S47">
    <cfRule type="cellIs" dxfId="10" priority="11" operator="greaterThan">
      <formula>0.5</formula>
    </cfRule>
  </conditionalFormatting>
  <conditionalFormatting sqref="N48:N71 S48:S71">
    <cfRule type="cellIs" dxfId="9" priority="10" operator="greaterThan">
      <formula>0.5</formula>
    </cfRule>
  </conditionalFormatting>
  <conditionalFormatting sqref="N72:N95 S72:S95">
    <cfRule type="cellIs" dxfId="8" priority="9" operator="greaterThan">
      <formula>0.5</formula>
    </cfRule>
  </conditionalFormatting>
  <conditionalFormatting sqref="N96:N115">
    <cfRule type="cellIs" dxfId="7" priority="8" operator="greaterThan">
      <formula>0.5</formula>
    </cfRule>
  </conditionalFormatting>
  <conditionalFormatting sqref="S96:S115">
    <cfRule type="cellIs" dxfId="6" priority="7" operator="greaterThan">
      <formula>0.5</formula>
    </cfRule>
  </conditionalFormatting>
  <conditionalFormatting sqref="N116:N127 S116:S127">
    <cfRule type="cellIs" dxfId="5" priority="6" operator="greaterThan">
      <formula>0.5</formula>
    </cfRule>
  </conditionalFormatting>
  <conditionalFormatting sqref="N128:N139">
    <cfRule type="cellIs" dxfId="4" priority="4" operator="greaterThan">
      <formula>0.5</formula>
    </cfRule>
  </conditionalFormatting>
  <conditionalFormatting sqref="S128:S139">
    <cfRule type="cellIs" dxfId="3" priority="5" operator="greaterThan">
      <formula>0.5</formula>
    </cfRule>
  </conditionalFormatting>
  <conditionalFormatting sqref="N174:N195 S174:S195">
    <cfRule type="cellIs" dxfId="2" priority="3" operator="greaterThan">
      <formula>0.5</formula>
    </cfRule>
  </conditionalFormatting>
  <conditionalFormatting sqref="N196:N219">
    <cfRule type="cellIs" dxfId="1" priority="1" operator="greaterThan">
      <formula>0.5</formula>
    </cfRule>
  </conditionalFormatting>
  <conditionalFormatting sqref="S196:S219">
    <cfRule type="cellIs" dxfId="0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FGF9-∆CT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 HOUZELSTEIN</dc:creator>
  <cp:lastModifiedBy>Denis  HOUZELSTEIN</cp:lastModifiedBy>
  <dcterms:created xsi:type="dcterms:W3CDTF">2023-12-01T11:07:14Z</dcterms:created>
  <dcterms:modified xsi:type="dcterms:W3CDTF">2023-12-08T09:11:51Z</dcterms:modified>
</cp:coreProperties>
</file>