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final_submission/03_Supplementary/"/>
    </mc:Choice>
  </mc:AlternateContent>
  <xr:revisionPtr revIDLastSave="0" documentId="13_ncr:1_{F359AF27-1FD9-0447-B763-C58C2415002D}" xr6:coauthVersionLast="47" xr6:coauthVersionMax="47" xr10:uidLastSave="{00000000-0000-0000-0000-000000000000}"/>
  <bookViews>
    <workbookView xWindow="-11040" yWindow="-28300" windowWidth="51200" windowHeight="28300" xr2:uid="{FB3C4316-5958-A54E-B811-7E25546EF66A}"/>
  </bookViews>
  <sheets>
    <sheet name="FGF9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1" i="12" l="1"/>
  <c r="T191" i="12" s="1"/>
  <c r="R191" i="12"/>
  <c r="N191" i="12"/>
  <c r="M191" i="12"/>
  <c r="S190" i="12"/>
  <c r="R190" i="12"/>
  <c r="N190" i="12"/>
  <c r="M190" i="12"/>
  <c r="S189" i="12"/>
  <c r="R189" i="12"/>
  <c r="N189" i="12"/>
  <c r="M189" i="12"/>
  <c r="S188" i="12"/>
  <c r="T188" i="12" s="1"/>
  <c r="R188" i="12"/>
  <c r="N188" i="12"/>
  <c r="M188" i="12"/>
  <c r="S187" i="12"/>
  <c r="R187" i="12"/>
  <c r="N187" i="12"/>
  <c r="M187" i="12"/>
  <c r="S186" i="12"/>
  <c r="T186" i="12" s="1"/>
  <c r="R186" i="12"/>
  <c r="N186" i="12"/>
  <c r="M186" i="12"/>
  <c r="T185" i="12"/>
  <c r="S185" i="12"/>
  <c r="R185" i="12"/>
  <c r="N185" i="12"/>
  <c r="M185" i="12"/>
  <c r="S184" i="12"/>
  <c r="R184" i="12"/>
  <c r="N184" i="12"/>
  <c r="M184" i="12"/>
  <c r="S183" i="12"/>
  <c r="T183" i="12" s="1"/>
  <c r="R183" i="12"/>
  <c r="N183" i="12"/>
  <c r="M183" i="12"/>
  <c r="T182" i="12"/>
  <c r="S182" i="12"/>
  <c r="R182" i="12"/>
  <c r="N182" i="12"/>
  <c r="M182" i="12"/>
  <c r="S181" i="12"/>
  <c r="R181" i="12"/>
  <c r="N181" i="12"/>
  <c r="M181" i="12"/>
  <c r="S180" i="12"/>
  <c r="T180" i="12" s="1"/>
  <c r="R180" i="12"/>
  <c r="N180" i="12"/>
  <c r="M180" i="12"/>
  <c r="S26" i="12"/>
  <c r="T26" i="12" s="1"/>
  <c r="R26" i="12"/>
  <c r="N26" i="12"/>
  <c r="M26" i="12"/>
  <c r="S25" i="12"/>
  <c r="R25" i="12"/>
  <c r="N25" i="12"/>
  <c r="M25" i="12"/>
  <c r="S24" i="12"/>
  <c r="T24" i="12" s="1"/>
  <c r="U24" i="12" s="1"/>
  <c r="R24" i="12"/>
  <c r="N24" i="12"/>
  <c r="M24" i="12"/>
  <c r="S23" i="12"/>
  <c r="T23" i="12" s="1"/>
  <c r="R23" i="12"/>
  <c r="N23" i="12"/>
  <c r="M23" i="12"/>
  <c r="S22" i="12"/>
  <c r="R22" i="12"/>
  <c r="N22" i="12"/>
  <c r="M22" i="12"/>
  <c r="S21" i="12"/>
  <c r="T21" i="12" s="1"/>
  <c r="U21" i="12" s="1"/>
  <c r="R21" i="12"/>
  <c r="N21" i="12"/>
  <c r="M21" i="12"/>
  <c r="S20" i="12"/>
  <c r="R20" i="12"/>
  <c r="N20" i="12"/>
  <c r="M20" i="12"/>
  <c r="S19" i="12"/>
  <c r="R19" i="12"/>
  <c r="N19" i="12"/>
  <c r="M19" i="12"/>
  <c r="T18" i="12"/>
  <c r="U18" i="12" s="1"/>
  <c r="S18" i="12"/>
  <c r="R18" i="12"/>
  <c r="N18" i="12"/>
  <c r="M18" i="12"/>
  <c r="S17" i="12"/>
  <c r="T17" i="12" s="1"/>
  <c r="R17" i="12"/>
  <c r="N17" i="12"/>
  <c r="M17" i="12"/>
  <c r="U191" i="12" l="1"/>
  <c r="U188" i="12"/>
  <c r="T189" i="12"/>
  <c r="U189" i="12" s="1"/>
  <c r="U182" i="12"/>
  <c r="T181" i="12"/>
  <c r="T25" i="12"/>
  <c r="T187" i="12"/>
  <c r="T20" i="12"/>
  <c r="T190" i="12"/>
  <c r="U185" i="12"/>
  <c r="T184" i="12"/>
  <c r="T22" i="12"/>
  <c r="U22" i="12" s="1"/>
  <c r="T19" i="12"/>
  <c r="U19" i="12" s="1"/>
  <c r="U180" i="12"/>
  <c r="U183" i="12"/>
  <c r="U186" i="12"/>
  <c r="U184" i="12"/>
  <c r="U190" i="12"/>
  <c r="V24" i="12"/>
  <c r="W24" i="12" s="1"/>
  <c r="X24" i="12" s="1"/>
  <c r="V21" i="12"/>
  <c r="W21" i="12" s="1"/>
  <c r="X21" i="12" s="1"/>
  <c r="V18" i="12"/>
  <c r="W18" i="12" s="1"/>
  <c r="X18" i="12" s="1"/>
  <c r="U23" i="12"/>
  <c r="U25" i="12"/>
  <c r="U17" i="12"/>
  <c r="U26" i="12"/>
  <c r="U187" i="12" l="1"/>
  <c r="U20" i="12"/>
  <c r="U181" i="12"/>
  <c r="V188" i="12"/>
  <c r="W188" i="12" s="1"/>
  <c r="X188" i="12" s="1"/>
  <c r="V182" i="12"/>
  <c r="W182" i="12" s="1"/>
  <c r="X182" i="12" s="1"/>
  <c r="V185" i="12"/>
  <c r="W185" i="12" s="1"/>
  <c r="X185" i="12" s="1"/>
  <c r="V191" i="12"/>
  <c r="W191" i="12" s="1"/>
  <c r="X191" i="12" s="1"/>
  <c r="V181" i="12"/>
  <c r="W181" i="12" s="1"/>
  <c r="X181" i="12" s="1"/>
  <c r="V189" i="12"/>
  <c r="W189" i="12" s="1"/>
  <c r="X189" i="12" s="1"/>
  <c r="Z191" i="12" s="1"/>
  <c r="V190" i="12"/>
  <c r="W190" i="12" s="1"/>
  <c r="X190" i="12" s="1"/>
  <c r="V184" i="12"/>
  <c r="W184" i="12" s="1"/>
  <c r="X184" i="12" s="1"/>
  <c r="V186" i="12"/>
  <c r="W186" i="12" s="1"/>
  <c r="X186" i="12" s="1"/>
  <c r="Z188" i="12" s="1"/>
  <c r="V187" i="12"/>
  <c r="W187" i="12" s="1"/>
  <c r="X187" i="12" s="1"/>
  <c r="V183" i="12"/>
  <c r="W183" i="12" s="1"/>
  <c r="Z184" i="12"/>
  <c r="Z180" i="12"/>
  <c r="V180" i="12"/>
  <c r="W180" i="12" s="1"/>
  <c r="V26" i="12"/>
  <c r="W26" i="12" s="1"/>
  <c r="X26" i="12" s="1"/>
  <c r="Z17" i="12"/>
  <c r="V17" i="12"/>
  <c r="W17" i="12" s="1"/>
  <c r="V23" i="12"/>
  <c r="W23" i="12" s="1"/>
  <c r="X23" i="12" s="1"/>
  <c r="V20" i="12"/>
  <c r="W20" i="12" s="1"/>
  <c r="X20" i="12" s="1"/>
  <c r="V25" i="12"/>
  <c r="W25" i="12" s="1"/>
  <c r="X25" i="12" s="1"/>
  <c r="V22" i="12"/>
  <c r="W22" i="12" s="1"/>
  <c r="X22" i="12" s="1"/>
  <c r="Z26" i="12" s="1"/>
  <c r="V19" i="12"/>
  <c r="W19" i="12" s="1"/>
  <c r="X19" i="12" s="1"/>
  <c r="X180" i="12" l="1"/>
  <c r="Z181" i="12"/>
  <c r="X183" i="12"/>
  <c r="Z185" i="12"/>
  <c r="Z18" i="12"/>
  <c r="X17" i="12"/>
  <c r="Z21" i="12" s="1"/>
  <c r="S13" i="12" l="1"/>
  <c r="R13" i="12"/>
  <c r="N13" i="12"/>
  <c r="M13" i="12"/>
  <c r="S12" i="12"/>
  <c r="R12" i="12"/>
  <c r="N12" i="12"/>
  <c r="M12" i="12"/>
  <c r="S11" i="12"/>
  <c r="R11" i="12"/>
  <c r="N11" i="12"/>
  <c r="M11" i="12"/>
  <c r="S10" i="12"/>
  <c r="R10" i="12"/>
  <c r="N10" i="12"/>
  <c r="M10" i="12"/>
  <c r="S9" i="12"/>
  <c r="R9" i="12"/>
  <c r="N9" i="12"/>
  <c r="M9" i="12"/>
  <c r="S8" i="12"/>
  <c r="R8" i="12"/>
  <c r="N8" i="12"/>
  <c r="M8" i="12"/>
  <c r="S7" i="12"/>
  <c r="R7" i="12"/>
  <c r="N7" i="12"/>
  <c r="M7" i="12"/>
  <c r="S6" i="12"/>
  <c r="R6" i="12"/>
  <c r="N6" i="12"/>
  <c r="M6" i="12"/>
  <c r="S5" i="12"/>
  <c r="R5" i="12"/>
  <c r="N5" i="12"/>
  <c r="T5" i="12" s="1"/>
  <c r="U5" i="12" s="1"/>
  <c r="M5" i="12"/>
  <c r="S4" i="12"/>
  <c r="T4" i="12" s="1"/>
  <c r="R4" i="12"/>
  <c r="N4" i="12"/>
  <c r="M4" i="12"/>
  <c r="T13" i="12" l="1"/>
  <c r="U13" i="12" s="1"/>
  <c r="T8" i="12"/>
  <c r="U8" i="12" s="1"/>
  <c r="T12" i="12"/>
  <c r="U12" i="12" s="1"/>
  <c r="T9" i="12"/>
  <c r="T7" i="12"/>
  <c r="U7" i="12" s="1"/>
  <c r="T6" i="12"/>
  <c r="T10" i="12"/>
  <c r="U4" i="12"/>
  <c r="T11" i="12"/>
  <c r="U6" i="12" l="1"/>
  <c r="U9" i="12"/>
  <c r="U11" i="12"/>
  <c r="U10" i="12"/>
  <c r="Z4" i="12" l="1"/>
  <c r="V10" i="12"/>
  <c r="W10" i="12" s="1"/>
  <c r="V11" i="12"/>
  <c r="W11" i="12" s="1"/>
  <c r="V9" i="12" l="1"/>
  <c r="W9" i="12" s="1"/>
  <c r="V6" i="12"/>
  <c r="W6" i="12" s="1"/>
  <c r="V12" i="12"/>
  <c r="W12" i="12" s="1"/>
  <c r="V7" i="12"/>
  <c r="W7" i="12" s="1"/>
  <c r="V13" i="12"/>
  <c r="W13" i="12" s="1"/>
  <c r="V5" i="12"/>
  <c r="W5" i="12" s="1"/>
  <c r="V4" i="12"/>
  <c r="W4" i="12" s="1"/>
  <c r="V8" i="12"/>
  <c r="W8" i="12" s="1"/>
  <c r="Z5" i="12" l="1"/>
  <c r="X7" i="12" s="1"/>
  <c r="X6" i="12" l="1"/>
  <c r="X9" i="12"/>
  <c r="X10" i="12"/>
  <c r="X11" i="12"/>
  <c r="X12" i="12"/>
  <c r="X13" i="12"/>
  <c r="X5" i="12"/>
  <c r="X4" i="12"/>
  <c r="X8" i="12"/>
  <c r="Z13" i="12" l="1"/>
  <c r="Z8" i="12"/>
</calcChain>
</file>

<file path=xl/sharedStrings.xml><?xml version="1.0" encoding="utf-8"?>
<sst xmlns="http://schemas.openxmlformats.org/spreadsheetml/2006/main" count="2718" uniqueCount="578">
  <si>
    <t>qPCR</t>
  </si>
  <si>
    <t>Target</t>
  </si>
  <si>
    <t>genotype</t>
  </si>
  <si>
    <t>RPL19</t>
  </si>
  <si>
    <t>Mut</t>
  </si>
  <si>
    <t>Experiment</t>
  </si>
  <si>
    <t>Normalizer</t>
  </si>
  <si>
    <t>WT</t>
  </si>
  <si>
    <t>Calibrator</t>
  </si>
  <si>
    <t>Cт1_Normalizer</t>
  </si>
  <si>
    <t>Cт2_Normalizer</t>
  </si>
  <si>
    <t>Cт1_Target</t>
  </si>
  <si>
    <t>Cт2_Target</t>
  </si>
  <si>
    <t>µCт_Target</t>
  </si>
  <si>
    <t>Differentiation_stage</t>
  </si>
  <si>
    <t>M1_36h00</t>
  </si>
  <si>
    <t>M2_24h00</t>
  </si>
  <si>
    <t>µ(∆Ct_M1_36h00)</t>
  </si>
  <si>
    <t>µ(2^-∆∆Ct_M1_36h00)</t>
  </si>
  <si>
    <t>to_1</t>
  </si>
  <si>
    <t>Cт2-Cт1_Normalizer</t>
  </si>
  <si>
    <t>µCt_Normalizer</t>
  </si>
  <si>
    <t>Cт2-Cт1_Target</t>
  </si>
  <si>
    <t>dCт</t>
  </si>
  <si>
    <t>ddCт</t>
  </si>
  <si>
    <t>Name</t>
  </si>
  <si>
    <t>two_exp_minus_ddCт</t>
  </si>
  <si>
    <t>dCт_NA</t>
  </si>
  <si>
    <t>Sample_Name</t>
  </si>
  <si>
    <t>Name_wo_Experiment</t>
  </si>
  <si>
    <t>M1_36h00_WT</t>
  </si>
  <si>
    <t>Sample_Reference</t>
  </si>
  <si>
    <t>iPS09</t>
  </si>
  <si>
    <t>iPS09-45-FLYB-19</t>
  </si>
  <si>
    <t>iPS09-45-FLYB-20</t>
  </si>
  <si>
    <t>iPS09-45-FLYB-3</t>
  </si>
  <si>
    <t>iPS09-45-FLYB-4</t>
  </si>
  <si>
    <t>iPS09-45-FLYB-9</t>
  </si>
  <si>
    <t>iPS09-82-FLYB-1</t>
  </si>
  <si>
    <t>iPS09-82-FLYB-11</t>
  </si>
  <si>
    <t>iPS09-82-FLYB-13</t>
  </si>
  <si>
    <t>iPS09-82-FLYB-14</t>
  </si>
  <si>
    <t>iPS09-82-FLYB-9</t>
  </si>
  <si>
    <t>iPS09-45-IM3_24h-1</t>
  </si>
  <si>
    <t>iPS09-45-IM3_24h-12</t>
  </si>
  <si>
    <t>iPS09-45-IM3_24h-15</t>
  </si>
  <si>
    <t>iPS09-45-IM3_24h-18</t>
  </si>
  <si>
    <t>iPS09-45-IM3_24h-7</t>
  </si>
  <si>
    <t>iPS09-82-IM3_24h-10</t>
  </si>
  <si>
    <t>iPS09-82-IM3_24h-15</t>
  </si>
  <si>
    <t>iPS09-82-IM3_24h-5</t>
  </si>
  <si>
    <t>iPS09-82-IM3_24h-6</t>
  </si>
  <si>
    <t>iPS09-82-IM3_24h-8</t>
  </si>
  <si>
    <t>iPS09-45-M1_36h00</t>
  </si>
  <si>
    <t>iPS09-82-M1_36h00</t>
  </si>
  <si>
    <t>iPS09-45-M2_24h00</t>
  </si>
  <si>
    <t>iPS09-82-M2_24h00</t>
  </si>
  <si>
    <t>82-M2_24h00</t>
  </si>
  <si>
    <t>45-M1_36h00</t>
  </si>
  <si>
    <t>82-M1_36h00</t>
  </si>
  <si>
    <t>45-M2_24h00</t>
  </si>
  <si>
    <t>iPS09-45-M3_48-10</t>
  </si>
  <si>
    <t>iPS09-45-M3_48-11</t>
  </si>
  <si>
    <t>iPS09-45-M3_48-16</t>
  </si>
  <si>
    <t>iPS09-45-M3_48-13</t>
  </si>
  <si>
    <t>iPS09-45-M3_48-17</t>
  </si>
  <si>
    <t>iPS09-82-M3_48-7</t>
  </si>
  <si>
    <t>iPS09-82-M3_48-12</t>
  </si>
  <si>
    <t>iPS09-82-M3_48-2</t>
  </si>
  <si>
    <t>iPS09-82-M3_48-3</t>
  </si>
  <si>
    <t>iPS09-82-M3_48-4</t>
  </si>
  <si>
    <t>iPS09-45-M3_48h00</t>
  </si>
  <si>
    <t>45-M3_48h00</t>
  </si>
  <si>
    <t>iPS09-82-M3_48h00</t>
  </si>
  <si>
    <t>82-M3_48h00</t>
  </si>
  <si>
    <t>µ(∆Ct_M3_48h00)</t>
  </si>
  <si>
    <t>µ(2^-∆∆Ct_M3_48h00)</t>
  </si>
  <si>
    <t>S0X9</t>
  </si>
  <si>
    <t>iPS09-45-SER_J1-2</t>
  </si>
  <si>
    <t>iPS09-45-SER_J1-5</t>
  </si>
  <si>
    <t>iPS09-45-SER_J1-6</t>
  </si>
  <si>
    <t>iPS09-45-SER_J1-8</t>
  </si>
  <si>
    <t>iPS09-45-SER_J1-14</t>
  </si>
  <si>
    <t>M3_24h00</t>
  </si>
  <si>
    <t>iPS09-45-M3_24h00</t>
  </si>
  <si>
    <t>45-M3_24h00</t>
  </si>
  <si>
    <t>79_86</t>
  </si>
  <si>
    <t>FGF9</t>
  </si>
  <si>
    <t>80_86</t>
  </si>
  <si>
    <t>79_80_81_86</t>
  </si>
  <si>
    <t>21-146</t>
  </si>
  <si>
    <t>81_86</t>
  </si>
  <si>
    <t>AMH</t>
  </si>
  <si>
    <t>21-147</t>
  </si>
  <si>
    <t>21-148</t>
  </si>
  <si>
    <t>21-149</t>
  </si>
  <si>
    <t>21-150</t>
  </si>
  <si>
    <t>21-151</t>
  </si>
  <si>
    <t>21-152</t>
  </si>
  <si>
    <t>21-153</t>
  </si>
  <si>
    <t>21-154</t>
  </si>
  <si>
    <t>21-155</t>
  </si>
  <si>
    <t>21-141</t>
  </si>
  <si>
    <t>21-142</t>
  </si>
  <si>
    <t>21-143</t>
  </si>
  <si>
    <t>21-144</t>
  </si>
  <si>
    <t>21-145</t>
  </si>
  <si>
    <t>NA</t>
  </si>
  <si>
    <t>21-121</t>
  </si>
  <si>
    <t>21-122</t>
  </si>
  <si>
    <t>21-123</t>
  </si>
  <si>
    <t>21-124</t>
  </si>
  <si>
    <t>21-125</t>
  </si>
  <si>
    <t>21-126</t>
  </si>
  <si>
    <t>21-127</t>
  </si>
  <si>
    <t>21-128</t>
  </si>
  <si>
    <t>21-129</t>
  </si>
  <si>
    <t>21-130</t>
  </si>
  <si>
    <t>21-131</t>
  </si>
  <si>
    <t>21-132</t>
  </si>
  <si>
    <t>21-133</t>
  </si>
  <si>
    <t>21-134</t>
  </si>
  <si>
    <t>21-135</t>
  </si>
  <si>
    <t>21-136</t>
  </si>
  <si>
    <t>21-137</t>
  </si>
  <si>
    <t>21-138</t>
  </si>
  <si>
    <t>21-139</t>
  </si>
  <si>
    <t>21-140</t>
  </si>
  <si>
    <t>iPS12</t>
  </si>
  <si>
    <t>82_FLYB_36_P2</t>
  </si>
  <si>
    <t>iPS12_82_M1_36_P</t>
  </si>
  <si>
    <t>iPS12_82_M1_36_P_6</t>
  </si>
  <si>
    <t>22-70</t>
  </si>
  <si>
    <t>iPS12_82_M1_36_P_5</t>
  </si>
  <si>
    <t>22-69</t>
  </si>
  <si>
    <t>iPS12_82_M1_36_P_4</t>
  </si>
  <si>
    <t>22-68</t>
  </si>
  <si>
    <t>iPS12_82_M1_36_P_3</t>
  </si>
  <si>
    <t>22-67</t>
  </si>
  <si>
    <t>iPS12_82_M1_36_P_2</t>
  </si>
  <si>
    <t>22-66</t>
  </si>
  <si>
    <t>iPS12_82_M1_36_P_1</t>
  </si>
  <si>
    <t>22-65</t>
  </si>
  <si>
    <t>45_FLYB_36_P2</t>
  </si>
  <si>
    <t>iPS12_45_M1_36_P</t>
  </si>
  <si>
    <t>iPS12_45_M1_36_P_6</t>
  </si>
  <si>
    <t>22-64</t>
  </si>
  <si>
    <t>iPS12_45_M1_36_P_5</t>
  </si>
  <si>
    <t>22-63</t>
  </si>
  <si>
    <t>iPS12_45_M1_36_P_4</t>
  </si>
  <si>
    <t>22-62</t>
  </si>
  <si>
    <t>iPS12_45_M1_36_P_3</t>
  </si>
  <si>
    <t>22-61</t>
  </si>
  <si>
    <t>iPS12_45_M1_36_P_2</t>
  </si>
  <si>
    <t>22-60</t>
  </si>
  <si>
    <t>iPS12_45_M1_36_P_1</t>
  </si>
  <si>
    <t>22-59</t>
  </si>
  <si>
    <t>M2_06h00</t>
  </si>
  <si>
    <t>82_M2_06_P2</t>
  </si>
  <si>
    <t>iPS12_82_M2_06_P</t>
  </si>
  <si>
    <t>iPS12_82_M2_06_P_6</t>
  </si>
  <si>
    <t>22-82</t>
  </si>
  <si>
    <t>iPS12_82_M2_06_P_5</t>
  </si>
  <si>
    <t>22-81</t>
  </si>
  <si>
    <t>iPS12_82_M2_06_P_4</t>
  </si>
  <si>
    <t>22-80</t>
  </si>
  <si>
    <t>iPS12_82_M2_06_P_3</t>
  </si>
  <si>
    <t>22-79</t>
  </si>
  <si>
    <t>iPS12_82_M2_06_P_2</t>
  </si>
  <si>
    <t>22-78</t>
  </si>
  <si>
    <t>iPS12_82_M2_06_P_1</t>
  </si>
  <si>
    <t>22-77</t>
  </si>
  <si>
    <t>45_M2_06_P2</t>
  </si>
  <si>
    <t>iPS12_45_M2_06_P</t>
  </si>
  <si>
    <t>iPS12_45_M2_06_P_6</t>
  </si>
  <si>
    <t>22-76</t>
  </si>
  <si>
    <t>iPS12_45_M2_06_P_5</t>
  </si>
  <si>
    <t>22-75</t>
  </si>
  <si>
    <t>iPS12_45_M2_06_P_4</t>
  </si>
  <si>
    <t>22-74</t>
  </si>
  <si>
    <t>iPS12_45_M2_06_P_3</t>
  </si>
  <si>
    <t>22-73</t>
  </si>
  <si>
    <t>iPS12_45_M2_06_P_2</t>
  </si>
  <si>
    <t>22-72</t>
  </si>
  <si>
    <t>iPS12_45_M2_06_P_1</t>
  </si>
  <si>
    <t>22-71</t>
  </si>
  <si>
    <t>M2_12h00</t>
  </si>
  <si>
    <t>82_M2_12_P_P2</t>
  </si>
  <si>
    <t>iPS12_82_M2_12_P</t>
  </si>
  <si>
    <t>iPS12_82_M2_12_P_6</t>
  </si>
  <si>
    <t>22-94</t>
  </si>
  <si>
    <t>iPS12_82_M2_12_P_5</t>
  </si>
  <si>
    <t>22-93</t>
  </si>
  <si>
    <t>iPS12_82_M2_12_P_4</t>
  </si>
  <si>
    <t>22-92</t>
  </si>
  <si>
    <t>iPS12_82_M2_12_P_3</t>
  </si>
  <si>
    <t>22-91</t>
  </si>
  <si>
    <t>iPS12_82_M2_12_P_2</t>
  </si>
  <si>
    <t>22-90</t>
  </si>
  <si>
    <t>iPS12_82_M2_12_P_1</t>
  </si>
  <si>
    <t>22-89</t>
  </si>
  <si>
    <t>45_M2_12_P_P2</t>
  </si>
  <si>
    <t>iPS12_45_M2_12_P</t>
  </si>
  <si>
    <t>iPS12_45_M2_12_P_6</t>
  </si>
  <si>
    <t>22-88</t>
  </si>
  <si>
    <t>iPS12_45_M2_12_P_5</t>
  </si>
  <si>
    <t>22-87</t>
  </si>
  <si>
    <t>iPS12_45_M2_12_P_4</t>
  </si>
  <si>
    <t>22-86</t>
  </si>
  <si>
    <t>iPS12_45_M2_12_P_3</t>
  </si>
  <si>
    <t>22-85</t>
  </si>
  <si>
    <t>iPS12_45_M2_12_P_2</t>
  </si>
  <si>
    <t>22-84</t>
  </si>
  <si>
    <t>iPS12_45_M2_12_P_1</t>
  </si>
  <si>
    <t>22-83</t>
  </si>
  <si>
    <t>82_M2_24_P_P2</t>
  </si>
  <si>
    <t>iPS12_82_M2_24_P</t>
  </si>
  <si>
    <t>iPS12_82_M2_24_P_6</t>
  </si>
  <si>
    <t>22-106</t>
  </si>
  <si>
    <t>iPS12_82_M2_24_P_5</t>
  </si>
  <si>
    <t>22-105</t>
  </si>
  <si>
    <t>iPS12_82_M2_24_P_4</t>
  </si>
  <si>
    <t>22-104</t>
  </si>
  <si>
    <t>iPS12_82_M2_24_P_3</t>
  </si>
  <si>
    <t>22-103</t>
  </si>
  <si>
    <t>iPS12_82_M2_24_P_2</t>
  </si>
  <si>
    <t>22-102</t>
  </si>
  <si>
    <t>iPS12_82_M2_24_P_1</t>
  </si>
  <si>
    <t>22-101</t>
  </si>
  <si>
    <t>45_M2_24_P_P2</t>
  </si>
  <si>
    <t>iPS12_45_M2_24_P</t>
  </si>
  <si>
    <t>iPS12_45_M2_24_P_6</t>
  </si>
  <si>
    <t>22-100</t>
  </si>
  <si>
    <t>iPS12_45_M2_24_P_5</t>
  </si>
  <si>
    <t>22-99</t>
  </si>
  <si>
    <t>iPS12_45_M2_24_P_4</t>
  </si>
  <si>
    <t>22-98</t>
  </si>
  <si>
    <t>iPS12_45_M2_24_P_3</t>
  </si>
  <si>
    <t>22-97</t>
  </si>
  <si>
    <t>iPS12_45_M2_24_P_2</t>
  </si>
  <si>
    <t>22-96</t>
  </si>
  <si>
    <t>iPS12_45_M2_24_P_1</t>
  </si>
  <si>
    <t>22-95</t>
  </si>
  <si>
    <t>M2_48h00</t>
  </si>
  <si>
    <t>82_M2_48</t>
  </si>
  <si>
    <t>iPS12_82_M2_48_P</t>
  </si>
  <si>
    <t>iPS12_82_M2_48_P_6</t>
  </si>
  <si>
    <t>22-118</t>
  </si>
  <si>
    <t>iPS12_82_M2_48_P_5</t>
  </si>
  <si>
    <t>22-117</t>
  </si>
  <si>
    <t>iPS12_82_M2_48_P_4</t>
  </si>
  <si>
    <t>22-116</t>
  </si>
  <si>
    <t>iPS12_82_M2_48_P_3</t>
  </si>
  <si>
    <t>22-115</t>
  </si>
  <si>
    <t>iPS12_82_M2_48_P_2</t>
  </si>
  <si>
    <t>22-114</t>
  </si>
  <si>
    <t>iPS12_82_M2_48_P_1</t>
  </si>
  <si>
    <t>22-113</t>
  </si>
  <si>
    <t>45_M2_48</t>
  </si>
  <si>
    <t>iPS12_45_M2_48_P</t>
  </si>
  <si>
    <t>iPS12_45_M2_48_P_6</t>
  </si>
  <si>
    <t>22-112</t>
  </si>
  <si>
    <t>iPS12_45_M2_48_P_5</t>
  </si>
  <si>
    <t>22-111</t>
  </si>
  <si>
    <t>iPS12_45_M2_48_P_4</t>
  </si>
  <si>
    <t>22-110</t>
  </si>
  <si>
    <t>iPS12_45_M2_48_P_3</t>
  </si>
  <si>
    <t>22-109</t>
  </si>
  <si>
    <t>iPS12_45_M2_48_P_2</t>
  </si>
  <si>
    <t>22-108</t>
  </si>
  <si>
    <t>iPS12_45_M2_48_P_1</t>
  </si>
  <si>
    <t>22-107</t>
  </si>
  <si>
    <t>23-157</t>
  </si>
  <si>
    <t>iPS19_45_iPS_P1</t>
  </si>
  <si>
    <t>iPS19_45_iPS</t>
  </si>
  <si>
    <t>45_iPS</t>
  </si>
  <si>
    <t>iPS19</t>
  </si>
  <si>
    <t>iPS</t>
  </si>
  <si>
    <t>23-158</t>
  </si>
  <si>
    <t>iPS19_45_iPS_P2</t>
  </si>
  <si>
    <t>23-159</t>
  </si>
  <si>
    <t>iPS19_45_iPS_P3</t>
  </si>
  <si>
    <t>23-160</t>
  </si>
  <si>
    <t>iPS19_45_iPS_P4</t>
  </si>
  <si>
    <t>23-161</t>
  </si>
  <si>
    <t>iPS19_45_iPS_P5</t>
  </si>
  <si>
    <t>23-162</t>
  </si>
  <si>
    <t>iPS19_45_iPS_P6</t>
  </si>
  <si>
    <t>23-169</t>
  </si>
  <si>
    <t>23-170</t>
  </si>
  <si>
    <t>23-171</t>
  </si>
  <si>
    <t>23-172</t>
  </si>
  <si>
    <t>23-173</t>
  </si>
  <si>
    <t>23-174</t>
  </si>
  <si>
    <t>23-163</t>
  </si>
  <si>
    <t>iPS19_82_iPS_P1</t>
  </si>
  <si>
    <t>iPS19_82_iPS</t>
  </si>
  <si>
    <t>82_iPS</t>
  </si>
  <si>
    <t>23-164</t>
  </si>
  <si>
    <t>iPS19_82_iPS_P2</t>
  </si>
  <si>
    <t>23-165</t>
  </si>
  <si>
    <t>iPS19_82_iPS_P3</t>
  </si>
  <si>
    <t>23-166</t>
  </si>
  <si>
    <t>iPS19_82_iPS_P4</t>
  </si>
  <si>
    <t>23-167</t>
  </si>
  <si>
    <t>iPS19_82_iPS_P5</t>
  </si>
  <si>
    <t>23-168</t>
  </si>
  <si>
    <t>iPS19_82_iPS_P6</t>
  </si>
  <si>
    <t>23-175</t>
  </si>
  <si>
    <t>23-176</t>
  </si>
  <si>
    <t>23-177</t>
  </si>
  <si>
    <t>23-178</t>
  </si>
  <si>
    <t>23-179</t>
  </si>
  <si>
    <t>23-180</t>
  </si>
  <si>
    <t>M3_48h00</t>
  </si>
  <si>
    <t>M1-36h00</t>
  </si>
  <si>
    <t>iPS26b</t>
  </si>
  <si>
    <t>132_141</t>
  </si>
  <si>
    <t>iPS26_82_M1-36</t>
  </si>
  <si>
    <t>iPS26_M1-36h_45-6</t>
  </si>
  <si>
    <t>iPS26_LN_M1-36h_82-6</t>
  </si>
  <si>
    <t>23-204</t>
  </si>
  <si>
    <t>iPS26_M1-36h_45-5</t>
  </si>
  <si>
    <t>iPS26_LN_M1-36h_82-5</t>
  </si>
  <si>
    <t>23-203</t>
  </si>
  <si>
    <t>iPS26_M1-36h_45-4</t>
  </si>
  <si>
    <t>iPS26_LN_M1-36h_82-4</t>
  </si>
  <si>
    <t>23-202</t>
  </si>
  <si>
    <t>iPS26_M1-36h_45-3</t>
  </si>
  <si>
    <t>iPS26_LN_M1-36h_82-3</t>
  </si>
  <si>
    <t>23-201</t>
  </si>
  <si>
    <t>iPS26_M1-36h_45-2</t>
  </si>
  <si>
    <t>iPS26_LN_M1-36h_82-2</t>
  </si>
  <si>
    <t>23-200</t>
  </si>
  <si>
    <t>iPS26_M1-36h_45-1</t>
  </si>
  <si>
    <t>iPS26_LN_M1-36h_82-1</t>
  </si>
  <si>
    <t>23-199</t>
  </si>
  <si>
    <t>iPS26a</t>
  </si>
  <si>
    <t>132_140</t>
  </si>
  <si>
    <t>iPS26_-80_M1-36h_82-6</t>
  </si>
  <si>
    <t>23-198</t>
  </si>
  <si>
    <t>iPS26_-80_M1-36h_82-5</t>
  </si>
  <si>
    <t>23-197</t>
  </si>
  <si>
    <t>iPS26_-80_M1-36h_82-4</t>
  </si>
  <si>
    <t>23-196</t>
  </si>
  <si>
    <t>iPS26_-80_M1-36h_82-3</t>
  </si>
  <si>
    <t>23-195</t>
  </si>
  <si>
    <t>iPS26_-80_M1-36h_82-2</t>
  </si>
  <si>
    <t>23-194</t>
  </si>
  <si>
    <t>iPS26_-80_M1-36h_82-1</t>
  </si>
  <si>
    <t>23-193</t>
  </si>
  <si>
    <t>iPS26_45_M1-36</t>
  </si>
  <si>
    <t>iPS26_LN_M1-36h_45-6</t>
  </si>
  <si>
    <t>23-192</t>
  </si>
  <si>
    <t>iPS26_LN_M1-36h_45-5</t>
  </si>
  <si>
    <t>23-191</t>
  </si>
  <si>
    <t>iPS26_LN_M1-36h_45-4</t>
  </si>
  <si>
    <t>23-190</t>
  </si>
  <si>
    <t>iPS26_LN_M1-36h_45-3</t>
  </si>
  <si>
    <t>23-189</t>
  </si>
  <si>
    <t>µ(2^-∆∆Ct_M1-36h00)</t>
  </si>
  <si>
    <t>iPS26_LN_M1-36h_45-2</t>
  </si>
  <si>
    <t>23-188</t>
  </si>
  <si>
    <t>µ(∆Ct_M1-36h00)</t>
  </si>
  <si>
    <t>iPS26_LN_M1-36h_45-1</t>
  </si>
  <si>
    <t>23-187</t>
  </si>
  <si>
    <t>iPS26_-80_M1-36h_45-6</t>
  </si>
  <si>
    <t>23-186</t>
  </si>
  <si>
    <t>iPS26_-80_M1-36h_45-5</t>
  </si>
  <si>
    <t>23-185</t>
  </si>
  <si>
    <t>iPS26_-80_M1-36h_45-4</t>
  </si>
  <si>
    <t>23-184</t>
  </si>
  <si>
    <t>iPS26_-80_M1-36h_45-3</t>
  </si>
  <si>
    <t>23-183</t>
  </si>
  <si>
    <t>iPS26_-80_M1-36h_45-2</t>
  </si>
  <si>
    <t>23-182</t>
  </si>
  <si>
    <t>iPS26_-80_M1-36h_45-1</t>
  </si>
  <si>
    <t>23-181</t>
  </si>
  <si>
    <t>M2-12h00</t>
  </si>
  <si>
    <t>133_142</t>
  </si>
  <si>
    <t>iPS26_82_M2-12</t>
  </si>
  <si>
    <t>iPS26_M2-12h_45-3</t>
  </si>
  <si>
    <t>iPS26_LN_M2-12h_82-3</t>
  </si>
  <si>
    <t>23-228</t>
  </si>
  <si>
    <t>iPS26_M2-12h_45-2</t>
  </si>
  <si>
    <t>iPS26_LN_M2-12h_82-2</t>
  </si>
  <si>
    <t>23-227</t>
  </si>
  <si>
    <t>iPS26_M2-12h_45-1</t>
  </si>
  <si>
    <t>iPS26_LN_M2-12h_82-1</t>
  </si>
  <si>
    <t>23-226</t>
  </si>
  <si>
    <t>iPS26_-80_M2-12h_82-3</t>
  </si>
  <si>
    <t>23-225</t>
  </si>
  <si>
    <t>iPS26_-80_M2-12h_82-2</t>
  </si>
  <si>
    <t>23-224</t>
  </si>
  <si>
    <t>iPS26_-80_M2-12h_82-1</t>
  </si>
  <si>
    <t>23-223</t>
  </si>
  <si>
    <t>µ(2^-∆∆Ct_M2-06h00)</t>
  </si>
  <si>
    <t>iPS26_45_M2-12</t>
  </si>
  <si>
    <t>iPS26_LN_M2-12h_45-3</t>
  </si>
  <si>
    <t>23-222</t>
  </si>
  <si>
    <t>µ(∆Ct_M2-06h00)</t>
  </si>
  <si>
    <t>iPS26_LN_M2-12h_45-2</t>
  </si>
  <si>
    <t>23-221</t>
  </si>
  <si>
    <t>iPS26_LN_M2-12h_45-1</t>
  </si>
  <si>
    <t>23-220</t>
  </si>
  <si>
    <t>iPS26_-80_M2-12h_45-3</t>
  </si>
  <si>
    <t>23-219</t>
  </si>
  <si>
    <t>iPS26_-80_M2-12h_45-2</t>
  </si>
  <si>
    <t>23-218</t>
  </si>
  <si>
    <t>iPS26_-80_M2-12h_45-1</t>
  </si>
  <si>
    <t>23-217</t>
  </si>
  <si>
    <t>M2-36h00</t>
  </si>
  <si>
    <t>iPS26_82_M2-36</t>
  </si>
  <si>
    <t>iPS26_M2-36h_45-3</t>
  </si>
  <si>
    <t>iPS26_LN_M2-36h_82-3</t>
  </si>
  <si>
    <t>23-240</t>
  </si>
  <si>
    <t>iPS26_M2-36h_45-2</t>
  </si>
  <si>
    <t>iPS26_LN_M2-36h_82-2</t>
  </si>
  <si>
    <t>23-239</t>
  </si>
  <si>
    <t>iPS26_M2-36h_45-1</t>
  </si>
  <si>
    <t>iPS26_LN_M2-36h_82-1</t>
  </si>
  <si>
    <t>23-238</t>
  </si>
  <si>
    <t>iPS26_-80_M2-36h_82-3</t>
  </si>
  <si>
    <t>23-237</t>
  </si>
  <si>
    <t>iPS26_-80_M2-36h_82-2</t>
  </si>
  <si>
    <t>23-236</t>
  </si>
  <si>
    <t>iPS26_-80_M2-36h_82-1</t>
  </si>
  <si>
    <t>23-235</t>
  </si>
  <si>
    <t>iPS26_45_M2-36</t>
  </si>
  <si>
    <t>iPS26_LN_M2-36h_45-3</t>
  </si>
  <si>
    <t>23-234</t>
  </si>
  <si>
    <t>iPS26_LN_M2-36h_45-2</t>
  </si>
  <si>
    <t>23-233</t>
  </si>
  <si>
    <t>iPS26_LN_M2-36h_45-1</t>
  </si>
  <si>
    <t>23-232</t>
  </si>
  <si>
    <t>iPS26_-80_M2-36h_45-3</t>
  </si>
  <si>
    <t>23-231</t>
  </si>
  <si>
    <t>iPS26_-80_M2-36h_45-2</t>
  </si>
  <si>
    <t>23-230</t>
  </si>
  <si>
    <t>iPS26_-80_M2-36h_45-1</t>
  </si>
  <si>
    <t>23-229</t>
  </si>
  <si>
    <t>M2-06h00</t>
  </si>
  <si>
    <t>iPS26_82_M2-06</t>
  </si>
  <si>
    <t>iPS26_M2-06h_45-3</t>
  </si>
  <si>
    <t>iPS26_LN_M2-06h_82-3</t>
  </si>
  <si>
    <t>23-216</t>
  </si>
  <si>
    <t>iPS26_M2-06h_45-2</t>
  </si>
  <si>
    <t>iPS26_LN_M2-06h_82-2</t>
  </si>
  <si>
    <t>23-215</t>
  </si>
  <si>
    <t>iPS26_M2-06h_45-1</t>
  </si>
  <si>
    <t>iPS26_LN_M2-06h_82-1</t>
  </si>
  <si>
    <t>23-214</t>
  </si>
  <si>
    <t>iPS26_-80_M2-06h_82-3</t>
  </si>
  <si>
    <t>23-213</t>
  </si>
  <si>
    <t>iPS26_-80_M2-06h_82-2</t>
  </si>
  <si>
    <t>23-212</t>
  </si>
  <si>
    <t>iPS26_-80_M2-06h_82-1</t>
  </si>
  <si>
    <t>23-211</t>
  </si>
  <si>
    <t>iPS26_45_M2-06</t>
  </si>
  <si>
    <t>iPS26_LN_M2-06h_45-3</t>
  </si>
  <si>
    <t>23-210</t>
  </si>
  <si>
    <t>iPS26_LN_M2-06h_45-2</t>
  </si>
  <si>
    <t>23-209</t>
  </si>
  <si>
    <t>iPS26_LN_M2-06h_45-1</t>
  </si>
  <si>
    <t>23-208</t>
  </si>
  <si>
    <t>iPS26_-80_M2-06h_45-3</t>
  </si>
  <si>
    <t>23-207</t>
  </si>
  <si>
    <t>iPS26_-80_M2-06h_45-2</t>
  </si>
  <si>
    <t>23-206</t>
  </si>
  <si>
    <t>iPS26_-80_M2-06h_45-1</t>
  </si>
  <si>
    <t>23-205</t>
  </si>
  <si>
    <t>M2-48h00</t>
  </si>
  <si>
    <t>iPS26_82_M2-48</t>
  </si>
  <si>
    <t>iPS26_M2-48h_45-3</t>
  </si>
  <si>
    <t>iPS26_LN_M2-48h_82-3</t>
  </si>
  <si>
    <t>23-252</t>
  </si>
  <si>
    <t>iPS26_M2-48h_45-2</t>
  </si>
  <si>
    <t>iPS26_LN_M2-48h_82-2</t>
  </si>
  <si>
    <t>23-251</t>
  </si>
  <si>
    <t>iPS26_M2-48h_45-1</t>
  </si>
  <si>
    <t>iPS26_LN_M2-48h_82-1</t>
  </si>
  <si>
    <t>23-250</t>
  </si>
  <si>
    <t>iPS26_-80_M2-48h_82-3</t>
  </si>
  <si>
    <t>23-249</t>
  </si>
  <si>
    <t>iPS26_-80_M2-48h_82-2</t>
  </si>
  <si>
    <t>23-248</t>
  </si>
  <si>
    <t>iPS26_-80_M2-48h_82-1</t>
  </si>
  <si>
    <t>23-247</t>
  </si>
  <si>
    <t>iPS26_45_M2-48</t>
  </si>
  <si>
    <t>iPS26_LN_M2-48h_45-3</t>
  </si>
  <si>
    <t>23-246</t>
  </si>
  <si>
    <t>iPS26_LN_M2-48h_45-2</t>
  </si>
  <si>
    <t>23-245</t>
  </si>
  <si>
    <t>iPS26_LN_M2-48h_45-1</t>
  </si>
  <si>
    <t>23-244</t>
  </si>
  <si>
    <t>iPS26_-80_M2-48h_45-3</t>
  </si>
  <si>
    <t>23-243</t>
  </si>
  <si>
    <t>iPS26_-80_M2-48h_45-2</t>
  </si>
  <si>
    <t>23-242</t>
  </si>
  <si>
    <t>iPS26_-80_M2-48h_45-1</t>
  </si>
  <si>
    <t>23-241</t>
  </si>
  <si>
    <t>M3-24h00</t>
  </si>
  <si>
    <t>iPS26_82_M3-24</t>
  </si>
  <si>
    <t>iPS26_M3-24h_45-3</t>
  </si>
  <si>
    <t>iPS26_LN_M3-24h_82-3</t>
  </si>
  <si>
    <t>23-264</t>
  </si>
  <si>
    <t>iPS26_M3-24h_45-2</t>
  </si>
  <si>
    <t>iPS26_LN_M3-24h_82-2</t>
  </si>
  <si>
    <t>23-263</t>
  </si>
  <si>
    <t>iPS26_M3-24h_45-1</t>
  </si>
  <si>
    <t>iPS26_LN_M3-24h_82-1</t>
  </si>
  <si>
    <t>23-262</t>
  </si>
  <si>
    <t>iPS26_-80_M3-24h_82-3</t>
  </si>
  <si>
    <t>23-261</t>
  </si>
  <si>
    <t>iPS26_-80_M3-24h_82-2</t>
  </si>
  <si>
    <t>23-260</t>
  </si>
  <si>
    <t>iPS26_-80_M3-24h_82-1</t>
  </si>
  <si>
    <t>23-259</t>
  </si>
  <si>
    <t>iPS26_45_M3-24</t>
  </si>
  <si>
    <t>iPS26_LN_M3-24h_45-3</t>
  </si>
  <si>
    <t>23-258</t>
  </si>
  <si>
    <t>iPS26_LN_M3-24h_45-2</t>
  </si>
  <si>
    <t>23-257</t>
  </si>
  <si>
    <t>iPS26_LN_M3-24h_45-1</t>
  </si>
  <si>
    <t>23-256</t>
  </si>
  <si>
    <t>iPS26_-80_M3-24h_45-3</t>
  </si>
  <si>
    <t>23-255</t>
  </si>
  <si>
    <t>iPS26_-80_M3-24h_45-2</t>
  </si>
  <si>
    <t>23-254</t>
  </si>
  <si>
    <t>iPS26_-80_M3-24h_45-1</t>
  </si>
  <si>
    <t>23-253</t>
  </si>
  <si>
    <t>M3-48h00</t>
  </si>
  <si>
    <t>iPS26_82_M3-48</t>
  </si>
  <si>
    <t>iPS26_M3-48h_45-3</t>
  </si>
  <si>
    <t>iPS26_LN_M3-48h_82-3</t>
  </si>
  <si>
    <t>23-276</t>
  </si>
  <si>
    <t>iPS26_M3-48h_45-2</t>
  </si>
  <si>
    <t>iPS26_LN_M3-48h_82-2</t>
  </si>
  <si>
    <t>23-275</t>
  </si>
  <si>
    <t>iPS26_M3-48h_45-1</t>
  </si>
  <si>
    <t>iPS26_LN_M3-48h_82-1</t>
  </si>
  <si>
    <t>23-274</t>
  </si>
  <si>
    <t>iPS26_-80_M3-48h_82-3</t>
  </si>
  <si>
    <t>23-273</t>
  </si>
  <si>
    <t>iPS26_-80_M3-48h_82-2</t>
  </si>
  <si>
    <t>23-272</t>
  </si>
  <si>
    <t>iPS26_-80_M3-48h_82-1</t>
  </si>
  <si>
    <t>23-271</t>
  </si>
  <si>
    <t>iPS26_45_M3-48</t>
  </si>
  <si>
    <t>iPS26_LN_M3-48h_45-3</t>
  </si>
  <si>
    <t>23-270</t>
  </si>
  <si>
    <t>iPS26_LN_M3-48h_45-2</t>
  </si>
  <si>
    <t>23-269</t>
  </si>
  <si>
    <t>iPS26_LN_M3-48h_45-1</t>
  </si>
  <si>
    <t>23-268</t>
  </si>
  <si>
    <t>iPS26_-80_M3-48h_45-3</t>
  </si>
  <si>
    <t>23-267</t>
  </si>
  <si>
    <t>iPS26_-80_M3-48h_45-2</t>
  </si>
  <si>
    <t>23-266</t>
  </si>
  <si>
    <t>iPS26_-80_M3-48h_45-1</t>
  </si>
  <si>
    <t>23-265</t>
  </si>
  <si>
    <t xml:space="preserve">µ = </t>
  </si>
  <si>
    <t>iPS09-M1_36h00-WtvsMut_qPCR38</t>
  </si>
  <si>
    <t>iPS09-M3_24h00-Wt_vs_Mut</t>
  </si>
  <si>
    <t>iPS09-M3_48h00-Wt_vs_Mut</t>
  </si>
  <si>
    <t>iPS12-M1_36h00-WtvsMut</t>
  </si>
  <si>
    <t>iPS12-M2_06h00-Wt_vs_Mut</t>
  </si>
  <si>
    <t>iPS12-M2_12h00-Wt_vs_Mut</t>
  </si>
  <si>
    <t>iPS12-M2_24h00-Wt_vs_Mut</t>
  </si>
  <si>
    <t>iPS12-M2_48h00-Wt_vs_Mut</t>
  </si>
  <si>
    <t>iPS19-iPS-Wt_vs_Mut</t>
  </si>
  <si>
    <t>iPS26-M1_36h00-WtvsMut</t>
  </si>
  <si>
    <t>iPS26-M2_06h00-Wt_vs_Mut</t>
  </si>
  <si>
    <t>iPS26-M2_12h00-Wt_vs_Mut</t>
  </si>
  <si>
    <t>iPS26_M2_36h00-Wt_vs_Mut</t>
  </si>
  <si>
    <t>iPS26-M2_48h00-Wt_vs_Mut</t>
  </si>
  <si>
    <t>iPS26-M3_24h00-Wt_vs_Mut</t>
  </si>
  <si>
    <t>iPS26-M3_48h00-Wt_vs_Mut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</si>
</sst>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TimesNewRomanPSMT"/>
      <family val="2"/>
    </font>
    <font>
      <b/>
      <sz val="11"/>
      <color theme="1"/>
      <name val="TimesNewRomanPSMT"/>
    </font>
    <font>
      <sz val="11"/>
      <color rgb="FF0432FF"/>
      <name val="Times New Roman"/>
      <family val="1"/>
    </font>
    <font>
      <sz val="11"/>
      <color theme="9" tint="-0.249977111117893"/>
      <name val="Times New Roman"/>
      <family val="1"/>
    </font>
    <font>
      <sz val="11"/>
      <color theme="9" tint="-0.249977111117893"/>
      <name val="TimesNewRomanPSMT"/>
    </font>
    <font>
      <sz val="11"/>
      <color theme="9" tint="-0.249977111117893"/>
      <name val="TimesNewRomanPSMT"/>
      <family val="2"/>
    </font>
    <font>
      <sz val="11"/>
      <color rgb="FF0432FF"/>
      <name val="TimesNewRomanPSMT"/>
    </font>
    <font>
      <sz val="11"/>
      <color theme="1"/>
      <name val="TimesNewRomanPSMT"/>
    </font>
    <font>
      <sz val="11"/>
      <color rgb="FF0432FF"/>
      <name val="TimesNewRomanPSMT"/>
      <family val="2"/>
    </font>
    <font>
      <sz val="11"/>
      <color theme="1"/>
      <name val="Times New Roman"/>
      <family val="1"/>
    </font>
    <font>
      <sz val="11"/>
      <color rgb="FF000000"/>
      <name val="TimesNewRomanPSMT"/>
    </font>
    <font>
      <b/>
      <sz val="11"/>
      <color theme="1"/>
      <name val="Times New Roman"/>
      <family val="1"/>
    </font>
    <font>
      <b/>
      <sz val="11"/>
      <color theme="1"/>
      <name val="TimesNewRomanPS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2" fontId="0" fillId="0" borderId="0" xfId="0" applyNumberFormat="1" applyAlignment="1">
      <alignment horizontal="center" vertical="top"/>
    </xf>
    <xf numFmtId="2" fontId="12" fillId="0" borderId="0" xfId="0" applyNumberFormat="1" applyFont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1" fontId="8" fillId="0" borderId="0" xfId="0" applyNumberFormat="1" applyFont="1" applyAlignment="1">
      <alignment horizontal="center" vertical="top"/>
    </xf>
    <xf numFmtId="1" fontId="5" fillId="0" borderId="0" xfId="0" applyNumberFormat="1" applyFont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top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E52D-5BCB-5945-806D-850FB6416AEC}">
  <dimension ref="A1:AF266"/>
  <sheetViews>
    <sheetView tabSelected="1" zoomScale="164" workbookViewId="0">
      <pane xSplit="4060" ySplit="1240" topLeftCell="V187" activePane="topRight"/>
      <selection sqref="A1:XFD1"/>
      <selection pane="topRight" activeCell="AB1" sqref="AB1:AF1048576"/>
      <selection pane="bottomLeft" activeCell="A261" sqref="A261:XFD266"/>
      <selection pane="bottomRight" activeCell="E266" sqref="E151:E266"/>
    </sheetView>
  </sheetViews>
  <sheetFormatPr baseColWidth="10" defaultRowHeight="14"/>
  <cols>
    <col min="1" max="1" width="17" style="15" bestFit="1" customWidth="1"/>
    <col min="2" max="2" width="17.33203125" style="15" bestFit="1" customWidth="1"/>
    <col min="3" max="3" width="18.33203125" style="15" bestFit="1" customWidth="1"/>
    <col min="4" max="4" width="20" style="15" bestFit="1" customWidth="1"/>
    <col min="5" max="5" width="8.5" style="15" bestFit="1" customWidth="1"/>
    <col min="6" max="6" width="6" style="15" bestFit="1" customWidth="1"/>
    <col min="7" max="7" width="10.6640625" style="15" bestFit="1" customWidth="1"/>
    <col min="8" max="8" width="18.83203125" style="15" bestFit="1" customWidth="1"/>
    <col min="9" max="9" width="10.6640625" style="15" bestFit="1" customWidth="1"/>
    <col min="10" max="10" width="14.5" style="15" bestFit="1" customWidth="1"/>
    <col min="11" max="12" width="14.6640625" style="15" bestFit="1" customWidth="1"/>
    <col min="13" max="13" width="18.5" style="15" bestFit="1" customWidth="1"/>
    <col min="14" max="14" width="14.5" style="15" bestFit="1" customWidth="1"/>
    <col min="15" max="15" width="6.6640625" style="15" bestFit="1" customWidth="1"/>
    <col min="16" max="17" width="10.83203125" style="15" bestFit="1" customWidth="1"/>
    <col min="18" max="18" width="14.83203125" style="15" bestFit="1" customWidth="1"/>
    <col min="19" max="19" width="11" style="15" bestFit="1" customWidth="1"/>
    <col min="20" max="20" width="5.83203125" style="15" bestFit="1" customWidth="1"/>
    <col min="21" max="21" width="20.5" style="15" customWidth="1"/>
    <col min="22" max="22" width="8.33203125" style="15" customWidth="1"/>
    <col min="23" max="23" width="19.1640625" style="15" bestFit="1" customWidth="1"/>
    <col min="24" max="24" width="12.5" style="15" customWidth="1"/>
    <col min="25" max="25" width="20" style="15" bestFit="1" customWidth="1"/>
    <col min="26" max="26" width="7.6640625" style="15" bestFit="1" customWidth="1"/>
    <col min="27" max="27" width="15.5" style="15" customWidth="1"/>
    <col min="28" max="28" width="10.83203125" style="12" bestFit="1" customWidth="1"/>
    <col min="29" max="30" width="10.83203125" style="12"/>
    <col min="31" max="31" width="11.1640625" style="12" bestFit="1" customWidth="1"/>
    <col min="32" max="32" width="10.83203125" style="12"/>
    <col min="33" max="16384" width="10.83203125" style="15"/>
  </cols>
  <sheetData>
    <row r="1" spans="1:32" s="21" customFormat="1">
      <c r="A1" s="21" t="s">
        <v>87</v>
      </c>
      <c r="AB1" s="22"/>
      <c r="AC1" s="22"/>
      <c r="AD1" s="22"/>
      <c r="AE1" s="22"/>
      <c r="AF1" s="22"/>
    </row>
    <row r="2" spans="1:32" s="21" customFormat="1">
      <c r="A2" s="21" t="s">
        <v>562</v>
      </c>
      <c r="AB2" s="22"/>
      <c r="AC2" s="22"/>
      <c r="AD2" s="22"/>
      <c r="AE2" s="22"/>
      <c r="AF2" s="22"/>
    </row>
    <row r="3" spans="1:32" s="16" customFormat="1">
      <c r="A3" s="16" t="s">
        <v>31</v>
      </c>
      <c r="B3" s="16" t="s">
        <v>28</v>
      </c>
      <c r="C3" s="16" t="s">
        <v>25</v>
      </c>
      <c r="D3" s="16" t="s">
        <v>29</v>
      </c>
      <c r="E3" s="16" t="s">
        <v>2</v>
      </c>
      <c r="F3" s="16" t="s">
        <v>0</v>
      </c>
      <c r="G3" s="16" t="s">
        <v>5</v>
      </c>
      <c r="H3" s="16" t="s">
        <v>14</v>
      </c>
      <c r="I3" s="16" t="s">
        <v>6</v>
      </c>
      <c r="J3" s="16" t="s">
        <v>8</v>
      </c>
      <c r="K3" s="17" t="s">
        <v>9</v>
      </c>
      <c r="L3" s="17" t="s">
        <v>10</v>
      </c>
      <c r="M3" s="17" t="s">
        <v>20</v>
      </c>
      <c r="N3" s="16" t="s">
        <v>21</v>
      </c>
      <c r="O3" s="16" t="s">
        <v>1</v>
      </c>
      <c r="P3" s="17" t="s">
        <v>11</v>
      </c>
      <c r="Q3" s="17" t="s">
        <v>12</v>
      </c>
      <c r="R3" s="17" t="s">
        <v>22</v>
      </c>
      <c r="S3" s="16" t="s">
        <v>13</v>
      </c>
      <c r="T3" s="16" t="s">
        <v>23</v>
      </c>
      <c r="U3" s="16" t="s">
        <v>27</v>
      </c>
      <c r="V3" s="16" t="s">
        <v>24</v>
      </c>
      <c r="W3" s="16" t="s">
        <v>26</v>
      </c>
      <c r="X3" s="16" t="s">
        <v>19</v>
      </c>
      <c r="Y3" s="17"/>
      <c r="Z3" s="17"/>
      <c r="AB3" s="12"/>
      <c r="AC3" s="12"/>
      <c r="AD3" s="12"/>
      <c r="AE3" s="15"/>
      <c r="AF3" s="12"/>
    </row>
    <row r="4" spans="1:32" s="7" customFormat="1">
      <c r="A4" s="5" t="s">
        <v>108</v>
      </c>
      <c r="B4" s="10" t="s">
        <v>33</v>
      </c>
      <c r="C4" s="10" t="s">
        <v>53</v>
      </c>
      <c r="D4" s="10" t="s">
        <v>58</v>
      </c>
      <c r="E4" s="10" t="s">
        <v>7</v>
      </c>
      <c r="F4" s="10" t="s">
        <v>86</v>
      </c>
      <c r="G4" s="10" t="s">
        <v>32</v>
      </c>
      <c r="H4" s="10" t="s">
        <v>15</v>
      </c>
      <c r="I4" s="10" t="s">
        <v>3</v>
      </c>
      <c r="J4" s="10" t="s">
        <v>30</v>
      </c>
      <c r="K4" s="8">
        <v>21.978155136108398</v>
      </c>
      <c r="L4" s="8">
        <v>21.916500091552734</v>
      </c>
      <c r="M4" s="3">
        <f>ABS(L4-K4)</f>
        <v>6.1655044555664062E-2</v>
      </c>
      <c r="N4" s="3">
        <f>AVERAGE(K4:L4)</f>
        <v>21.947327613830566</v>
      </c>
      <c r="O4" s="8" t="s">
        <v>87</v>
      </c>
      <c r="P4" s="8">
        <v>34.407363891601562</v>
      </c>
      <c r="Q4" s="8">
        <v>34.410366058349609</v>
      </c>
      <c r="R4" s="3">
        <f>ABS(Q4-P4)</f>
        <v>3.002166748046875E-3</v>
      </c>
      <c r="S4" s="8">
        <f>AVERAGE(P4:Q4)</f>
        <v>34.408864974975586</v>
      </c>
      <c r="T4" s="8">
        <f>S4-N4</f>
        <v>12.46153736114502</v>
      </c>
      <c r="U4" s="8">
        <f>T4</f>
        <v>12.46153736114502</v>
      </c>
      <c r="V4" s="3">
        <f>U4-$Z$4</f>
        <v>0.15108585357666016</v>
      </c>
      <c r="W4" s="3">
        <f>2^-(V4)</f>
        <v>0.90057238594292888</v>
      </c>
      <c r="X4" s="3">
        <f>W4/$Z$5</f>
        <v>0.85073222163290396</v>
      </c>
      <c r="Y4" s="10" t="s">
        <v>17</v>
      </c>
      <c r="Z4" s="8">
        <f>AVERAGE(U4:U8)</f>
        <v>12.310451507568359</v>
      </c>
      <c r="AB4" s="13"/>
      <c r="AC4" s="5"/>
      <c r="AE4" s="8"/>
      <c r="AF4" s="5"/>
    </row>
    <row r="5" spans="1:32" s="7" customFormat="1">
      <c r="A5" s="5" t="s">
        <v>109</v>
      </c>
      <c r="B5" s="10" t="s">
        <v>34</v>
      </c>
      <c r="C5" s="10" t="s">
        <v>53</v>
      </c>
      <c r="D5" s="10" t="s">
        <v>58</v>
      </c>
      <c r="E5" s="10" t="s">
        <v>7</v>
      </c>
      <c r="F5" s="10" t="s">
        <v>86</v>
      </c>
      <c r="G5" s="10" t="s">
        <v>32</v>
      </c>
      <c r="H5" s="10" t="s">
        <v>15</v>
      </c>
      <c r="I5" s="10" t="s">
        <v>3</v>
      </c>
      <c r="J5" s="10" t="s">
        <v>30</v>
      </c>
      <c r="K5" s="8">
        <v>20.259147644042969</v>
      </c>
      <c r="L5" s="8">
        <v>21.413362503051758</v>
      </c>
      <c r="M5" s="3">
        <f>ABS(L5-K5)</f>
        <v>1.1542148590087891</v>
      </c>
      <c r="N5" s="3">
        <f>L5</f>
        <v>21.413362503051758</v>
      </c>
      <c r="O5" s="8" t="s">
        <v>87</v>
      </c>
      <c r="P5" s="8">
        <v>33.894016265869141</v>
      </c>
      <c r="Q5" s="8">
        <v>34.026454925537109</v>
      </c>
      <c r="R5" s="3">
        <f>ABS(Q5-P5)</f>
        <v>0.13243865966796875</v>
      </c>
      <c r="S5" s="8">
        <f t="shared" ref="S5:S13" si="0">AVERAGE(P5:Q5)</f>
        <v>33.960235595703125</v>
      </c>
      <c r="T5" s="8">
        <f t="shared" ref="T5:T13" si="1">S5-N5</f>
        <v>12.546873092651367</v>
      </c>
      <c r="U5" s="8">
        <f t="shared" ref="U5:U13" si="2">T5</f>
        <v>12.546873092651367</v>
      </c>
      <c r="V5" s="3">
        <f>U5-$Z$4</f>
        <v>0.23642158508300781</v>
      </c>
      <c r="W5" s="3">
        <f>2^-(V5)</f>
        <v>0.84884815935709401</v>
      </c>
      <c r="X5" s="3">
        <f t="shared" ref="X5:X13" si="3">W5/$Z$5</f>
        <v>0.80187055667130525</v>
      </c>
      <c r="Y5" s="10" t="s">
        <v>18</v>
      </c>
      <c r="Z5" s="8">
        <f>AVERAGE(W4:W8)</f>
        <v>1.0585850201069864</v>
      </c>
      <c r="AB5" s="13"/>
      <c r="AC5" s="5"/>
      <c r="AE5" s="8"/>
      <c r="AF5" s="5"/>
    </row>
    <row r="6" spans="1:32" s="7" customFormat="1">
      <c r="A6" s="5" t="s">
        <v>110</v>
      </c>
      <c r="B6" s="10" t="s">
        <v>35</v>
      </c>
      <c r="C6" s="10" t="s">
        <v>53</v>
      </c>
      <c r="D6" s="10" t="s">
        <v>58</v>
      </c>
      <c r="E6" s="10" t="s">
        <v>7</v>
      </c>
      <c r="F6" s="10" t="s">
        <v>86</v>
      </c>
      <c r="G6" s="10" t="s">
        <v>32</v>
      </c>
      <c r="H6" s="10" t="s">
        <v>15</v>
      </c>
      <c r="I6" s="10" t="s">
        <v>3</v>
      </c>
      <c r="J6" s="10" t="s">
        <v>30</v>
      </c>
      <c r="K6" s="8">
        <v>20.129993438720703</v>
      </c>
      <c r="L6" s="8">
        <v>21.235118865966797</v>
      </c>
      <c r="M6" s="3">
        <f>ABS(L6-K6)</f>
        <v>1.1051254272460938</v>
      </c>
      <c r="N6" s="3">
        <f>L6</f>
        <v>21.235118865966797</v>
      </c>
      <c r="O6" s="8" t="s">
        <v>87</v>
      </c>
      <c r="P6" s="8">
        <v>32.976589202880859</v>
      </c>
      <c r="Q6" s="8">
        <v>33.138320922851562</v>
      </c>
      <c r="R6" s="3">
        <f>ABS(Q6-P6)</f>
        <v>0.16173171997070312</v>
      </c>
      <c r="S6" s="8">
        <f t="shared" si="0"/>
        <v>33.057455062866211</v>
      </c>
      <c r="T6" s="8">
        <f t="shared" si="1"/>
        <v>11.822336196899414</v>
      </c>
      <c r="U6" s="8">
        <f t="shared" si="2"/>
        <v>11.822336196899414</v>
      </c>
      <c r="V6" s="3">
        <f t="shared" ref="V6:V13" si="4">U6-$Z$4</f>
        <v>-0.48811531066894531</v>
      </c>
      <c r="W6" s="3">
        <f>2^-(V6)</f>
        <v>1.4026113530517246</v>
      </c>
      <c r="X6" s="3">
        <f t="shared" si="3"/>
        <v>1.3249869650620685</v>
      </c>
      <c r="Y6" s="3"/>
      <c r="Z6" s="3"/>
      <c r="AA6" s="10"/>
      <c r="AB6" s="13"/>
      <c r="AC6" s="5"/>
      <c r="AE6" s="8"/>
      <c r="AF6" s="5"/>
    </row>
    <row r="7" spans="1:32" s="7" customFormat="1">
      <c r="A7" s="5" t="s">
        <v>111</v>
      </c>
      <c r="B7" s="10" t="s">
        <v>36</v>
      </c>
      <c r="C7" s="10" t="s">
        <v>53</v>
      </c>
      <c r="D7" s="10" t="s">
        <v>58</v>
      </c>
      <c r="E7" s="10" t="s">
        <v>7</v>
      </c>
      <c r="F7" s="10" t="s">
        <v>86</v>
      </c>
      <c r="G7" s="10" t="s">
        <v>32</v>
      </c>
      <c r="H7" s="10" t="s">
        <v>15</v>
      </c>
      <c r="I7" s="10" t="s">
        <v>3</v>
      </c>
      <c r="J7" s="10" t="s">
        <v>30</v>
      </c>
      <c r="K7" s="8">
        <v>21.318904876708984</v>
      </c>
      <c r="L7" s="8">
        <v>21.336977005004883</v>
      </c>
      <c r="M7" s="3">
        <f t="shared" ref="M7:M13" si="5">ABS(L7-K7)</f>
        <v>1.8072128295898438E-2</v>
      </c>
      <c r="N7" s="3">
        <f>AVERAGE(K7:L7)</f>
        <v>21.327940940856934</v>
      </c>
      <c r="O7" s="8" t="s">
        <v>87</v>
      </c>
      <c r="P7" s="8">
        <v>34.535930633544922</v>
      </c>
      <c r="Q7" s="8">
        <v>34.17327880859375</v>
      </c>
      <c r="R7" s="3">
        <f t="shared" ref="R7:R13" si="6">ABS(Q7-P7)</f>
        <v>0.36265182495117188</v>
      </c>
      <c r="S7" s="8">
        <f t="shared" si="0"/>
        <v>34.354604721069336</v>
      </c>
      <c r="T7" s="8">
        <f t="shared" si="1"/>
        <v>13.026663780212402</v>
      </c>
      <c r="U7" s="8">
        <f t="shared" si="2"/>
        <v>13.026663780212402</v>
      </c>
      <c r="V7" s="3">
        <f t="shared" si="4"/>
        <v>0.71621227264404297</v>
      </c>
      <c r="W7" s="3">
        <f t="shared" ref="W7:W13" si="7">2^-(V7)</f>
        <v>0.60869344191163832</v>
      </c>
      <c r="X7" s="3">
        <f t="shared" si="3"/>
        <v>0.57500666488755003</v>
      </c>
      <c r="Y7" s="10"/>
      <c r="Z7" s="3"/>
      <c r="AA7" s="10"/>
      <c r="AB7" s="13"/>
      <c r="AC7" s="5"/>
      <c r="AE7" s="8"/>
      <c r="AF7" s="5"/>
    </row>
    <row r="8" spans="1:32" s="7" customFormat="1">
      <c r="A8" s="5" t="s">
        <v>112</v>
      </c>
      <c r="B8" s="10" t="s">
        <v>37</v>
      </c>
      <c r="C8" s="10" t="s">
        <v>53</v>
      </c>
      <c r="D8" s="10" t="s">
        <v>58</v>
      </c>
      <c r="E8" s="10" t="s">
        <v>7</v>
      </c>
      <c r="F8" s="10" t="s">
        <v>86</v>
      </c>
      <c r="G8" s="10" t="s">
        <v>32</v>
      </c>
      <c r="H8" s="10" t="s">
        <v>15</v>
      </c>
      <c r="I8" s="10" t="s">
        <v>3</v>
      </c>
      <c r="J8" s="10" t="s">
        <v>30</v>
      </c>
      <c r="K8" s="8">
        <v>19.984329223632812</v>
      </c>
      <c r="L8" s="8">
        <v>21.455799102783203</v>
      </c>
      <c r="M8" s="3">
        <f>ABS(L8-K8)</f>
        <v>1.4714698791503906</v>
      </c>
      <c r="N8" s="3">
        <f>L8</f>
        <v>21.455799102783203</v>
      </c>
      <c r="O8" s="8" t="s">
        <v>87</v>
      </c>
      <c r="P8" s="8">
        <v>33.158565521240234</v>
      </c>
      <c r="Q8" s="8">
        <v>33.142726898193359</v>
      </c>
      <c r="R8" s="3">
        <f t="shared" si="6"/>
        <v>1.5838623046875E-2</v>
      </c>
      <c r="S8" s="8">
        <f t="shared" si="0"/>
        <v>33.150646209716797</v>
      </c>
      <c r="T8" s="8">
        <f t="shared" si="1"/>
        <v>11.694847106933594</v>
      </c>
      <c r="U8" s="8">
        <f t="shared" si="2"/>
        <v>11.694847106933594</v>
      </c>
      <c r="V8" s="3">
        <f t="shared" si="4"/>
        <v>-0.61560440063476562</v>
      </c>
      <c r="W8" s="3">
        <f>2^-(V8)</f>
        <v>1.532199760271546</v>
      </c>
      <c r="X8" s="3">
        <f t="shared" si="3"/>
        <v>1.4474035917461723</v>
      </c>
      <c r="Y8" s="10" t="s">
        <v>561</v>
      </c>
      <c r="Z8" s="3">
        <f>AVERAGE(X4:X8)</f>
        <v>1</v>
      </c>
      <c r="AA8" s="10"/>
      <c r="AB8" s="13"/>
      <c r="AC8" s="5"/>
      <c r="AE8" s="8"/>
      <c r="AF8" s="5"/>
    </row>
    <row r="9" spans="1:32" s="6" customFormat="1">
      <c r="A9" s="1" t="s">
        <v>113</v>
      </c>
      <c r="B9" s="4" t="s">
        <v>38</v>
      </c>
      <c r="C9" s="6" t="s">
        <v>54</v>
      </c>
      <c r="D9" s="6" t="s">
        <v>59</v>
      </c>
      <c r="E9" s="4" t="s">
        <v>4</v>
      </c>
      <c r="F9" s="4" t="s">
        <v>86</v>
      </c>
      <c r="G9" s="4" t="s">
        <v>32</v>
      </c>
      <c r="H9" s="4" t="s">
        <v>15</v>
      </c>
      <c r="I9" s="4" t="s">
        <v>3</v>
      </c>
      <c r="J9" s="4"/>
      <c r="K9" s="9">
        <v>21.523777008056641</v>
      </c>
      <c r="L9" s="9">
        <v>21.500188827514648</v>
      </c>
      <c r="M9" s="2">
        <f t="shared" si="5"/>
        <v>2.3588180541992188E-2</v>
      </c>
      <c r="N9" s="2">
        <f t="shared" ref="N9:N13" si="8">AVERAGE(K9:L9)</f>
        <v>21.511982917785645</v>
      </c>
      <c r="O9" s="9" t="s">
        <v>87</v>
      </c>
      <c r="P9" s="9">
        <v>32.750392913818359</v>
      </c>
      <c r="Q9" s="9">
        <v>32.621898651123047</v>
      </c>
      <c r="R9" s="2">
        <f t="shared" si="6"/>
        <v>0.1284942626953125</v>
      </c>
      <c r="S9" s="9">
        <f t="shared" si="0"/>
        <v>32.686145782470703</v>
      </c>
      <c r="T9" s="9">
        <f>S9-N9</f>
        <v>11.174162864685059</v>
      </c>
      <c r="U9" s="9">
        <f t="shared" si="2"/>
        <v>11.174162864685059</v>
      </c>
      <c r="V9" s="2">
        <f t="shared" si="4"/>
        <v>-1.1362886428833008</v>
      </c>
      <c r="W9" s="2">
        <f t="shared" ref="W9" si="9">2^-(V9)</f>
        <v>2.1981481790661976</v>
      </c>
      <c r="X9" s="2">
        <f t="shared" si="3"/>
        <v>2.0764965848884209</v>
      </c>
      <c r="Y9" s="4"/>
      <c r="Z9" s="4"/>
      <c r="AA9" s="4"/>
      <c r="AB9" s="14"/>
      <c r="AC9" s="1"/>
      <c r="AE9" s="9"/>
      <c r="AF9" s="1"/>
    </row>
    <row r="10" spans="1:32" s="6" customFormat="1">
      <c r="A10" s="1" t="s">
        <v>114</v>
      </c>
      <c r="B10" s="4" t="s">
        <v>39</v>
      </c>
      <c r="C10" s="6" t="s">
        <v>54</v>
      </c>
      <c r="D10" s="6" t="s">
        <v>59</v>
      </c>
      <c r="E10" s="4" t="s">
        <v>4</v>
      </c>
      <c r="F10" s="4" t="s">
        <v>86</v>
      </c>
      <c r="G10" s="4" t="s">
        <v>32</v>
      </c>
      <c r="H10" s="4" t="s">
        <v>15</v>
      </c>
      <c r="I10" s="4" t="s">
        <v>3</v>
      </c>
      <c r="J10" s="4"/>
      <c r="K10" s="9">
        <v>21.351699829101562</v>
      </c>
      <c r="L10" s="9">
        <v>21.44175910949707</v>
      </c>
      <c r="M10" s="2">
        <f t="shared" si="5"/>
        <v>9.0059280395507812E-2</v>
      </c>
      <c r="N10" s="2">
        <f t="shared" si="8"/>
        <v>21.396729469299316</v>
      </c>
      <c r="O10" s="9" t="s">
        <v>87</v>
      </c>
      <c r="P10" s="9">
        <v>32.908420562744141</v>
      </c>
      <c r="Q10" s="9">
        <v>33.194473266601562</v>
      </c>
      <c r="R10" s="2">
        <f>ABS(Q10-P10)</f>
        <v>0.28605270385742188</v>
      </c>
      <c r="S10" s="9">
        <f t="shared" si="0"/>
        <v>33.051446914672852</v>
      </c>
      <c r="T10" s="9">
        <f t="shared" si="1"/>
        <v>11.654717445373535</v>
      </c>
      <c r="U10" s="9">
        <f t="shared" si="2"/>
        <v>11.654717445373535</v>
      </c>
      <c r="V10" s="2">
        <f t="shared" si="4"/>
        <v>-0.65573406219482422</v>
      </c>
      <c r="W10" s="2">
        <f t="shared" si="7"/>
        <v>1.575417342288292</v>
      </c>
      <c r="X10" s="2">
        <f t="shared" si="3"/>
        <v>1.4882293933547932</v>
      </c>
      <c r="Y10" s="4"/>
      <c r="Z10" s="9"/>
      <c r="AA10" s="4"/>
      <c r="AB10" s="14"/>
      <c r="AC10" s="1"/>
      <c r="AD10" s="4"/>
      <c r="AE10" s="9"/>
      <c r="AF10" s="1"/>
    </row>
    <row r="11" spans="1:32" s="6" customFormat="1">
      <c r="A11" s="1" t="s">
        <v>115</v>
      </c>
      <c r="B11" s="4" t="s">
        <v>40</v>
      </c>
      <c r="C11" s="6" t="s">
        <v>54</v>
      </c>
      <c r="D11" s="6" t="s">
        <v>59</v>
      </c>
      <c r="E11" s="4" t="s">
        <v>4</v>
      </c>
      <c r="F11" s="4" t="s">
        <v>86</v>
      </c>
      <c r="G11" s="4" t="s">
        <v>32</v>
      </c>
      <c r="H11" s="4" t="s">
        <v>15</v>
      </c>
      <c r="I11" s="4" t="s">
        <v>3</v>
      </c>
      <c r="J11" s="4"/>
      <c r="K11" s="9">
        <v>21.296363830566406</v>
      </c>
      <c r="L11" s="9">
        <v>21.343345642089844</v>
      </c>
      <c r="M11" s="2">
        <f t="shared" si="5"/>
        <v>4.69818115234375E-2</v>
      </c>
      <c r="N11" s="2">
        <f t="shared" si="8"/>
        <v>21.319854736328125</v>
      </c>
      <c r="O11" s="9" t="s">
        <v>87</v>
      </c>
      <c r="P11" s="9">
        <v>33.478012084960938</v>
      </c>
      <c r="Q11" s="9">
        <v>33.7879638671875</v>
      </c>
      <c r="R11" s="2">
        <f>ABS(Q11-P11)</f>
        <v>0.3099517822265625</v>
      </c>
      <c r="S11" s="9">
        <f t="shared" si="0"/>
        <v>33.632987976074219</v>
      </c>
      <c r="T11" s="9">
        <f t="shared" si="1"/>
        <v>12.313133239746094</v>
      </c>
      <c r="U11" s="9">
        <f t="shared" si="2"/>
        <v>12.313133239746094</v>
      </c>
      <c r="V11" s="2">
        <f t="shared" si="4"/>
        <v>2.681732177734375E-3</v>
      </c>
      <c r="W11" s="2">
        <f t="shared" si="7"/>
        <v>0.99814289146598245</v>
      </c>
      <c r="X11" s="2">
        <f t="shared" si="3"/>
        <v>0.94290290577237212</v>
      </c>
      <c r="Y11" s="4"/>
      <c r="Z11" s="9"/>
      <c r="AA11" s="4"/>
      <c r="AB11" s="14"/>
      <c r="AC11" s="1"/>
      <c r="AD11" s="4"/>
      <c r="AE11" s="9"/>
      <c r="AF11" s="1"/>
    </row>
    <row r="12" spans="1:32" s="6" customFormat="1">
      <c r="A12" s="1" t="s">
        <v>116</v>
      </c>
      <c r="B12" s="4" t="s">
        <v>41</v>
      </c>
      <c r="C12" s="6" t="s">
        <v>54</v>
      </c>
      <c r="D12" s="6" t="s">
        <v>59</v>
      </c>
      <c r="E12" s="4" t="s">
        <v>4</v>
      </c>
      <c r="F12" s="4" t="s">
        <v>86</v>
      </c>
      <c r="G12" s="4" t="s">
        <v>32</v>
      </c>
      <c r="H12" s="4" t="s">
        <v>15</v>
      </c>
      <c r="I12" s="4" t="s">
        <v>3</v>
      </c>
      <c r="J12" s="4"/>
      <c r="K12" s="9">
        <v>21.420379638671875</v>
      </c>
      <c r="L12" s="9">
        <v>21.365839004516602</v>
      </c>
      <c r="M12" s="2">
        <f t="shared" si="5"/>
        <v>5.4540634155273438E-2</v>
      </c>
      <c r="N12" s="2">
        <f t="shared" si="8"/>
        <v>21.393109321594238</v>
      </c>
      <c r="O12" s="9" t="s">
        <v>77</v>
      </c>
      <c r="P12" s="9">
        <v>32.375282287597656</v>
      </c>
      <c r="Q12" s="9">
        <v>32.478477478027344</v>
      </c>
      <c r="R12" s="2">
        <f>ABS(Q12-P12)</f>
        <v>0.1031951904296875</v>
      </c>
      <c r="S12" s="9">
        <f t="shared" si="0"/>
        <v>32.4268798828125</v>
      </c>
      <c r="T12" s="9">
        <f t="shared" si="1"/>
        <v>11.033770561218262</v>
      </c>
      <c r="U12" s="9">
        <f t="shared" si="2"/>
        <v>11.033770561218262</v>
      </c>
      <c r="V12" s="2">
        <f t="shared" si="4"/>
        <v>-1.2766809463500977</v>
      </c>
      <c r="W12" s="2">
        <f t="shared" si="7"/>
        <v>2.4228094545412158</v>
      </c>
      <c r="X12" s="2">
        <f>W12/$Z$5</f>
        <v>2.2887244845920391</v>
      </c>
      <c r="Y12" s="4"/>
      <c r="Z12" s="4"/>
      <c r="AA12" s="4"/>
      <c r="AB12" s="14"/>
      <c r="AC12" s="1"/>
      <c r="AD12" s="4"/>
      <c r="AE12" s="9"/>
      <c r="AF12" s="1"/>
    </row>
    <row r="13" spans="1:32" s="6" customFormat="1">
      <c r="A13" s="1" t="s">
        <v>117</v>
      </c>
      <c r="B13" s="4" t="s">
        <v>42</v>
      </c>
      <c r="C13" s="6" t="s">
        <v>54</v>
      </c>
      <c r="D13" s="6" t="s">
        <v>59</v>
      </c>
      <c r="E13" s="4" t="s">
        <v>4</v>
      </c>
      <c r="F13" s="4" t="s">
        <v>86</v>
      </c>
      <c r="G13" s="4" t="s">
        <v>32</v>
      </c>
      <c r="H13" s="4" t="s">
        <v>15</v>
      </c>
      <c r="I13" s="4" t="s">
        <v>3</v>
      </c>
      <c r="J13" s="4"/>
      <c r="K13" s="9">
        <v>21.448978424072266</v>
      </c>
      <c r="L13" s="9">
        <v>21.367431640625</v>
      </c>
      <c r="M13" s="2">
        <f t="shared" si="5"/>
        <v>8.1546783447265625E-2</v>
      </c>
      <c r="N13" s="2">
        <f t="shared" si="8"/>
        <v>21.408205032348633</v>
      </c>
      <c r="O13" s="9" t="s">
        <v>87</v>
      </c>
      <c r="P13" s="9">
        <v>32.012569427490234</v>
      </c>
      <c r="Q13" s="9">
        <v>31.515953063964844</v>
      </c>
      <c r="R13" s="2">
        <f t="shared" si="6"/>
        <v>0.49661636352539062</v>
      </c>
      <c r="S13" s="9">
        <f t="shared" si="0"/>
        <v>31.764261245727539</v>
      </c>
      <c r="T13" s="9">
        <f t="shared" si="1"/>
        <v>10.356056213378906</v>
      </c>
      <c r="U13" s="9">
        <f t="shared" si="2"/>
        <v>10.356056213378906</v>
      </c>
      <c r="V13" s="2">
        <f t="shared" si="4"/>
        <v>-1.9543952941894531</v>
      </c>
      <c r="W13" s="2">
        <f t="shared" si="7"/>
        <v>3.8755344964736014</v>
      </c>
      <c r="X13" s="2">
        <f t="shared" si="3"/>
        <v>3.6610517085173928</v>
      </c>
      <c r="Y13" s="4" t="s">
        <v>561</v>
      </c>
      <c r="Z13" s="2">
        <f>AVERAGE(X9:X13)</f>
        <v>2.0914810154250039</v>
      </c>
      <c r="AA13" s="4"/>
      <c r="AB13" s="14"/>
      <c r="AC13" s="1"/>
      <c r="AD13" s="4"/>
      <c r="AE13" s="9"/>
      <c r="AF13" s="1"/>
    </row>
    <row r="14" spans="1:32">
      <c r="AB14" s="13"/>
      <c r="AC14" s="5"/>
      <c r="AD14" s="10"/>
      <c r="AE14" s="8"/>
      <c r="AF14" s="5"/>
    </row>
    <row r="15" spans="1:32" s="21" customFormat="1">
      <c r="A15" s="21" t="s">
        <v>563</v>
      </c>
      <c r="T15" s="24"/>
      <c r="U15" s="22"/>
      <c r="X15" s="11"/>
      <c r="AB15" s="25"/>
      <c r="AC15" s="22"/>
      <c r="AD15" s="11"/>
      <c r="AE15" s="24"/>
      <c r="AF15" s="22"/>
    </row>
    <row r="16" spans="1:32">
      <c r="A16" s="15" t="s">
        <v>31</v>
      </c>
      <c r="B16" s="15" t="s">
        <v>28</v>
      </c>
      <c r="C16" s="15" t="s">
        <v>25</v>
      </c>
      <c r="D16" s="15" t="s">
        <v>29</v>
      </c>
      <c r="E16" s="15" t="s">
        <v>2</v>
      </c>
      <c r="F16" s="15" t="s">
        <v>0</v>
      </c>
      <c r="G16" s="15" t="s">
        <v>5</v>
      </c>
      <c r="H16" s="15" t="s">
        <v>14</v>
      </c>
      <c r="I16" s="15" t="s">
        <v>6</v>
      </c>
      <c r="J16" s="15" t="s">
        <v>8</v>
      </c>
      <c r="K16" s="23" t="s">
        <v>9</v>
      </c>
      <c r="L16" s="23" t="s">
        <v>10</v>
      </c>
      <c r="M16" s="23" t="s">
        <v>20</v>
      </c>
      <c r="N16" s="15" t="s">
        <v>21</v>
      </c>
      <c r="O16" s="15" t="s">
        <v>1</v>
      </c>
      <c r="P16" s="23" t="s">
        <v>11</v>
      </c>
      <c r="Q16" s="23" t="s">
        <v>12</v>
      </c>
      <c r="R16" s="23" t="s">
        <v>22</v>
      </c>
      <c r="S16" s="15" t="s">
        <v>13</v>
      </c>
      <c r="T16" s="15" t="s">
        <v>23</v>
      </c>
      <c r="U16" s="12" t="s">
        <v>27</v>
      </c>
      <c r="V16" s="15" t="s">
        <v>24</v>
      </c>
      <c r="W16" s="15" t="s">
        <v>26</v>
      </c>
      <c r="X16" s="16" t="s">
        <v>19</v>
      </c>
      <c r="Y16" s="23"/>
      <c r="Z16" s="23"/>
    </row>
    <row r="17" spans="1:32" s="7" customFormat="1">
      <c r="A17" s="7" t="s">
        <v>118</v>
      </c>
      <c r="B17" s="7" t="s">
        <v>43</v>
      </c>
      <c r="C17" s="7" t="s">
        <v>55</v>
      </c>
      <c r="D17" s="7" t="s">
        <v>60</v>
      </c>
      <c r="E17" s="7" t="s">
        <v>7</v>
      </c>
      <c r="F17" s="7" t="s">
        <v>88</v>
      </c>
      <c r="G17" s="7" t="s">
        <v>32</v>
      </c>
      <c r="H17" s="7" t="s">
        <v>16</v>
      </c>
      <c r="I17" s="7" t="s">
        <v>3</v>
      </c>
      <c r="J17" s="7" t="s">
        <v>16</v>
      </c>
      <c r="K17" s="8">
        <v>21.468826293945312</v>
      </c>
      <c r="L17" s="8">
        <v>21.45573616027832</v>
      </c>
      <c r="M17" s="8">
        <f>ABS(L17-K17)</f>
        <v>1.3090133666992188E-2</v>
      </c>
      <c r="N17" s="8">
        <f t="shared" ref="N17:N26" si="10">AVERAGE(K17:L17)</f>
        <v>21.462281227111816</v>
      </c>
      <c r="O17" s="8" t="s">
        <v>87</v>
      </c>
      <c r="P17" s="8">
        <v>33.986927032470703</v>
      </c>
      <c r="Q17" s="8">
        <v>34.910415649414062</v>
      </c>
      <c r="R17" s="8">
        <f t="shared" ref="R17:R18" si="11">ABS(Q17-P17)</f>
        <v>0.92348861694335938</v>
      </c>
      <c r="S17" s="8">
        <f t="shared" ref="S17:S26" si="12">AVERAGE(P17:Q17)</f>
        <v>34.448671340942383</v>
      </c>
      <c r="T17" s="8">
        <f t="shared" ref="T17:T26" si="13">S17-N17</f>
        <v>12.986390113830566</v>
      </c>
      <c r="U17" s="13">
        <f>T17</f>
        <v>12.986390113830566</v>
      </c>
      <c r="V17" s="8">
        <f>U17-$Z$2</f>
        <v>12.986390113830566</v>
      </c>
      <c r="W17" s="8">
        <f>2^-(V17)</f>
        <v>1.232273304926237E-4</v>
      </c>
      <c r="X17" s="3" t="e">
        <f>W17/$Z$3</f>
        <v>#DIV/0!</v>
      </c>
      <c r="Y17" s="7" t="s">
        <v>17</v>
      </c>
      <c r="Z17" s="8">
        <f>AVERAGE(U17:U21)</f>
        <v>12.528427505493164</v>
      </c>
      <c r="AB17" s="13"/>
      <c r="AC17" s="5"/>
      <c r="AE17" s="8"/>
    </row>
    <row r="18" spans="1:32" s="7" customFormat="1">
      <c r="A18" s="10" t="s">
        <v>119</v>
      </c>
      <c r="B18" s="7" t="s">
        <v>44</v>
      </c>
      <c r="C18" s="7" t="s">
        <v>55</v>
      </c>
      <c r="D18" s="7" t="s">
        <v>60</v>
      </c>
      <c r="E18" s="7" t="s">
        <v>7</v>
      </c>
      <c r="F18" s="7" t="s">
        <v>88</v>
      </c>
      <c r="G18" s="7" t="s">
        <v>32</v>
      </c>
      <c r="H18" s="7" t="s">
        <v>16</v>
      </c>
      <c r="I18" s="7" t="s">
        <v>3</v>
      </c>
      <c r="J18" s="7" t="s">
        <v>16</v>
      </c>
      <c r="K18" s="8">
        <v>21.506082534790039</v>
      </c>
      <c r="L18" s="8">
        <v>21.740631103515625</v>
      </c>
      <c r="M18" s="8">
        <f t="shared" ref="M18:M24" si="14">ABS(L18-K18)</f>
        <v>0.23454856872558594</v>
      </c>
      <c r="N18" s="8">
        <f t="shared" si="10"/>
        <v>21.623356819152832</v>
      </c>
      <c r="O18" s="8" t="s">
        <v>87</v>
      </c>
      <c r="P18" s="8">
        <v>33.940563201904297</v>
      </c>
      <c r="Q18" s="8">
        <v>33.857280731201172</v>
      </c>
      <c r="R18" s="8">
        <f t="shared" si="11"/>
        <v>8.3282470703125E-2</v>
      </c>
      <c r="S18" s="8">
        <f t="shared" si="12"/>
        <v>33.898921966552734</v>
      </c>
      <c r="T18" s="8">
        <f t="shared" si="13"/>
        <v>12.275565147399902</v>
      </c>
      <c r="U18" s="13">
        <f t="shared" ref="U18:U26" si="15">T18</f>
        <v>12.275565147399902</v>
      </c>
      <c r="V18" s="8">
        <f>U18-$Z$2</f>
        <v>12.275565147399902</v>
      </c>
      <c r="W18" s="8">
        <f>2^-(V18)</f>
        <v>2.0169107321854946E-4</v>
      </c>
      <c r="X18" s="3" t="e">
        <f t="shared" ref="X18:X24" si="16">W18/$Z$3</f>
        <v>#DIV/0!</v>
      </c>
      <c r="Y18" s="7" t="s">
        <v>18</v>
      </c>
      <c r="Z18" s="8">
        <f>AVERAGE(W17:W21)</f>
        <v>1.7629746679220351E-4</v>
      </c>
      <c r="AB18" s="13"/>
      <c r="AC18" s="10"/>
      <c r="AE18" s="8"/>
      <c r="AF18" s="5"/>
    </row>
    <row r="19" spans="1:32" s="7" customFormat="1">
      <c r="A19" s="7" t="s">
        <v>120</v>
      </c>
      <c r="B19" s="7" t="s">
        <v>45</v>
      </c>
      <c r="C19" s="7" t="s">
        <v>55</v>
      </c>
      <c r="D19" s="7" t="s">
        <v>60</v>
      </c>
      <c r="E19" s="7" t="s">
        <v>7</v>
      </c>
      <c r="F19" s="7" t="s">
        <v>88</v>
      </c>
      <c r="G19" s="7" t="s">
        <v>32</v>
      </c>
      <c r="H19" s="7" t="s">
        <v>16</v>
      </c>
      <c r="I19" s="7" t="s">
        <v>3</v>
      </c>
      <c r="J19" s="7" t="s">
        <v>16</v>
      </c>
      <c r="K19" s="8">
        <v>20.954643249511719</v>
      </c>
      <c r="L19" s="8">
        <v>21.011419296264648</v>
      </c>
      <c r="M19" s="8">
        <f t="shared" si="14"/>
        <v>5.6776046752929688E-2</v>
      </c>
      <c r="N19" s="8">
        <f t="shared" si="10"/>
        <v>20.983031272888184</v>
      </c>
      <c r="O19" s="8" t="s">
        <v>87</v>
      </c>
      <c r="P19" s="8">
        <v>34.068462371826172</v>
      </c>
      <c r="Q19" s="8">
        <v>34.041862487792969</v>
      </c>
      <c r="R19" s="8">
        <f>ABS(Q19-P19)</f>
        <v>2.6599884033203125E-2</v>
      </c>
      <c r="S19" s="8">
        <f t="shared" si="12"/>
        <v>34.05516242980957</v>
      </c>
      <c r="T19" s="8">
        <f t="shared" si="13"/>
        <v>13.072131156921387</v>
      </c>
      <c r="U19" s="13">
        <f t="shared" si="15"/>
        <v>13.072131156921387</v>
      </c>
      <c r="V19" s="8">
        <f t="shared" ref="V19:V26" si="17">U19-$Z$2</f>
        <v>13.072131156921387</v>
      </c>
      <c r="W19" s="8">
        <f>2^-(V19)</f>
        <v>1.1611716246573184E-4</v>
      </c>
      <c r="X19" s="3" t="e">
        <f t="shared" si="16"/>
        <v>#DIV/0!</v>
      </c>
      <c r="Y19" s="8"/>
      <c r="Z19" s="8"/>
      <c r="AB19" s="13"/>
      <c r="AC19" s="10"/>
      <c r="AE19" s="8"/>
      <c r="AF19" s="5"/>
    </row>
    <row r="20" spans="1:32" s="7" customFormat="1">
      <c r="A20" s="7" t="s">
        <v>121</v>
      </c>
      <c r="B20" s="7" t="s">
        <v>46</v>
      </c>
      <c r="C20" s="7" t="s">
        <v>55</v>
      </c>
      <c r="D20" s="7" t="s">
        <v>60</v>
      </c>
      <c r="E20" s="7" t="s">
        <v>7</v>
      </c>
      <c r="F20" s="7" t="s">
        <v>88</v>
      </c>
      <c r="G20" s="7" t="s">
        <v>32</v>
      </c>
      <c r="H20" s="7" t="s">
        <v>16</v>
      </c>
      <c r="I20" s="7" t="s">
        <v>3</v>
      </c>
      <c r="J20" s="7" t="s">
        <v>16</v>
      </c>
      <c r="K20" s="8">
        <v>21.411819458007812</v>
      </c>
      <c r="L20" s="8">
        <v>21.433547973632812</v>
      </c>
      <c r="M20" s="8">
        <f t="shared" si="14"/>
        <v>2.1728515625E-2</v>
      </c>
      <c r="N20" s="8">
        <f t="shared" si="10"/>
        <v>21.422683715820312</v>
      </c>
      <c r="O20" s="8" t="s">
        <v>87</v>
      </c>
      <c r="P20" s="8">
        <v>33.427555084228516</v>
      </c>
      <c r="Q20" s="8">
        <v>33.478450775146484</v>
      </c>
      <c r="R20" s="8">
        <f>ABS(Q20-P20)</f>
        <v>5.089569091796875E-2</v>
      </c>
      <c r="S20" s="8">
        <f t="shared" si="12"/>
        <v>33.4530029296875</v>
      </c>
      <c r="T20" s="8">
        <f t="shared" si="13"/>
        <v>12.030319213867188</v>
      </c>
      <c r="U20" s="13">
        <f t="shared" si="15"/>
        <v>12.030319213867188</v>
      </c>
      <c r="V20" s="8">
        <f t="shared" si="17"/>
        <v>12.030319213867188</v>
      </c>
      <c r="W20" s="8">
        <f>2^-(V20)</f>
        <v>2.3906338205027078E-4</v>
      </c>
      <c r="X20" s="3" t="e">
        <f t="shared" si="16"/>
        <v>#DIV/0!</v>
      </c>
      <c r="Z20" s="8"/>
      <c r="AB20" s="13"/>
      <c r="AC20" s="10"/>
      <c r="AE20" s="8"/>
      <c r="AF20" s="5"/>
    </row>
    <row r="21" spans="1:32" s="7" customFormat="1">
      <c r="A21" s="7" t="s">
        <v>122</v>
      </c>
      <c r="B21" s="7" t="s">
        <v>47</v>
      </c>
      <c r="C21" s="7" t="s">
        <v>55</v>
      </c>
      <c r="D21" s="7" t="s">
        <v>60</v>
      </c>
      <c r="E21" s="7" t="s">
        <v>7</v>
      </c>
      <c r="F21" s="7" t="s">
        <v>88</v>
      </c>
      <c r="G21" s="7" t="s">
        <v>32</v>
      </c>
      <c r="H21" s="7" t="s">
        <v>16</v>
      </c>
      <c r="I21" s="7" t="s">
        <v>3</v>
      </c>
      <c r="J21" s="7" t="s">
        <v>16</v>
      </c>
      <c r="K21" s="8">
        <v>21.661523818969727</v>
      </c>
      <c r="L21" s="8">
        <v>21.661972045898438</v>
      </c>
      <c r="M21" s="8">
        <f t="shared" si="14"/>
        <v>4.482269287109375E-4</v>
      </c>
      <c r="N21" s="8">
        <f t="shared" si="10"/>
        <v>21.661747932434082</v>
      </c>
      <c r="O21" s="8" t="s">
        <v>87</v>
      </c>
      <c r="P21" s="8">
        <v>34.053810119628906</v>
      </c>
      <c r="Q21" s="8">
        <v>33.825149536132812</v>
      </c>
      <c r="R21" s="8">
        <f>ABS(Q21-P21)</f>
        <v>0.22866058349609375</v>
      </c>
      <c r="S21" s="8">
        <f t="shared" si="12"/>
        <v>33.939479827880859</v>
      </c>
      <c r="T21" s="8">
        <f t="shared" si="13"/>
        <v>12.277731895446777</v>
      </c>
      <c r="U21" s="13">
        <f t="shared" si="15"/>
        <v>12.277731895446777</v>
      </c>
      <c r="V21" s="8">
        <f t="shared" si="17"/>
        <v>12.277731895446777</v>
      </c>
      <c r="W21" s="8">
        <f>2^-(V21)</f>
        <v>2.0138838573384175E-4</v>
      </c>
      <c r="X21" s="3" t="e">
        <f t="shared" si="16"/>
        <v>#DIV/0!</v>
      </c>
      <c r="Y21" s="7" t="s">
        <v>561</v>
      </c>
      <c r="Z21" s="8" t="e">
        <f>AVERAGE(X17:X21)</f>
        <v>#DIV/0!</v>
      </c>
      <c r="AB21" s="13"/>
      <c r="AC21" s="10"/>
      <c r="AE21" s="8"/>
      <c r="AF21" s="5"/>
    </row>
    <row r="22" spans="1:32" s="6" customFormat="1">
      <c r="A22" s="6" t="s">
        <v>123</v>
      </c>
      <c r="B22" s="6" t="s">
        <v>48</v>
      </c>
      <c r="C22" s="6" t="s">
        <v>56</v>
      </c>
      <c r="D22" s="6" t="s">
        <v>57</v>
      </c>
      <c r="E22" s="6" t="s">
        <v>4</v>
      </c>
      <c r="F22" s="6" t="s">
        <v>88</v>
      </c>
      <c r="G22" s="6" t="s">
        <v>32</v>
      </c>
      <c r="H22" s="6" t="s">
        <v>16</v>
      </c>
      <c r="I22" s="6" t="s">
        <v>3</v>
      </c>
      <c r="K22" s="9">
        <v>37</v>
      </c>
      <c r="L22" s="9">
        <v>37</v>
      </c>
      <c r="M22" s="9">
        <f t="shared" si="14"/>
        <v>0</v>
      </c>
      <c r="N22" s="9">
        <f>21.4</f>
        <v>21.4</v>
      </c>
      <c r="O22" s="9" t="s">
        <v>87</v>
      </c>
      <c r="P22" s="9">
        <v>31.518373489379883</v>
      </c>
      <c r="Q22" s="9">
        <v>31.634670257568359</v>
      </c>
      <c r="R22" s="9">
        <f t="shared" ref="R22:R24" si="18">ABS(Q22-P22)</f>
        <v>0.11629676818847656</v>
      </c>
      <c r="S22" s="9">
        <f t="shared" si="12"/>
        <v>31.576521873474121</v>
      </c>
      <c r="T22" s="9">
        <f t="shared" si="13"/>
        <v>10.176521873474123</v>
      </c>
      <c r="U22" s="14">
        <f t="shared" si="15"/>
        <v>10.176521873474123</v>
      </c>
      <c r="V22" s="9">
        <f t="shared" si="17"/>
        <v>10.176521873474123</v>
      </c>
      <c r="W22" s="9">
        <f t="shared" ref="W22:W26" si="19">2^-(V22)</f>
        <v>8.640953430421362E-4</v>
      </c>
      <c r="X22" s="2" t="e">
        <f t="shared" si="16"/>
        <v>#DIV/0!</v>
      </c>
      <c r="AB22" s="14"/>
      <c r="AC22" s="4"/>
      <c r="AE22" s="9"/>
      <c r="AF22" s="1"/>
    </row>
    <row r="23" spans="1:32" s="6" customFormat="1">
      <c r="A23" s="6" t="s">
        <v>124</v>
      </c>
      <c r="B23" s="6" t="s">
        <v>49</v>
      </c>
      <c r="C23" s="6" t="s">
        <v>56</v>
      </c>
      <c r="D23" s="6" t="s">
        <v>57</v>
      </c>
      <c r="E23" s="6" t="s">
        <v>4</v>
      </c>
      <c r="F23" s="6" t="s">
        <v>88</v>
      </c>
      <c r="G23" s="6" t="s">
        <v>32</v>
      </c>
      <c r="H23" s="6" t="s">
        <v>16</v>
      </c>
      <c r="I23" s="6" t="s">
        <v>3</v>
      </c>
      <c r="K23" s="9">
        <v>21.374166488647461</v>
      </c>
      <c r="L23" s="9">
        <v>21.50163459777832</v>
      </c>
      <c r="M23" s="9">
        <f t="shared" si="14"/>
        <v>0.12746810913085938</v>
      </c>
      <c r="N23" s="9">
        <f t="shared" si="10"/>
        <v>21.437900543212891</v>
      </c>
      <c r="O23" s="9" t="s">
        <v>87</v>
      </c>
      <c r="P23" s="9">
        <v>32.811328887939453</v>
      </c>
      <c r="Q23" s="9">
        <v>32.623882293701172</v>
      </c>
      <c r="R23" s="9">
        <f t="shared" si="18"/>
        <v>0.18744659423828125</v>
      </c>
      <c r="S23" s="9">
        <f t="shared" si="12"/>
        <v>32.717605590820312</v>
      </c>
      <c r="T23" s="9">
        <f t="shared" si="13"/>
        <v>11.279705047607422</v>
      </c>
      <c r="U23" s="14">
        <f t="shared" si="15"/>
        <v>11.279705047607422</v>
      </c>
      <c r="V23" s="9">
        <f t="shared" si="17"/>
        <v>11.279705047607422</v>
      </c>
      <c r="W23" s="9">
        <f t="shared" si="19"/>
        <v>4.0222627631436293E-4</v>
      </c>
      <c r="X23" s="2" t="e">
        <f t="shared" si="16"/>
        <v>#DIV/0!</v>
      </c>
      <c r="Z23" s="9"/>
      <c r="AB23" s="14"/>
      <c r="AC23" s="4"/>
      <c r="AE23" s="9"/>
      <c r="AF23" s="1"/>
    </row>
    <row r="24" spans="1:32" s="6" customFormat="1">
      <c r="A24" s="6" t="s">
        <v>125</v>
      </c>
      <c r="B24" s="6" t="s">
        <v>50</v>
      </c>
      <c r="C24" s="6" t="s">
        <v>56</v>
      </c>
      <c r="D24" s="6" t="s">
        <v>57</v>
      </c>
      <c r="E24" s="6" t="s">
        <v>4</v>
      </c>
      <c r="F24" s="6" t="s">
        <v>88</v>
      </c>
      <c r="G24" s="6" t="s">
        <v>32</v>
      </c>
      <c r="H24" s="6" t="s">
        <v>16</v>
      </c>
      <c r="I24" s="6" t="s">
        <v>3</v>
      </c>
      <c r="K24" s="9">
        <v>21.322916030883789</v>
      </c>
      <c r="L24" s="9">
        <v>21.429492950439453</v>
      </c>
      <c r="M24" s="9">
        <f t="shared" si="14"/>
        <v>0.10657691955566406</v>
      </c>
      <c r="N24" s="9">
        <f t="shared" si="10"/>
        <v>21.376204490661621</v>
      </c>
      <c r="O24" s="9" t="s">
        <v>87</v>
      </c>
      <c r="P24" s="9">
        <v>31.956827163696289</v>
      </c>
      <c r="Q24" s="9">
        <v>31.918182373046875</v>
      </c>
      <c r="R24" s="9">
        <f t="shared" si="18"/>
        <v>3.8644790649414062E-2</v>
      </c>
      <c r="S24" s="9">
        <f t="shared" si="12"/>
        <v>31.937504768371582</v>
      </c>
      <c r="T24" s="9">
        <f t="shared" si="13"/>
        <v>10.561300277709961</v>
      </c>
      <c r="U24" s="14">
        <f t="shared" si="15"/>
        <v>10.561300277709961</v>
      </c>
      <c r="V24" s="9">
        <f t="shared" si="17"/>
        <v>10.561300277709961</v>
      </c>
      <c r="W24" s="9">
        <f t="shared" si="19"/>
        <v>6.6180771129559863E-4</v>
      </c>
      <c r="X24" s="2" t="e">
        <f t="shared" si="16"/>
        <v>#DIV/0!</v>
      </c>
      <c r="Z24" s="9"/>
      <c r="AB24" s="14"/>
      <c r="AC24" s="4"/>
      <c r="AD24" s="4"/>
      <c r="AE24" s="9"/>
      <c r="AF24" s="1"/>
    </row>
    <row r="25" spans="1:32" s="6" customFormat="1">
      <c r="A25" s="6" t="s">
        <v>126</v>
      </c>
      <c r="B25" s="6" t="s">
        <v>51</v>
      </c>
      <c r="C25" s="6" t="s">
        <v>56</v>
      </c>
      <c r="D25" s="6" t="s">
        <v>57</v>
      </c>
      <c r="E25" s="6" t="s">
        <v>4</v>
      </c>
      <c r="F25" s="6" t="s">
        <v>88</v>
      </c>
      <c r="G25" s="6" t="s">
        <v>32</v>
      </c>
      <c r="H25" s="6" t="s">
        <v>16</v>
      </c>
      <c r="I25" s="6" t="s">
        <v>3</v>
      </c>
      <c r="K25" s="9">
        <v>21.366657257080078</v>
      </c>
      <c r="L25" s="9">
        <v>21.617692947387695</v>
      </c>
      <c r="M25" s="9">
        <f>ABS(L25-K25)</f>
        <v>0.25103569030761719</v>
      </c>
      <c r="N25" s="9">
        <f t="shared" si="10"/>
        <v>21.492175102233887</v>
      </c>
      <c r="O25" s="9" t="s">
        <v>77</v>
      </c>
      <c r="P25" s="9">
        <v>32.134597778320312</v>
      </c>
      <c r="Q25" s="9">
        <v>31.91578483581543</v>
      </c>
      <c r="R25" s="9">
        <f>ABS(Q25-P25)</f>
        <v>0.21881294250488281</v>
      </c>
      <c r="S25" s="9">
        <f t="shared" si="12"/>
        <v>32.025191307067871</v>
      </c>
      <c r="T25" s="9">
        <f t="shared" si="13"/>
        <v>10.533016204833984</v>
      </c>
      <c r="U25" s="9">
        <f t="shared" si="15"/>
        <v>10.533016204833984</v>
      </c>
      <c r="V25" s="9">
        <f t="shared" si="17"/>
        <v>10.533016204833984</v>
      </c>
      <c r="W25" s="9">
        <f t="shared" si="19"/>
        <v>6.7491048873076324E-4</v>
      </c>
      <c r="X25" s="2" t="e">
        <f>W25/$Z$3</f>
        <v>#DIV/0!</v>
      </c>
      <c r="AB25" s="14"/>
      <c r="AC25" s="4"/>
      <c r="AD25" s="4"/>
      <c r="AE25" s="9"/>
      <c r="AF25" s="1"/>
    </row>
    <row r="26" spans="1:32" s="4" customFormat="1">
      <c r="A26" s="4" t="s">
        <v>127</v>
      </c>
      <c r="B26" s="4" t="s">
        <v>52</v>
      </c>
      <c r="C26" s="4" t="s">
        <v>56</v>
      </c>
      <c r="D26" s="4" t="s">
        <v>57</v>
      </c>
      <c r="E26" s="4" t="s">
        <v>4</v>
      </c>
      <c r="F26" s="4" t="s">
        <v>88</v>
      </c>
      <c r="G26" s="4" t="s">
        <v>32</v>
      </c>
      <c r="H26" s="4" t="s">
        <v>16</v>
      </c>
      <c r="I26" s="4" t="s">
        <v>3</v>
      </c>
      <c r="K26" s="2">
        <v>21.36931037902832</v>
      </c>
      <c r="L26" s="2">
        <v>21.426116943359375</v>
      </c>
      <c r="M26" s="2">
        <f t="shared" ref="M26" si="20">ABS(L26-K26)</f>
        <v>5.6806564331054688E-2</v>
      </c>
      <c r="N26" s="2">
        <f t="shared" si="10"/>
        <v>21.397713661193848</v>
      </c>
      <c r="O26" s="2" t="s">
        <v>87</v>
      </c>
      <c r="P26" s="2">
        <v>32.509426116943359</v>
      </c>
      <c r="Q26" s="2">
        <v>32.629783630371094</v>
      </c>
      <c r="R26" s="2">
        <f>ABS(Q26-P26)</f>
        <v>0.12035751342773438</v>
      </c>
      <c r="S26" s="2">
        <f t="shared" si="12"/>
        <v>32.569604873657227</v>
      </c>
      <c r="T26" s="2">
        <f t="shared" si="13"/>
        <v>11.171891212463379</v>
      </c>
      <c r="U26" s="2">
        <f t="shared" si="15"/>
        <v>11.171891212463379</v>
      </c>
      <c r="V26" s="2">
        <f t="shared" si="17"/>
        <v>11.171891212463379</v>
      </c>
      <c r="W26" s="2">
        <f t="shared" si="19"/>
        <v>4.3343665567051223E-4</v>
      </c>
      <c r="X26" s="2" t="e">
        <f>W26/$Z$3</f>
        <v>#DIV/0!</v>
      </c>
      <c r="Y26" s="4" t="s">
        <v>561</v>
      </c>
      <c r="Z26" s="2" t="e">
        <f>AVERAGE(X22:X26)</f>
        <v>#DIV/0!</v>
      </c>
      <c r="AB26" s="14"/>
      <c r="AE26" s="9"/>
      <c r="AF26" s="1"/>
    </row>
    <row r="27" spans="1:32">
      <c r="AC27" s="16"/>
      <c r="AD27" s="16"/>
      <c r="AE27" s="23"/>
    </row>
    <row r="28" spans="1:32">
      <c r="A28" s="11" t="s">
        <v>563</v>
      </c>
      <c r="AC28" s="16"/>
      <c r="AD28" s="16"/>
      <c r="AE28" s="23"/>
    </row>
    <row r="29" spans="1:32">
      <c r="A29" s="15" t="s">
        <v>31</v>
      </c>
      <c r="B29" s="15" t="s">
        <v>28</v>
      </c>
      <c r="C29" s="15" t="s">
        <v>25</v>
      </c>
      <c r="D29" s="15" t="s">
        <v>29</v>
      </c>
      <c r="E29" s="15" t="s">
        <v>2</v>
      </c>
      <c r="F29" s="15" t="s">
        <v>0</v>
      </c>
      <c r="G29" s="15" t="s">
        <v>5</v>
      </c>
      <c r="H29" s="15" t="s">
        <v>14</v>
      </c>
      <c r="I29" s="15" t="s">
        <v>6</v>
      </c>
      <c r="J29" s="15" t="s">
        <v>8</v>
      </c>
      <c r="K29" s="23" t="s">
        <v>9</v>
      </c>
      <c r="L29" s="23" t="s">
        <v>10</v>
      </c>
      <c r="M29" s="23" t="s">
        <v>20</v>
      </c>
      <c r="N29" s="15" t="s">
        <v>21</v>
      </c>
      <c r="O29" s="15" t="s">
        <v>1</v>
      </c>
      <c r="P29" s="23" t="s">
        <v>11</v>
      </c>
      <c r="Q29" s="23" t="s">
        <v>12</v>
      </c>
      <c r="R29" s="23" t="s">
        <v>22</v>
      </c>
      <c r="S29" s="15" t="s">
        <v>13</v>
      </c>
      <c r="T29" s="15" t="s">
        <v>23</v>
      </c>
      <c r="U29" s="15" t="s">
        <v>27</v>
      </c>
      <c r="V29" s="15" t="s">
        <v>24</v>
      </c>
      <c r="W29" s="15" t="s">
        <v>26</v>
      </c>
      <c r="X29" s="15" t="s">
        <v>19</v>
      </c>
      <c r="Y29" s="23"/>
      <c r="Z29" s="23"/>
      <c r="AC29" s="16"/>
      <c r="AD29" s="16"/>
      <c r="AE29" s="15"/>
    </row>
    <row r="30" spans="1:32" s="7" customFormat="1">
      <c r="A30" s="7" t="s">
        <v>102</v>
      </c>
      <c r="B30" s="7" t="s">
        <v>78</v>
      </c>
      <c r="C30" s="7" t="s">
        <v>84</v>
      </c>
      <c r="D30" s="7" t="s">
        <v>85</v>
      </c>
      <c r="E30" s="8" t="s">
        <v>7</v>
      </c>
      <c r="F30" s="26" t="s">
        <v>89</v>
      </c>
      <c r="G30" s="7" t="s">
        <v>32</v>
      </c>
      <c r="H30" s="7" t="s">
        <v>83</v>
      </c>
      <c r="I30" s="7" t="s">
        <v>3</v>
      </c>
      <c r="J30" s="8" t="s">
        <v>7</v>
      </c>
      <c r="K30" s="8">
        <v>21.33</v>
      </c>
      <c r="L30" s="8">
        <v>21.34</v>
      </c>
      <c r="M30" s="8">
        <v>1.0000000000001563E-2</v>
      </c>
      <c r="N30" s="8">
        <v>21.335000000000001</v>
      </c>
      <c r="O30" s="8" t="s">
        <v>87</v>
      </c>
      <c r="P30" s="8">
        <v>34.077854156494141</v>
      </c>
      <c r="Q30" s="8">
        <v>34.269351959228516</v>
      </c>
      <c r="R30" s="8">
        <v>0.191497802734375</v>
      </c>
      <c r="S30" s="8">
        <v>34.173603057861328</v>
      </c>
      <c r="T30" s="8">
        <v>12.838603057861327</v>
      </c>
      <c r="U30" s="8">
        <v>12.838603057861327</v>
      </c>
      <c r="V30" s="8">
        <v>0.43405393981933393</v>
      </c>
      <c r="W30" s="8">
        <v>0.74017897449820547</v>
      </c>
      <c r="X30" s="8">
        <v>0.7227619529197733</v>
      </c>
      <c r="Y30" s="7" t="s">
        <v>75</v>
      </c>
      <c r="Z30" s="8">
        <v>12.404549118041993</v>
      </c>
      <c r="AB30" s="13"/>
      <c r="AC30" s="5"/>
      <c r="AD30" s="5"/>
      <c r="AE30" s="13"/>
      <c r="AF30" s="5"/>
    </row>
    <row r="31" spans="1:32" s="7" customFormat="1">
      <c r="A31" s="7" t="s">
        <v>103</v>
      </c>
      <c r="B31" s="7" t="s">
        <v>79</v>
      </c>
      <c r="C31" s="7" t="s">
        <v>84</v>
      </c>
      <c r="D31" s="7" t="s">
        <v>85</v>
      </c>
      <c r="E31" s="8" t="s">
        <v>7</v>
      </c>
      <c r="F31" s="26" t="s">
        <v>89</v>
      </c>
      <c r="G31" s="7" t="s">
        <v>32</v>
      </c>
      <c r="H31" s="7" t="s">
        <v>83</v>
      </c>
      <c r="I31" s="7" t="s">
        <v>3</v>
      </c>
      <c r="J31" s="8" t="s">
        <v>7</v>
      </c>
      <c r="K31" s="8">
        <v>20.71</v>
      </c>
      <c r="L31" s="8">
        <v>20.64</v>
      </c>
      <c r="M31" s="8">
        <v>7.0000000000000284E-2</v>
      </c>
      <c r="N31" s="8">
        <v>20.675000000000001</v>
      </c>
      <c r="O31" s="8" t="s">
        <v>87</v>
      </c>
      <c r="P31" s="8">
        <v>32.849464416503906</v>
      </c>
      <c r="Q31" s="8">
        <v>33.037811279296875</v>
      </c>
      <c r="R31" s="8">
        <v>0.18834686279296875</v>
      </c>
      <c r="S31" s="8">
        <v>32.943637847900391</v>
      </c>
      <c r="T31" s="8">
        <v>12.26863784790039</v>
      </c>
      <c r="U31" s="8">
        <v>12.26863784790039</v>
      </c>
      <c r="V31" s="8">
        <v>-0.13591127014160342</v>
      </c>
      <c r="W31" s="8">
        <v>1.0987866369876893</v>
      </c>
      <c r="X31" s="8">
        <v>1.0729312814238792</v>
      </c>
      <c r="Y31" s="7" t="s">
        <v>76</v>
      </c>
      <c r="Z31" s="8">
        <v>1.024097867227338</v>
      </c>
      <c r="AB31" s="13"/>
      <c r="AC31" s="5"/>
      <c r="AD31" s="5"/>
      <c r="AE31" s="13"/>
      <c r="AF31" s="5"/>
    </row>
    <row r="32" spans="1:32" s="7" customFormat="1">
      <c r="A32" s="7" t="s">
        <v>104</v>
      </c>
      <c r="B32" s="7" t="s">
        <v>80</v>
      </c>
      <c r="C32" s="7" t="s">
        <v>84</v>
      </c>
      <c r="D32" s="7" t="s">
        <v>85</v>
      </c>
      <c r="E32" s="8" t="s">
        <v>7</v>
      </c>
      <c r="F32" s="26" t="s">
        <v>89</v>
      </c>
      <c r="G32" s="7" t="s">
        <v>32</v>
      </c>
      <c r="H32" s="7" t="s">
        <v>83</v>
      </c>
      <c r="I32" s="7" t="s">
        <v>3</v>
      </c>
      <c r="J32" s="8" t="s">
        <v>7</v>
      </c>
      <c r="K32" s="8">
        <v>21.22</v>
      </c>
      <c r="L32" s="8">
        <v>21.08</v>
      </c>
      <c r="M32" s="8">
        <v>0.14000000000000057</v>
      </c>
      <c r="N32" s="8">
        <v>21.15</v>
      </c>
      <c r="O32" s="8" t="s">
        <v>87</v>
      </c>
      <c r="P32" s="8">
        <v>33.88134765625</v>
      </c>
      <c r="Q32" s="8">
        <v>33.671863555908203</v>
      </c>
      <c r="R32" s="8">
        <v>0.20948410034179688</v>
      </c>
      <c r="S32" s="8">
        <v>33.776605606079102</v>
      </c>
      <c r="T32" s="8">
        <v>12.626605606079103</v>
      </c>
      <c r="U32" s="8">
        <v>12.626605606079103</v>
      </c>
      <c r="V32" s="8">
        <v>0.22205648803710965</v>
      </c>
      <c r="W32" s="8">
        <v>0.85734246714106455</v>
      </c>
      <c r="X32" s="8">
        <v>0.83716849197455101</v>
      </c>
      <c r="Y32" s="8"/>
      <c r="Z32" s="8"/>
      <c r="AB32" s="13"/>
      <c r="AC32" s="5"/>
      <c r="AD32" s="5"/>
      <c r="AE32" s="13"/>
      <c r="AF32" s="5"/>
    </row>
    <row r="33" spans="1:32" s="7" customFormat="1">
      <c r="A33" s="7" t="s">
        <v>105</v>
      </c>
      <c r="B33" s="7" t="s">
        <v>81</v>
      </c>
      <c r="C33" s="7" t="s">
        <v>84</v>
      </c>
      <c r="D33" s="7" t="s">
        <v>85</v>
      </c>
      <c r="E33" s="8" t="s">
        <v>7</v>
      </c>
      <c r="F33" s="26" t="s">
        <v>89</v>
      </c>
      <c r="G33" s="7" t="s">
        <v>32</v>
      </c>
      <c r="H33" s="7" t="s">
        <v>83</v>
      </c>
      <c r="I33" s="7" t="s">
        <v>3</v>
      </c>
      <c r="J33" s="8" t="s">
        <v>7</v>
      </c>
      <c r="K33" s="8">
        <v>22.28</v>
      </c>
      <c r="L33" s="8">
        <v>21.94</v>
      </c>
      <c r="M33" s="8">
        <v>0.33999999999999986</v>
      </c>
      <c r="N33" s="8">
        <v>22.11</v>
      </c>
      <c r="O33" s="8" t="s">
        <v>87</v>
      </c>
      <c r="P33" s="8">
        <v>34.151275634765625</v>
      </c>
      <c r="Q33" s="8">
        <v>33.908615112304688</v>
      </c>
      <c r="R33" s="8">
        <v>0.2426605224609375</v>
      </c>
      <c r="S33" s="8">
        <v>34.029945373535156</v>
      </c>
      <c r="T33" s="8">
        <v>11.919945373535157</v>
      </c>
      <c r="U33" s="8">
        <v>11.919945373535157</v>
      </c>
      <c r="V33" s="8">
        <v>-0.48460374450683652</v>
      </c>
      <c r="W33" s="8">
        <v>1.3992015034012613</v>
      </c>
      <c r="X33" s="8">
        <v>1.366277138326131</v>
      </c>
      <c r="Z33" s="8"/>
      <c r="AB33" s="13"/>
      <c r="AC33" s="5"/>
      <c r="AD33" s="5"/>
      <c r="AE33" s="13"/>
      <c r="AF33" s="5"/>
    </row>
    <row r="34" spans="1:32" s="7" customFormat="1">
      <c r="A34" s="7" t="s">
        <v>106</v>
      </c>
      <c r="B34" s="7" t="s">
        <v>82</v>
      </c>
      <c r="C34" s="7" t="s">
        <v>84</v>
      </c>
      <c r="D34" s="7" t="s">
        <v>85</v>
      </c>
      <c r="E34" s="8" t="s">
        <v>7</v>
      </c>
      <c r="F34" s="26" t="s">
        <v>89</v>
      </c>
      <c r="G34" s="7" t="s">
        <v>32</v>
      </c>
      <c r="H34" s="7" t="s">
        <v>83</v>
      </c>
      <c r="I34" s="7" t="s">
        <v>3</v>
      </c>
      <c r="J34" s="8" t="s">
        <v>7</v>
      </c>
      <c r="K34" s="8">
        <v>20.72</v>
      </c>
      <c r="L34" s="8">
        <v>20.78</v>
      </c>
      <c r="M34" s="8">
        <v>6.0000000000002274E-2</v>
      </c>
      <c r="N34" s="8">
        <v>20.75</v>
      </c>
      <c r="O34" s="8" t="s">
        <v>87</v>
      </c>
      <c r="P34" s="8">
        <v>33.048526763916016</v>
      </c>
      <c r="Q34" s="8">
        <v>33.189380645751953</v>
      </c>
      <c r="R34" s="8">
        <v>0.1408538818359375</v>
      </c>
      <c r="S34" s="8">
        <v>33.118953704833984</v>
      </c>
      <c r="T34" s="8">
        <v>12.368953704833984</v>
      </c>
      <c r="U34" s="8">
        <v>12.368953704833984</v>
      </c>
      <c r="V34" s="8">
        <v>-3.5595413208008964E-2</v>
      </c>
      <c r="W34" s="8">
        <v>1.0249797541084689</v>
      </c>
      <c r="X34" s="8">
        <v>1.0008611353556653</v>
      </c>
      <c r="Y34" s="7" t="s">
        <v>561</v>
      </c>
      <c r="Z34" s="8">
        <v>1</v>
      </c>
      <c r="AB34" s="13"/>
      <c r="AC34" s="5"/>
      <c r="AD34" s="5"/>
      <c r="AE34" s="13"/>
      <c r="AF34" s="5"/>
    </row>
    <row r="36" spans="1:32">
      <c r="A36" s="11" t="s">
        <v>564</v>
      </c>
    </row>
    <row r="37" spans="1:32">
      <c r="A37" s="15" t="s">
        <v>31</v>
      </c>
      <c r="B37" s="15" t="s">
        <v>28</v>
      </c>
      <c r="C37" s="15" t="s">
        <v>25</v>
      </c>
      <c r="D37" s="15" t="s">
        <v>29</v>
      </c>
      <c r="E37" s="15" t="s">
        <v>2</v>
      </c>
      <c r="F37" s="15" t="s">
        <v>0</v>
      </c>
      <c r="G37" s="15" t="s">
        <v>5</v>
      </c>
      <c r="H37" s="15" t="s">
        <v>14</v>
      </c>
      <c r="I37" s="15" t="s">
        <v>6</v>
      </c>
      <c r="J37" s="15" t="s">
        <v>8</v>
      </c>
      <c r="K37" s="23" t="s">
        <v>9</v>
      </c>
      <c r="L37" s="23" t="s">
        <v>10</v>
      </c>
      <c r="M37" s="23" t="s">
        <v>20</v>
      </c>
      <c r="N37" s="15" t="s">
        <v>21</v>
      </c>
      <c r="O37" s="15" t="s">
        <v>1</v>
      </c>
      <c r="P37" s="23" t="s">
        <v>11</v>
      </c>
      <c r="Q37" s="23" t="s">
        <v>12</v>
      </c>
      <c r="R37" s="23" t="s">
        <v>22</v>
      </c>
      <c r="S37" s="15" t="s">
        <v>13</v>
      </c>
      <c r="T37" s="15" t="s">
        <v>23</v>
      </c>
      <c r="U37" s="15" t="s">
        <v>27</v>
      </c>
      <c r="V37" s="15" t="s">
        <v>24</v>
      </c>
      <c r="W37" s="15" t="s">
        <v>26</v>
      </c>
      <c r="X37" s="15" t="s">
        <v>19</v>
      </c>
      <c r="Y37" s="23"/>
      <c r="Z37" s="23"/>
    </row>
    <row r="38" spans="1:32" s="7" customFormat="1">
      <c r="A38" s="7" t="s">
        <v>90</v>
      </c>
      <c r="B38" s="7" t="s">
        <v>61</v>
      </c>
      <c r="C38" s="7" t="s">
        <v>71</v>
      </c>
      <c r="D38" s="7" t="s">
        <v>72</v>
      </c>
      <c r="E38" s="8" t="s">
        <v>7</v>
      </c>
      <c r="F38" s="26" t="s">
        <v>91</v>
      </c>
      <c r="G38" s="7" t="s">
        <v>32</v>
      </c>
      <c r="H38" s="7" t="s">
        <v>314</v>
      </c>
      <c r="I38" s="7" t="s">
        <v>3</v>
      </c>
      <c r="J38" s="8" t="s">
        <v>7</v>
      </c>
      <c r="K38" s="8">
        <v>20.709075927734375</v>
      </c>
      <c r="L38" s="8">
        <v>20.826108932495117</v>
      </c>
      <c r="M38" s="8">
        <v>0.11703300476074219</v>
      </c>
      <c r="N38" s="8">
        <v>20.767592430114746</v>
      </c>
      <c r="O38" s="8" t="s">
        <v>92</v>
      </c>
      <c r="P38" s="8">
        <v>34.724994659423828</v>
      </c>
      <c r="Q38" s="8">
        <v>34.319717407226562</v>
      </c>
      <c r="R38" s="8">
        <v>0.40527725219726562</v>
      </c>
      <c r="S38" s="8">
        <v>34.522356033325195</v>
      </c>
      <c r="T38" s="8">
        <v>13.754763603210449</v>
      </c>
      <c r="U38" s="8">
        <v>13.754763603210449</v>
      </c>
      <c r="V38" s="8">
        <v>0.62379627227783274</v>
      </c>
      <c r="W38" s="8">
        <v>0.64896101892396896</v>
      </c>
      <c r="X38" s="8">
        <v>0.60105403996915452</v>
      </c>
      <c r="Y38" s="7" t="s">
        <v>75</v>
      </c>
      <c r="Z38" s="8">
        <v>13.130967330932616</v>
      </c>
      <c r="AB38" s="13"/>
      <c r="AC38" s="5"/>
      <c r="AD38" s="5"/>
      <c r="AE38" s="13"/>
      <c r="AF38" s="5"/>
    </row>
    <row r="39" spans="1:32" s="7" customFormat="1">
      <c r="A39" s="7" t="s">
        <v>93</v>
      </c>
      <c r="B39" s="7" t="s">
        <v>62</v>
      </c>
      <c r="C39" s="7" t="s">
        <v>71</v>
      </c>
      <c r="D39" s="7" t="s">
        <v>72</v>
      </c>
      <c r="E39" s="8" t="s">
        <v>7</v>
      </c>
      <c r="F39" s="26" t="s">
        <v>91</v>
      </c>
      <c r="G39" s="7" t="s">
        <v>32</v>
      </c>
      <c r="H39" s="7" t="s">
        <v>314</v>
      </c>
      <c r="I39" s="7" t="s">
        <v>3</v>
      </c>
      <c r="J39" s="8" t="s">
        <v>7</v>
      </c>
      <c r="K39" s="8">
        <v>21.046472549438477</v>
      </c>
      <c r="L39" s="8">
        <v>21.046791076660156</v>
      </c>
      <c r="M39" s="8">
        <v>3.185272216796875E-4</v>
      </c>
      <c r="N39" s="8">
        <v>21.046631813049316</v>
      </c>
      <c r="O39" s="8" t="s">
        <v>92</v>
      </c>
      <c r="P39" s="8">
        <v>33.903106689453125</v>
      </c>
      <c r="Q39" s="8">
        <v>33.921028137207031</v>
      </c>
      <c r="R39" s="8">
        <v>1.792144775390625E-2</v>
      </c>
      <c r="S39" s="8">
        <v>33.912067413330078</v>
      </c>
      <c r="T39" s="8">
        <v>12.865435600280762</v>
      </c>
      <c r="U39" s="8">
        <v>12.865435600280762</v>
      </c>
      <c r="V39" s="8">
        <v>-0.26553173065185476</v>
      </c>
      <c r="W39" s="8">
        <v>1.2020790152706788</v>
      </c>
      <c r="X39" s="8">
        <v>1.1133402892034614</v>
      </c>
      <c r="Y39" s="7" t="s">
        <v>76</v>
      </c>
      <c r="Z39" s="8">
        <v>1.0797049445957854</v>
      </c>
      <c r="AB39" s="13"/>
      <c r="AC39" s="5"/>
      <c r="AD39" s="5"/>
      <c r="AE39" s="13"/>
      <c r="AF39" s="5"/>
    </row>
    <row r="40" spans="1:32" s="7" customFormat="1">
      <c r="A40" s="7" t="s">
        <v>94</v>
      </c>
      <c r="B40" s="7" t="s">
        <v>63</v>
      </c>
      <c r="C40" s="7" t="s">
        <v>71</v>
      </c>
      <c r="D40" s="7" t="s">
        <v>72</v>
      </c>
      <c r="E40" s="8" t="s">
        <v>7</v>
      </c>
      <c r="F40" s="26" t="s">
        <v>91</v>
      </c>
      <c r="G40" s="7" t="s">
        <v>32</v>
      </c>
      <c r="H40" s="7" t="s">
        <v>314</v>
      </c>
      <c r="I40" s="7" t="s">
        <v>3</v>
      </c>
      <c r="J40" s="8" t="s">
        <v>7</v>
      </c>
      <c r="K40" s="8">
        <v>21.370716094970703</v>
      </c>
      <c r="L40" s="8">
        <v>21.266782760620117</v>
      </c>
      <c r="M40" s="8">
        <v>0.10393333435058594</v>
      </c>
      <c r="N40" s="8">
        <v>21.31874942779541</v>
      </c>
      <c r="O40" s="8" t="s">
        <v>92</v>
      </c>
      <c r="P40" s="8">
        <v>34.269237518310547</v>
      </c>
      <c r="Q40" s="8">
        <v>34.794914245605469</v>
      </c>
      <c r="R40" s="8">
        <v>0.52567672729492188</v>
      </c>
      <c r="S40" s="8">
        <v>34.532075881958008</v>
      </c>
      <c r="T40" s="8">
        <v>13.213326454162598</v>
      </c>
      <c r="U40" s="8">
        <v>13.213326454162598</v>
      </c>
      <c r="V40" s="8">
        <v>8.2359123229981179E-2</v>
      </c>
      <c r="W40" s="8">
        <v>0.94451189886736509</v>
      </c>
      <c r="X40" s="8">
        <v>0.87478704584516542</v>
      </c>
      <c r="Y40" s="8"/>
      <c r="Z40" s="8"/>
      <c r="AB40" s="13"/>
      <c r="AC40" s="5"/>
      <c r="AD40" s="5"/>
      <c r="AE40" s="13"/>
      <c r="AF40" s="5"/>
    </row>
    <row r="41" spans="1:32" s="7" customFormat="1">
      <c r="A41" s="7" t="s">
        <v>95</v>
      </c>
      <c r="B41" s="7" t="s">
        <v>64</v>
      </c>
      <c r="C41" s="7" t="s">
        <v>71</v>
      </c>
      <c r="D41" s="7" t="s">
        <v>72</v>
      </c>
      <c r="E41" s="8" t="s">
        <v>7</v>
      </c>
      <c r="F41" s="26" t="s">
        <v>91</v>
      </c>
      <c r="G41" s="7" t="s">
        <v>32</v>
      </c>
      <c r="H41" s="7" t="s">
        <v>314</v>
      </c>
      <c r="I41" s="7" t="s">
        <v>3</v>
      </c>
      <c r="J41" s="8" t="s">
        <v>7</v>
      </c>
      <c r="K41" s="8">
        <v>21.173526763916016</v>
      </c>
      <c r="L41" s="8">
        <v>21.217008590698242</v>
      </c>
      <c r="M41" s="8">
        <v>4.3481826782226562E-2</v>
      </c>
      <c r="N41" s="8">
        <v>21.195267677307129</v>
      </c>
      <c r="O41" s="8" t="s">
        <v>92</v>
      </c>
      <c r="P41" s="8">
        <v>34.888317108154297</v>
      </c>
      <c r="Q41" s="8">
        <v>34.707015991210938</v>
      </c>
      <c r="R41" s="8">
        <v>0.18130111694335938</v>
      </c>
      <c r="S41" s="8">
        <v>34.797666549682617</v>
      </c>
      <c r="T41" s="8">
        <v>13.602398872375488</v>
      </c>
      <c r="U41" s="8">
        <v>13.602398872375488</v>
      </c>
      <c r="V41" s="8">
        <v>0.4714315414428718</v>
      </c>
      <c r="W41" s="8">
        <v>0.72124857003794862</v>
      </c>
      <c r="X41" s="8">
        <v>0.66800524870057543</v>
      </c>
      <c r="Z41" s="8"/>
      <c r="AB41" s="13"/>
      <c r="AC41" s="5"/>
      <c r="AD41" s="5"/>
      <c r="AE41" s="13"/>
      <c r="AF41" s="5"/>
    </row>
    <row r="42" spans="1:32" s="7" customFormat="1">
      <c r="A42" s="7" t="s">
        <v>96</v>
      </c>
      <c r="B42" s="7" t="s">
        <v>65</v>
      </c>
      <c r="C42" s="7" t="s">
        <v>71</v>
      </c>
      <c r="D42" s="7" t="s">
        <v>72</v>
      </c>
      <c r="E42" s="8" t="s">
        <v>7</v>
      </c>
      <c r="F42" s="26" t="s">
        <v>91</v>
      </c>
      <c r="G42" s="7" t="s">
        <v>32</v>
      </c>
      <c r="H42" s="7" t="s">
        <v>314</v>
      </c>
      <c r="I42" s="7" t="s">
        <v>3</v>
      </c>
      <c r="J42" s="8" t="s">
        <v>7</v>
      </c>
      <c r="K42" s="8">
        <v>21.058116912841797</v>
      </c>
      <c r="L42" s="8">
        <v>21.090507507324219</v>
      </c>
      <c r="M42" s="8">
        <v>3.2390594482421875E-2</v>
      </c>
      <c r="N42" s="8">
        <v>21.074312210083008</v>
      </c>
      <c r="O42" s="8" t="s">
        <v>92</v>
      </c>
      <c r="P42" s="8">
        <v>33.269496917724609</v>
      </c>
      <c r="Q42" s="8">
        <v>33.316951751708984</v>
      </c>
      <c r="R42" s="8">
        <v>4.7454833984375E-2</v>
      </c>
      <c r="S42" s="8">
        <v>33.293224334716797</v>
      </c>
      <c r="T42" s="8">
        <v>12.218912124633789</v>
      </c>
      <c r="U42" s="8">
        <v>12.218912124633789</v>
      </c>
      <c r="V42" s="8">
        <v>-0.91205520629882741</v>
      </c>
      <c r="W42" s="8">
        <v>1.881724219878965</v>
      </c>
      <c r="X42" s="8">
        <v>1.7428133762816429</v>
      </c>
      <c r="Y42" s="7" t="s">
        <v>561</v>
      </c>
      <c r="Z42" s="8">
        <v>1</v>
      </c>
      <c r="AB42" s="13"/>
      <c r="AC42" s="5"/>
      <c r="AD42" s="5"/>
      <c r="AE42" s="13"/>
      <c r="AF42" s="5"/>
    </row>
    <row r="43" spans="1:32" s="6" customFormat="1">
      <c r="A43" s="6" t="s">
        <v>97</v>
      </c>
      <c r="B43" s="6" t="s">
        <v>66</v>
      </c>
      <c r="C43" s="6" t="s">
        <v>73</v>
      </c>
      <c r="D43" s="6" t="s">
        <v>74</v>
      </c>
      <c r="E43" s="9" t="s">
        <v>4</v>
      </c>
      <c r="F43" s="27" t="s">
        <v>91</v>
      </c>
      <c r="G43" s="6" t="s">
        <v>32</v>
      </c>
      <c r="H43" s="6" t="s">
        <v>314</v>
      </c>
      <c r="I43" s="6" t="s">
        <v>3</v>
      </c>
      <c r="K43" s="9">
        <v>20.861440658569336</v>
      </c>
      <c r="L43" s="9">
        <v>20.747661590576172</v>
      </c>
      <c r="M43" s="9">
        <v>0.11377906799316406</v>
      </c>
      <c r="N43" s="9">
        <v>20.804551124572754</v>
      </c>
      <c r="O43" s="9" t="s">
        <v>92</v>
      </c>
      <c r="P43" s="9">
        <v>33.952068328857422</v>
      </c>
      <c r="Q43" s="9">
        <v>33.934127807617188</v>
      </c>
      <c r="R43" s="9">
        <v>1.7940521240234375E-2</v>
      </c>
      <c r="S43" s="9">
        <v>33.943098068237305</v>
      </c>
      <c r="T43" s="9">
        <v>13.138546943664551</v>
      </c>
      <c r="U43" s="9" t="s">
        <v>107</v>
      </c>
      <c r="V43" s="9" t="s">
        <v>107</v>
      </c>
      <c r="W43" s="9" t="s">
        <v>107</v>
      </c>
      <c r="X43" s="9" t="s">
        <v>107</v>
      </c>
      <c r="AB43" s="14"/>
      <c r="AC43" s="1"/>
      <c r="AD43" s="1"/>
      <c r="AE43" s="14"/>
      <c r="AF43" s="1"/>
    </row>
    <row r="44" spans="1:32" s="6" customFormat="1">
      <c r="A44" s="6" t="s">
        <v>98</v>
      </c>
      <c r="B44" s="6" t="s">
        <v>67</v>
      </c>
      <c r="C44" s="6" t="s">
        <v>73</v>
      </c>
      <c r="D44" s="6" t="s">
        <v>74</v>
      </c>
      <c r="E44" s="9" t="s">
        <v>4</v>
      </c>
      <c r="F44" s="27" t="s">
        <v>91</v>
      </c>
      <c r="G44" s="6" t="s">
        <v>32</v>
      </c>
      <c r="H44" s="6" t="s">
        <v>314</v>
      </c>
      <c r="I44" s="6" t="s">
        <v>3</v>
      </c>
      <c r="K44" s="9">
        <v>20.760269165039062</v>
      </c>
      <c r="L44" s="9">
        <v>20.835262298583984</v>
      </c>
      <c r="M44" s="9">
        <v>7.4993133544921875E-2</v>
      </c>
      <c r="N44" s="9">
        <v>20.797765731811523</v>
      </c>
      <c r="O44" s="9" t="s">
        <v>92</v>
      </c>
      <c r="P44" s="9">
        <v>32.816116333007812</v>
      </c>
      <c r="Q44" s="9">
        <v>32.795627593994141</v>
      </c>
      <c r="R44" s="9">
        <v>2.0488739013671875E-2</v>
      </c>
      <c r="S44" s="9">
        <v>32.805871963500977</v>
      </c>
      <c r="T44" s="9">
        <v>12.008106231689453</v>
      </c>
      <c r="U44" s="9">
        <v>12.008106231689453</v>
      </c>
      <c r="V44" s="9">
        <v>-1.1228610992431634</v>
      </c>
      <c r="W44" s="9">
        <v>2.1777843464022966</v>
      </c>
      <c r="X44" s="9">
        <v>2.0170180356241723</v>
      </c>
      <c r="Z44" s="9"/>
      <c r="AB44" s="14"/>
      <c r="AC44" s="1"/>
      <c r="AD44" s="1"/>
      <c r="AE44" s="14"/>
      <c r="AF44" s="1"/>
    </row>
    <row r="45" spans="1:32" s="6" customFormat="1">
      <c r="A45" s="6" t="s">
        <v>99</v>
      </c>
      <c r="B45" s="6" t="s">
        <v>68</v>
      </c>
      <c r="C45" s="6" t="s">
        <v>73</v>
      </c>
      <c r="D45" s="6" t="s">
        <v>74</v>
      </c>
      <c r="E45" s="9" t="s">
        <v>4</v>
      </c>
      <c r="F45" s="27" t="s">
        <v>91</v>
      </c>
      <c r="G45" s="6" t="s">
        <v>32</v>
      </c>
      <c r="H45" s="6" t="s">
        <v>314</v>
      </c>
      <c r="I45" s="6" t="s">
        <v>3</v>
      </c>
      <c r="K45" s="9">
        <v>21.026281356811523</v>
      </c>
      <c r="L45" s="9">
        <v>21.404989242553711</v>
      </c>
      <c r="M45" s="9">
        <v>0.3787078857421875</v>
      </c>
      <c r="N45" s="9">
        <v>21.215635299682617</v>
      </c>
      <c r="O45" s="9" t="s">
        <v>92</v>
      </c>
      <c r="P45" s="9">
        <v>32.724658966064453</v>
      </c>
      <c r="Q45" s="9">
        <v>32.633155822753906</v>
      </c>
      <c r="R45" s="9">
        <v>9.1503143310546875E-2</v>
      </c>
      <c r="S45" s="9">
        <v>32.67890739440918</v>
      </c>
      <c r="T45" s="9">
        <v>11.463272094726562</v>
      </c>
      <c r="U45" s="9" t="s">
        <v>107</v>
      </c>
      <c r="V45" s="9" t="s">
        <v>107</v>
      </c>
      <c r="W45" s="9" t="s">
        <v>107</v>
      </c>
      <c r="X45" s="9" t="s">
        <v>107</v>
      </c>
      <c r="Z45" s="9"/>
      <c r="AB45" s="14"/>
      <c r="AC45" s="1"/>
      <c r="AD45" s="1"/>
      <c r="AE45" s="14"/>
      <c r="AF45" s="1"/>
    </row>
    <row r="46" spans="1:32" s="6" customFormat="1">
      <c r="A46" s="6" t="s">
        <v>100</v>
      </c>
      <c r="B46" s="6" t="s">
        <v>69</v>
      </c>
      <c r="C46" s="6" t="s">
        <v>73</v>
      </c>
      <c r="D46" s="6" t="s">
        <v>74</v>
      </c>
      <c r="E46" s="9" t="s">
        <v>4</v>
      </c>
      <c r="F46" s="27" t="s">
        <v>91</v>
      </c>
      <c r="G46" s="6" t="s">
        <v>32</v>
      </c>
      <c r="H46" s="6" t="s">
        <v>314</v>
      </c>
      <c r="I46" s="6" t="s">
        <v>3</v>
      </c>
      <c r="K46" s="9">
        <v>20.600997924804688</v>
      </c>
      <c r="L46" s="9">
        <v>20.670219421386719</v>
      </c>
      <c r="M46" s="9">
        <v>6.922149658203125E-2</v>
      </c>
      <c r="N46" s="9">
        <v>20.635608673095703</v>
      </c>
      <c r="O46" s="9" t="s">
        <v>77</v>
      </c>
      <c r="P46" s="9">
        <v>32.801784515380859</v>
      </c>
      <c r="Q46" s="9">
        <v>32.813777923583984</v>
      </c>
      <c r="R46" s="9">
        <v>1.1993408203125E-2</v>
      </c>
      <c r="S46" s="9">
        <v>32.807781219482422</v>
      </c>
      <c r="T46" s="9">
        <v>12.172172546386719</v>
      </c>
      <c r="U46" s="9">
        <v>12.172172546386719</v>
      </c>
      <c r="V46" s="9">
        <v>-0.95879478454589773</v>
      </c>
      <c r="W46" s="9">
        <v>1.9436854777029768</v>
      </c>
      <c r="X46" s="9">
        <v>1.8002005894588584</v>
      </c>
      <c r="AB46" s="14"/>
      <c r="AC46" s="1"/>
      <c r="AD46" s="1"/>
      <c r="AE46" s="14"/>
      <c r="AF46" s="1"/>
    </row>
    <row r="47" spans="1:32" s="6" customFormat="1">
      <c r="A47" s="6" t="s">
        <v>101</v>
      </c>
      <c r="B47" s="6" t="s">
        <v>70</v>
      </c>
      <c r="C47" s="6" t="s">
        <v>73</v>
      </c>
      <c r="D47" s="6" t="s">
        <v>74</v>
      </c>
      <c r="E47" s="9" t="s">
        <v>4</v>
      </c>
      <c r="F47" s="27" t="s">
        <v>91</v>
      </c>
      <c r="G47" s="6" t="s">
        <v>32</v>
      </c>
      <c r="H47" s="6" t="s">
        <v>314</v>
      </c>
      <c r="I47" s="6" t="s">
        <v>3</v>
      </c>
      <c r="K47" s="9">
        <v>20.984003067016602</v>
      </c>
      <c r="L47" s="9">
        <v>21.009281158447266</v>
      </c>
      <c r="M47" s="9">
        <v>2.5278091430664062E-2</v>
      </c>
      <c r="N47" s="9">
        <v>20.996642112731934</v>
      </c>
      <c r="O47" s="9" t="s">
        <v>92</v>
      </c>
      <c r="P47" s="9">
        <v>33.439537048339844</v>
      </c>
      <c r="Q47" s="9">
        <v>33.283576965332031</v>
      </c>
      <c r="R47" s="9">
        <v>0.1559600830078125</v>
      </c>
      <c r="S47" s="9">
        <v>33.361557006835938</v>
      </c>
      <c r="T47" s="9">
        <v>12.364914894104004</v>
      </c>
      <c r="U47" s="9">
        <v>12.364914894104004</v>
      </c>
      <c r="V47" s="9">
        <v>-0.76605243682861257</v>
      </c>
      <c r="W47" s="9">
        <v>1.7006101301290037</v>
      </c>
      <c r="X47" s="9">
        <v>1.5750693174473418</v>
      </c>
      <c r="Y47" s="6" t="s">
        <v>561</v>
      </c>
      <c r="Z47" s="9">
        <v>1.7974293141767907</v>
      </c>
      <c r="AB47" s="14"/>
      <c r="AC47" s="1"/>
      <c r="AD47" s="1"/>
      <c r="AE47" s="14"/>
      <c r="AF47" s="1"/>
    </row>
    <row r="49" spans="1:32">
      <c r="A49" s="11" t="s">
        <v>565</v>
      </c>
    </row>
    <row r="50" spans="1:32">
      <c r="A50" s="15" t="s">
        <v>31</v>
      </c>
      <c r="B50" s="15" t="s">
        <v>28</v>
      </c>
      <c r="C50" s="15" t="s">
        <v>25</v>
      </c>
      <c r="D50" s="15" t="s">
        <v>29</v>
      </c>
      <c r="E50" s="15" t="s">
        <v>2</v>
      </c>
      <c r="F50" s="15" t="s">
        <v>0</v>
      </c>
      <c r="G50" s="15" t="s">
        <v>5</v>
      </c>
      <c r="H50" s="15" t="s">
        <v>14</v>
      </c>
      <c r="I50" s="15" t="s">
        <v>6</v>
      </c>
      <c r="J50" s="15" t="s">
        <v>8</v>
      </c>
      <c r="K50" s="23" t="s">
        <v>9</v>
      </c>
      <c r="L50" s="23" t="s">
        <v>10</v>
      </c>
      <c r="M50" s="23" t="s">
        <v>20</v>
      </c>
      <c r="N50" s="15" t="s">
        <v>21</v>
      </c>
      <c r="O50" s="15" t="s">
        <v>1</v>
      </c>
      <c r="P50" s="23" t="s">
        <v>11</v>
      </c>
      <c r="Q50" s="23" t="s">
        <v>12</v>
      </c>
      <c r="R50" s="23" t="s">
        <v>22</v>
      </c>
      <c r="S50" s="15" t="s">
        <v>13</v>
      </c>
      <c r="T50" s="15" t="s">
        <v>23</v>
      </c>
      <c r="U50" s="15" t="s">
        <v>27</v>
      </c>
      <c r="V50" s="15" t="s">
        <v>24</v>
      </c>
      <c r="W50" s="15" t="s">
        <v>26</v>
      </c>
      <c r="X50" s="15" t="s">
        <v>19</v>
      </c>
      <c r="Y50" s="23"/>
      <c r="Z50" s="23"/>
    </row>
    <row r="51" spans="1:32" s="7" customFormat="1">
      <c r="A51" s="7" t="s">
        <v>156</v>
      </c>
      <c r="B51" s="7" t="s">
        <v>155</v>
      </c>
      <c r="C51" s="7" t="s">
        <v>144</v>
      </c>
      <c r="D51" s="7" t="s">
        <v>143</v>
      </c>
      <c r="E51" s="7" t="s">
        <v>7</v>
      </c>
      <c r="F51" s="7">
        <v>65</v>
      </c>
      <c r="G51" s="7" t="s">
        <v>128</v>
      </c>
      <c r="H51" s="7" t="s">
        <v>15</v>
      </c>
      <c r="I51" s="7" t="s">
        <v>3</v>
      </c>
      <c r="J51" s="7" t="s">
        <v>7</v>
      </c>
      <c r="K51" s="8">
        <v>21.981069560000002</v>
      </c>
      <c r="L51" s="8">
        <v>21.97073936</v>
      </c>
      <c r="M51" s="8">
        <v>1.0330200000002066E-2</v>
      </c>
      <c r="N51" s="8">
        <v>21.975904460000002</v>
      </c>
      <c r="O51" s="8" t="s">
        <v>87</v>
      </c>
      <c r="P51" s="8">
        <v>34.747287750244141</v>
      </c>
      <c r="Q51" s="8">
        <v>34.964317321777344</v>
      </c>
      <c r="R51" s="8">
        <v>0.21702957153320312</v>
      </c>
      <c r="S51" s="8">
        <v>34.855802536010742</v>
      </c>
      <c r="T51" s="8">
        <v>12.87989807601074</v>
      </c>
      <c r="U51" s="8">
        <v>12.87989807601074</v>
      </c>
      <c r="V51" s="8">
        <v>0.2648461693961579</v>
      </c>
      <c r="W51" s="8">
        <v>0.83228747450446439</v>
      </c>
      <c r="X51" s="8">
        <v>0.82534873209698145</v>
      </c>
      <c r="Y51" s="7" t="s">
        <v>17</v>
      </c>
      <c r="Z51" s="8">
        <v>12.615051906614582</v>
      </c>
      <c r="AB51" s="13"/>
      <c r="AC51" s="5"/>
      <c r="AD51" s="5"/>
      <c r="AE51" s="13"/>
      <c r="AF51" s="5"/>
    </row>
    <row r="52" spans="1:32" s="7" customFormat="1">
      <c r="A52" s="7" t="s">
        <v>154</v>
      </c>
      <c r="B52" s="7" t="s">
        <v>153</v>
      </c>
      <c r="C52" s="7" t="s">
        <v>144</v>
      </c>
      <c r="D52" s="7" t="s">
        <v>143</v>
      </c>
      <c r="E52" s="7" t="s">
        <v>7</v>
      </c>
      <c r="F52" s="7">
        <v>65</v>
      </c>
      <c r="G52" s="7" t="s">
        <v>128</v>
      </c>
      <c r="H52" s="7" t="s">
        <v>15</v>
      </c>
      <c r="I52" s="7" t="s">
        <v>3</v>
      </c>
      <c r="J52" s="7" t="s">
        <v>7</v>
      </c>
      <c r="K52" s="8">
        <v>21.4657135</v>
      </c>
      <c r="L52" s="8">
        <v>21.433372500000001</v>
      </c>
      <c r="M52" s="8">
        <v>3.2340999999998843E-2</v>
      </c>
      <c r="N52" s="8">
        <v>21.449542999999998</v>
      </c>
      <c r="O52" s="8" t="s">
        <v>87</v>
      </c>
      <c r="P52" s="8">
        <v>33.933841705322266</v>
      </c>
      <c r="Q52" s="8">
        <v>33.958324432373047</v>
      </c>
      <c r="R52" s="8">
        <v>2.448272705078125E-2</v>
      </c>
      <c r="S52" s="8">
        <v>33.946083068847656</v>
      </c>
      <c r="T52" s="8">
        <v>12.496540068847658</v>
      </c>
      <c r="U52" s="8">
        <v>12.496540068847658</v>
      </c>
      <c r="V52" s="8">
        <v>-0.11851183776692409</v>
      </c>
      <c r="W52" s="8">
        <v>1.0856144566760304</v>
      </c>
      <c r="X52" s="8">
        <v>1.0765637388658176</v>
      </c>
      <c r="Y52" s="7" t="s">
        <v>18</v>
      </c>
      <c r="Z52" s="8">
        <v>1.0084070431535692</v>
      </c>
      <c r="AB52" s="13"/>
      <c r="AC52" s="5"/>
      <c r="AD52" s="5"/>
      <c r="AE52" s="13"/>
      <c r="AF52" s="5"/>
    </row>
    <row r="53" spans="1:32" s="7" customFormat="1">
      <c r="A53" s="7" t="s">
        <v>152</v>
      </c>
      <c r="B53" s="7" t="s">
        <v>151</v>
      </c>
      <c r="C53" s="7" t="s">
        <v>144</v>
      </c>
      <c r="D53" s="7" t="s">
        <v>143</v>
      </c>
      <c r="E53" s="7" t="s">
        <v>7</v>
      </c>
      <c r="F53" s="7">
        <v>65</v>
      </c>
      <c r="G53" s="7" t="s">
        <v>128</v>
      </c>
      <c r="H53" s="7" t="s">
        <v>15</v>
      </c>
      <c r="I53" s="7" t="s">
        <v>3</v>
      </c>
      <c r="J53" s="7" t="s">
        <v>7</v>
      </c>
      <c r="K53" s="8">
        <v>21.657670970000002</v>
      </c>
      <c r="L53" s="8">
        <v>21.584236149999999</v>
      </c>
      <c r="M53" s="8">
        <v>7.3434820000002787E-2</v>
      </c>
      <c r="N53" s="8">
        <v>21.62095356</v>
      </c>
      <c r="O53" s="8" t="s">
        <v>87</v>
      </c>
      <c r="P53" s="8">
        <v>34.323135375976562</v>
      </c>
      <c r="Q53" s="8">
        <v>34.081218719482422</v>
      </c>
      <c r="R53" s="8">
        <v>0.24191665649414062</v>
      </c>
      <c r="S53" s="8">
        <v>34.202177047729492</v>
      </c>
      <c r="T53" s="8">
        <v>12.581223487729492</v>
      </c>
      <c r="U53" s="8">
        <v>12.581223487729492</v>
      </c>
      <c r="V53" s="8">
        <v>-3.3828418885089917E-2</v>
      </c>
      <c r="W53" s="8">
        <v>1.0237251405681527</v>
      </c>
      <c r="X53" s="8">
        <v>1.0151903911407436</v>
      </c>
      <c r="Y53" s="8"/>
      <c r="Z53" s="8"/>
      <c r="AB53" s="13"/>
      <c r="AC53" s="5"/>
      <c r="AD53" s="5"/>
      <c r="AE53" s="13"/>
      <c r="AF53" s="5"/>
    </row>
    <row r="54" spans="1:32" s="7" customFormat="1">
      <c r="A54" s="7" t="s">
        <v>150</v>
      </c>
      <c r="B54" s="7" t="s">
        <v>149</v>
      </c>
      <c r="C54" s="7" t="s">
        <v>144</v>
      </c>
      <c r="D54" s="7" t="s">
        <v>143</v>
      </c>
      <c r="E54" s="7" t="s">
        <v>7</v>
      </c>
      <c r="F54" s="7">
        <v>65</v>
      </c>
      <c r="G54" s="7" t="s">
        <v>128</v>
      </c>
      <c r="H54" s="7" t="s">
        <v>15</v>
      </c>
      <c r="I54" s="7" t="s">
        <v>3</v>
      </c>
      <c r="J54" s="7" t="s">
        <v>7</v>
      </c>
      <c r="K54" s="8">
        <v>21.499403000000001</v>
      </c>
      <c r="L54" s="8">
        <v>21.062736510000001</v>
      </c>
      <c r="M54" s="8">
        <v>0.43666649000000035</v>
      </c>
      <c r="N54" s="8">
        <v>21.281069755000001</v>
      </c>
      <c r="O54" s="8" t="s">
        <v>87</v>
      </c>
      <c r="P54" s="8">
        <v>33.990406036376953</v>
      </c>
      <c r="Q54" s="8">
        <v>33.601081848144531</v>
      </c>
      <c r="R54" s="8">
        <v>0.38932418823242188</v>
      </c>
      <c r="S54" s="8">
        <v>33.795743942260742</v>
      </c>
      <c r="T54" s="8">
        <v>12.514674187260741</v>
      </c>
      <c r="U54" s="8">
        <v>12.514674187260741</v>
      </c>
      <c r="V54" s="8">
        <v>-0.10037771935384043</v>
      </c>
      <c r="W54" s="8">
        <v>1.0720541057548059</v>
      </c>
      <c r="X54" s="8">
        <v>1.0631164399667365</v>
      </c>
      <c r="Z54" s="8"/>
      <c r="AB54" s="13"/>
      <c r="AC54" s="5"/>
      <c r="AD54" s="5"/>
      <c r="AE54" s="13"/>
      <c r="AF54" s="5"/>
    </row>
    <row r="55" spans="1:32" s="7" customFormat="1">
      <c r="A55" s="7" t="s">
        <v>148</v>
      </c>
      <c r="B55" s="7" t="s">
        <v>147</v>
      </c>
      <c r="C55" s="7" t="s">
        <v>144</v>
      </c>
      <c r="D55" s="7" t="s">
        <v>143</v>
      </c>
      <c r="E55" s="7" t="s">
        <v>7</v>
      </c>
      <c r="F55" s="7">
        <v>65</v>
      </c>
      <c r="G55" s="7" t="s">
        <v>128</v>
      </c>
      <c r="H55" s="7" t="s">
        <v>15</v>
      </c>
      <c r="I55" s="7" t="s">
        <v>3</v>
      </c>
      <c r="J55" s="7" t="s">
        <v>7</v>
      </c>
      <c r="K55" s="8">
        <v>21.51304245</v>
      </c>
      <c r="L55" s="8">
        <v>21.314950939999999</v>
      </c>
      <c r="M55" s="8">
        <v>0.19809151000000114</v>
      </c>
      <c r="N55" s="8">
        <v>21.413996695000002</v>
      </c>
      <c r="O55" s="8" t="s">
        <v>87</v>
      </c>
      <c r="P55" s="8">
        <v>34.126331329345703</v>
      </c>
      <c r="Q55" s="8">
        <v>34.403762817382812</v>
      </c>
      <c r="R55" s="8">
        <v>0.27743148803710938</v>
      </c>
      <c r="S55" s="8">
        <v>34.265047073364258</v>
      </c>
      <c r="T55" s="8">
        <v>12.851050378364256</v>
      </c>
      <c r="U55" s="8">
        <v>12.851050378364256</v>
      </c>
      <c r="V55" s="8">
        <v>0.23599847174967437</v>
      </c>
      <c r="W55" s="8">
        <v>0.84909714589701146</v>
      </c>
      <c r="X55" s="8">
        <v>0.84201826203201491</v>
      </c>
      <c r="Y55" s="7" t="s">
        <v>561</v>
      </c>
      <c r="Z55" s="8">
        <v>1</v>
      </c>
      <c r="AB55" s="13"/>
      <c r="AC55" s="5"/>
      <c r="AD55" s="5"/>
      <c r="AE55" s="13"/>
      <c r="AF55" s="5"/>
    </row>
    <row r="56" spans="1:32" s="7" customFormat="1">
      <c r="A56" s="7" t="s">
        <v>146</v>
      </c>
      <c r="B56" s="7" t="s">
        <v>145</v>
      </c>
      <c r="C56" s="7" t="s">
        <v>144</v>
      </c>
      <c r="D56" s="7" t="s">
        <v>143</v>
      </c>
      <c r="E56" s="7" t="s">
        <v>7</v>
      </c>
      <c r="F56" s="7">
        <v>65</v>
      </c>
      <c r="G56" s="7" t="s">
        <v>128</v>
      </c>
      <c r="H56" s="7" t="s">
        <v>15</v>
      </c>
      <c r="I56" s="7" t="s">
        <v>3</v>
      </c>
      <c r="J56" s="7" t="s">
        <v>7</v>
      </c>
      <c r="K56" s="8">
        <v>21.701080319999999</v>
      </c>
      <c r="L56" s="8">
        <v>21.798398970000001</v>
      </c>
      <c r="M56" s="8">
        <v>9.7318650000001838E-2</v>
      </c>
      <c r="N56" s="8">
        <v>21.749739644999998</v>
      </c>
      <c r="O56" s="8" t="s">
        <v>87</v>
      </c>
      <c r="P56" s="8">
        <v>34.140560150146484</v>
      </c>
      <c r="Q56" s="8">
        <v>34.092769622802734</v>
      </c>
      <c r="R56" s="8">
        <v>4.779052734375E-2</v>
      </c>
      <c r="S56" s="8">
        <v>34.116664886474609</v>
      </c>
      <c r="T56" s="8">
        <v>12.366925241474611</v>
      </c>
      <c r="U56" s="8">
        <v>12.366925241474611</v>
      </c>
      <c r="V56" s="8">
        <v>-0.24812666513997073</v>
      </c>
      <c r="W56" s="8">
        <v>1.1876639355209502</v>
      </c>
      <c r="X56" s="8">
        <v>1.1777624358977055</v>
      </c>
      <c r="AB56" s="13"/>
      <c r="AC56" s="5"/>
      <c r="AD56" s="5"/>
      <c r="AE56" s="13"/>
      <c r="AF56" s="5"/>
    </row>
    <row r="57" spans="1:32" s="6" customFormat="1">
      <c r="A57" s="6" t="s">
        <v>142</v>
      </c>
      <c r="B57" s="6" t="s">
        <v>141</v>
      </c>
      <c r="C57" s="6" t="s">
        <v>130</v>
      </c>
      <c r="D57" s="6" t="s">
        <v>129</v>
      </c>
      <c r="E57" s="6" t="s">
        <v>4</v>
      </c>
      <c r="F57" s="6">
        <v>65</v>
      </c>
      <c r="G57" s="6" t="s">
        <v>128</v>
      </c>
      <c r="H57" s="6" t="s">
        <v>15</v>
      </c>
      <c r="I57" s="6" t="s">
        <v>3</v>
      </c>
      <c r="K57" s="9">
        <v>21.801294330000001</v>
      </c>
      <c r="L57" s="9">
        <v>21.782127379999999</v>
      </c>
      <c r="M57" s="9">
        <v>1.9166950000002458E-2</v>
      </c>
      <c r="N57" s="9">
        <v>21.791710854999998</v>
      </c>
      <c r="O57" s="9" t="s">
        <v>87</v>
      </c>
      <c r="P57" s="9">
        <v>33.188667297363281</v>
      </c>
      <c r="Q57" s="9">
        <v>33.150657653808594</v>
      </c>
      <c r="R57" s="9">
        <v>3.80096435546875E-2</v>
      </c>
      <c r="S57" s="9">
        <v>33.169662475585938</v>
      </c>
      <c r="T57" s="9">
        <v>11.377951620585939</v>
      </c>
      <c r="U57" s="9">
        <v>11.377951620585939</v>
      </c>
      <c r="V57" s="9">
        <v>-1.2371002860286424</v>
      </c>
      <c r="W57" s="9">
        <v>2.3572426688861241</v>
      </c>
      <c r="X57" s="9">
        <v>2.3375904451384737</v>
      </c>
      <c r="Z57" s="9"/>
      <c r="AB57" s="14"/>
      <c r="AC57" s="1"/>
      <c r="AD57" s="1"/>
      <c r="AE57" s="14"/>
      <c r="AF57" s="1"/>
    </row>
    <row r="58" spans="1:32" s="6" customFormat="1">
      <c r="A58" s="6" t="s">
        <v>140</v>
      </c>
      <c r="B58" s="6" t="s">
        <v>139</v>
      </c>
      <c r="C58" s="6" t="s">
        <v>130</v>
      </c>
      <c r="D58" s="6" t="s">
        <v>129</v>
      </c>
      <c r="E58" s="6" t="s">
        <v>4</v>
      </c>
      <c r="F58" s="6">
        <v>65</v>
      </c>
      <c r="G58" s="6" t="s">
        <v>128</v>
      </c>
      <c r="H58" s="6" t="s">
        <v>15</v>
      </c>
      <c r="I58" s="6" t="s">
        <v>3</v>
      </c>
      <c r="K58" s="9">
        <v>21.599000929999999</v>
      </c>
      <c r="L58" s="9">
        <v>21.644613270000001</v>
      </c>
      <c r="M58" s="9">
        <v>4.5612340000001694E-2</v>
      </c>
      <c r="N58" s="9">
        <v>21.621807099999998</v>
      </c>
      <c r="O58" s="9" t="s">
        <v>87</v>
      </c>
      <c r="P58" s="9">
        <v>33.009449005126953</v>
      </c>
      <c r="Q58" s="9">
        <v>33.050083160400391</v>
      </c>
      <c r="R58" s="9">
        <v>4.06341552734375E-2</v>
      </c>
      <c r="S58" s="9">
        <v>33.029766082763672</v>
      </c>
      <c r="T58" s="9">
        <v>11.407958982763674</v>
      </c>
      <c r="U58" s="9">
        <v>11.407958982763674</v>
      </c>
      <c r="V58" s="9">
        <v>-1.2070929238509081</v>
      </c>
      <c r="W58" s="9">
        <v>2.3087195346512681</v>
      </c>
      <c r="X58" s="9">
        <v>2.2894718460427055</v>
      </c>
      <c r="Z58" s="9"/>
      <c r="AB58" s="14"/>
      <c r="AC58" s="1"/>
      <c r="AD58" s="1"/>
      <c r="AE58" s="14"/>
      <c r="AF58" s="1"/>
    </row>
    <row r="59" spans="1:32" s="6" customFormat="1">
      <c r="A59" s="6" t="s">
        <v>138</v>
      </c>
      <c r="B59" s="6" t="s">
        <v>137</v>
      </c>
      <c r="C59" s="6" t="s">
        <v>130</v>
      </c>
      <c r="D59" s="6" t="s">
        <v>129</v>
      </c>
      <c r="E59" s="6" t="s">
        <v>4</v>
      </c>
      <c r="F59" s="6">
        <v>65</v>
      </c>
      <c r="G59" s="6" t="s">
        <v>128</v>
      </c>
      <c r="H59" s="6" t="s">
        <v>15</v>
      </c>
      <c r="I59" s="6" t="s">
        <v>3</v>
      </c>
      <c r="K59" s="9">
        <v>21.425043110000001</v>
      </c>
      <c r="L59" s="9">
        <v>21.545209880000002</v>
      </c>
      <c r="M59" s="9">
        <v>0.12016677000000087</v>
      </c>
      <c r="N59" s="9">
        <v>21.485126495000003</v>
      </c>
      <c r="O59" s="9" t="s">
        <v>87</v>
      </c>
      <c r="P59" s="9">
        <v>33.551712036132812</v>
      </c>
      <c r="Q59" s="9">
        <v>33.424938201904297</v>
      </c>
      <c r="R59" s="9">
        <v>0.12677383422851562</v>
      </c>
      <c r="S59" s="9">
        <v>33.488325119018555</v>
      </c>
      <c r="T59" s="9">
        <v>12.003198624018552</v>
      </c>
      <c r="U59" s="9" t="s">
        <v>107</v>
      </c>
      <c r="V59" s="9" t="s">
        <v>107</v>
      </c>
      <c r="W59" s="9" t="s">
        <v>107</v>
      </c>
      <c r="X59" s="9" t="s">
        <v>107</v>
      </c>
      <c r="AB59" s="14"/>
      <c r="AC59" s="1"/>
      <c r="AD59" s="1"/>
      <c r="AE59" s="14"/>
      <c r="AF59" s="1"/>
    </row>
    <row r="60" spans="1:32" s="6" customFormat="1">
      <c r="A60" s="6" t="s">
        <v>136</v>
      </c>
      <c r="B60" s="6" t="s">
        <v>135</v>
      </c>
      <c r="C60" s="6" t="s">
        <v>130</v>
      </c>
      <c r="D60" s="6" t="s">
        <v>129</v>
      </c>
      <c r="E60" s="6" t="s">
        <v>4</v>
      </c>
      <c r="F60" s="6">
        <v>65</v>
      </c>
      <c r="G60" s="6" t="s">
        <v>128</v>
      </c>
      <c r="H60" s="6" t="s">
        <v>15</v>
      </c>
      <c r="I60" s="6" t="s">
        <v>3</v>
      </c>
      <c r="K60" s="9">
        <v>21.649263380000001</v>
      </c>
      <c r="L60" s="9">
        <v>21.58747292</v>
      </c>
      <c r="M60" s="9">
        <v>6.1790460000000991E-2</v>
      </c>
      <c r="N60" s="9">
        <v>21.618368150000002</v>
      </c>
      <c r="O60" s="9" t="s">
        <v>87</v>
      </c>
      <c r="P60" s="9">
        <v>33.030345916748047</v>
      </c>
      <c r="Q60" s="9">
        <v>33.048011779785156</v>
      </c>
      <c r="R60" s="9">
        <v>1.7665863037109375E-2</v>
      </c>
      <c r="S60" s="9">
        <v>33.039178848266602</v>
      </c>
      <c r="T60" s="9">
        <v>11.4208106982666</v>
      </c>
      <c r="U60" s="9">
        <v>11.4208106982666</v>
      </c>
      <c r="V60" s="9">
        <v>-1.1942412083479823</v>
      </c>
      <c r="W60" s="9">
        <v>2.288244492628575</v>
      </c>
      <c r="X60" s="9">
        <v>2.2691675035039403</v>
      </c>
      <c r="Y60" s="6" t="s">
        <v>561</v>
      </c>
      <c r="Z60" s="9">
        <v>2.3151191146989474</v>
      </c>
      <c r="AB60" s="14"/>
      <c r="AC60" s="1"/>
      <c r="AD60" s="1"/>
      <c r="AE60" s="14"/>
      <c r="AF60" s="1"/>
    </row>
    <row r="61" spans="1:32" s="6" customFormat="1">
      <c r="A61" s="6" t="s">
        <v>134</v>
      </c>
      <c r="B61" s="6" t="s">
        <v>133</v>
      </c>
      <c r="C61" s="6" t="s">
        <v>130</v>
      </c>
      <c r="D61" s="6" t="s">
        <v>129</v>
      </c>
      <c r="E61" s="6" t="s">
        <v>4</v>
      </c>
      <c r="F61" s="6">
        <v>65</v>
      </c>
      <c r="G61" s="6" t="s">
        <v>128</v>
      </c>
      <c r="H61" s="6" t="s">
        <v>15</v>
      </c>
      <c r="I61" s="6" t="s">
        <v>3</v>
      </c>
      <c r="K61" s="9">
        <v>21.382352829999999</v>
      </c>
      <c r="L61" s="9">
        <v>21.399984360000001</v>
      </c>
      <c r="M61" s="9">
        <v>1.7631530000002726E-2</v>
      </c>
      <c r="N61" s="9">
        <v>21.391168595</v>
      </c>
      <c r="O61" s="9" t="s">
        <v>87</v>
      </c>
      <c r="P61" s="9">
        <v>32.766452789306641</v>
      </c>
      <c r="Q61" s="9">
        <v>32.521697998046875</v>
      </c>
      <c r="R61" s="9">
        <v>0.24475479125976562</v>
      </c>
      <c r="S61" s="9">
        <v>32.644075393676758</v>
      </c>
      <c r="T61" s="9">
        <v>11.252906798676758</v>
      </c>
      <c r="U61" s="9" t="s">
        <v>107</v>
      </c>
      <c r="V61" s="9" t="s">
        <v>107</v>
      </c>
      <c r="W61" s="9" t="s">
        <v>107</v>
      </c>
      <c r="X61" s="9" t="s">
        <v>107</v>
      </c>
      <c r="AB61" s="14"/>
      <c r="AC61" s="1"/>
      <c r="AD61" s="1"/>
      <c r="AE61" s="14"/>
      <c r="AF61" s="1"/>
    </row>
    <row r="62" spans="1:32" s="6" customFormat="1">
      <c r="A62" s="6" t="s">
        <v>132</v>
      </c>
      <c r="B62" s="6" t="s">
        <v>131</v>
      </c>
      <c r="C62" s="6" t="s">
        <v>130</v>
      </c>
      <c r="D62" s="6" t="s">
        <v>129</v>
      </c>
      <c r="E62" s="6" t="s">
        <v>4</v>
      </c>
      <c r="F62" s="6">
        <v>65</v>
      </c>
      <c r="G62" s="6" t="s">
        <v>128</v>
      </c>
      <c r="H62" s="6" t="s">
        <v>15</v>
      </c>
      <c r="I62" s="6" t="s">
        <v>3</v>
      </c>
      <c r="K62" s="9">
        <v>21.506168370000001</v>
      </c>
      <c r="L62" s="9">
        <v>21.430404660000001</v>
      </c>
      <c r="M62" s="9">
        <v>7.5763710000000373E-2</v>
      </c>
      <c r="N62" s="9">
        <v>21.468286515000003</v>
      </c>
      <c r="O62" s="9" t="s">
        <v>87</v>
      </c>
      <c r="P62" s="9">
        <v>32.714000701904297</v>
      </c>
      <c r="Q62" s="9">
        <v>32.945758819580078</v>
      </c>
      <c r="R62" s="9">
        <v>0.23175811767578125</v>
      </c>
      <c r="S62" s="9">
        <v>32.829879760742188</v>
      </c>
      <c r="T62" s="9">
        <v>11.361593245742185</v>
      </c>
      <c r="U62" s="9">
        <v>11.361593245742185</v>
      </c>
      <c r="V62" s="9">
        <v>-1.253458660872397</v>
      </c>
      <c r="W62" s="9">
        <v>2.3841229878415313</v>
      </c>
      <c r="X62" s="9">
        <v>2.364246664110671</v>
      </c>
      <c r="AB62" s="14"/>
      <c r="AC62" s="1"/>
      <c r="AD62" s="1"/>
      <c r="AE62" s="14"/>
      <c r="AF62" s="1"/>
    </row>
    <row r="64" spans="1:32">
      <c r="A64" s="11" t="s">
        <v>566</v>
      </c>
    </row>
    <row r="65" spans="1:32">
      <c r="A65" s="15" t="s">
        <v>31</v>
      </c>
      <c r="B65" s="15" t="s">
        <v>28</v>
      </c>
      <c r="C65" s="15" t="s">
        <v>25</v>
      </c>
      <c r="D65" s="15" t="s">
        <v>29</v>
      </c>
      <c r="E65" s="15" t="s">
        <v>2</v>
      </c>
      <c r="F65" s="15" t="s">
        <v>0</v>
      </c>
      <c r="G65" s="15" t="s">
        <v>5</v>
      </c>
      <c r="H65" s="15" t="s">
        <v>14</v>
      </c>
      <c r="I65" s="15" t="s">
        <v>6</v>
      </c>
      <c r="J65" s="15" t="s">
        <v>8</v>
      </c>
      <c r="K65" s="23" t="s">
        <v>9</v>
      </c>
      <c r="L65" s="23" t="s">
        <v>10</v>
      </c>
      <c r="M65" s="23" t="s">
        <v>20</v>
      </c>
      <c r="N65" s="15" t="s">
        <v>21</v>
      </c>
      <c r="O65" s="15" t="s">
        <v>1</v>
      </c>
      <c r="P65" s="23" t="s">
        <v>11</v>
      </c>
      <c r="Q65" s="23" t="s">
        <v>12</v>
      </c>
      <c r="R65" s="23" t="s">
        <v>22</v>
      </c>
      <c r="S65" s="15" t="s">
        <v>13</v>
      </c>
      <c r="T65" s="15" t="s">
        <v>23</v>
      </c>
      <c r="U65" s="15" t="s">
        <v>27</v>
      </c>
      <c r="V65" s="15" t="s">
        <v>24</v>
      </c>
      <c r="W65" s="15" t="s">
        <v>26</v>
      </c>
      <c r="X65" s="15" t="s">
        <v>19</v>
      </c>
      <c r="Y65" s="23"/>
      <c r="Z65" s="23"/>
    </row>
    <row r="66" spans="1:32" s="7" customFormat="1">
      <c r="A66" s="7" t="s">
        <v>185</v>
      </c>
      <c r="B66" s="7" t="s">
        <v>184</v>
      </c>
      <c r="C66" s="7" t="s">
        <v>173</v>
      </c>
      <c r="D66" s="7" t="s">
        <v>172</v>
      </c>
      <c r="E66" s="7" t="s">
        <v>7</v>
      </c>
      <c r="F66" s="7">
        <v>66</v>
      </c>
      <c r="G66" s="7" t="s">
        <v>128</v>
      </c>
      <c r="H66" s="7" t="s">
        <v>157</v>
      </c>
      <c r="I66" s="7" t="s">
        <v>3</v>
      </c>
      <c r="J66" s="7" t="s">
        <v>7</v>
      </c>
      <c r="K66" s="8">
        <v>20.312776565551758</v>
      </c>
      <c r="L66" s="8">
        <v>20.198434829711914</v>
      </c>
      <c r="M66" s="8">
        <v>0.11434173583984375</v>
      </c>
      <c r="N66" s="8">
        <v>20.255605697631836</v>
      </c>
      <c r="O66" s="8" t="s">
        <v>87</v>
      </c>
      <c r="P66" s="8">
        <v>33.712749481201172</v>
      </c>
      <c r="Q66" s="8">
        <v>33.92791748046875</v>
      </c>
      <c r="R66" s="8">
        <v>0.21516799926757812</v>
      </c>
      <c r="S66" s="8">
        <v>33.820333480834961</v>
      </c>
      <c r="T66" s="8">
        <v>13.564727783203125</v>
      </c>
      <c r="U66" s="8">
        <v>13.564727783203125</v>
      </c>
      <c r="V66" s="8">
        <v>6.2219142913818359E-2</v>
      </c>
      <c r="W66" s="8">
        <v>0.95778972054908873</v>
      </c>
      <c r="X66" s="8">
        <v>0.95658440942879408</v>
      </c>
      <c r="Y66" s="7" t="s">
        <v>17</v>
      </c>
      <c r="Z66" s="8">
        <v>13.502508640289307</v>
      </c>
      <c r="AB66" s="13"/>
      <c r="AC66" s="5"/>
      <c r="AD66" s="5"/>
      <c r="AE66" s="13"/>
      <c r="AF66" s="5"/>
    </row>
    <row r="67" spans="1:32" s="7" customFormat="1">
      <c r="A67" s="7" t="s">
        <v>183</v>
      </c>
      <c r="B67" s="7" t="s">
        <v>182</v>
      </c>
      <c r="C67" s="7" t="s">
        <v>173</v>
      </c>
      <c r="D67" s="7" t="s">
        <v>172</v>
      </c>
      <c r="E67" s="7" t="s">
        <v>7</v>
      </c>
      <c r="F67" s="7">
        <v>66</v>
      </c>
      <c r="G67" s="7" t="s">
        <v>128</v>
      </c>
      <c r="H67" s="7" t="s">
        <v>157</v>
      </c>
      <c r="I67" s="7" t="s">
        <v>3</v>
      </c>
      <c r="J67" s="7" t="s">
        <v>7</v>
      </c>
      <c r="K67" s="8">
        <v>19.540311813354492</v>
      </c>
      <c r="L67" s="8">
        <v>19.618694305419922</v>
      </c>
      <c r="M67" s="8">
        <v>7.8382492065429688E-2</v>
      </c>
      <c r="N67" s="8">
        <v>19.579503059387207</v>
      </c>
      <c r="O67" s="8" t="s">
        <v>87</v>
      </c>
      <c r="P67" s="8">
        <v>33.319839477539062</v>
      </c>
      <c r="Q67" s="8">
        <v>32.845142364501953</v>
      </c>
      <c r="R67" s="8">
        <v>0.47469711303710938</v>
      </c>
      <c r="S67" s="8">
        <v>33.082490921020508</v>
      </c>
      <c r="T67" s="8">
        <v>13.502987861633301</v>
      </c>
      <c r="U67" s="8">
        <v>13.502987861633301</v>
      </c>
      <c r="V67" s="8">
        <v>4.7922134399414062E-4</v>
      </c>
      <c r="W67" s="8">
        <v>0.99966788423919961</v>
      </c>
      <c r="X67" s="8">
        <v>0.99840987239001822</v>
      </c>
      <c r="Y67" s="7" t="s">
        <v>18</v>
      </c>
      <c r="Z67" s="8">
        <v>1.0012600154345128</v>
      </c>
      <c r="AB67" s="13"/>
      <c r="AC67" s="5"/>
      <c r="AD67" s="5"/>
      <c r="AE67" s="13"/>
      <c r="AF67" s="5"/>
    </row>
    <row r="68" spans="1:32" s="7" customFormat="1">
      <c r="A68" s="7" t="s">
        <v>181</v>
      </c>
      <c r="B68" s="7" t="s">
        <v>180</v>
      </c>
      <c r="C68" s="7" t="s">
        <v>173</v>
      </c>
      <c r="D68" s="7" t="s">
        <v>172</v>
      </c>
      <c r="E68" s="7" t="s">
        <v>7</v>
      </c>
      <c r="F68" s="7">
        <v>66</v>
      </c>
      <c r="G68" s="7" t="s">
        <v>128</v>
      </c>
      <c r="H68" s="7" t="s">
        <v>157</v>
      </c>
      <c r="I68" s="7" t="s">
        <v>3</v>
      </c>
      <c r="J68" s="7" t="s">
        <v>7</v>
      </c>
      <c r="K68" s="8">
        <v>19.888936996459961</v>
      </c>
      <c r="L68" s="8">
        <v>19.829086303710938</v>
      </c>
      <c r="M68" s="8">
        <v>5.9850692749023438E-2</v>
      </c>
      <c r="N68" s="8">
        <v>19.859011650085449</v>
      </c>
      <c r="O68" s="8" t="s">
        <v>87</v>
      </c>
      <c r="P68" s="8">
        <v>32.888412475585938</v>
      </c>
      <c r="Q68" s="8">
        <v>32.965961456298828</v>
      </c>
      <c r="R68" s="8">
        <v>7.7548980712890625E-2</v>
      </c>
      <c r="S68" s="8">
        <v>32.927186965942383</v>
      </c>
      <c r="T68" s="8">
        <v>13.068175315856934</v>
      </c>
      <c r="U68" s="8" t="s">
        <v>107</v>
      </c>
      <c r="V68" s="8" t="s">
        <v>107</v>
      </c>
      <c r="W68" s="8" t="s">
        <v>107</v>
      </c>
      <c r="X68" s="8" t="s">
        <v>107</v>
      </c>
      <c r="Y68" s="8"/>
      <c r="Z68" s="8"/>
      <c r="AB68" s="13"/>
      <c r="AC68" s="5"/>
      <c r="AD68" s="5"/>
      <c r="AE68" s="13"/>
      <c r="AF68" s="5"/>
    </row>
    <row r="69" spans="1:32" s="7" customFormat="1">
      <c r="A69" s="7" t="s">
        <v>179</v>
      </c>
      <c r="B69" s="7" t="s">
        <v>178</v>
      </c>
      <c r="C69" s="7" t="s">
        <v>173</v>
      </c>
      <c r="D69" s="7" t="s">
        <v>172</v>
      </c>
      <c r="E69" s="7" t="s">
        <v>7</v>
      </c>
      <c r="F69" s="7">
        <v>66</v>
      </c>
      <c r="G69" s="7" t="s">
        <v>128</v>
      </c>
      <c r="H69" s="7" t="s">
        <v>157</v>
      </c>
      <c r="I69" s="7" t="s">
        <v>3</v>
      </c>
      <c r="J69" s="7" t="s">
        <v>7</v>
      </c>
      <c r="K69" s="8">
        <v>19.330413818359375</v>
      </c>
      <c r="L69" s="8">
        <v>19.064687728881836</v>
      </c>
      <c r="M69" s="8">
        <v>0.26572608947753906</v>
      </c>
      <c r="N69" s="8">
        <v>19.197550773620605</v>
      </c>
      <c r="O69" s="8" t="s">
        <v>87</v>
      </c>
      <c r="P69" s="8">
        <v>32.885787963867188</v>
      </c>
      <c r="Q69" s="8">
        <v>32.623989105224609</v>
      </c>
      <c r="R69" s="8">
        <v>0.26179885864257812</v>
      </c>
      <c r="S69" s="8">
        <v>32.754888534545898</v>
      </c>
      <c r="T69" s="8">
        <v>13.557337760925293</v>
      </c>
      <c r="U69" s="8">
        <v>13.557337760925293</v>
      </c>
      <c r="V69" s="8">
        <v>5.4829120635986328E-2</v>
      </c>
      <c r="W69" s="8">
        <v>0.96270846391924103</v>
      </c>
      <c r="X69" s="8">
        <v>0.9614969629057426</v>
      </c>
      <c r="Z69" s="8"/>
      <c r="AB69" s="13"/>
      <c r="AC69" s="5"/>
      <c r="AD69" s="5"/>
      <c r="AE69" s="13"/>
      <c r="AF69" s="5"/>
    </row>
    <row r="70" spans="1:32" s="7" customFormat="1">
      <c r="A70" s="7" t="s">
        <v>177</v>
      </c>
      <c r="B70" s="7" t="s">
        <v>176</v>
      </c>
      <c r="C70" s="7" t="s">
        <v>173</v>
      </c>
      <c r="D70" s="7" t="s">
        <v>172</v>
      </c>
      <c r="E70" s="7" t="s">
        <v>7</v>
      </c>
      <c r="F70" s="7">
        <v>66</v>
      </c>
      <c r="G70" s="7" t="s">
        <v>128</v>
      </c>
      <c r="H70" s="7" t="s">
        <v>157</v>
      </c>
      <c r="I70" s="7" t="s">
        <v>3</v>
      </c>
      <c r="J70" s="7" t="s">
        <v>7</v>
      </c>
      <c r="K70" s="8">
        <v>20.011865615844727</v>
      </c>
      <c r="L70" s="8">
        <v>19.970247268676758</v>
      </c>
      <c r="M70" s="8">
        <v>4.161834716796875E-2</v>
      </c>
      <c r="N70" s="8">
        <v>19.991056442260742</v>
      </c>
      <c r="O70" s="8" t="s">
        <v>87</v>
      </c>
      <c r="P70" s="8">
        <v>33.153911590576172</v>
      </c>
      <c r="Q70" s="8">
        <v>33.598163604736328</v>
      </c>
      <c r="R70" s="8">
        <v>0.44425201416015625</v>
      </c>
      <c r="S70" s="8">
        <v>33.37603759765625</v>
      </c>
      <c r="T70" s="8">
        <v>13.384981155395508</v>
      </c>
      <c r="U70" s="8">
        <v>13.384981155395508</v>
      </c>
      <c r="V70" s="8">
        <v>-0.11752748489379883</v>
      </c>
      <c r="W70" s="8">
        <v>1.0848739930305216</v>
      </c>
      <c r="X70" s="8">
        <v>1.0835087552754448</v>
      </c>
      <c r="Y70" s="7" t="s">
        <v>561</v>
      </c>
      <c r="Z70" s="8">
        <v>1</v>
      </c>
      <c r="AB70" s="13"/>
      <c r="AC70" s="5"/>
      <c r="AD70" s="5"/>
      <c r="AE70" s="13"/>
      <c r="AF70" s="5"/>
    </row>
    <row r="71" spans="1:32" s="7" customFormat="1">
      <c r="A71" s="7" t="s">
        <v>175</v>
      </c>
      <c r="B71" s="7" t="s">
        <v>174</v>
      </c>
      <c r="C71" s="7" t="s">
        <v>173</v>
      </c>
      <c r="D71" s="7" t="s">
        <v>172</v>
      </c>
      <c r="E71" s="7" t="s">
        <v>7</v>
      </c>
      <c r="F71" s="7">
        <v>66</v>
      </c>
      <c r="G71" s="7" t="s">
        <v>128</v>
      </c>
      <c r="H71" s="7" t="s">
        <v>157</v>
      </c>
      <c r="I71" s="7" t="s">
        <v>3</v>
      </c>
      <c r="J71" s="7" t="s">
        <v>7</v>
      </c>
      <c r="K71" s="8">
        <v>36.405719757080078</v>
      </c>
      <c r="L71" s="8">
        <v>36.971755981445312</v>
      </c>
      <c r="M71" s="8">
        <v>0.56603622436523438</v>
      </c>
      <c r="N71" s="8">
        <v>36.688737869262695</v>
      </c>
      <c r="O71" s="8" t="s">
        <v>87</v>
      </c>
      <c r="P71" s="8">
        <v>40</v>
      </c>
      <c r="Q71" s="8">
        <v>40</v>
      </c>
      <c r="R71" s="8">
        <v>0</v>
      </c>
      <c r="S71" s="8">
        <v>40</v>
      </c>
      <c r="T71" s="8" t="s">
        <v>107</v>
      </c>
      <c r="U71" s="8" t="s">
        <v>107</v>
      </c>
      <c r="V71" s="8" t="s">
        <v>107</v>
      </c>
      <c r="W71" s="8" t="s">
        <v>107</v>
      </c>
      <c r="X71" s="8" t="s">
        <v>107</v>
      </c>
      <c r="AB71" s="13"/>
      <c r="AC71" s="5"/>
      <c r="AD71" s="5"/>
      <c r="AE71" s="13"/>
      <c r="AF71" s="5"/>
    </row>
    <row r="72" spans="1:32" s="6" customFormat="1">
      <c r="A72" s="6" t="s">
        <v>171</v>
      </c>
      <c r="B72" s="6" t="s">
        <v>170</v>
      </c>
      <c r="C72" s="6" t="s">
        <v>159</v>
      </c>
      <c r="D72" s="6" t="s">
        <v>158</v>
      </c>
      <c r="E72" s="6" t="s">
        <v>4</v>
      </c>
      <c r="F72" s="6">
        <v>66</v>
      </c>
      <c r="G72" s="6" t="s">
        <v>128</v>
      </c>
      <c r="H72" s="6" t="s">
        <v>157</v>
      </c>
      <c r="I72" s="6" t="s">
        <v>3</v>
      </c>
      <c r="K72" s="9">
        <v>22.712594985961914</v>
      </c>
      <c r="L72" s="9">
        <v>22.648000717163086</v>
      </c>
      <c r="M72" s="9">
        <v>6.4594268798828125E-2</v>
      </c>
      <c r="N72" s="9">
        <v>22.6802978515625</v>
      </c>
      <c r="O72" s="9" t="s">
        <v>87</v>
      </c>
      <c r="P72" s="9">
        <v>34.785945892333984</v>
      </c>
      <c r="Q72" s="9">
        <v>34.515956878662109</v>
      </c>
      <c r="R72" s="9">
        <v>0.269989013671875</v>
      </c>
      <c r="S72" s="9">
        <v>34.650951385498047</v>
      </c>
      <c r="T72" s="9">
        <v>11.970653533935547</v>
      </c>
      <c r="U72" s="9">
        <v>11.970653533935547</v>
      </c>
      <c r="V72" s="9">
        <v>-1.5318551063537598</v>
      </c>
      <c r="W72" s="9">
        <v>2.8915741661314804</v>
      </c>
      <c r="X72" s="9">
        <v>2.887935323050562</v>
      </c>
      <c r="Z72" s="9"/>
      <c r="AB72" s="14"/>
      <c r="AC72" s="1"/>
      <c r="AD72" s="1"/>
      <c r="AE72" s="14"/>
      <c r="AF72" s="1"/>
    </row>
    <row r="73" spans="1:32" s="6" customFormat="1">
      <c r="A73" s="6" t="s">
        <v>169</v>
      </c>
      <c r="B73" s="6" t="s">
        <v>168</v>
      </c>
      <c r="C73" s="6" t="s">
        <v>159</v>
      </c>
      <c r="D73" s="6" t="s">
        <v>158</v>
      </c>
      <c r="E73" s="6" t="s">
        <v>4</v>
      </c>
      <c r="F73" s="6">
        <v>66</v>
      </c>
      <c r="G73" s="6" t="s">
        <v>128</v>
      </c>
      <c r="H73" s="6" t="s">
        <v>157</v>
      </c>
      <c r="I73" s="6" t="s">
        <v>3</v>
      </c>
      <c r="K73" s="9">
        <v>19.941619873046875</v>
      </c>
      <c r="L73" s="9">
        <v>19.733274459838867</v>
      </c>
      <c r="M73" s="9">
        <v>0.20834541320800781</v>
      </c>
      <c r="N73" s="9">
        <v>19.837447166442871</v>
      </c>
      <c r="O73" s="9" t="s">
        <v>87</v>
      </c>
      <c r="P73" s="9">
        <v>31.717247009277344</v>
      </c>
      <c r="Q73" s="9">
        <v>31.58953857421875</v>
      </c>
      <c r="R73" s="9">
        <v>0.12770843505859375</v>
      </c>
      <c r="S73" s="9">
        <v>31.653392791748047</v>
      </c>
      <c r="T73" s="9">
        <v>11.815945625305176</v>
      </c>
      <c r="U73" s="9">
        <v>11.815945625305176</v>
      </c>
      <c r="V73" s="9">
        <v>-1.6865630149841309</v>
      </c>
      <c r="W73" s="9">
        <v>3.2188894175202671</v>
      </c>
      <c r="X73" s="9">
        <v>3.214838671175118</v>
      </c>
      <c r="Z73" s="9"/>
      <c r="AB73" s="14"/>
      <c r="AC73" s="1"/>
      <c r="AD73" s="1"/>
      <c r="AE73" s="14"/>
      <c r="AF73" s="1"/>
    </row>
    <row r="74" spans="1:32" s="6" customFormat="1">
      <c r="A74" s="6" t="s">
        <v>167</v>
      </c>
      <c r="B74" s="6" t="s">
        <v>166</v>
      </c>
      <c r="C74" s="6" t="s">
        <v>159</v>
      </c>
      <c r="D74" s="6" t="s">
        <v>158</v>
      </c>
      <c r="E74" s="6" t="s">
        <v>4</v>
      </c>
      <c r="F74" s="6">
        <v>66</v>
      </c>
      <c r="G74" s="6" t="s">
        <v>128</v>
      </c>
      <c r="H74" s="6" t="s">
        <v>157</v>
      </c>
      <c r="I74" s="6" t="s">
        <v>3</v>
      </c>
      <c r="K74" s="9">
        <v>19.308574676513672</v>
      </c>
      <c r="L74" s="9">
        <v>19.397586822509766</v>
      </c>
      <c r="M74" s="9">
        <v>8.901214599609375E-2</v>
      </c>
      <c r="N74" s="9">
        <v>19.353080749511719</v>
      </c>
      <c r="O74" s="9" t="s">
        <v>87</v>
      </c>
      <c r="P74" s="9">
        <v>31.172664642333984</v>
      </c>
      <c r="Q74" s="9">
        <v>31.226469039916992</v>
      </c>
      <c r="R74" s="9">
        <v>5.3804397583007812E-2</v>
      </c>
      <c r="S74" s="9">
        <v>31.199566841125488</v>
      </c>
      <c r="T74" s="9">
        <v>11.84648609161377</v>
      </c>
      <c r="U74" s="9">
        <v>11.84648609161377</v>
      </c>
      <c r="V74" s="9">
        <v>-1.6560225486755371</v>
      </c>
      <c r="W74" s="9">
        <v>3.1514647997918779</v>
      </c>
      <c r="X74" s="9">
        <v>3.1474989025944966</v>
      </c>
      <c r="AB74" s="14"/>
      <c r="AC74" s="1"/>
      <c r="AD74" s="1"/>
      <c r="AE74" s="14"/>
      <c r="AF74" s="1"/>
    </row>
    <row r="75" spans="1:32" s="6" customFormat="1">
      <c r="A75" s="6" t="s">
        <v>165</v>
      </c>
      <c r="B75" s="6" t="s">
        <v>164</v>
      </c>
      <c r="C75" s="6" t="s">
        <v>159</v>
      </c>
      <c r="D75" s="6" t="s">
        <v>158</v>
      </c>
      <c r="E75" s="6" t="s">
        <v>4</v>
      </c>
      <c r="F75" s="6">
        <v>66</v>
      </c>
      <c r="G75" s="6" t="s">
        <v>128</v>
      </c>
      <c r="H75" s="6" t="s">
        <v>157</v>
      </c>
      <c r="I75" s="6" t="s">
        <v>3</v>
      </c>
      <c r="K75" s="9">
        <v>19.596330642700195</v>
      </c>
      <c r="L75" s="9">
        <v>19.405410766601562</v>
      </c>
      <c r="M75" s="9">
        <v>0.19091987609863281</v>
      </c>
      <c r="N75" s="9">
        <v>19.500870704650879</v>
      </c>
      <c r="O75" s="9" t="s">
        <v>87</v>
      </c>
      <c r="P75" s="9">
        <v>31.482318878173828</v>
      </c>
      <c r="Q75" s="9">
        <v>31.380945205688477</v>
      </c>
      <c r="R75" s="9">
        <v>0.10137367248535156</v>
      </c>
      <c r="S75" s="9">
        <v>31.431632041931152</v>
      </c>
      <c r="T75" s="9">
        <v>11.930761337280273</v>
      </c>
      <c r="U75" s="9">
        <v>11.930761337280273</v>
      </c>
      <c r="V75" s="9">
        <v>-1.5717473030090332</v>
      </c>
      <c r="W75" s="9">
        <v>2.9726452459939163</v>
      </c>
      <c r="X75" s="9">
        <v>2.9689043806507036</v>
      </c>
      <c r="Y75" s="6" t="s">
        <v>561</v>
      </c>
      <c r="Z75" s="9">
        <v>2.8276976380293681</v>
      </c>
      <c r="AB75" s="14"/>
      <c r="AC75" s="1"/>
      <c r="AD75" s="1"/>
      <c r="AE75" s="14"/>
      <c r="AF75" s="1"/>
    </row>
    <row r="76" spans="1:32" s="6" customFormat="1">
      <c r="A76" s="6" t="s">
        <v>163</v>
      </c>
      <c r="B76" s="6" t="s">
        <v>162</v>
      </c>
      <c r="C76" s="6" t="s">
        <v>159</v>
      </c>
      <c r="D76" s="6" t="s">
        <v>158</v>
      </c>
      <c r="E76" s="6" t="s">
        <v>4</v>
      </c>
      <c r="F76" s="6">
        <v>66</v>
      </c>
      <c r="G76" s="6" t="s">
        <v>128</v>
      </c>
      <c r="H76" s="6" t="s">
        <v>157</v>
      </c>
      <c r="I76" s="6" t="s">
        <v>3</v>
      </c>
      <c r="K76" s="9">
        <v>19.331855773925781</v>
      </c>
      <c r="L76" s="9">
        <v>19.118934631347656</v>
      </c>
      <c r="M76" s="9">
        <v>0.212921142578125</v>
      </c>
      <c r="N76" s="9">
        <v>19.225395202636719</v>
      </c>
      <c r="O76" s="9" t="s">
        <v>87</v>
      </c>
      <c r="P76" s="9">
        <v>31.610345840454102</v>
      </c>
      <c r="Q76" s="9">
        <v>31.375125885009766</v>
      </c>
      <c r="R76" s="9">
        <v>0.23521995544433594</v>
      </c>
      <c r="S76" s="9">
        <v>31.492735862731934</v>
      </c>
      <c r="T76" s="9">
        <v>12.267340660095215</v>
      </c>
      <c r="U76" s="9">
        <v>12.267340660095215</v>
      </c>
      <c r="V76" s="9">
        <v>-1.2351679801940918</v>
      </c>
      <c r="W76" s="9">
        <v>2.3540875566606179</v>
      </c>
      <c r="X76" s="9">
        <v>2.3511251027426914</v>
      </c>
      <c r="AB76" s="14"/>
      <c r="AC76" s="1"/>
      <c r="AD76" s="1"/>
      <c r="AE76" s="14"/>
      <c r="AF76" s="1"/>
    </row>
    <row r="77" spans="1:32" s="6" customFormat="1">
      <c r="A77" s="6" t="s">
        <v>161</v>
      </c>
      <c r="B77" s="6" t="s">
        <v>160</v>
      </c>
      <c r="C77" s="6" t="s">
        <v>159</v>
      </c>
      <c r="D77" s="6" t="s">
        <v>158</v>
      </c>
      <c r="E77" s="6" t="s">
        <v>4</v>
      </c>
      <c r="F77" s="6">
        <v>66</v>
      </c>
      <c r="G77" s="6" t="s">
        <v>128</v>
      </c>
      <c r="H77" s="6" t="s">
        <v>157</v>
      </c>
      <c r="I77" s="6" t="s">
        <v>3</v>
      </c>
      <c r="K77" s="9">
        <v>19.755451202392578</v>
      </c>
      <c r="L77" s="9">
        <v>19.647876739501953</v>
      </c>
      <c r="M77" s="9">
        <v>0.107574462890625</v>
      </c>
      <c r="N77" s="9">
        <v>19.701663970947266</v>
      </c>
      <c r="O77" s="9" t="s">
        <v>87</v>
      </c>
      <c r="P77" s="9">
        <v>31.922744750976562</v>
      </c>
      <c r="Q77" s="9">
        <v>31.960851669311523</v>
      </c>
      <c r="R77" s="9">
        <v>3.8106918334960938E-2</v>
      </c>
      <c r="S77" s="9">
        <v>31.941798210144043</v>
      </c>
      <c r="T77" s="9">
        <v>12.240134239196777</v>
      </c>
      <c r="U77" s="9">
        <v>12.240134239196777</v>
      </c>
      <c r="V77" s="9">
        <v>-1.2623744010925293</v>
      </c>
      <c r="W77" s="9">
        <v>2.398902298086361</v>
      </c>
      <c r="X77" s="9">
        <v>2.3958834479626345</v>
      </c>
      <c r="AB77" s="14"/>
      <c r="AC77" s="1"/>
      <c r="AD77" s="1"/>
      <c r="AE77" s="14"/>
      <c r="AF77" s="1"/>
    </row>
    <row r="79" spans="1:32">
      <c r="A79" s="11" t="s">
        <v>567</v>
      </c>
    </row>
    <row r="80" spans="1:32">
      <c r="A80" s="15" t="s">
        <v>31</v>
      </c>
      <c r="B80" s="15" t="s">
        <v>28</v>
      </c>
      <c r="C80" s="15" t="s">
        <v>25</v>
      </c>
      <c r="D80" s="15" t="s">
        <v>29</v>
      </c>
      <c r="E80" s="15" t="s">
        <v>2</v>
      </c>
      <c r="F80" s="15" t="s">
        <v>0</v>
      </c>
      <c r="G80" s="15" t="s">
        <v>5</v>
      </c>
      <c r="H80" s="15" t="s">
        <v>14</v>
      </c>
      <c r="I80" s="15" t="s">
        <v>6</v>
      </c>
      <c r="J80" s="15" t="s">
        <v>8</v>
      </c>
      <c r="K80" s="23" t="s">
        <v>9</v>
      </c>
      <c r="L80" s="23" t="s">
        <v>10</v>
      </c>
      <c r="M80" s="23" t="s">
        <v>20</v>
      </c>
      <c r="N80" s="15" t="s">
        <v>21</v>
      </c>
      <c r="O80" s="15" t="s">
        <v>1</v>
      </c>
      <c r="P80" s="23" t="s">
        <v>11</v>
      </c>
      <c r="Q80" s="23" t="s">
        <v>12</v>
      </c>
      <c r="R80" s="23" t="s">
        <v>22</v>
      </c>
      <c r="S80" s="15" t="s">
        <v>13</v>
      </c>
      <c r="T80" s="15" t="s">
        <v>23</v>
      </c>
      <c r="U80" s="15" t="s">
        <v>27</v>
      </c>
      <c r="V80" s="15" t="s">
        <v>24</v>
      </c>
      <c r="W80" s="15" t="s">
        <v>26</v>
      </c>
      <c r="X80" s="15" t="s">
        <v>19</v>
      </c>
      <c r="Y80" s="23"/>
      <c r="Z80" s="23"/>
    </row>
    <row r="81" spans="1:32" s="7" customFormat="1">
      <c r="A81" s="7" t="s">
        <v>214</v>
      </c>
      <c r="B81" s="7" t="s">
        <v>213</v>
      </c>
      <c r="C81" s="7" t="s">
        <v>202</v>
      </c>
      <c r="D81" s="7" t="s">
        <v>201</v>
      </c>
      <c r="E81" s="7" t="s">
        <v>7</v>
      </c>
      <c r="F81" s="7">
        <v>67</v>
      </c>
      <c r="G81" s="7" t="s">
        <v>128</v>
      </c>
      <c r="H81" s="7" t="s">
        <v>186</v>
      </c>
      <c r="I81" s="7" t="s">
        <v>3</v>
      </c>
      <c r="J81" s="7" t="s">
        <v>7</v>
      </c>
      <c r="K81" s="8">
        <v>21.962158203125</v>
      </c>
      <c r="L81" s="8">
        <v>21.788135528564453</v>
      </c>
      <c r="M81" s="8">
        <v>0.17402267456054688</v>
      </c>
      <c r="N81" s="8">
        <v>21.875146865844727</v>
      </c>
      <c r="O81" s="8" t="s">
        <v>87</v>
      </c>
      <c r="P81" s="8">
        <v>35.782569885253906</v>
      </c>
      <c r="Q81" s="8">
        <v>35.347270965576172</v>
      </c>
      <c r="R81" s="8">
        <v>0.43529891967773438</v>
      </c>
      <c r="S81" s="8">
        <v>35.564920425415039</v>
      </c>
      <c r="T81" s="8">
        <v>13.689773559570312</v>
      </c>
      <c r="U81" s="8">
        <v>13.689773559570312</v>
      </c>
      <c r="V81" s="8">
        <v>0.53625965118408203</v>
      </c>
      <c r="W81" s="8">
        <v>0.68955634581682568</v>
      </c>
      <c r="X81" s="8">
        <v>0.67525872363969419</v>
      </c>
      <c r="Y81" s="7" t="s">
        <v>17</v>
      </c>
      <c r="Z81" s="8">
        <v>13.15351390838623</v>
      </c>
      <c r="AB81" s="13"/>
      <c r="AC81" s="5"/>
      <c r="AD81" s="5"/>
      <c r="AE81" s="13"/>
      <c r="AF81" s="5"/>
    </row>
    <row r="82" spans="1:32" s="7" customFormat="1">
      <c r="A82" s="7" t="s">
        <v>212</v>
      </c>
      <c r="B82" s="7" t="s">
        <v>211</v>
      </c>
      <c r="C82" s="7" t="s">
        <v>202</v>
      </c>
      <c r="D82" s="7" t="s">
        <v>201</v>
      </c>
      <c r="E82" s="7" t="s">
        <v>7</v>
      </c>
      <c r="F82" s="7">
        <v>67</v>
      </c>
      <c r="G82" s="7" t="s">
        <v>128</v>
      </c>
      <c r="H82" s="7" t="s">
        <v>186</v>
      </c>
      <c r="I82" s="7" t="s">
        <v>3</v>
      </c>
      <c r="J82" s="7" t="s">
        <v>7</v>
      </c>
      <c r="K82" s="8">
        <v>20.002586364746094</v>
      </c>
      <c r="L82" s="8">
        <v>19.879636764526367</v>
      </c>
      <c r="M82" s="8">
        <v>0.12294960021972656</v>
      </c>
      <c r="N82" s="8">
        <v>19.94111156463623</v>
      </c>
      <c r="O82" s="8" t="s">
        <v>87</v>
      </c>
      <c r="P82" s="8">
        <v>32.933856964111328</v>
      </c>
      <c r="Q82" s="8">
        <v>32.715038299560547</v>
      </c>
      <c r="R82" s="8">
        <v>0.21881866455078125</v>
      </c>
      <c r="S82" s="8">
        <v>32.824447631835938</v>
      </c>
      <c r="T82" s="8">
        <v>12.883336067199707</v>
      </c>
      <c r="U82" s="8">
        <v>12.883336067199707</v>
      </c>
      <c r="V82" s="8">
        <v>-0.27017784118652344</v>
      </c>
      <c r="W82" s="8">
        <v>1.2059564769246069</v>
      </c>
      <c r="X82" s="8">
        <v>1.1809515441533656</v>
      </c>
      <c r="Y82" s="7" t="s">
        <v>18</v>
      </c>
      <c r="Z82" s="8">
        <v>1.0211735467852474</v>
      </c>
      <c r="AB82" s="13"/>
      <c r="AC82" s="5"/>
      <c r="AD82" s="5"/>
      <c r="AE82" s="13"/>
      <c r="AF82" s="5"/>
    </row>
    <row r="83" spans="1:32" s="7" customFormat="1">
      <c r="A83" s="7" t="s">
        <v>210</v>
      </c>
      <c r="B83" s="7" t="s">
        <v>209</v>
      </c>
      <c r="C83" s="7" t="s">
        <v>202</v>
      </c>
      <c r="D83" s="7" t="s">
        <v>201</v>
      </c>
      <c r="E83" s="7" t="s">
        <v>7</v>
      </c>
      <c r="F83" s="7">
        <v>67</v>
      </c>
      <c r="G83" s="7" t="s">
        <v>128</v>
      </c>
      <c r="H83" s="7" t="s">
        <v>186</v>
      </c>
      <c r="I83" s="7" t="s">
        <v>3</v>
      </c>
      <c r="J83" s="7" t="s">
        <v>7</v>
      </c>
      <c r="K83" s="8">
        <v>19.4429931640625</v>
      </c>
      <c r="L83" s="8">
        <v>19.454154968261719</v>
      </c>
      <c r="M83" s="8">
        <v>1.116180419921875E-2</v>
      </c>
      <c r="N83" s="8">
        <v>19.448574066162109</v>
      </c>
      <c r="O83" s="8" t="s">
        <v>87</v>
      </c>
      <c r="P83" s="8">
        <v>32.367321014404297</v>
      </c>
      <c r="Q83" s="8">
        <v>32.312423706054688</v>
      </c>
      <c r="R83" s="8">
        <v>5.4897308349609375E-2</v>
      </c>
      <c r="S83" s="8">
        <v>32.339872360229492</v>
      </c>
      <c r="T83" s="8">
        <v>12.891298294067383</v>
      </c>
      <c r="U83" s="8">
        <v>12.891298294067383</v>
      </c>
      <c r="V83" s="8">
        <v>-0.26221561431884766</v>
      </c>
      <c r="W83" s="8">
        <v>1.1993191415904365</v>
      </c>
      <c r="X83" s="8">
        <v>1.1744518308038909</v>
      </c>
      <c r="Y83" s="8"/>
      <c r="Z83" s="8"/>
      <c r="AB83" s="13"/>
      <c r="AC83" s="5"/>
      <c r="AD83" s="5"/>
      <c r="AE83" s="13"/>
      <c r="AF83" s="5"/>
    </row>
    <row r="84" spans="1:32" s="7" customFormat="1">
      <c r="A84" s="7" t="s">
        <v>208</v>
      </c>
      <c r="B84" s="7" t="s">
        <v>207</v>
      </c>
      <c r="C84" s="7" t="s">
        <v>202</v>
      </c>
      <c r="D84" s="7" t="s">
        <v>201</v>
      </c>
      <c r="E84" s="7" t="s">
        <v>7</v>
      </c>
      <c r="F84" s="7">
        <v>67</v>
      </c>
      <c r="G84" s="7" t="s">
        <v>128</v>
      </c>
      <c r="H84" s="7" t="s">
        <v>186</v>
      </c>
      <c r="I84" s="7" t="s">
        <v>3</v>
      </c>
      <c r="J84" s="7" t="s">
        <v>7</v>
      </c>
      <c r="K84" s="8">
        <v>19.448501586914062</v>
      </c>
      <c r="L84" s="8">
        <v>19.037046432495117</v>
      </c>
      <c r="M84" s="8">
        <v>0.41145515441894531</v>
      </c>
      <c r="N84" s="8">
        <v>19.24277400970459</v>
      </c>
      <c r="O84" s="8" t="s">
        <v>87</v>
      </c>
      <c r="P84" s="8">
        <v>32.491458892822266</v>
      </c>
      <c r="Q84" s="8">
        <v>32.822681427001953</v>
      </c>
      <c r="R84" s="8">
        <v>0.3312225341796875</v>
      </c>
      <c r="S84" s="8">
        <v>32.657070159912109</v>
      </c>
      <c r="T84" s="8">
        <v>13.41429615020752</v>
      </c>
      <c r="U84" s="8">
        <v>13.41429615020752</v>
      </c>
      <c r="V84" s="8">
        <v>0.26078224182128906</v>
      </c>
      <c r="W84" s="8">
        <v>0.83463525021406815</v>
      </c>
      <c r="X84" s="8">
        <v>0.81732948610114331</v>
      </c>
      <c r="Z84" s="8"/>
      <c r="AB84" s="13"/>
      <c r="AC84" s="5"/>
      <c r="AD84" s="5"/>
      <c r="AE84" s="13"/>
      <c r="AF84" s="5"/>
    </row>
    <row r="85" spans="1:32" s="7" customFormat="1">
      <c r="A85" s="7" t="s">
        <v>206</v>
      </c>
      <c r="B85" s="7" t="s">
        <v>205</v>
      </c>
      <c r="C85" s="7" t="s">
        <v>202</v>
      </c>
      <c r="D85" s="7" t="s">
        <v>201</v>
      </c>
      <c r="E85" s="7" t="s">
        <v>7</v>
      </c>
      <c r="F85" s="7">
        <v>67</v>
      </c>
      <c r="G85" s="7" t="s">
        <v>128</v>
      </c>
      <c r="H85" s="7" t="s">
        <v>186</v>
      </c>
      <c r="I85" s="7" t="s">
        <v>3</v>
      </c>
      <c r="J85" s="7" t="s">
        <v>7</v>
      </c>
      <c r="K85" s="8">
        <v>19.582183837890625</v>
      </c>
      <c r="L85" s="8">
        <v>19.579566955566406</v>
      </c>
      <c r="M85" s="8">
        <v>2.61688232421875E-3</v>
      </c>
      <c r="N85" s="8">
        <v>19.580875396728516</v>
      </c>
      <c r="O85" s="8" t="s">
        <v>87</v>
      </c>
      <c r="P85" s="8">
        <v>32.428642272949219</v>
      </c>
      <c r="Q85" s="8">
        <v>32.571918487548828</v>
      </c>
      <c r="R85" s="8">
        <v>0.14327621459960938</v>
      </c>
      <c r="S85" s="8">
        <v>32.500280380249023</v>
      </c>
      <c r="T85" s="8">
        <v>12.919404983520508</v>
      </c>
      <c r="U85" s="8">
        <v>12.919404983520508</v>
      </c>
      <c r="V85" s="8">
        <v>-0.23410892486572266</v>
      </c>
      <c r="W85" s="8">
        <v>1.1761800496657833</v>
      </c>
      <c r="X85" s="8">
        <v>1.1517925169218408</v>
      </c>
      <c r="Y85" s="7" t="s">
        <v>561</v>
      </c>
      <c r="Z85" s="8">
        <v>1</v>
      </c>
      <c r="AB85" s="13"/>
      <c r="AC85" s="5"/>
      <c r="AD85" s="5"/>
      <c r="AE85" s="13"/>
      <c r="AF85" s="5"/>
    </row>
    <row r="86" spans="1:32" s="7" customFormat="1">
      <c r="A86" s="7" t="s">
        <v>204</v>
      </c>
      <c r="B86" s="7" t="s">
        <v>203</v>
      </c>
      <c r="C86" s="7" t="s">
        <v>202</v>
      </c>
      <c r="D86" s="7" t="s">
        <v>201</v>
      </c>
      <c r="E86" s="7" t="s">
        <v>7</v>
      </c>
      <c r="F86" s="7">
        <v>67</v>
      </c>
      <c r="G86" s="7" t="s">
        <v>128</v>
      </c>
      <c r="H86" s="7" t="s">
        <v>186</v>
      </c>
      <c r="I86" s="7" t="s">
        <v>3</v>
      </c>
      <c r="J86" s="7" t="s">
        <v>7</v>
      </c>
      <c r="K86" s="8">
        <v>19.709125518798828</v>
      </c>
      <c r="L86" s="8">
        <v>19.962963104248047</v>
      </c>
      <c r="M86" s="8">
        <v>0.25383758544921875</v>
      </c>
      <c r="N86" s="8">
        <v>19.836044311523438</v>
      </c>
      <c r="O86" s="8" t="s">
        <v>87</v>
      </c>
      <c r="P86" s="8">
        <v>32.422534942626953</v>
      </c>
      <c r="Q86" s="8">
        <v>32.959018707275391</v>
      </c>
      <c r="R86" s="8">
        <v>0.5364837646484375</v>
      </c>
      <c r="S86" s="8">
        <v>32.959018707275391</v>
      </c>
      <c r="T86" s="8">
        <v>13.122974395751953</v>
      </c>
      <c r="U86" s="8">
        <v>13.122974395751953</v>
      </c>
      <c r="V86" s="8">
        <v>-3.0539512634277344E-2</v>
      </c>
      <c r="W86" s="8">
        <v>1.0213940164997637</v>
      </c>
      <c r="X86" s="8">
        <v>1.0002158983800651</v>
      </c>
      <c r="AB86" s="13"/>
      <c r="AC86" s="5"/>
      <c r="AD86" s="5"/>
      <c r="AE86" s="13"/>
      <c r="AF86" s="5"/>
    </row>
    <row r="87" spans="1:32" s="6" customFormat="1">
      <c r="A87" s="6" t="s">
        <v>200</v>
      </c>
      <c r="B87" s="6" t="s">
        <v>199</v>
      </c>
      <c r="C87" s="6" t="s">
        <v>188</v>
      </c>
      <c r="D87" s="6" t="s">
        <v>187</v>
      </c>
      <c r="E87" s="6" t="s">
        <v>4</v>
      </c>
      <c r="F87" s="6">
        <v>67</v>
      </c>
      <c r="G87" s="6" t="s">
        <v>128</v>
      </c>
      <c r="H87" s="6" t="s">
        <v>186</v>
      </c>
      <c r="I87" s="6" t="s">
        <v>3</v>
      </c>
      <c r="K87" s="9">
        <v>20.114463806152344</v>
      </c>
      <c r="L87" s="9">
        <v>20.160425186157227</v>
      </c>
      <c r="M87" s="9">
        <v>4.5961380004882812E-2</v>
      </c>
      <c r="N87" s="9">
        <v>20.137444496154785</v>
      </c>
      <c r="O87" s="9" t="s">
        <v>87</v>
      </c>
      <c r="P87" s="9">
        <v>31.318819046020508</v>
      </c>
      <c r="Q87" s="9">
        <v>31.41401481628418</v>
      </c>
      <c r="R87" s="9">
        <v>9.5195770263671875E-2</v>
      </c>
      <c r="S87" s="9">
        <v>31.366416931152344</v>
      </c>
      <c r="T87" s="9">
        <v>11.228972434997559</v>
      </c>
      <c r="U87" s="9">
        <v>11.228972434997559</v>
      </c>
      <c r="V87" s="9">
        <v>-1.9245414733886719</v>
      </c>
      <c r="W87" s="9">
        <v>3.7961617715143108</v>
      </c>
      <c r="X87" s="9">
        <v>3.7174501664922612</v>
      </c>
      <c r="Z87" s="9"/>
      <c r="AB87" s="14"/>
      <c r="AC87" s="1"/>
      <c r="AD87" s="1"/>
      <c r="AE87" s="14"/>
      <c r="AF87" s="1"/>
    </row>
    <row r="88" spans="1:32" s="6" customFormat="1">
      <c r="A88" s="6" t="s">
        <v>198</v>
      </c>
      <c r="B88" s="6" t="s">
        <v>197</v>
      </c>
      <c r="C88" s="6" t="s">
        <v>188</v>
      </c>
      <c r="D88" s="6" t="s">
        <v>187</v>
      </c>
      <c r="E88" s="6" t="s">
        <v>4</v>
      </c>
      <c r="F88" s="6">
        <v>67</v>
      </c>
      <c r="G88" s="6" t="s">
        <v>128</v>
      </c>
      <c r="H88" s="6" t="s">
        <v>186</v>
      </c>
      <c r="I88" s="6" t="s">
        <v>3</v>
      </c>
      <c r="K88" s="9">
        <v>19.658391952514648</v>
      </c>
      <c r="L88" s="9">
        <v>19.678104400634766</v>
      </c>
      <c r="M88" s="9">
        <v>1.9712448120117188E-2</v>
      </c>
      <c r="N88" s="9">
        <v>19.668248176574707</v>
      </c>
      <c r="O88" s="9" t="s">
        <v>87</v>
      </c>
      <c r="P88" s="9">
        <v>30.804014205932617</v>
      </c>
      <c r="Q88" s="9">
        <v>30.810184478759766</v>
      </c>
      <c r="R88" s="9">
        <v>6.1702728271484375E-3</v>
      </c>
      <c r="S88" s="9">
        <v>30.807099342346191</v>
      </c>
      <c r="T88" s="9">
        <v>11.138851165771484</v>
      </c>
      <c r="U88" s="9">
        <v>11.138851165771484</v>
      </c>
      <c r="V88" s="9">
        <v>-2.0146627426147461</v>
      </c>
      <c r="W88" s="9">
        <v>4.0408610474567856</v>
      </c>
      <c r="X88" s="9">
        <v>3.9570757195755855</v>
      </c>
      <c r="Z88" s="9"/>
      <c r="AB88" s="14"/>
      <c r="AC88" s="1"/>
      <c r="AD88" s="1"/>
      <c r="AE88" s="14"/>
      <c r="AF88" s="1"/>
    </row>
    <row r="89" spans="1:32" s="6" customFormat="1">
      <c r="A89" s="6" t="s">
        <v>196</v>
      </c>
      <c r="B89" s="6" t="s">
        <v>195</v>
      </c>
      <c r="C89" s="6" t="s">
        <v>188</v>
      </c>
      <c r="D89" s="6" t="s">
        <v>187</v>
      </c>
      <c r="E89" s="6" t="s">
        <v>4</v>
      </c>
      <c r="F89" s="6">
        <v>67</v>
      </c>
      <c r="G89" s="6" t="s">
        <v>128</v>
      </c>
      <c r="H89" s="6" t="s">
        <v>186</v>
      </c>
      <c r="I89" s="6" t="s">
        <v>3</v>
      </c>
      <c r="K89" s="9">
        <v>20.379310607910156</v>
      </c>
      <c r="L89" s="9">
        <v>20.43409538269043</v>
      </c>
      <c r="M89" s="9">
        <v>5.4784774780273438E-2</v>
      </c>
      <c r="N89" s="9">
        <v>20.406702995300293</v>
      </c>
      <c r="O89" s="9" t="s">
        <v>87</v>
      </c>
      <c r="P89" s="9">
        <v>32.059791564941406</v>
      </c>
      <c r="Q89" s="9">
        <v>32.341949462890625</v>
      </c>
      <c r="R89" s="9">
        <v>0.28215789794921875</v>
      </c>
      <c r="S89" s="9">
        <v>32.200870513916016</v>
      </c>
      <c r="T89" s="9">
        <v>11.794167518615723</v>
      </c>
      <c r="U89" s="9">
        <v>11.794167518615723</v>
      </c>
      <c r="V89" s="9">
        <v>-1.3593463897705078</v>
      </c>
      <c r="W89" s="9">
        <v>2.5656891512151558</v>
      </c>
      <c r="X89" s="9">
        <v>2.5124908095124399</v>
      </c>
      <c r="AB89" s="14"/>
      <c r="AC89" s="1"/>
      <c r="AD89" s="1"/>
      <c r="AE89" s="14"/>
      <c r="AF89" s="1"/>
    </row>
    <row r="90" spans="1:32" s="6" customFormat="1">
      <c r="A90" s="6" t="s">
        <v>194</v>
      </c>
      <c r="B90" s="6" t="s">
        <v>193</v>
      </c>
      <c r="C90" s="6" t="s">
        <v>188</v>
      </c>
      <c r="D90" s="6" t="s">
        <v>187</v>
      </c>
      <c r="E90" s="6" t="s">
        <v>4</v>
      </c>
      <c r="F90" s="6">
        <v>67</v>
      </c>
      <c r="G90" s="6" t="s">
        <v>128</v>
      </c>
      <c r="H90" s="6" t="s">
        <v>186</v>
      </c>
      <c r="I90" s="6" t="s">
        <v>3</v>
      </c>
      <c r="K90" s="9">
        <v>19.966962814331055</v>
      </c>
      <c r="L90" s="9">
        <v>19.826610565185547</v>
      </c>
      <c r="M90" s="9">
        <v>0.14035224914550781</v>
      </c>
      <c r="N90" s="9">
        <v>19.896786689758301</v>
      </c>
      <c r="O90" s="9" t="s">
        <v>87</v>
      </c>
      <c r="P90" s="9">
        <v>30.937255859375</v>
      </c>
      <c r="Q90" s="9">
        <v>31.052392959594727</v>
      </c>
      <c r="R90" s="9">
        <v>0.11513710021972656</v>
      </c>
      <c r="S90" s="9">
        <v>30.994824409484863</v>
      </c>
      <c r="T90" s="9">
        <v>11.098037719726562</v>
      </c>
      <c r="U90" s="9">
        <v>11.098037719726562</v>
      </c>
      <c r="V90" s="9">
        <v>-2.055476188659668</v>
      </c>
      <c r="W90" s="9">
        <v>4.156808219595475</v>
      </c>
      <c r="X90" s="9">
        <v>4.0706187823622217</v>
      </c>
      <c r="Y90" s="6" t="s">
        <v>561</v>
      </c>
      <c r="Z90" s="9">
        <v>3.4790152521207034</v>
      </c>
      <c r="AB90" s="14"/>
      <c r="AC90" s="1"/>
      <c r="AD90" s="1"/>
      <c r="AE90" s="14"/>
      <c r="AF90" s="1"/>
    </row>
    <row r="91" spans="1:32" s="6" customFormat="1">
      <c r="A91" s="6" t="s">
        <v>192</v>
      </c>
      <c r="B91" s="6" t="s">
        <v>191</v>
      </c>
      <c r="C91" s="6" t="s">
        <v>188</v>
      </c>
      <c r="D91" s="6" t="s">
        <v>187</v>
      </c>
      <c r="E91" s="6" t="s">
        <v>4</v>
      </c>
      <c r="F91" s="6">
        <v>67</v>
      </c>
      <c r="G91" s="6" t="s">
        <v>128</v>
      </c>
      <c r="H91" s="6" t="s">
        <v>186</v>
      </c>
      <c r="I91" s="6" t="s">
        <v>3</v>
      </c>
      <c r="K91" s="9">
        <v>19.240522384643555</v>
      </c>
      <c r="L91" s="9">
        <v>19.27107048034668</v>
      </c>
      <c r="M91" s="9">
        <v>3.0548095703125E-2</v>
      </c>
      <c r="N91" s="9">
        <v>19.255796432495117</v>
      </c>
      <c r="O91" s="9" t="s">
        <v>87</v>
      </c>
      <c r="P91" s="9">
        <v>30.824197769165039</v>
      </c>
      <c r="Q91" s="9">
        <v>30.787742614746094</v>
      </c>
      <c r="R91" s="9">
        <v>3.6455154418945312E-2</v>
      </c>
      <c r="S91" s="9">
        <v>30.805970191955566</v>
      </c>
      <c r="T91" s="9">
        <v>11.550173759460449</v>
      </c>
      <c r="U91" s="9">
        <v>11.550173759460449</v>
      </c>
      <c r="V91" s="9">
        <v>-1.6033401489257812</v>
      </c>
      <c r="W91" s="9">
        <v>3.0384596827549268</v>
      </c>
      <c r="X91" s="9">
        <v>2.9754586694105916</v>
      </c>
      <c r="AB91" s="14"/>
      <c r="AC91" s="1"/>
      <c r="AD91" s="1"/>
      <c r="AE91" s="14"/>
      <c r="AF91" s="1"/>
    </row>
    <row r="92" spans="1:32" s="6" customFormat="1">
      <c r="A92" s="6" t="s">
        <v>190</v>
      </c>
      <c r="B92" s="6" t="s">
        <v>189</v>
      </c>
      <c r="C92" s="6" t="s">
        <v>188</v>
      </c>
      <c r="D92" s="6" t="s">
        <v>187</v>
      </c>
      <c r="E92" s="6" t="s">
        <v>4</v>
      </c>
      <c r="F92" s="6">
        <v>67</v>
      </c>
      <c r="G92" s="6" t="s">
        <v>128</v>
      </c>
      <c r="H92" s="6" t="s">
        <v>186</v>
      </c>
      <c r="I92" s="6" t="s">
        <v>3</v>
      </c>
      <c r="K92" s="9">
        <v>20.273595809936523</v>
      </c>
      <c r="L92" s="9">
        <v>20.109241485595703</v>
      </c>
      <c r="M92" s="9">
        <v>0.16435432434082031</v>
      </c>
      <c r="N92" s="9">
        <v>20.191418647766113</v>
      </c>
      <c r="O92" s="9" t="s">
        <v>87</v>
      </c>
      <c r="P92" s="9">
        <v>31.370283126831055</v>
      </c>
      <c r="Q92" s="9">
        <v>31.530458450317383</v>
      </c>
      <c r="R92" s="9">
        <v>0.16017532348632812</v>
      </c>
      <c r="S92" s="9">
        <v>31.450370788574219</v>
      </c>
      <c r="T92" s="9">
        <v>11.258952140808105</v>
      </c>
      <c r="U92" s="9">
        <v>11.258952140808105</v>
      </c>
      <c r="V92" s="9">
        <v>-1.894561767578125</v>
      </c>
      <c r="W92" s="9">
        <v>3.7180901934317685</v>
      </c>
      <c r="X92" s="9">
        <v>3.6409973653711205</v>
      </c>
      <c r="AB92" s="14"/>
      <c r="AC92" s="1"/>
      <c r="AD92" s="1"/>
      <c r="AE92" s="14"/>
      <c r="AF92" s="1"/>
    </row>
    <row r="94" spans="1:32">
      <c r="A94" s="11" t="s">
        <v>568</v>
      </c>
    </row>
    <row r="95" spans="1:32">
      <c r="A95" s="15" t="s">
        <v>31</v>
      </c>
      <c r="B95" s="15" t="s">
        <v>28</v>
      </c>
      <c r="C95" s="15" t="s">
        <v>25</v>
      </c>
      <c r="D95" s="15" t="s">
        <v>29</v>
      </c>
      <c r="E95" s="15" t="s">
        <v>2</v>
      </c>
      <c r="F95" s="15" t="s">
        <v>0</v>
      </c>
      <c r="G95" s="15" t="s">
        <v>5</v>
      </c>
      <c r="H95" s="15" t="s">
        <v>14</v>
      </c>
      <c r="I95" s="15" t="s">
        <v>6</v>
      </c>
      <c r="J95" s="15" t="s">
        <v>8</v>
      </c>
      <c r="K95" s="23" t="s">
        <v>9</v>
      </c>
      <c r="L95" s="23" t="s">
        <v>10</v>
      </c>
      <c r="M95" s="23" t="s">
        <v>20</v>
      </c>
      <c r="N95" s="15" t="s">
        <v>21</v>
      </c>
      <c r="O95" s="15" t="s">
        <v>1</v>
      </c>
      <c r="P95" s="23" t="s">
        <v>11</v>
      </c>
      <c r="Q95" s="23" t="s">
        <v>12</v>
      </c>
      <c r="R95" s="23" t="s">
        <v>22</v>
      </c>
      <c r="S95" s="15" t="s">
        <v>13</v>
      </c>
      <c r="T95" s="15" t="s">
        <v>23</v>
      </c>
      <c r="U95" s="15" t="s">
        <v>27</v>
      </c>
      <c r="V95" s="15" t="s">
        <v>24</v>
      </c>
      <c r="W95" s="15" t="s">
        <v>26</v>
      </c>
      <c r="X95" s="15" t="s">
        <v>19</v>
      </c>
      <c r="Y95" s="23"/>
      <c r="Z95" s="23"/>
    </row>
    <row r="96" spans="1:32" s="7" customFormat="1">
      <c r="A96" s="7" t="s">
        <v>242</v>
      </c>
      <c r="B96" s="7" t="s">
        <v>241</v>
      </c>
      <c r="C96" s="7" t="s">
        <v>230</v>
      </c>
      <c r="D96" s="7" t="s">
        <v>229</v>
      </c>
      <c r="E96" s="7" t="s">
        <v>7</v>
      </c>
      <c r="F96" s="7">
        <v>67</v>
      </c>
      <c r="G96" s="7" t="s">
        <v>128</v>
      </c>
      <c r="H96" s="7" t="s">
        <v>16</v>
      </c>
      <c r="I96" s="7" t="s">
        <v>3</v>
      </c>
      <c r="J96" s="7" t="s">
        <v>7</v>
      </c>
      <c r="K96" s="8">
        <v>20.524080276489258</v>
      </c>
      <c r="L96" s="8">
        <v>20.345968246459961</v>
      </c>
      <c r="M96" s="8">
        <v>0.17811203002929688</v>
      </c>
      <c r="N96" s="8">
        <v>20.435024261474609</v>
      </c>
      <c r="O96" s="8" t="s">
        <v>87</v>
      </c>
      <c r="P96" s="8">
        <v>33.354732513427734</v>
      </c>
      <c r="Q96" s="8">
        <v>33.910453796386719</v>
      </c>
      <c r="R96" s="8">
        <v>0.55572128295898438</v>
      </c>
      <c r="S96" s="8">
        <v>33.632593154907227</v>
      </c>
      <c r="T96" s="8">
        <v>13.197568893432617</v>
      </c>
      <c r="U96" s="8">
        <v>13.197568893432617</v>
      </c>
      <c r="V96" s="8">
        <v>-0.11711311340332031</v>
      </c>
      <c r="W96" s="8">
        <v>1.0845624397997584</v>
      </c>
      <c r="X96" s="8">
        <v>1.0754463959077154</v>
      </c>
      <c r="Y96" s="7" t="s">
        <v>17</v>
      </c>
      <c r="Z96" s="8">
        <v>13.314682006835938</v>
      </c>
      <c r="AB96" s="13"/>
      <c r="AC96" s="5"/>
      <c r="AD96" s="5"/>
      <c r="AE96" s="13"/>
      <c r="AF96" s="5"/>
    </row>
    <row r="97" spans="1:32" s="7" customFormat="1">
      <c r="A97" s="7" t="s">
        <v>240</v>
      </c>
      <c r="B97" s="7" t="s">
        <v>239</v>
      </c>
      <c r="C97" s="7" t="s">
        <v>230</v>
      </c>
      <c r="D97" s="7" t="s">
        <v>229</v>
      </c>
      <c r="E97" s="7" t="s">
        <v>7</v>
      </c>
      <c r="F97" s="7">
        <v>67</v>
      </c>
      <c r="G97" s="7" t="s">
        <v>128</v>
      </c>
      <c r="H97" s="7" t="s">
        <v>16</v>
      </c>
      <c r="I97" s="7" t="s">
        <v>3</v>
      </c>
      <c r="J97" s="7" t="s">
        <v>7</v>
      </c>
      <c r="K97" s="8">
        <v>19.974170684814453</v>
      </c>
      <c r="L97" s="8">
        <v>20.03407096862793</v>
      </c>
      <c r="M97" s="8">
        <v>5.9900283813476562E-2</v>
      </c>
      <c r="N97" s="8">
        <v>20.004120826721191</v>
      </c>
      <c r="O97" s="8" t="s">
        <v>87</v>
      </c>
      <c r="P97" s="8">
        <v>33.424293518066406</v>
      </c>
      <c r="Q97" s="8">
        <v>33.938865661621094</v>
      </c>
      <c r="R97" s="8">
        <v>0.5145721435546875</v>
      </c>
      <c r="S97" s="8">
        <v>33.68157958984375</v>
      </c>
      <c r="T97" s="8">
        <v>13.677458763122559</v>
      </c>
      <c r="U97" s="8">
        <v>13.677458763122559</v>
      </c>
      <c r="V97" s="8">
        <v>0.36277675628662109</v>
      </c>
      <c r="W97" s="8">
        <v>0.77766636324923744</v>
      </c>
      <c r="X97" s="8">
        <v>0.77112986480470869</v>
      </c>
      <c r="Y97" s="7" t="s">
        <v>18</v>
      </c>
      <c r="Z97" s="8">
        <v>1.0084765209374742</v>
      </c>
      <c r="AB97" s="13"/>
      <c r="AC97" s="5"/>
      <c r="AD97" s="5"/>
      <c r="AE97" s="13"/>
      <c r="AF97" s="5"/>
    </row>
    <row r="98" spans="1:32" s="7" customFormat="1">
      <c r="A98" s="7" t="s">
        <v>238</v>
      </c>
      <c r="B98" s="7" t="s">
        <v>237</v>
      </c>
      <c r="C98" s="7" t="s">
        <v>230</v>
      </c>
      <c r="D98" s="7" t="s">
        <v>229</v>
      </c>
      <c r="E98" s="7" t="s">
        <v>7</v>
      </c>
      <c r="F98" s="7">
        <v>67</v>
      </c>
      <c r="G98" s="7" t="s">
        <v>128</v>
      </c>
      <c r="H98" s="7" t="s">
        <v>16</v>
      </c>
      <c r="I98" s="7" t="s">
        <v>3</v>
      </c>
      <c r="J98" s="7" t="s">
        <v>7</v>
      </c>
      <c r="K98" s="8">
        <v>20.016727447509766</v>
      </c>
      <c r="L98" s="8">
        <v>19.979183197021484</v>
      </c>
      <c r="M98" s="8">
        <v>3.754425048828125E-2</v>
      </c>
      <c r="N98" s="8">
        <v>19.997955322265625</v>
      </c>
      <c r="O98" s="8" t="s">
        <v>87</v>
      </c>
      <c r="P98" s="8">
        <v>32.947776794433594</v>
      </c>
      <c r="Q98" s="8">
        <v>33.335750579833984</v>
      </c>
      <c r="R98" s="8">
        <v>0.38797378540039062</v>
      </c>
      <c r="S98" s="8">
        <v>33.141763687133789</v>
      </c>
      <c r="T98" s="8">
        <v>13.143808364868164</v>
      </c>
      <c r="U98" s="8">
        <v>13.143808364868164</v>
      </c>
      <c r="V98" s="8">
        <v>-0.17087364196777344</v>
      </c>
      <c r="W98" s="8">
        <v>1.1257399842045086</v>
      </c>
      <c r="X98" s="8">
        <v>1.1162778317912914</v>
      </c>
      <c r="Y98" s="8"/>
      <c r="Z98" s="8"/>
      <c r="AB98" s="13"/>
      <c r="AC98" s="5"/>
      <c r="AD98" s="5"/>
      <c r="AE98" s="13"/>
      <c r="AF98" s="5"/>
    </row>
    <row r="99" spans="1:32" s="7" customFormat="1">
      <c r="A99" s="7" t="s">
        <v>236</v>
      </c>
      <c r="B99" s="7" t="s">
        <v>235</v>
      </c>
      <c r="C99" s="7" t="s">
        <v>230</v>
      </c>
      <c r="D99" s="7" t="s">
        <v>229</v>
      </c>
      <c r="E99" s="7" t="s">
        <v>7</v>
      </c>
      <c r="F99" s="7">
        <v>67</v>
      </c>
      <c r="G99" s="7" t="s">
        <v>128</v>
      </c>
      <c r="H99" s="7" t="s">
        <v>16</v>
      </c>
      <c r="I99" s="7" t="s">
        <v>3</v>
      </c>
      <c r="J99" s="7" t="s">
        <v>7</v>
      </c>
      <c r="K99" s="8">
        <v>20.241950988769531</v>
      </c>
      <c r="L99" s="8">
        <v>19.658502578735352</v>
      </c>
      <c r="M99" s="8">
        <v>0.58344841003417969</v>
      </c>
      <c r="N99" s="8">
        <v>20.241950988769531</v>
      </c>
      <c r="O99" s="8" t="s">
        <v>87</v>
      </c>
      <c r="P99" s="8">
        <v>33.506156921386719</v>
      </c>
      <c r="Q99" s="8">
        <v>33.656318664550781</v>
      </c>
      <c r="R99" s="8">
        <v>0.1501617431640625</v>
      </c>
      <c r="S99" s="8">
        <v>33.58123779296875</v>
      </c>
      <c r="T99" s="8">
        <v>13.339286804199219</v>
      </c>
      <c r="U99" s="8">
        <v>13.339286804199219</v>
      </c>
      <c r="V99" s="8">
        <v>2.460479736328125E-2</v>
      </c>
      <c r="W99" s="8">
        <v>0.98308986300207601</v>
      </c>
      <c r="X99" s="8">
        <v>0.97482672386680957</v>
      </c>
      <c r="Z99" s="8"/>
      <c r="AB99" s="13"/>
      <c r="AC99" s="5"/>
      <c r="AD99" s="5"/>
      <c r="AE99" s="13"/>
      <c r="AF99" s="5"/>
    </row>
    <row r="100" spans="1:32" s="7" customFormat="1">
      <c r="A100" s="7" t="s">
        <v>234</v>
      </c>
      <c r="B100" s="7" t="s">
        <v>233</v>
      </c>
      <c r="C100" s="7" t="s">
        <v>230</v>
      </c>
      <c r="D100" s="7" t="s">
        <v>229</v>
      </c>
      <c r="E100" s="7" t="s">
        <v>7</v>
      </c>
      <c r="F100" s="7">
        <v>67</v>
      </c>
      <c r="G100" s="7" t="s">
        <v>128</v>
      </c>
      <c r="H100" s="7" t="s">
        <v>16</v>
      </c>
      <c r="I100" s="7" t="s">
        <v>3</v>
      </c>
      <c r="J100" s="7" t="s">
        <v>7</v>
      </c>
      <c r="K100" s="8">
        <v>20.95953369140625</v>
      </c>
      <c r="L100" s="8">
        <v>20.871919631958008</v>
      </c>
      <c r="M100" s="8">
        <v>8.7614059448242188E-2</v>
      </c>
      <c r="N100" s="8">
        <v>20.915726661682129</v>
      </c>
      <c r="O100" s="8" t="s">
        <v>87</v>
      </c>
      <c r="P100" s="8">
        <v>34.144016265869141</v>
      </c>
      <c r="Q100" s="8">
        <v>34.118011474609375</v>
      </c>
      <c r="R100" s="8">
        <v>2.6004791259765625E-2</v>
      </c>
      <c r="S100" s="8">
        <v>34.131013870239258</v>
      </c>
      <c r="T100" s="8">
        <v>13.215287208557129</v>
      </c>
      <c r="U100" s="8">
        <v>13.215287208557129</v>
      </c>
      <c r="V100" s="8">
        <v>-9.9394798278808594E-2</v>
      </c>
      <c r="W100" s="8">
        <v>1.0713239544317907</v>
      </c>
      <c r="X100" s="8">
        <v>1.062319183629475</v>
      </c>
      <c r="Y100" s="7" t="s">
        <v>561</v>
      </c>
      <c r="Z100" s="8">
        <v>1</v>
      </c>
      <c r="AB100" s="13"/>
      <c r="AC100" s="5"/>
      <c r="AD100" s="5"/>
      <c r="AE100" s="13"/>
      <c r="AF100" s="5"/>
    </row>
    <row r="101" spans="1:32" s="7" customFormat="1">
      <c r="A101" s="7" t="s">
        <v>232</v>
      </c>
      <c r="B101" s="7" t="s">
        <v>231</v>
      </c>
      <c r="C101" s="7" t="s">
        <v>230</v>
      </c>
      <c r="D101" s="7" t="s">
        <v>229</v>
      </c>
      <c r="E101" s="7" t="s">
        <v>7</v>
      </c>
      <c r="F101" s="7">
        <v>67</v>
      </c>
      <c r="G101" s="7" t="s">
        <v>128</v>
      </c>
      <c r="H101" s="7" t="s">
        <v>16</v>
      </c>
      <c r="I101" s="7" t="s">
        <v>3</v>
      </c>
      <c r="J101" s="7" t="s">
        <v>7</v>
      </c>
      <c r="K101" s="8">
        <v>20.698066711425781</v>
      </c>
      <c r="L101" s="8">
        <v>20.625375747680664</v>
      </c>
      <c r="M101" s="8">
        <v>7.2690963745117188E-2</v>
      </c>
      <c r="N101" s="8">
        <v>20.661721229553223</v>
      </c>
      <c r="O101" s="8" t="s">
        <v>87</v>
      </c>
      <c r="P101" s="8">
        <v>35.911655426025391</v>
      </c>
      <c r="Q101" s="8">
        <v>35.141765594482422</v>
      </c>
      <c r="R101" s="8">
        <v>0.76988983154296875</v>
      </c>
      <c r="S101" s="8">
        <v>35.141765594482422</v>
      </c>
      <c r="T101" s="8">
        <v>14.480044364929199</v>
      </c>
      <c r="U101" s="8" t="s">
        <v>107</v>
      </c>
      <c r="V101" s="8" t="s">
        <v>107</v>
      </c>
      <c r="W101" s="8" t="s">
        <v>107</v>
      </c>
      <c r="X101" s="8" t="s">
        <v>107</v>
      </c>
      <c r="AB101" s="13"/>
      <c r="AC101" s="5"/>
      <c r="AD101" s="5"/>
      <c r="AE101" s="13"/>
      <c r="AF101" s="5"/>
    </row>
    <row r="102" spans="1:32" s="6" customFormat="1">
      <c r="A102" s="6" t="s">
        <v>228</v>
      </c>
      <c r="B102" s="6" t="s">
        <v>227</v>
      </c>
      <c r="C102" s="6" t="s">
        <v>216</v>
      </c>
      <c r="D102" s="6" t="s">
        <v>215</v>
      </c>
      <c r="E102" s="6" t="s">
        <v>4</v>
      </c>
      <c r="F102" s="6">
        <v>67</v>
      </c>
      <c r="G102" s="6" t="s">
        <v>128</v>
      </c>
      <c r="H102" s="6" t="s">
        <v>16</v>
      </c>
      <c r="I102" s="6" t="s">
        <v>3</v>
      </c>
      <c r="K102" s="9">
        <v>19.534767150878906</v>
      </c>
      <c r="L102" s="9">
        <v>19.565883636474609</v>
      </c>
      <c r="M102" s="9">
        <v>3.1116485595703125E-2</v>
      </c>
      <c r="N102" s="9">
        <v>19.550325393676758</v>
      </c>
      <c r="O102" s="9" t="s">
        <v>87</v>
      </c>
      <c r="P102" s="9">
        <v>31.737123489379883</v>
      </c>
      <c r="Q102" s="9">
        <v>31.716888427734375</v>
      </c>
      <c r="R102" s="9">
        <v>2.0235061645507812E-2</v>
      </c>
      <c r="S102" s="9">
        <v>31.727005958557129</v>
      </c>
      <c r="T102" s="9">
        <v>12.176680564880371</v>
      </c>
      <c r="U102" s="9">
        <v>12.176680564880371</v>
      </c>
      <c r="V102" s="9">
        <v>-1.1380014419555664</v>
      </c>
      <c r="W102" s="9">
        <v>2.2007594183625621</v>
      </c>
      <c r="X102" s="9">
        <v>2.1822614336293604</v>
      </c>
      <c r="Z102" s="9"/>
      <c r="AB102" s="14"/>
      <c r="AC102" s="1"/>
      <c r="AD102" s="1"/>
      <c r="AE102" s="14"/>
      <c r="AF102" s="1"/>
    </row>
    <row r="103" spans="1:32" s="6" customFormat="1">
      <c r="A103" s="6" t="s">
        <v>226</v>
      </c>
      <c r="B103" s="6" t="s">
        <v>225</v>
      </c>
      <c r="C103" s="6" t="s">
        <v>216</v>
      </c>
      <c r="D103" s="6" t="s">
        <v>215</v>
      </c>
      <c r="E103" s="6" t="s">
        <v>4</v>
      </c>
      <c r="F103" s="6">
        <v>67</v>
      </c>
      <c r="G103" s="6" t="s">
        <v>128</v>
      </c>
      <c r="H103" s="6" t="s">
        <v>16</v>
      </c>
      <c r="I103" s="6" t="s">
        <v>3</v>
      </c>
      <c r="K103" s="9">
        <v>20.073089599609375</v>
      </c>
      <c r="L103" s="9">
        <v>20.068447113037109</v>
      </c>
      <c r="M103" s="9">
        <v>4.642486572265625E-3</v>
      </c>
      <c r="N103" s="9">
        <v>20.070768356323242</v>
      </c>
      <c r="O103" s="9" t="s">
        <v>87</v>
      </c>
      <c r="P103" s="9">
        <v>31.951139450073242</v>
      </c>
      <c r="Q103" s="9">
        <v>31.991554260253906</v>
      </c>
      <c r="R103" s="9">
        <v>4.0414810180664062E-2</v>
      </c>
      <c r="S103" s="9">
        <v>31.971346855163574</v>
      </c>
      <c r="T103" s="9">
        <v>11.900578498840332</v>
      </c>
      <c r="U103" s="9">
        <v>11.900578498840332</v>
      </c>
      <c r="V103" s="9">
        <v>-1.4141035079956055</v>
      </c>
      <c r="W103" s="9">
        <v>2.6649408429047035</v>
      </c>
      <c r="X103" s="9">
        <v>2.64254128636271</v>
      </c>
      <c r="Z103" s="9"/>
      <c r="AB103" s="14"/>
      <c r="AC103" s="1"/>
      <c r="AD103" s="1"/>
      <c r="AE103" s="14"/>
      <c r="AF103" s="1"/>
    </row>
    <row r="104" spans="1:32" s="6" customFormat="1">
      <c r="A104" s="6" t="s">
        <v>224</v>
      </c>
      <c r="B104" s="6" t="s">
        <v>223</v>
      </c>
      <c r="C104" s="6" t="s">
        <v>216</v>
      </c>
      <c r="D104" s="6" t="s">
        <v>215</v>
      </c>
      <c r="E104" s="6" t="s">
        <v>4</v>
      </c>
      <c r="F104" s="6">
        <v>67</v>
      </c>
      <c r="G104" s="6" t="s">
        <v>128</v>
      </c>
      <c r="H104" s="6" t="s">
        <v>16</v>
      </c>
      <c r="I104" s="6" t="s">
        <v>3</v>
      </c>
      <c r="K104" s="9">
        <v>19.286937713623047</v>
      </c>
      <c r="L104" s="9">
        <v>19.384258270263672</v>
      </c>
      <c r="M104" s="9">
        <v>9.7320556640625E-2</v>
      </c>
      <c r="N104" s="9">
        <v>19.335597991943359</v>
      </c>
      <c r="O104" s="9" t="s">
        <v>87</v>
      </c>
      <c r="P104" s="9">
        <v>31.510463714599609</v>
      </c>
      <c r="Q104" s="9">
        <v>31.638952255249023</v>
      </c>
      <c r="R104" s="9">
        <v>0.12848854064941406</v>
      </c>
      <c r="S104" s="9">
        <v>31.574707984924316</v>
      </c>
      <c r="T104" s="9">
        <v>12.239109992980957</v>
      </c>
      <c r="U104" s="9">
        <v>12.239109992980957</v>
      </c>
      <c r="V104" s="9">
        <v>-1.0755720138549805</v>
      </c>
      <c r="W104" s="9">
        <v>2.1075575313178994</v>
      </c>
      <c r="X104" s="9">
        <v>2.0898429339323892</v>
      </c>
      <c r="AB104" s="14"/>
      <c r="AC104" s="1"/>
      <c r="AD104" s="1"/>
      <c r="AE104" s="14"/>
      <c r="AF104" s="1"/>
    </row>
    <row r="105" spans="1:32" s="6" customFormat="1">
      <c r="A105" s="6" t="s">
        <v>222</v>
      </c>
      <c r="B105" s="6" t="s">
        <v>221</v>
      </c>
      <c r="C105" s="6" t="s">
        <v>216</v>
      </c>
      <c r="D105" s="6" t="s">
        <v>215</v>
      </c>
      <c r="E105" s="6" t="s">
        <v>4</v>
      </c>
      <c r="F105" s="6">
        <v>67</v>
      </c>
      <c r="G105" s="6" t="s">
        <v>128</v>
      </c>
      <c r="H105" s="6" t="s">
        <v>16</v>
      </c>
      <c r="I105" s="6" t="s">
        <v>3</v>
      </c>
      <c r="K105" s="9">
        <v>19.486577987670898</v>
      </c>
      <c r="L105" s="9">
        <v>19.495529174804688</v>
      </c>
      <c r="M105" s="9">
        <v>8.9511871337890625E-3</v>
      </c>
      <c r="N105" s="9">
        <v>19.491053581237793</v>
      </c>
      <c r="O105" s="9" t="s">
        <v>87</v>
      </c>
      <c r="P105" s="9">
        <v>31.435859680175781</v>
      </c>
      <c r="Q105" s="9">
        <v>31.455587387084961</v>
      </c>
      <c r="R105" s="9">
        <v>1.9727706909179688E-2</v>
      </c>
      <c r="S105" s="9">
        <v>31.445723533630371</v>
      </c>
      <c r="T105" s="9">
        <v>11.954669952392578</v>
      </c>
      <c r="U105" s="9">
        <v>11.954669952392578</v>
      </c>
      <c r="V105" s="9">
        <v>-1.3600120544433594</v>
      </c>
      <c r="W105" s="9">
        <v>2.566873242554383</v>
      </c>
      <c r="X105" s="9">
        <v>2.5452979710109975</v>
      </c>
      <c r="Y105" s="6" t="s">
        <v>561</v>
      </c>
      <c r="Z105" s="9">
        <v>2.3772988633566334</v>
      </c>
      <c r="AB105" s="14"/>
      <c r="AC105" s="1"/>
      <c r="AD105" s="1"/>
      <c r="AE105" s="14"/>
      <c r="AF105" s="1"/>
    </row>
    <row r="106" spans="1:32" s="6" customFormat="1">
      <c r="A106" s="6" t="s">
        <v>220</v>
      </c>
      <c r="B106" s="6" t="s">
        <v>219</v>
      </c>
      <c r="C106" s="6" t="s">
        <v>216</v>
      </c>
      <c r="D106" s="6" t="s">
        <v>215</v>
      </c>
      <c r="E106" s="6" t="s">
        <v>4</v>
      </c>
      <c r="F106" s="6">
        <v>67</v>
      </c>
      <c r="G106" s="6" t="s">
        <v>128</v>
      </c>
      <c r="H106" s="6" t="s">
        <v>16</v>
      </c>
      <c r="I106" s="6" t="s">
        <v>3</v>
      </c>
      <c r="K106" s="9">
        <v>19.986339569091797</v>
      </c>
      <c r="L106" s="9">
        <v>19.88568115234375</v>
      </c>
      <c r="M106" s="9">
        <v>0.10065841674804688</v>
      </c>
      <c r="N106" s="9">
        <v>19.936010360717773</v>
      </c>
      <c r="O106" s="9" t="s">
        <v>87</v>
      </c>
      <c r="P106" s="9">
        <v>31.789924621582031</v>
      </c>
      <c r="Q106" s="9">
        <v>31.786470413208008</v>
      </c>
      <c r="R106" s="9">
        <v>3.4542083740234375E-3</v>
      </c>
      <c r="S106" s="9">
        <v>31.78819751739502</v>
      </c>
      <c r="T106" s="9">
        <v>11.852187156677246</v>
      </c>
      <c r="U106" s="9">
        <v>11.852187156677246</v>
      </c>
      <c r="V106" s="9">
        <v>-1.4624948501586914</v>
      </c>
      <c r="W106" s="9">
        <v>2.7558451965743958</v>
      </c>
      <c r="X106" s="9">
        <v>2.7326815640810134</v>
      </c>
      <c r="AB106" s="14"/>
      <c r="AC106" s="1"/>
      <c r="AD106" s="1"/>
      <c r="AE106" s="14"/>
      <c r="AF106" s="1"/>
    </row>
    <row r="107" spans="1:32" s="6" customFormat="1">
      <c r="A107" s="6" t="s">
        <v>218</v>
      </c>
      <c r="B107" s="6" t="s">
        <v>217</v>
      </c>
      <c r="C107" s="6" t="s">
        <v>216</v>
      </c>
      <c r="D107" s="6" t="s">
        <v>215</v>
      </c>
      <c r="E107" s="6" t="s">
        <v>4</v>
      </c>
      <c r="F107" s="6">
        <v>67</v>
      </c>
      <c r="G107" s="6" t="s">
        <v>128</v>
      </c>
      <c r="H107" s="6" t="s">
        <v>16</v>
      </c>
      <c r="I107" s="6" t="s">
        <v>3</v>
      </c>
      <c r="K107" s="9">
        <v>20.027008056640625</v>
      </c>
      <c r="L107" s="9">
        <v>19.986751556396484</v>
      </c>
      <c r="M107" s="9">
        <v>4.0256500244140625E-2</v>
      </c>
      <c r="N107" s="9">
        <v>20.006879806518555</v>
      </c>
      <c r="O107" s="9" t="s">
        <v>87</v>
      </c>
      <c r="P107" s="9">
        <v>32.274898529052734</v>
      </c>
      <c r="Q107" s="9">
        <v>32.24298095703125</v>
      </c>
      <c r="R107" s="9">
        <v>3.1917572021484375E-2</v>
      </c>
      <c r="S107" s="9">
        <v>32.258939743041992</v>
      </c>
      <c r="T107" s="9">
        <v>12.252059936523438</v>
      </c>
      <c r="U107" s="9">
        <v>12.252059936523438</v>
      </c>
      <c r="V107" s="9">
        <v>-1.0626220703125</v>
      </c>
      <c r="W107" s="9">
        <v>2.0887242899651106</v>
      </c>
      <c r="X107" s="9">
        <v>2.0711679911233274</v>
      </c>
      <c r="AB107" s="14"/>
      <c r="AC107" s="1"/>
      <c r="AD107" s="1"/>
      <c r="AE107" s="14"/>
      <c r="AF107" s="1"/>
    </row>
    <row r="109" spans="1:32">
      <c r="A109" s="11" t="s">
        <v>569</v>
      </c>
    </row>
    <row r="110" spans="1:32">
      <c r="A110" s="15" t="s">
        <v>31</v>
      </c>
      <c r="B110" s="15" t="s">
        <v>28</v>
      </c>
      <c r="C110" s="15" t="s">
        <v>25</v>
      </c>
      <c r="D110" s="15" t="s">
        <v>29</v>
      </c>
      <c r="E110" s="15" t="s">
        <v>2</v>
      </c>
      <c r="F110" s="15" t="s">
        <v>0</v>
      </c>
      <c r="G110" s="15" t="s">
        <v>5</v>
      </c>
      <c r="H110" s="15" t="s">
        <v>14</v>
      </c>
      <c r="I110" s="15" t="s">
        <v>6</v>
      </c>
      <c r="J110" s="15" t="s">
        <v>8</v>
      </c>
      <c r="K110" s="23" t="s">
        <v>9</v>
      </c>
      <c r="L110" s="23" t="s">
        <v>10</v>
      </c>
      <c r="M110" s="23" t="s">
        <v>20</v>
      </c>
      <c r="N110" s="15" t="s">
        <v>21</v>
      </c>
      <c r="O110" s="15" t="s">
        <v>1</v>
      </c>
      <c r="P110" s="23" t="s">
        <v>11</v>
      </c>
      <c r="Q110" s="23" t="s">
        <v>12</v>
      </c>
      <c r="R110" s="23" t="s">
        <v>22</v>
      </c>
      <c r="S110" s="15" t="s">
        <v>13</v>
      </c>
      <c r="T110" s="15" t="s">
        <v>23</v>
      </c>
      <c r="U110" s="15" t="s">
        <v>27</v>
      </c>
      <c r="V110" s="15" t="s">
        <v>24</v>
      </c>
      <c r="W110" s="15" t="s">
        <v>26</v>
      </c>
      <c r="X110" s="15" t="s">
        <v>19</v>
      </c>
      <c r="Y110" s="23"/>
      <c r="Z110" s="23"/>
    </row>
    <row r="111" spans="1:32" s="7" customFormat="1">
      <c r="A111" s="7" t="s">
        <v>271</v>
      </c>
      <c r="B111" s="7" t="s">
        <v>270</v>
      </c>
      <c r="C111" s="7" t="s">
        <v>259</v>
      </c>
      <c r="D111" s="7" t="s">
        <v>258</v>
      </c>
      <c r="E111" s="7" t="s">
        <v>7</v>
      </c>
      <c r="F111" s="7">
        <v>69</v>
      </c>
      <c r="G111" s="7" t="s">
        <v>128</v>
      </c>
      <c r="H111" s="7" t="s">
        <v>243</v>
      </c>
      <c r="I111" s="7" t="s">
        <v>3</v>
      </c>
      <c r="J111" s="7" t="s">
        <v>7</v>
      </c>
      <c r="K111" s="8">
        <v>21.593517303466797</v>
      </c>
      <c r="L111" s="8">
        <v>21.512578964233398</v>
      </c>
      <c r="M111" s="8">
        <v>8.0938339233398438E-2</v>
      </c>
      <c r="N111" s="8">
        <v>21.553048133850098</v>
      </c>
      <c r="O111" s="8" t="s">
        <v>87</v>
      </c>
      <c r="P111" s="8">
        <v>34.127418518066406</v>
      </c>
      <c r="Q111" s="8">
        <v>34.076774597167969</v>
      </c>
      <c r="R111" s="8">
        <v>5.06439208984375E-2</v>
      </c>
      <c r="S111" s="8">
        <v>34.102096557617188</v>
      </c>
      <c r="T111" s="8">
        <v>12.54904842376709</v>
      </c>
      <c r="U111" s="8">
        <v>12.54904842376709</v>
      </c>
      <c r="V111" s="8">
        <v>-0.35734386444091726</v>
      </c>
      <c r="W111" s="8">
        <v>1.2810651651193137</v>
      </c>
      <c r="X111" s="8">
        <v>1.2512919372030986</v>
      </c>
      <c r="Y111" s="7" t="s">
        <v>17</v>
      </c>
      <c r="Z111" s="8">
        <v>12.906392288208007</v>
      </c>
      <c r="AB111" s="13"/>
      <c r="AC111" s="5"/>
      <c r="AD111" s="5"/>
      <c r="AE111" s="13"/>
      <c r="AF111" s="5"/>
    </row>
    <row r="112" spans="1:32" s="7" customFormat="1">
      <c r="A112" s="7" t="s">
        <v>269</v>
      </c>
      <c r="B112" s="7" t="s">
        <v>268</v>
      </c>
      <c r="C112" s="7" t="s">
        <v>259</v>
      </c>
      <c r="D112" s="7" t="s">
        <v>258</v>
      </c>
      <c r="E112" s="7" t="s">
        <v>7</v>
      </c>
      <c r="F112" s="7">
        <v>69</v>
      </c>
      <c r="G112" s="7" t="s">
        <v>128</v>
      </c>
      <c r="H112" s="7" t="s">
        <v>243</v>
      </c>
      <c r="I112" s="7" t="s">
        <v>3</v>
      </c>
      <c r="J112" s="7" t="s">
        <v>7</v>
      </c>
      <c r="K112" s="8">
        <v>20.576671600341797</v>
      </c>
      <c r="L112" s="8">
        <v>20.707851409912109</v>
      </c>
      <c r="M112" s="8">
        <v>0.1311798095703125</v>
      </c>
      <c r="N112" s="8">
        <v>20.642261505126953</v>
      </c>
      <c r="O112" s="8" t="s">
        <v>87</v>
      </c>
      <c r="P112" s="8">
        <v>33.946216583251953</v>
      </c>
      <c r="Q112" s="8">
        <v>33.834747314453125</v>
      </c>
      <c r="R112" s="8">
        <v>0.11146926879882812</v>
      </c>
      <c r="S112" s="8">
        <v>33.890481948852539</v>
      </c>
      <c r="T112" s="8">
        <v>13.248220443725586</v>
      </c>
      <c r="U112" s="8">
        <v>13.248220443725586</v>
      </c>
      <c r="V112" s="8">
        <v>0.34182815551757884</v>
      </c>
      <c r="W112" s="8">
        <v>0.78904082068359993</v>
      </c>
      <c r="X112" s="8">
        <v>0.77070272764270287</v>
      </c>
      <c r="Y112" s="7" t="s">
        <v>18</v>
      </c>
      <c r="Z112" s="8">
        <v>1.0237939900601969</v>
      </c>
      <c r="AB112" s="13"/>
      <c r="AC112" s="5"/>
      <c r="AD112" s="5"/>
      <c r="AE112" s="13"/>
      <c r="AF112" s="5"/>
    </row>
    <row r="113" spans="1:32" s="7" customFormat="1">
      <c r="A113" s="7" t="s">
        <v>267</v>
      </c>
      <c r="B113" s="7" t="s">
        <v>266</v>
      </c>
      <c r="C113" s="7" t="s">
        <v>259</v>
      </c>
      <c r="D113" s="7" t="s">
        <v>258</v>
      </c>
      <c r="E113" s="7" t="s">
        <v>7</v>
      </c>
      <c r="F113" s="7">
        <v>69</v>
      </c>
      <c r="G113" s="7" t="s">
        <v>128</v>
      </c>
      <c r="H113" s="7" t="s">
        <v>243</v>
      </c>
      <c r="I113" s="7" t="s">
        <v>3</v>
      </c>
      <c r="J113" s="7" t="s">
        <v>7</v>
      </c>
      <c r="K113" s="8">
        <v>20.748708724975586</v>
      </c>
      <c r="L113" s="8">
        <v>20.697463989257812</v>
      </c>
      <c r="M113" s="8">
        <v>5.1244735717773438E-2</v>
      </c>
      <c r="N113" s="8">
        <v>20.723086357116699</v>
      </c>
      <c r="O113" s="8" t="s">
        <v>87</v>
      </c>
      <c r="P113" s="8">
        <v>33.422576904296875</v>
      </c>
      <c r="Q113" s="8">
        <v>33.734989166259766</v>
      </c>
      <c r="R113" s="8">
        <v>0.31241226196289062</v>
      </c>
      <c r="S113" s="8">
        <v>33.57878303527832</v>
      </c>
      <c r="T113" s="8">
        <v>12.855696678161621</v>
      </c>
      <c r="U113" s="8">
        <v>12.855696678161621</v>
      </c>
      <c r="V113" s="8">
        <v>-5.0695610046386008E-2</v>
      </c>
      <c r="W113" s="8">
        <v>1.0357642076822122</v>
      </c>
      <c r="X113" s="8">
        <v>1.0116920178651483</v>
      </c>
      <c r="Y113" s="8"/>
      <c r="Z113" s="8"/>
      <c r="AB113" s="13"/>
      <c r="AC113" s="5"/>
      <c r="AD113" s="5"/>
      <c r="AE113" s="13"/>
      <c r="AF113" s="5"/>
    </row>
    <row r="114" spans="1:32" s="7" customFormat="1">
      <c r="A114" s="7" t="s">
        <v>265</v>
      </c>
      <c r="B114" s="7" t="s">
        <v>264</v>
      </c>
      <c r="C114" s="7" t="s">
        <v>259</v>
      </c>
      <c r="D114" s="7" t="s">
        <v>258</v>
      </c>
      <c r="E114" s="7" t="s">
        <v>7</v>
      </c>
      <c r="F114" s="7">
        <v>69</v>
      </c>
      <c r="G114" s="7" t="s">
        <v>128</v>
      </c>
      <c r="H114" s="7" t="s">
        <v>243</v>
      </c>
      <c r="I114" s="7" t="s">
        <v>3</v>
      </c>
      <c r="J114" s="7" t="s">
        <v>7</v>
      </c>
      <c r="K114" s="8">
        <v>20.849733352661133</v>
      </c>
      <c r="L114" s="8">
        <v>20.386079788208008</v>
      </c>
      <c r="M114" s="8">
        <v>0.463653564453125</v>
      </c>
      <c r="N114" s="8">
        <v>20.849733352661133</v>
      </c>
      <c r="O114" s="8" t="s">
        <v>87</v>
      </c>
      <c r="P114" s="8">
        <v>33.367977142333984</v>
      </c>
      <c r="Q114" s="8">
        <v>33.5064697265625</v>
      </c>
      <c r="R114" s="8">
        <v>0.13849258422851562</v>
      </c>
      <c r="S114" s="8">
        <v>33.437223434448242</v>
      </c>
      <c r="T114" s="8">
        <v>12.587490081787109</v>
      </c>
      <c r="U114" s="8">
        <v>12.587490081787109</v>
      </c>
      <c r="V114" s="8">
        <v>-0.31890220642089773</v>
      </c>
      <c r="W114" s="8">
        <v>1.2473810148974804</v>
      </c>
      <c r="X114" s="8">
        <v>1.2183906401170972</v>
      </c>
      <c r="Z114" s="8"/>
      <c r="AB114" s="13"/>
      <c r="AC114" s="5"/>
      <c r="AD114" s="5"/>
      <c r="AE114" s="13"/>
      <c r="AF114" s="5"/>
    </row>
    <row r="115" spans="1:32" s="7" customFormat="1">
      <c r="A115" s="7" t="s">
        <v>263</v>
      </c>
      <c r="B115" s="7" t="s">
        <v>262</v>
      </c>
      <c r="C115" s="7" t="s">
        <v>259</v>
      </c>
      <c r="D115" s="7" t="s">
        <v>258</v>
      </c>
      <c r="E115" s="7" t="s">
        <v>7</v>
      </c>
      <c r="F115" s="7">
        <v>69</v>
      </c>
      <c r="G115" s="7" t="s">
        <v>128</v>
      </c>
      <c r="H115" s="7" t="s">
        <v>243</v>
      </c>
      <c r="I115" s="7" t="s">
        <v>3</v>
      </c>
      <c r="J115" s="7" t="s">
        <v>7</v>
      </c>
      <c r="K115" s="8">
        <v>20.622505187988281</v>
      </c>
      <c r="L115" s="8">
        <v>20.583477020263672</v>
      </c>
      <c r="M115" s="8">
        <v>3.9028167724609375E-2</v>
      </c>
      <c r="N115" s="8">
        <v>20.602991104125977</v>
      </c>
      <c r="O115" s="8" t="s">
        <v>87</v>
      </c>
      <c r="P115" s="8">
        <v>33.711307525634766</v>
      </c>
      <c r="Q115" s="8">
        <v>34.077686309814453</v>
      </c>
      <c r="R115" s="8">
        <v>0.3663787841796875</v>
      </c>
      <c r="S115" s="8">
        <v>33.894496917724609</v>
      </c>
      <c r="T115" s="8">
        <v>13.291505813598633</v>
      </c>
      <c r="U115" s="8">
        <v>13.291505813598633</v>
      </c>
      <c r="V115" s="8">
        <v>0.38511352539062571</v>
      </c>
      <c r="W115" s="8">
        <v>0.76571874191837819</v>
      </c>
      <c r="X115" s="8">
        <v>0.74792267717195293</v>
      </c>
      <c r="Y115" s="7" t="s">
        <v>561</v>
      </c>
      <c r="Z115" s="8">
        <v>1</v>
      </c>
      <c r="AB115" s="13"/>
      <c r="AC115" s="5"/>
      <c r="AD115" s="5"/>
      <c r="AE115" s="13"/>
      <c r="AF115" s="5"/>
    </row>
    <row r="116" spans="1:32" s="7" customFormat="1">
      <c r="A116" s="7" t="s">
        <v>261</v>
      </c>
      <c r="B116" s="7" t="s">
        <v>260</v>
      </c>
      <c r="C116" s="7" t="s">
        <v>259</v>
      </c>
      <c r="D116" s="7" t="s">
        <v>258</v>
      </c>
      <c r="E116" s="7" t="s">
        <v>7</v>
      </c>
      <c r="F116" s="7">
        <v>69</v>
      </c>
      <c r="G116" s="7" t="s">
        <v>128</v>
      </c>
      <c r="H116" s="7" t="s">
        <v>243</v>
      </c>
      <c r="I116" s="7" t="s">
        <v>3</v>
      </c>
      <c r="J116" s="7" t="s">
        <v>7</v>
      </c>
      <c r="K116" s="8">
        <v>40</v>
      </c>
      <c r="L116" s="8">
        <v>40</v>
      </c>
      <c r="M116" s="8">
        <v>0</v>
      </c>
      <c r="N116" s="8">
        <v>40</v>
      </c>
      <c r="O116" s="8" t="s">
        <v>87</v>
      </c>
      <c r="P116" s="8">
        <v>40</v>
      </c>
      <c r="Q116" s="8">
        <v>40</v>
      </c>
      <c r="R116" s="8">
        <v>0</v>
      </c>
      <c r="S116" s="8">
        <v>40</v>
      </c>
      <c r="T116" s="8" t="s">
        <v>107</v>
      </c>
      <c r="U116" s="8" t="s">
        <v>107</v>
      </c>
      <c r="V116" s="8" t="s">
        <v>107</v>
      </c>
      <c r="W116" s="8" t="s">
        <v>107</v>
      </c>
      <c r="X116" s="8" t="s">
        <v>107</v>
      </c>
      <c r="AB116" s="13"/>
      <c r="AC116" s="5"/>
      <c r="AD116" s="5"/>
      <c r="AE116" s="13"/>
      <c r="AF116" s="5"/>
    </row>
    <row r="117" spans="1:32" s="6" customFormat="1">
      <c r="A117" s="6" t="s">
        <v>257</v>
      </c>
      <c r="B117" s="6" t="s">
        <v>256</v>
      </c>
      <c r="C117" s="6" t="s">
        <v>245</v>
      </c>
      <c r="D117" s="6" t="s">
        <v>244</v>
      </c>
      <c r="E117" s="6" t="s">
        <v>4</v>
      </c>
      <c r="F117" s="6">
        <v>69</v>
      </c>
      <c r="G117" s="6" t="s">
        <v>128</v>
      </c>
      <c r="H117" s="6" t="s">
        <v>243</v>
      </c>
      <c r="I117" s="6" t="s">
        <v>3</v>
      </c>
      <c r="K117" s="9">
        <v>21.083269119262695</v>
      </c>
      <c r="L117" s="9">
        <v>21.141477584838867</v>
      </c>
      <c r="M117" s="9">
        <v>5.8208465576171875E-2</v>
      </c>
      <c r="N117" s="9">
        <v>21.112373352050781</v>
      </c>
      <c r="O117" s="9" t="s">
        <v>87</v>
      </c>
      <c r="P117" s="9">
        <v>32.611370086669922</v>
      </c>
      <c r="Q117" s="9">
        <v>32.761051177978516</v>
      </c>
      <c r="R117" s="9">
        <v>0.14968109130859375</v>
      </c>
      <c r="S117" s="9">
        <v>32.686210632324219</v>
      </c>
      <c r="T117" s="9">
        <v>11.573837280273438</v>
      </c>
      <c r="U117" s="9">
        <v>11.573837280273438</v>
      </c>
      <c r="V117" s="9">
        <v>-1.3325550079345696</v>
      </c>
      <c r="W117" s="9">
        <v>2.5184830265944975</v>
      </c>
      <c r="X117" s="9">
        <v>2.4599509774875861</v>
      </c>
      <c r="Z117" s="9"/>
      <c r="AB117" s="14"/>
      <c r="AC117" s="1"/>
      <c r="AD117" s="1"/>
      <c r="AE117" s="14"/>
      <c r="AF117" s="1"/>
    </row>
    <row r="118" spans="1:32" s="6" customFormat="1">
      <c r="A118" s="6" t="s">
        <v>255</v>
      </c>
      <c r="B118" s="6" t="s">
        <v>254</v>
      </c>
      <c r="C118" s="6" t="s">
        <v>245</v>
      </c>
      <c r="D118" s="6" t="s">
        <v>244</v>
      </c>
      <c r="E118" s="6" t="s">
        <v>4</v>
      </c>
      <c r="F118" s="6">
        <v>69</v>
      </c>
      <c r="G118" s="6" t="s">
        <v>128</v>
      </c>
      <c r="H118" s="6" t="s">
        <v>243</v>
      </c>
      <c r="I118" s="6" t="s">
        <v>3</v>
      </c>
      <c r="K118" s="9">
        <v>20.799343109130859</v>
      </c>
      <c r="L118" s="9">
        <v>20.701711654663086</v>
      </c>
      <c r="M118" s="9">
        <v>9.7631454467773438E-2</v>
      </c>
      <c r="N118" s="9">
        <v>20.750527381896973</v>
      </c>
      <c r="O118" s="9" t="s">
        <v>87</v>
      </c>
      <c r="P118" s="9">
        <v>32.708236694335938</v>
      </c>
      <c r="Q118" s="9">
        <v>32.715629577636719</v>
      </c>
      <c r="R118" s="9">
        <v>7.39288330078125E-3</v>
      </c>
      <c r="S118" s="9">
        <v>32.711933135986328</v>
      </c>
      <c r="T118" s="9">
        <v>11.961405754089355</v>
      </c>
      <c r="U118" s="9">
        <v>11.961405754089355</v>
      </c>
      <c r="V118" s="9">
        <v>-0.94498653411865163</v>
      </c>
      <c r="W118" s="9">
        <v>1.9251709168867772</v>
      </c>
      <c r="X118" s="9">
        <v>1.8804280310080559</v>
      </c>
      <c r="Z118" s="9"/>
      <c r="AB118" s="14"/>
      <c r="AC118" s="1"/>
      <c r="AD118" s="1"/>
      <c r="AE118" s="14"/>
      <c r="AF118" s="1"/>
    </row>
    <row r="119" spans="1:32" s="6" customFormat="1">
      <c r="A119" s="6" t="s">
        <v>253</v>
      </c>
      <c r="B119" s="6" t="s">
        <v>252</v>
      </c>
      <c r="C119" s="6" t="s">
        <v>245</v>
      </c>
      <c r="D119" s="6" t="s">
        <v>244</v>
      </c>
      <c r="E119" s="6" t="s">
        <v>4</v>
      </c>
      <c r="F119" s="6">
        <v>69</v>
      </c>
      <c r="G119" s="6" t="s">
        <v>128</v>
      </c>
      <c r="H119" s="6" t="s">
        <v>243</v>
      </c>
      <c r="I119" s="6" t="s">
        <v>3</v>
      </c>
      <c r="K119" s="9">
        <v>20.394920349121094</v>
      </c>
      <c r="L119" s="9">
        <v>20.467706680297852</v>
      </c>
      <c r="M119" s="9">
        <v>7.2786331176757812E-2</v>
      </c>
      <c r="N119" s="9">
        <v>20.431313514709473</v>
      </c>
      <c r="O119" s="9" t="s">
        <v>87</v>
      </c>
      <c r="P119" s="9">
        <v>32.804244995117188</v>
      </c>
      <c r="Q119" s="9">
        <v>32.734638214111328</v>
      </c>
      <c r="R119" s="9">
        <v>6.9606781005859375E-2</v>
      </c>
      <c r="S119" s="9">
        <v>32.769441604614258</v>
      </c>
      <c r="T119" s="9">
        <v>12.338128089904785</v>
      </c>
      <c r="U119" s="9">
        <v>12.338128089904785</v>
      </c>
      <c r="V119" s="9">
        <v>-0.56826419830322195</v>
      </c>
      <c r="W119" s="9">
        <v>1.482738516338977</v>
      </c>
      <c r="X119" s="9">
        <v>1.4482781992613525</v>
      </c>
      <c r="AB119" s="14"/>
      <c r="AC119" s="1"/>
      <c r="AD119" s="1"/>
      <c r="AE119" s="14"/>
      <c r="AF119" s="1"/>
    </row>
    <row r="120" spans="1:32" s="6" customFormat="1">
      <c r="A120" s="6" t="s">
        <v>251</v>
      </c>
      <c r="B120" s="6" t="s">
        <v>250</v>
      </c>
      <c r="C120" s="6" t="s">
        <v>245</v>
      </c>
      <c r="D120" s="6" t="s">
        <v>244</v>
      </c>
      <c r="E120" s="6" t="s">
        <v>4</v>
      </c>
      <c r="F120" s="6">
        <v>69</v>
      </c>
      <c r="G120" s="6" t="s">
        <v>128</v>
      </c>
      <c r="H120" s="6" t="s">
        <v>243</v>
      </c>
      <c r="I120" s="6" t="s">
        <v>3</v>
      </c>
      <c r="K120" s="9">
        <v>21.534418106079102</v>
      </c>
      <c r="L120" s="9">
        <v>21.442071914672852</v>
      </c>
      <c r="M120" s="9">
        <v>9.234619140625E-2</v>
      </c>
      <c r="N120" s="9">
        <v>21.488245010375977</v>
      </c>
      <c r="O120" s="9" t="s">
        <v>87</v>
      </c>
      <c r="P120" s="9">
        <v>33.148704528808594</v>
      </c>
      <c r="Q120" s="9">
        <v>33.111602783203125</v>
      </c>
      <c r="R120" s="9">
        <v>3.710174560546875E-2</v>
      </c>
      <c r="S120" s="9">
        <v>33.130153656005859</v>
      </c>
      <c r="T120" s="9">
        <v>11.641908645629883</v>
      </c>
      <c r="U120" s="9">
        <v>11.641908645629883</v>
      </c>
      <c r="V120" s="9">
        <v>-1.2644836425781243</v>
      </c>
      <c r="W120" s="9">
        <v>2.4024120937846241</v>
      </c>
      <c r="X120" s="9">
        <v>2.346577648539788</v>
      </c>
      <c r="Y120" s="6" t="s">
        <v>561</v>
      </c>
      <c r="Z120" s="9">
        <v>1.9607264804894047</v>
      </c>
      <c r="AB120" s="14"/>
      <c r="AC120" s="1"/>
      <c r="AD120" s="1"/>
      <c r="AE120" s="14"/>
      <c r="AF120" s="1"/>
    </row>
    <row r="121" spans="1:32" s="6" customFormat="1">
      <c r="A121" s="6" t="s">
        <v>249</v>
      </c>
      <c r="B121" s="6" t="s">
        <v>248</v>
      </c>
      <c r="C121" s="6" t="s">
        <v>245</v>
      </c>
      <c r="D121" s="6" t="s">
        <v>244</v>
      </c>
      <c r="E121" s="6" t="s">
        <v>4</v>
      </c>
      <c r="F121" s="6">
        <v>69</v>
      </c>
      <c r="G121" s="6" t="s">
        <v>128</v>
      </c>
      <c r="H121" s="6" t="s">
        <v>243</v>
      </c>
      <c r="I121" s="6" t="s">
        <v>3</v>
      </c>
      <c r="K121" s="9">
        <v>20.97205924987793</v>
      </c>
      <c r="L121" s="9">
        <v>20.838809967041016</v>
      </c>
      <c r="M121" s="9">
        <v>0.13324928283691406</v>
      </c>
      <c r="N121" s="9">
        <v>20.905434608459473</v>
      </c>
      <c r="O121" s="9" t="s">
        <v>87</v>
      </c>
      <c r="P121" s="9">
        <v>32.927268981933594</v>
      </c>
      <c r="Q121" s="9">
        <v>32.917106628417969</v>
      </c>
      <c r="R121" s="9">
        <v>1.0162353515625E-2</v>
      </c>
      <c r="S121" s="9">
        <v>32.922187805175781</v>
      </c>
      <c r="T121" s="9">
        <v>12.016753196716309</v>
      </c>
      <c r="U121" s="9">
        <v>12.016753196716309</v>
      </c>
      <c r="V121" s="9">
        <v>-0.88963909149169851</v>
      </c>
      <c r="W121" s="9">
        <v>1.8527125861926286</v>
      </c>
      <c r="X121" s="9">
        <v>1.8096537039484799</v>
      </c>
      <c r="AB121" s="14"/>
      <c r="AC121" s="1"/>
      <c r="AD121" s="1"/>
      <c r="AE121" s="14"/>
      <c r="AF121" s="1"/>
    </row>
    <row r="122" spans="1:32" s="6" customFormat="1">
      <c r="A122" s="6" t="s">
        <v>247</v>
      </c>
      <c r="B122" s="6" t="s">
        <v>246</v>
      </c>
      <c r="C122" s="6" t="s">
        <v>245</v>
      </c>
      <c r="D122" s="6" t="s">
        <v>244</v>
      </c>
      <c r="E122" s="6" t="s">
        <v>4</v>
      </c>
      <c r="F122" s="6">
        <v>69</v>
      </c>
      <c r="G122" s="6" t="s">
        <v>128</v>
      </c>
      <c r="H122" s="6" t="s">
        <v>243</v>
      </c>
      <c r="I122" s="6" t="s">
        <v>3</v>
      </c>
      <c r="K122" s="9">
        <v>21.133478164672852</v>
      </c>
      <c r="L122" s="9">
        <v>21.074718475341797</v>
      </c>
      <c r="M122" s="9">
        <v>5.8759689331054688E-2</v>
      </c>
      <c r="N122" s="9">
        <v>21.104098320007324</v>
      </c>
      <c r="O122" s="9" t="s">
        <v>87</v>
      </c>
      <c r="P122" s="9">
        <v>33.031646728515625</v>
      </c>
      <c r="Q122" s="9">
        <v>33.194446563720703</v>
      </c>
      <c r="R122" s="9">
        <v>0.16279983520507812</v>
      </c>
      <c r="S122" s="9">
        <v>33.113046646118164</v>
      </c>
      <c r="T122" s="9">
        <v>12.00894832611084</v>
      </c>
      <c r="U122" s="9">
        <v>12.00894832611084</v>
      </c>
      <c r="V122" s="9">
        <v>-0.89744396209716726</v>
      </c>
      <c r="W122" s="9">
        <v>1.8627627814640997</v>
      </c>
      <c r="X122" s="9">
        <v>1.8194703226911628</v>
      </c>
      <c r="AB122" s="14"/>
      <c r="AC122" s="1"/>
      <c r="AD122" s="1"/>
      <c r="AE122" s="14"/>
      <c r="AF122" s="1"/>
    </row>
    <row r="124" spans="1:32">
      <c r="A124" s="11" t="s">
        <v>570</v>
      </c>
    </row>
    <row r="125" spans="1:32">
      <c r="A125" s="15" t="s">
        <v>31</v>
      </c>
      <c r="B125" s="15" t="s">
        <v>28</v>
      </c>
      <c r="C125" s="15" t="s">
        <v>25</v>
      </c>
      <c r="D125" s="15" t="s">
        <v>29</v>
      </c>
      <c r="E125" s="15" t="s">
        <v>2</v>
      </c>
      <c r="F125" s="15" t="s">
        <v>0</v>
      </c>
      <c r="G125" s="15" t="s">
        <v>5</v>
      </c>
      <c r="H125" s="15" t="s">
        <v>14</v>
      </c>
      <c r="I125" s="15" t="s">
        <v>6</v>
      </c>
      <c r="J125" s="15" t="s">
        <v>8</v>
      </c>
      <c r="K125" s="23" t="s">
        <v>9</v>
      </c>
      <c r="L125" s="23" t="s">
        <v>10</v>
      </c>
      <c r="M125" s="23" t="s">
        <v>20</v>
      </c>
      <c r="N125" s="15" t="s">
        <v>21</v>
      </c>
      <c r="O125" s="15" t="s">
        <v>1</v>
      </c>
      <c r="P125" s="23" t="s">
        <v>11</v>
      </c>
      <c r="Q125" s="23" t="s">
        <v>12</v>
      </c>
      <c r="R125" s="23" t="s">
        <v>22</v>
      </c>
      <c r="S125" s="15" t="s">
        <v>13</v>
      </c>
      <c r="T125" s="15" t="s">
        <v>23</v>
      </c>
      <c r="U125" s="15" t="s">
        <v>27</v>
      </c>
      <c r="V125" s="15" t="s">
        <v>24</v>
      </c>
      <c r="W125" s="15" t="s">
        <v>26</v>
      </c>
      <c r="X125" s="15" t="s">
        <v>19</v>
      </c>
      <c r="Y125" s="23"/>
      <c r="Z125" s="23"/>
    </row>
    <row r="126" spans="1:32" s="7" customFormat="1">
      <c r="A126" s="28" t="s">
        <v>272</v>
      </c>
      <c r="B126" s="7" t="s">
        <v>273</v>
      </c>
      <c r="C126" s="7" t="s">
        <v>274</v>
      </c>
      <c r="D126" s="7" t="s">
        <v>275</v>
      </c>
      <c r="E126" s="7" t="s">
        <v>7</v>
      </c>
      <c r="F126" s="7">
        <v>106</v>
      </c>
      <c r="G126" s="7" t="s">
        <v>276</v>
      </c>
      <c r="H126" s="7" t="s">
        <v>277</v>
      </c>
      <c r="I126" s="7" t="s">
        <v>3</v>
      </c>
      <c r="J126" s="7" t="s">
        <v>7</v>
      </c>
      <c r="K126" s="8">
        <v>20.978629999999999</v>
      </c>
      <c r="L126" s="8">
        <v>20.79336</v>
      </c>
      <c r="M126" s="8">
        <v>0.18526999999999916</v>
      </c>
      <c r="N126" s="8">
        <v>20.885995000000001</v>
      </c>
      <c r="O126" s="8" t="s">
        <v>87</v>
      </c>
      <c r="P126" s="8">
        <v>35.913640000000001</v>
      </c>
      <c r="Q126" s="8">
        <v>35.112189999999998</v>
      </c>
      <c r="R126" s="8">
        <v>0.80145000000000266</v>
      </c>
      <c r="S126" s="8">
        <v>35.512915</v>
      </c>
      <c r="T126" s="8">
        <v>14.626919999999998</v>
      </c>
      <c r="U126" s="8">
        <v>14.626919999999998</v>
      </c>
      <c r="V126" s="8">
        <v>0.31397471064249771</v>
      </c>
      <c r="W126" s="8">
        <v>0.80442247173840664</v>
      </c>
      <c r="X126" s="8">
        <v>0.78636127736031902</v>
      </c>
      <c r="Y126" s="7" t="s">
        <v>17</v>
      </c>
      <c r="Z126" s="8">
        <v>14.312945289357501</v>
      </c>
      <c r="AB126" s="13"/>
      <c r="AC126" s="5"/>
      <c r="AD126" s="5"/>
      <c r="AE126" s="13"/>
      <c r="AF126" s="5"/>
    </row>
    <row r="127" spans="1:32" s="7" customFormat="1">
      <c r="A127" s="28" t="s">
        <v>278</v>
      </c>
      <c r="B127" s="7" t="s">
        <v>279</v>
      </c>
      <c r="C127" s="7" t="s">
        <v>274</v>
      </c>
      <c r="D127" s="7" t="s">
        <v>275</v>
      </c>
      <c r="E127" s="7" t="s">
        <v>7</v>
      </c>
      <c r="F127" s="7">
        <v>106</v>
      </c>
      <c r="G127" s="7" t="s">
        <v>276</v>
      </c>
      <c r="H127" s="7" t="s">
        <v>277</v>
      </c>
      <c r="I127" s="7" t="s">
        <v>3</v>
      </c>
      <c r="J127" s="7" t="s">
        <v>7</v>
      </c>
      <c r="K127" s="8">
        <v>20.705469999999998</v>
      </c>
      <c r="L127" s="8">
        <v>20.667670000000001</v>
      </c>
      <c r="M127" s="8">
        <v>3.7799999999997169E-2</v>
      </c>
      <c r="N127" s="8">
        <v>20.68657</v>
      </c>
      <c r="O127" s="8" t="s">
        <v>87</v>
      </c>
      <c r="P127" s="8">
        <v>35.267229999999998</v>
      </c>
      <c r="Q127" s="8">
        <v>35.183599999999998</v>
      </c>
      <c r="R127" s="8">
        <v>8.3629999999999427E-2</v>
      </c>
      <c r="S127" s="8">
        <v>35.225414999999998</v>
      </c>
      <c r="T127" s="8">
        <v>14.538844999999998</v>
      </c>
      <c r="U127" s="8">
        <v>14.538844999999998</v>
      </c>
      <c r="V127" s="8">
        <v>0.22589971064249781</v>
      </c>
      <c r="W127" s="8">
        <v>0.85506161567827377</v>
      </c>
      <c r="X127" s="8">
        <v>0.83586345228953507</v>
      </c>
      <c r="Y127" s="7" t="s">
        <v>18</v>
      </c>
      <c r="Z127" s="8">
        <v>1.0229680617523742</v>
      </c>
      <c r="AB127" s="13"/>
      <c r="AC127" s="5"/>
      <c r="AD127" s="5"/>
      <c r="AE127" s="13"/>
      <c r="AF127" s="5"/>
    </row>
    <row r="128" spans="1:32" s="7" customFormat="1">
      <c r="A128" s="28" t="s">
        <v>280</v>
      </c>
      <c r="B128" s="7" t="s">
        <v>281</v>
      </c>
      <c r="C128" s="7" t="s">
        <v>274</v>
      </c>
      <c r="D128" s="7" t="s">
        <v>275</v>
      </c>
      <c r="E128" s="7" t="s">
        <v>7</v>
      </c>
      <c r="F128" s="7">
        <v>106</v>
      </c>
      <c r="G128" s="7" t="s">
        <v>276</v>
      </c>
      <c r="H128" s="7" t="s">
        <v>277</v>
      </c>
      <c r="I128" s="7" t="s">
        <v>3</v>
      </c>
      <c r="J128" s="7" t="s">
        <v>7</v>
      </c>
      <c r="K128" s="8">
        <v>20.70609</v>
      </c>
      <c r="L128" s="8">
        <v>20.648109999999999</v>
      </c>
      <c r="M128" s="8">
        <v>5.7980000000000587E-2</v>
      </c>
      <c r="N128" s="8">
        <v>20.677099999999999</v>
      </c>
      <c r="O128" s="8" t="s">
        <v>87</v>
      </c>
      <c r="P128" s="8">
        <v>35.19059</v>
      </c>
      <c r="Q128" s="8">
        <v>34.767449999999997</v>
      </c>
      <c r="R128" s="8">
        <v>0.42314000000000362</v>
      </c>
      <c r="S128" s="8">
        <v>34.979019999999998</v>
      </c>
      <c r="T128" s="8">
        <v>14.301919999999999</v>
      </c>
      <c r="U128" s="8">
        <v>14.301919999999999</v>
      </c>
      <c r="V128" s="8">
        <v>-1.1025289357501578E-2</v>
      </c>
      <c r="W128" s="8">
        <v>1.0076714239768241</v>
      </c>
      <c r="X128" s="8">
        <v>0.98504680806031564</v>
      </c>
      <c r="Y128" s="8"/>
      <c r="Z128" s="8"/>
      <c r="AB128" s="13"/>
      <c r="AC128" s="5"/>
      <c r="AD128" s="5"/>
      <c r="AE128" s="13"/>
      <c r="AF128" s="5"/>
    </row>
    <row r="129" spans="1:32" s="7" customFormat="1">
      <c r="A129" s="28" t="s">
        <v>282</v>
      </c>
      <c r="B129" s="7" t="s">
        <v>283</v>
      </c>
      <c r="C129" s="7" t="s">
        <v>274</v>
      </c>
      <c r="D129" s="7" t="s">
        <v>275</v>
      </c>
      <c r="E129" s="7" t="s">
        <v>7</v>
      </c>
      <c r="F129" s="7">
        <v>106</v>
      </c>
      <c r="G129" s="7" t="s">
        <v>276</v>
      </c>
      <c r="H129" s="7" t="s">
        <v>277</v>
      </c>
      <c r="I129" s="7" t="s">
        <v>3</v>
      </c>
      <c r="J129" s="7" t="s">
        <v>7</v>
      </c>
      <c r="K129" s="8">
        <v>20.502189999999999</v>
      </c>
      <c r="L129" s="8">
        <v>19.601759999999999</v>
      </c>
      <c r="M129" s="8">
        <v>0.90043000000000006</v>
      </c>
      <c r="N129" s="8">
        <v>20.502189999999999</v>
      </c>
      <c r="O129" s="8" t="s">
        <v>87</v>
      </c>
      <c r="P129" s="8">
        <v>35.209180000000003</v>
      </c>
      <c r="Q129" s="8">
        <v>35.445599999999999</v>
      </c>
      <c r="R129" s="8">
        <v>0.23641999999999541</v>
      </c>
      <c r="S129" s="8">
        <v>35.327390000000001</v>
      </c>
      <c r="T129" s="8">
        <v>14.825200000000002</v>
      </c>
      <c r="U129" s="8">
        <v>14.825200000000002</v>
      </c>
      <c r="V129" s="8">
        <v>0.51225471064250172</v>
      </c>
      <c r="W129" s="8">
        <v>0.70112582925134137</v>
      </c>
      <c r="X129" s="8">
        <v>0.6853838897475375</v>
      </c>
      <c r="Z129" s="8"/>
      <c r="AB129" s="13"/>
      <c r="AC129" s="5"/>
      <c r="AD129" s="5"/>
      <c r="AE129" s="13"/>
      <c r="AF129" s="5"/>
    </row>
    <row r="130" spans="1:32" s="7" customFormat="1">
      <c r="A130" s="28" t="s">
        <v>284</v>
      </c>
      <c r="B130" s="7" t="s">
        <v>285</v>
      </c>
      <c r="C130" s="7" t="s">
        <v>274</v>
      </c>
      <c r="D130" s="7" t="s">
        <v>275</v>
      </c>
      <c r="E130" s="7" t="s">
        <v>7</v>
      </c>
      <c r="F130" s="7">
        <v>106</v>
      </c>
      <c r="G130" s="7" t="s">
        <v>276</v>
      </c>
      <c r="H130" s="7" t="s">
        <v>277</v>
      </c>
      <c r="I130" s="7" t="s">
        <v>3</v>
      </c>
      <c r="J130" s="7" t="s">
        <v>7</v>
      </c>
      <c r="K130" s="8">
        <v>20.865490000000001</v>
      </c>
      <c r="L130" s="8">
        <v>20.754380000000001</v>
      </c>
      <c r="M130" s="8">
        <v>0.11111000000000004</v>
      </c>
      <c r="N130" s="8">
        <v>20.809935000000003</v>
      </c>
      <c r="O130" s="8" t="s">
        <v>87</v>
      </c>
      <c r="P130" s="8">
        <v>35.324300000000001</v>
      </c>
      <c r="Q130" s="8">
        <v>35.4846</v>
      </c>
      <c r="R130" s="8">
        <v>0.16029999999999944</v>
      </c>
      <c r="S130" s="8">
        <v>35.404449999999997</v>
      </c>
      <c r="T130" s="8">
        <v>14.594514999999994</v>
      </c>
      <c r="U130" s="8">
        <v>14.594514999999994</v>
      </c>
      <c r="V130" s="8">
        <v>0.28156971064249348</v>
      </c>
      <c r="W130" s="8">
        <v>0.82269540420029563</v>
      </c>
      <c r="X130" s="8">
        <v>0.80422393910421242</v>
      </c>
      <c r="Z130" s="8"/>
      <c r="AB130" s="13"/>
      <c r="AC130" s="5"/>
      <c r="AD130" s="5"/>
      <c r="AE130" s="13"/>
      <c r="AF130" s="5"/>
    </row>
    <row r="131" spans="1:32" s="7" customFormat="1">
      <c r="A131" s="28" t="s">
        <v>286</v>
      </c>
      <c r="B131" s="7" t="s">
        <v>287</v>
      </c>
      <c r="C131" s="7" t="s">
        <v>274</v>
      </c>
      <c r="D131" s="7" t="s">
        <v>275</v>
      </c>
      <c r="E131" s="7" t="s">
        <v>7</v>
      </c>
      <c r="F131" s="7">
        <v>106</v>
      </c>
      <c r="G131" s="7" t="s">
        <v>276</v>
      </c>
      <c r="H131" s="7" t="s">
        <v>277</v>
      </c>
      <c r="I131" s="7" t="s">
        <v>3</v>
      </c>
      <c r="J131" s="7" t="s">
        <v>7</v>
      </c>
      <c r="K131" s="8">
        <v>20.74549</v>
      </c>
      <c r="L131" s="8">
        <v>20.696090000000002</v>
      </c>
      <c r="M131" s="8">
        <v>4.9399999999998556E-2</v>
      </c>
      <c r="N131" s="8">
        <v>20.720790000000001</v>
      </c>
      <c r="O131" s="8" t="s">
        <v>87</v>
      </c>
      <c r="P131" s="8">
        <v>35.11835</v>
      </c>
      <c r="Q131" s="8">
        <v>34.970779999999998</v>
      </c>
      <c r="R131" s="8">
        <v>0.14757000000000176</v>
      </c>
      <c r="S131" s="8">
        <v>35.044564999999999</v>
      </c>
      <c r="T131" s="8">
        <v>14.323774999999998</v>
      </c>
      <c r="U131" s="8">
        <v>14.323774999999998</v>
      </c>
      <c r="V131" s="8">
        <v>1.0829710642497048E-2</v>
      </c>
      <c r="W131" s="8">
        <v>0.99252152063331012</v>
      </c>
      <c r="X131" s="8">
        <v>0.97023705601628629</v>
      </c>
      <c r="AB131" s="13"/>
      <c r="AC131" s="5"/>
      <c r="AD131" s="5"/>
      <c r="AE131" s="13"/>
      <c r="AF131" s="5"/>
    </row>
    <row r="132" spans="1:32" s="7" customFormat="1">
      <c r="A132" s="28" t="s">
        <v>288</v>
      </c>
      <c r="B132" s="7" t="s">
        <v>273</v>
      </c>
      <c r="C132" s="7" t="s">
        <v>274</v>
      </c>
      <c r="D132" s="7" t="s">
        <v>275</v>
      </c>
      <c r="E132" s="7" t="s">
        <v>7</v>
      </c>
      <c r="F132" s="7">
        <v>107</v>
      </c>
      <c r="G132" s="7" t="s">
        <v>276</v>
      </c>
      <c r="H132" s="7" t="s">
        <v>277</v>
      </c>
      <c r="I132" s="7" t="s">
        <v>3</v>
      </c>
      <c r="J132" s="7" t="s">
        <v>7</v>
      </c>
      <c r="K132" s="8">
        <v>21.079349517822266</v>
      </c>
      <c r="L132" s="8">
        <v>21.174638748168945</v>
      </c>
      <c r="M132" s="8">
        <v>9.5289230346679688E-2</v>
      </c>
      <c r="N132" s="8">
        <v>21.126994132995605</v>
      </c>
      <c r="O132" s="8" t="s">
        <v>87</v>
      </c>
      <c r="P132" s="8">
        <v>35.085304260253906</v>
      </c>
      <c r="Q132" s="8">
        <v>35.101024627685547</v>
      </c>
      <c r="R132" s="8">
        <v>1.5720367431640625E-2</v>
      </c>
      <c r="S132" s="8">
        <v>35.093164443969727</v>
      </c>
      <c r="T132" s="8">
        <v>13.966170310974121</v>
      </c>
      <c r="U132" s="8">
        <v>13.966170310974121</v>
      </c>
      <c r="V132" s="8">
        <v>-0.34677497838337956</v>
      </c>
      <c r="W132" s="8">
        <v>1.2717146380005899</v>
      </c>
      <c r="X132" s="8">
        <v>1.2431616250287478</v>
      </c>
      <c r="Z132" s="8"/>
      <c r="AB132" s="13"/>
      <c r="AC132" s="5"/>
      <c r="AD132" s="5"/>
      <c r="AE132" s="13"/>
      <c r="AF132" s="5"/>
    </row>
    <row r="133" spans="1:32" s="7" customFormat="1">
      <c r="A133" s="28" t="s">
        <v>289</v>
      </c>
      <c r="B133" s="7" t="s">
        <v>279</v>
      </c>
      <c r="C133" s="7" t="s">
        <v>274</v>
      </c>
      <c r="D133" s="7" t="s">
        <v>275</v>
      </c>
      <c r="E133" s="7" t="s">
        <v>7</v>
      </c>
      <c r="F133" s="7">
        <v>107</v>
      </c>
      <c r="G133" s="7" t="s">
        <v>276</v>
      </c>
      <c r="H133" s="7" t="s">
        <v>277</v>
      </c>
      <c r="I133" s="7" t="s">
        <v>3</v>
      </c>
      <c r="J133" s="7" t="s">
        <v>7</v>
      </c>
      <c r="K133" s="8">
        <v>20.660457611083984</v>
      </c>
      <c r="L133" s="8">
        <v>20.56031608581543</v>
      </c>
      <c r="M133" s="8">
        <v>0.10014152526855469</v>
      </c>
      <c r="N133" s="8">
        <v>20.610386848449707</v>
      </c>
      <c r="O133" s="8" t="s">
        <v>87</v>
      </c>
      <c r="P133" s="8">
        <v>34.927810668945312</v>
      </c>
      <c r="Q133" s="8">
        <v>34.560791015625</v>
      </c>
      <c r="R133" s="8">
        <v>0.3670196533203125</v>
      </c>
      <c r="S133" s="8">
        <v>34.744300842285156</v>
      </c>
      <c r="T133" s="8">
        <v>14.133913993835449</v>
      </c>
      <c r="U133" s="8">
        <v>14.133913993835449</v>
      </c>
      <c r="V133" s="8">
        <v>-0.17903129552205144</v>
      </c>
      <c r="W133" s="8">
        <v>1.1321234603225141</v>
      </c>
      <c r="X133" s="8">
        <v>1.1067046007117305</v>
      </c>
      <c r="Z133" s="8"/>
      <c r="AB133" s="13"/>
      <c r="AC133" s="5"/>
      <c r="AD133" s="5"/>
      <c r="AE133" s="13"/>
      <c r="AF133" s="5"/>
    </row>
    <row r="134" spans="1:32" s="7" customFormat="1">
      <c r="A134" s="28" t="s">
        <v>290</v>
      </c>
      <c r="B134" s="7" t="s">
        <v>281</v>
      </c>
      <c r="C134" s="7" t="s">
        <v>274</v>
      </c>
      <c r="D134" s="7" t="s">
        <v>275</v>
      </c>
      <c r="E134" s="7" t="s">
        <v>7</v>
      </c>
      <c r="F134" s="7">
        <v>107</v>
      </c>
      <c r="G134" s="7" t="s">
        <v>276</v>
      </c>
      <c r="H134" s="7" t="s">
        <v>277</v>
      </c>
      <c r="I134" s="7" t="s">
        <v>3</v>
      </c>
      <c r="J134" s="7" t="s">
        <v>7</v>
      </c>
      <c r="K134" s="8">
        <v>20.450601577758789</v>
      </c>
      <c r="L134" s="8">
        <v>20.426610946655273</v>
      </c>
      <c r="M134" s="8">
        <v>2.3990631103515625E-2</v>
      </c>
      <c r="N134" s="8">
        <v>20.438606262207031</v>
      </c>
      <c r="O134" s="8" t="s">
        <v>87</v>
      </c>
      <c r="P134" s="8">
        <v>34.398536682128906</v>
      </c>
      <c r="Q134" s="8">
        <v>34.296894073486328</v>
      </c>
      <c r="R134" s="8">
        <v>0.10164260864257812</v>
      </c>
      <c r="S134" s="8">
        <v>34.347715377807617</v>
      </c>
      <c r="T134" s="8">
        <v>13.909109115600586</v>
      </c>
      <c r="U134" s="8">
        <v>13.909109115600586</v>
      </c>
      <c r="V134" s="8">
        <v>-0.40383617375691472</v>
      </c>
      <c r="W134" s="8">
        <v>1.3230211947817876</v>
      </c>
      <c r="X134" s="8">
        <v>1.2933162277964119</v>
      </c>
      <c r="Y134" s="8"/>
      <c r="Z134" s="8"/>
      <c r="AB134" s="13"/>
      <c r="AC134" s="5"/>
      <c r="AD134" s="5"/>
      <c r="AE134" s="13"/>
      <c r="AF134" s="5"/>
    </row>
    <row r="135" spans="1:32" s="7" customFormat="1">
      <c r="A135" s="28" t="s">
        <v>291</v>
      </c>
      <c r="B135" s="7" t="s">
        <v>283</v>
      </c>
      <c r="C135" s="7" t="s">
        <v>274</v>
      </c>
      <c r="D135" s="7" t="s">
        <v>275</v>
      </c>
      <c r="E135" s="7" t="s">
        <v>7</v>
      </c>
      <c r="F135" s="7">
        <v>107</v>
      </c>
      <c r="G135" s="7" t="s">
        <v>276</v>
      </c>
      <c r="H135" s="7" t="s">
        <v>277</v>
      </c>
      <c r="I135" s="7" t="s">
        <v>3</v>
      </c>
      <c r="J135" s="7" t="s">
        <v>7</v>
      </c>
      <c r="K135" s="8">
        <v>21.121103286743164</v>
      </c>
      <c r="L135" s="8">
        <v>20.601930618286133</v>
      </c>
      <c r="M135" s="8">
        <v>0.51917266845703125</v>
      </c>
      <c r="N135" s="8">
        <v>20.861516952514648</v>
      </c>
      <c r="O135" s="8" t="s">
        <v>87</v>
      </c>
      <c r="P135" s="8">
        <v>35.539730072021484</v>
      </c>
      <c r="Q135" s="8">
        <v>35.257633209228516</v>
      </c>
      <c r="R135" s="8">
        <v>0.28209686279296875</v>
      </c>
      <c r="S135" s="8">
        <v>35.398681640625</v>
      </c>
      <c r="T135" s="8">
        <v>14.537164688110352</v>
      </c>
      <c r="U135" s="8">
        <v>14.537164688110352</v>
      </c>
      <c r="V135" s="8">
        <v>0.22421939875285091</v>
      </c>
      <c r="W135" s="8">
        <v>0.85605808907632097</v>
      </c>
      <c r="X135" s="8">
        <v>0.83683755249393454</v>
      </c>
      <c r="Z135" s="8"/>
      <c r="AB135" s="13"/>
      <c r="AC135" s="5"/>
      <c r="AD135" s="5"/>
      <c r="AE135" s="13"/>
      <c r="AF135" s="5"/>
    </row>
    <row r="136" spans="1:32" s="7" customFormat="1">
      <c r="A136" s="28" t="s">
        <v>292</v>
      </c>
      <c r="B136" s="7" t="s">
        <v>285</v>
      </c>
      <c r="C136" s="7" t="s">
        <v>274</v>
      </c>
      <c r="D136" s="7" t="s">
        <v>275</v>
      </c>
      <c r="E136" s="7" t="s">
        <v>7</v>
      </c>
      <c r="F136" s="7">
        <v>107</v>
      </c>
      <c r="G136" s="7" t="s">
        <v>276</v>
      </c>
      <c r="H136" s="7" t="s">
        <v>277</v>
      </c>
      <c r="I136" s="7" t="s">
        <v>3</v>
      </c>
      <c r="J136" s="7" t="s">
        <v>7</v>
      </c>
      <c r="K136" s="8">
        <v>20.5604248046875</v>
      </c>
      <c r="L136" s="8">
        <v>20.406566619873047</v>
      </c>
      <c r="M136" s="8">
        <v>0.15385818481445312</v>
      </c>
      <c r="N136" s="8">
        <v>20.483495712280273</v>
      </c>
      <c r="O136" s="8" t="s">
        <v>87</v>
      </c>
      <c r="P136" s="8">
        <v>34.908523559570312</v>
      </c>
      <c r="Q136" s="8">
        <v>34.447013854980469</v>
      </c>
      <c r="R136" s="8">
        <v>0.46150970458984375</v>
      </c>
      <c r="S136" s="8">
        <v>34.677768707275391</v>
      </c>
      <c r="T136" s="8">
        <v>14.194272994995117</v>
      </c>
      <c r="U136" s="8">
        <v>14.194272994995117</v>
      </c>
      <c r="V136" s="8">
        <v>-0.11867229436238347</v>
      </c>
      <c r="W136" s="8">
        <v>1.0857352054705109</v>
      </c>
      <c r="X136" s="8">
        <v>1.0613578723177484</v>
      </c>
      <c r="Z136" s="8"/>
      <c r="AB136" s="13"/>
      <c r="AC136" s="5"/>
      <c r="AD136" s="5"/>
      <c r="AE136" s="13"/>
      <c r="AF136" s="5"/>
    </row>
    <row r="137" spans="1:32" s="7" customFormat="1">
      <c r="A137" s="28" t="s">
        <v>293</v>
      </c>
      <c r="B137" s="7" t="s">
        <v>287</v>
      </c>
      <c r="C137" s="7" t="s">
        <v>274</v>
      </c>
      <c r="D137" s="7" t="s">
        <v>275</v>
      </c>
      <c r="E137" s="7" t="s">
        <v>7</v>
      </c>
      <c r="F137" s="7">
        <v>107</v>
      </c>
      <c r="G137" s="7" t="s">
        <v>276</v>
      </c>
      <c r="H137" s="7" t="s">
        <v>277</v>
      </c>
      <c r="I137" s="7" t="s">
        <v>3</v>
      </c>
      <c r="J137" s="7" t="s">
        <v>7</v>
      </c>
      <c r="K137" s="8">
        <v>20.984807968139648</v>
      </c>
      <c r="L137" s="8">
        <v>20.957544326782227</v>
      </c>
      <c r="M137" s="8">
        <v>2.7263641357421875E-2</v>
      </c>
      <c r="N137" s="8">
        <v>20.971176147460938</v>
      </c>
      <c r="O137" s="8" t="s">
        <v>87</v>
      </c>
      <c r="P137" s="8">
        <v>34.958847045898438</v>
      </c>
      <c r="Q137" s="8">
        <v>34.590579986572266</v>
      </c>
      <c r="R137" s="8">
        <v>0.36826705932617188</v>
      </c>
      <c r="S137" s="8">
        <v>34.774713516235352</v>
      </c>
      <c r="T137" s="8">
        <v>13.803537368774414</v>
      </c>
      <c r="U137" s="8">
        <v>13.803537368774414</v>
      </c>
      <c r="V137" s="8">
        <v>-0.50940792058308659</v>
      </c>
      <c r="W137" s="8">
        <v>1.4234658878983133</v>
      </c>
      <c r="X137" s="8">
        <v>1.3915056990732189</v>
      </c>
      <c r="Y137" s="7" t="s">
        <v>561</v>
      </c>
      <c r="Z137" s="8">
        <v>0.99999999999999989</v>
      </c>
      <c r="AB137" s="13"/>
      <c r="AC137" s="5"/>
      <c r="AD137" s="5"/>
      <c r="AE137" s="13"/>
      <c r="AF137" s="5"/>
    </row>
    <row r="138" spans="1:32" s="6" customFormat="1">
      <c r="A138" s="29" t="s">
        <v>294</v>
      </c>
      <c r="B138" s="6" t="s">
        <v>295</v>
      </c>
      <c r="C138" s="6" t="s">
        <v>296</v>
      </c>
      <c r="D138" s="6" t="s">
        <v>297</v>
      </c>
      <c r="E138" s="6" t="s">
        <v>4</v>
      </c>
      <c r="F138" s="6">
        <v>106</v>
      </c>
      <c r="G138" s="6" t="s">
        <v>276</v>
      </c>
      <c r="H138" s="6" t="s">
        <v>277</v>
      </c>
      <c r="I138" s="6" t="s">
        <v>3</v>
      </c>
      <c r="K138" s="9">
        <v>20.827300000000001</v>
      </c>
      <c r="L138" s="9">
        <v>20.826339999999998</v>
      </c>
      <c r="M138" s="9">
        <v>9.6000000000273644E-4</v>
      </c>
      <c r="N138" s="9">
        <v>20.826819999999998</v>
      </c>
      <c r="O138" s="9" t="s">
        <v>87</v>
      </c>
      <c r="P138" s="9">
        <v>35.762219999999999</v>
      </c>
      <c r="Q138" s="9">
        <v>35.9328</v>
      </c>
      <c r="R138" s="9">
        <v>0.17058000000000106</v>
      </c>
      <c r="S138" s="9">
        <v>35.84751</v>
      </c>
      <c r="T138" s="9">
        <v>15.020690000000002</v>
      </c>
      <c r="U138" s="9">
        <v>15.020690000000002</v>
      </c>
      <c r="V138" s="9">
        <v>0.70774471064250122</v>
      </c>
      <c r="W138" s="9">
        <v>0.61227653084394063</v>
      </c>
      <c r="X138" s="9">
        <v>0.59852946903844972</v>
      </c>
      <c r="Z138" s="9"/>
      <c r="AB138" s="14"/>
      <c r="AC138" s="1"/>
      <c r="AD138" s="1"/>
      <c r="AE138" s="14"/>
      <c r="AF138" s="1"/>
    </row>
    <row r="139" spans="1:32" s="6" customFormat="1">
      <c r="A139" s="29" t="s">
        <v>298</v>
      </c>
      <c r="B139" s="6" t="s">
        <v>299</v>
      </c>
      <c r="C139" s="6" t="s">
        <v>296</v>
      </c>
      <c r="D139" s="6" t="s">
        <v>297</v>
      </c>
      <c r="E139" s="6" t="s">
        <v>4</v>
      </c>
      <c r="F139" s="6">
        <v>106</v>
      </c>
      <c r="G139" s="6" t="s">
        <v>276</v>
      </c>
      <c r="H139" s="6" t="s">
        <v>277</v>
      </c>
      <c r="I139" s="6" t="s">
        <v>3</v>
      </c>
      <c r="K139" s="9">
        <v>20.78905</v>
      </c>
      <c r="L139" s="9">
        <v>20.704540000000001</v>
      </c>
      <c r="M139" s="9">
        <v>8.4509999999998087E-2</v>
      </c>
      <c r="N139" s="9">
        <v>20.746794999999999</v>
      </c>
      <c r="O139" s="9" t="s">
        <v>87</v>
      </c>
      <c r="P139" s="9">
        <v>35.954239999999999</v>
      </c>
      <c r="Q139" s="9">
        <v>35.783760000000001</v>
      </c>
      <c r="R139" s="9">
        <v>0.17047999999999774</v>
      </c>
      <c r="S139" s="9">
        <v>35.869</v>
      </c>
      <c r="T139" s="9">
        <v>15.122205000000001</v>
      </c>
      <c r="U139" s="9">
        <v>15.122205000000001</v>
      </c>
      <c r="V139" s="9">
        <v>0.80925971064250035</v>
      </c>
      <c r="W139" s="9">
        <v>0.57067461278506526</v>
      </c>
      <c r="X139" s="9">
        <v>0.55786161281270397</v>
      </c>
      <c r="Z139" s="9"/>
      <c r="AB139" s="14"/>
      <c r="AC139" s="1"/>
      <c r="AD139" s="1"/>
      <c r="AE139" s="14"/>
      <c r="AF139" s="1"/>
    </row>
    <row r="140" spans="1:32" s="6" customFormat="1">
      <c r="A140" s="29" t="s">
        <v>300</v>
      </c>
      <c r="B140" s="6" t="s">
        <v>301</v>
      </c>
      <c r="C140" s="6" t="s">
        <v>296</v>
      </c>
      <c r="D140" s="6" t="s">
        <v>297</v>
      </c>
      <c r="E140" s="6" t="s">
        <v>4</v>
      </c>
      <c r="F140" s="6">
        <v>106</v>
      </c>
      <c r="G140" s="6" t="s">
        <v>276</v>
      </c>
      <c r="H140" s="6" t="s">
        <v>277</v>
      </c>
      <c r="I140" s="6" t="s">
        <v>3</v>
      </c>
      <c r="K140" s="9">
        <v>20.521319999999999</v>
      </c>
      <c r="L140" s="9">
        <v>20.727730000000001</v>
      </c>
      <c r="M140" s="9">
        <v>0.20641000000000176</v>
      </c>
      <c r="N140" s="9">
        <v>20.624524999999998</v>
      </c>
      <c r="O140" s="9" t="s">
        <v>87</v>
      </c>
      <c r="P140" s="9">
        <v>35.715220000000002</v>
      </c>
      <c r="Q140" s="9">
        <v>35.615189999999998</v>
      </c>
      <c r="R140" s="9">
        <v>0.10003000000000384</v>
      </c>
      <c r="S140" s="9">
        <v>35.665205</v>
      </c>
      <c r="T140" s="9">
        <v>15.040680000000002</v>
      </c>
      <c r="U140" s="9">
        <v>15.040680000000002</v>
      </c>
      <c r="V140" s="9">
        <v>0.72773471064250117</v>
      </c>
      <c r="W140" s="9">
        <v>0.60385132447595546</v>
      </c>
      <c r="X140" s="9">
        <v>0.59029342855684119</v>
      </c>
      <c r="AB140" s="14"/>
      <c r="AC140" s="1"/>
      <c r="AD140" s="1"/>
      <c r="AE140" s="14"/>
      <c r="AF140" s="1"/>
    </row>
    <row r="141" spans="1:32" s="6" customFormat="1">
      <c r="A141" s="29" t="s">
        <v>302</v>
      </c>
      <c r="B141" s="6" t="s">
        <v>303</v>
      </c>
      <c r="C141" s="6" t="s">
        <v>296</v>
      </c>
      <c r="D141" s="6" t="s">
        <v>297</v>
      </c>
      <c r="E141" s="6" t="s">
        <v>4</v>
      </c>
      <c r="F141" s="6">
        <v>106</v>
      </c>
      <c r="G141" s="6" t="s">
        <v>276</v>
      </c>
      <c r="H141" s="6" t="s">
        <v>277</v>
      </c>
      <c r="I141" s="6" t="s">
        <v>3</v>
      </c>
      <c r="K141" s="9">
        <v>20.88935</v>
      </c>
      <c r="L141" s="9">
        <v>20.858499999999999</v>
      </c>
      <c r="M141" s="9">
        <v>3.0850000000000932E-2</v>
      </c>
      <c r="N141" s="9">
        <v>20.873925</v>
      </c>
      <c r="O141" s="9" t="s">
        <v>87</v>
      </c>
      <c r="P141" s="9">
        <v>35.195599999999999</v>
      </c>
      <c r="Q141" s="9">
        <v>35.472560000000001</v>
      </c>
      <c r="R141" s="9">
        <v>0.27696000000000254</v>
      </c>
      <c r="S141" s="9">
        <v>35.33408</v>
      </c>
      <c r="T141" s="9">
        <v>14.460155</v>
      </c>
      <c r="U141" s="9">
        <v>14.460155</v>
      </c>
      <c r="V141" s="9">
        <v>0.14720971064249966</v>
      </c>
      <c r="W141" s="9">
        <v>0.90299524091561956</v>
      </c>
      <c r="X141" s="9">
        <v>0.88272085383463716</v>
      </c>
      <c r="Z141" s="9"/>
      <c r="AB141" s="14"/>
      <c r="AC141" s="1"/>
      <c r="AD141" s="1"/>
      <c r="AE141" s="14"/>
      <c r="AF141" s="1"/>
    </row>
    <row r="142" spans="1:32" s="6" customFormat="1">
      <c r="A142" s="29" t="s">
        <v>304</v>
      </c>
      <c r="B142" s="6" t="s">
        <v>305</v>
      </c>
      <c r="C142" s="6" t="s">
        <v>296</v>
      </c>
      <c r="D142" s="6" t="s">
        <v>297</v>
      </c>
      <c r="E142" s="6" t="s">
        <v>4</v>
      </c>
      <c r="F142" s="6">
        <v>106</v>
      </c>
      <c r="G142" s="6" t="s">
        <v>276</v>
      </c>
      <c r="H142" s="6" t="s">
        <v>277</v>
      </c>
      <c r="I142" s="6" t="s">
        <v>3</v>
      </c>
      <c r="K142" s="9">
        <v>20.378799999999998</v>
      </c>
      <c r="L142" s="9">
        <v>20.698219999999999</v>
      </c>
      <c r="M142" s="9">
        <v>0.31942000000000093</v>
      </c>
      <c r="N142" s="9">
        <v>20.538509999999999</v>
      </c>
      <c r="O142" s="9" t="s">
        <v>87</v>
      </c>
      <c r="P142" s="9">
        <v>35.189619999999998</v>
      </c>
      <c r="Q142" s="9">
        <v>35.560110000000002</v>
      </c>
      <c r="R142" s="9">
        <v>0.37049000000000376</v>
      </c>
      <c r="S142" s="9">
        <v>35.374865</v>
      </c>
      <c r="T142" s="9">
        <v>14.836355000000001</v>
      </c>
      <c r="U142" s="9">
        <v>14.836355000000001</v>
      </c>
      <c r="V142" s="9">
        <v>0.52340971064250041</v>
      </c>
      <c r="W142" s="9">
        <v>0.6957255889030598</v>
      </c>
      <c r="X142" s="9">
        <v>0.68010489761651161</v>
      </c>
      <c r="AB142" s="14"/>
      <c r="AC142" s="1"/>
      <c r="AD142" s="1"/>
      <c r="AE142" s="14"/>
      <c r="AF142" s="1"/>
    </row>
    <row r="143" spans="1:32" s="6" customFormat="1">
      <c r="A143" s="29" t="s">
        <v>306</v>
      </c>
      <c r="B143" s="6" t="s">
        <v>307</v>
      </c>
      <c r="C143" s="6" t="s">
        <v>296</v>
      </c>
      <c r="D143" s="6" t="s">
        <v>297</v>
      </c>
      <c r="E143" s="6" t="s">
        <v>4</v>
      </c>
      <c r="F143" s="6">
        <v>106</v>
      </c>
      <c r="G143" s="6" t="s">
        <v>276</v>
      </c>
      <c r="H143" s="6" t="s">
        <v>277</v>
      </c>
      <c r="I143" s="6" t="s">
        <v>3</v>
      </c>
      <c r="K143" s="9">
        <v>20.942260000000001</v>
      </c>
      <c r="L143" s="9">
        <v>20.91067</v>
      </c>
      <c r="M143" s="9">
        <v>3.1590000000001339E-2</v>
      </c>
      <c r="N143" s="9">
        <v>20.926465</v>
      </c>
      <c r="O143" s="9" t="s">
        <v>87</v>
      </c>
      <c r="P143" s="9">
        <v>35.455550000000002</v>
      </c>
      <c r="Q143" s="9">
        <v>35.515940000000001</v>
      </c>
      <c r="R143" s="9">
        <v>6.0389999999998167E-2</v>
      </c>
      <c r="S143" s="9">
        <v>35.485745000000001</v>
      </c>
      <c r="T143" s="9">
        <v>14.559280000000001</v>
      </c>
      <c r="U143" s="9">
        <v>14.559280000000001</v>
      </c>
      <c r="V143" s="9">
        <v>0.24633471064250045</v>
      </c>
      <c r="W143" s="9">
        <v>0.8430355001724199</v>
      </c>
      <c r="X143" s="9">
        <v>0.82410735162960558</v>
      </c>
      <c r="AB143" s="14"/>
      <c r="AC143" s="1"/>
      <c r="AD143" s="1"/>
      <c r="AE143" s="14"/>
      <c r="AF143" s="1"/>
    </row>
    <row r="144" spans="1:32" s="6" customFormat="1">
      <c r="A144" s="29" t="s">
        <v>308</v>
      </c>
      <c r="B144" s="6" t="s">
        <v>295</v>
      </c>
      <c r="C144" s="6" t="s">
        <v>296</v>
      </c>
      <c r="D144" s="6" t="s">
        <v>297</v>
      </c>
      <c r="E144" s="6" t="s">
        <v>4</v>
      </c>
      <c r="F144" s="6">
        <v>107</v>
      </c>
      <c r="G144" s="6" t="s">
        <v>276</v>
      </c>
      <c r="H144" s="6" t="s">
        <v>277</v>
      </c>
      <c r="I144" s="6" t="s">
        <v>3</v>
      </c>
      <c r="K144" s="9">
        <v>20.971952438354492</v>
      </c>
      <c r="L144" s="9">
        <v>20.904747009277344</v>
      </c>
      <c r="M144" s="9">
        <v>6.7205429077148438E-2</v>
      </c>
      <c r="N144" s="9">
        <v>20.938349723815918</v>
      </c>
      <c r="O144" s="9" t="s">
        <v>87</v>
      </c>
      <c r="P144" s="9">
        <v>35.901172637939453</v>
      </c>
      <c r="Q144" s="9">
        <v>35.286270141601562</v>
      </c>
      <c r="R144" s="9">
        <v>0.61490249633789062</v>
      </c>
      <c r="S144" s="9">
        <v>35.593721389770508</v>
      </c>
      <c r="T144" s="9">
        <v>14.65537166595459</v>
      </c>
      <c r="U144" s="9">
        <v>14.65537166595459</v>
      </c>
      <c r="V144" s="9">
        <v>0.34242637659708919</v>
      </c>
      <c r="W144" s="9">
        <v>0.78871370858526046</v>
      </c>
      <c r="X144" s="9">
        <v>0.77100521323624793</v>
      </c>
      <c r="Z144" s="9"/>
      <c r="AB144" s="14"/>
      <c r="AC144" s="1"/>
      <c r="AD144" s="1"/>
      <c r="AE144" s="14"/>
      <c r="AF144" s="1"/>
    </row>
    <row r="145" spans="1:32" s="6" customFormat="1">
      <c r="A145" s="29" t="s">
        <v>309</v>
      </c>
      <c r="B145" s="6" t="s">
        <v>299</v>
      </c>
      <c r="C145" s="6" t="s">
        <v>296</v>
      </c>
      <c r="D145" s="6" t="s">
        <v>297</v>
      </c>
      <c r="E145" s="6" t="s">
        <v>4</v>
      </c>
      <c r="F145" s="6">
        <v>107</v>
      </c>
      <c r="G145" s="6" t="s">
        <v>276</v>
      </c>
      <c r="H145" s="6" t="s">
        <v>277</v>
      </c>
      <c r="I145" s="6" t="s">
        <v>3</v>
      </c>
      <c r="K145" s="9">
        <v>20.762588500976562</v>
      </c>
      <c r="L145" s="9">
        <v>20.732053756713867</v>
      </c>
      <c r="M145" s="9">
        <v>3.0534744262695312E-2</v>
      </c>
      <c r="N145" s="9">
        <v>20.747321128845215</v>
      </c>
      <c r="O145" s="9" t="s">
        <v>87</v>
      </c>
      <c r="P145" s="9">
        <v>35.400337219238281</v>
      </c>
      <c r="Q145" s="9">
        <v>35.164329528808594</v>
      </c>
      <c r="R145" s="9">
        <v>0.2360076904296875</v>
      </c>
      <c r="S145" s="9">
        <v>35.282333374023438</v>
      </c>
      <c r="T145" s="9">
        <v>14.535012245178223</v>
      </c>
      <c r="U145" s="9">
        <v>14.535012245178223</v>
      </c>
      <c r="V145" s="9">
        <v>0.222066955820722</v>
      </c>
      <c r="W145" s="9">
        <v>0.85733624653129237</v>
      </c>
      <c r="X145" s="9">
        <v>0.83808701227939641</v>
      </c>
      <c r="Z145" s="9"/>
      <c r="AB145" s="14"/>
      <c r="AC145" s="1"/>
      <c r="AD145" s="1"/>
      <c r="AE145" s="14"/>
      <c r="AF145" s="1"/>
    </row>
    <row r="146" spans="1:32" s="6" customFormat="1">
      <c r="A146" s="29" t="s">
        <v>310</v>
      </c>
      <c r="B146" s="6" t="s">
        <v>301</v>
      </c>
      <c r="C146" s="6" t="s">
        <v>296</v>
      </c>
      <c r="D146" s="6" t="s">
        <v>297</v>
      </c>
      <c r="E146" s="6" t="s">
        <v>4</v>
      </c>
      <c r="F146" s="6">
        <v>107</v>
      </c>
      <c r="G146" s="6" t="s">
        <v>276</v>
      </c>
      <c r="H146" s="6" t="s">
        <v>277</v>
      </c>
      <c r="I146" s="6" t="s">
        <v>3</v>
      </c>
      <c r="K146" s="9">
        <v>20.589805603027344</v>
      </c>
      <c r="L146" s="9">
        <v>20.549165725708008</v>
      </c>
      <c r="M146" s="9">
        <v>4.0639877319335938E-2</v>
      </c>
      <c r="N146" s="9">
        <v>20.569485664367676</v>
      </c>
      <c r="O146" s="9" t="s">
        <v>87</v>
      </c>
      <c r="P146" s="9">
        <v>34.876029968261719</v>
      </c>
      <c r="Q146" s="9">
        <v>35.551815032958984</v>
      </c>
      <c r="R146" s="9">
        <v>0.67578506469726562</v>
      </c>
      <c r="S146" s="9">
        <v>35.213922500610352</v>
      </c>
      <c r="T146" s="9">
        <v>14.644436836242676</v>
      </c>
      <c r="U146" s="9">
        <v>14.644436836242676</v>
      </c>
      <c r="V146" s="9">
        <v>0.33149154688517513</v>
      </c>
      <c r="W146" s="9">
        <v>0.79471443421400945</v>
      </c>
      <c r="X146" s="9">
        <v>0.77687120832750178</v>
      </c>
      <c r="AB146" s="14"/>
      <c r="AC146" s="1"/>
      <c r="AD146" s="1"/>
      <c r="AE146" s="14"/>
      <c r="AF146" s="1"/>
    </row>
    <row r="147" spans="1:32" s="6" customFormat="1">
      <c r="A147" s="29" t="s">
        <v>311</v>
      </c>
      <c r="B147" s="6" t="s">
        <v>303</v>
      </c>
      <c r="C147" s="6" t="s">
        <v>296</v>
      </c>
      <c r="D147" s="6" t="s">
        <v>297</v>
      </c>
      <c r="E147" s="6" t="s">
        <v>4</v>
      </c>
      <c r="F147" s="6">
        <v>107</v>
      </c>
      <c r="G147" s="6" t="s">
        <v>276</v>
      </c>
      <c r="H147" s="6" t="s">
        <v>277</v>
      </c>
      <c r="I147" s="6" t="s">
        <v>3</v>
      </c>
      <c r="K147" s="9">
        <v>20.704225540161133</v>
      </c>
      <c r="L147" s="9">
        <v>20.603784561157227</v>
      </c>
      <c r="M147" s="9">
        <v>0.10044097900390625</v>
      </c>
      <c r="N147" s="9">
        <v>20.65400505065918</v>
      </c>
      <c r="O147" s="9" t="s">
        <v>87</v>
      </c>
      <c r="P147" s="9">
        <v>35.052009582519531</v>
      </c>
      <c r="Q147" s="9">
        <v>34.942180633544922</v>
      </c>
      <c r="R147" s="9">
        <v>0.10982894897460938</v>
      </c>
      <c r="S147" s="9">
        <v>34.997095108032227</v>
      </c>
      <c r="T147" s="9">
        <v>14.343090057373047</v>
      </c>
      <c r="U147" s="9">
        <v>14.343090057373047</v>
      </c>
      <c r="V147" s="9">
        <v>3.0144768015546219E-2</v>
      </c>
      <c r="W147" s="9">
        <v>0.97932202205734287</v>
      </c>
      <c r="X147" s="9">
        <v>0.95733391752205399</v>
      </c>
      <c r="Z147" s="9"/>
      <c r="AB147" s="14"/>
      <c r="AC147" s="1"/>
      <c r="AD147" s="1"/>
      <c r="AE147" s="14"/>
      <c r="AF147" s="1"/>
    </row>
    <row r="148" spans="1:32" s="6" customFormat="1">
      <c r="A148" s="29" t="s">
        <v>312</v>
      </c>
      <c r="B148" s="6" t="s">
        <v>305</v>
      </c>
      <c r="C148" s="6" t="s">
        <v>296</v>
      </c>
      <c r="D148" s="6" t="s">
        <v>297</v>
      </c>
      <c r="E148" s="6" t="s">
        <v>4</v>
      </c>
      <c r="F148" s="6">
        <v>107</v>
      </c>
      <c r="G148" s="6" t="s">
        <v>276</v>
      </c>
      <c r="H148" s="6" t="s">
        <v>277</v>
      </c>
      <c r="I148" s="6" t="s">
        <v>3</v>
      </c>
      <c r="K148" s="9">
        <v>20.764215469360352</v>
      </c>
      <c r="L148" s="9">
        <v>20.456096649169922</v>
      </c>
      <c r="M148" s="9">
        <v>0.30811882019042969</v>
      </c>
      <c r="N148" s="9">
        <v>20.610156059265137</v>
      </c>
      <c r="O148" s="9" t="s">
        <v>87</v>
      </c>
      <c r="P148" s="9">
        <v>35.260440826416016</v>
      </c>
      <c r="Q148" s="9">
        <v>35.013900756835938</v>
      </c>
      <c r="R148" s="9">
        <v>0.24654006958007812</v>
      </c>
      <c r="S148" s="9">
        <v>35.137170791625977</v>
      </c>
      <c r="T148" s="9">
        <v>14.52701473236084</v>
      </c>
      <c r="U148" s="9">
        <v>14.52701473236084</v>
      </c>
      <c r="V148" s="9">
        <v>0.21406944300333919</v>
      </c>
      <c r="W148" s="9">
        <v>0.86210204740756213</v>
      </c>
      <c r="X148" s="9">
        <v>0.8427458096108652</v>
      </c>
      <c r="AB148" s="14"/>
      <c r="AC148" s="1"/>
      <c r="AD148" s="1"/>
      <c r="AE148" s="14"/>
      <c r="AF148" s="1"/>
    </row>
    <row r="149" spans="1:32" s="6" customFormat="1">
      <c r="A149" s="29" t="s">
        <v>313</v>
      </c>
      <c r="B149" s="6" t="s">
        <v>307</v>
      </c>
      <c r="C149" s="6" t="s">
        <v>296</v>
      </c>
      <c r="D149" s="6" t="s">
        <v>297</v>
      </c>
      <c r="E149" s="6" t="s">
        <v>4</v>
      </c>
      <c r="F149" s="6">
        <v>107</v>
      </c>
      <c r="G149" s="6" t="s">
        <v>276</v>
      </c>
      <c r="H149" s="6" t="s">
        <v>277</v>
      </c>
      <c r="I149" s="6" t="s">
        <v>3</v>
      </c>
      <c r="K149" s="9">
        <v>20.695396423339844</v>
      </c>
      <c r="L149" s="9">
        <v>20.595949172973633</v>
      </c>
      <c r="M149" s="9">
        <v>9.9447250366210938E-2</v>
      </c>
      <c r="N149" s="9">
        <v>20.645672798156738</v>
      </c>
      <c r="O149" s="9" t="s">
        <v>87</v>
      </c>
      <c r="P149" s="9">
        <v>34.982254028320312</v>
      </c>
      <c r="Q149" s="9">
        <v>35.427841186523438</v>
      </c>
      <c r="R149" s="9">
        <v>0.445587158203125</v>
      </c>
      <c r="S149" s="9">
        <v>35.205047607421875</v>
      </c>
      <c r="T149" s="9">
        <v>14.559374809265137</v>
      </c>
      <c r="U149" s="9">
        <v>14.559374809265137</v>
      </c>
      <c r="V149" s="9">
        <v>0.24642951990763606</v>
      </c>
      <c r="W149" s="9">
        <v>0.84298010041865656</v>
      </c>
      <c r="X149" s="9">
        <v>0.82405319573184621</v>
      </c>
      <c r="Y149" s="6" t="s">
        <v>561</v>
      </c>
      <c r="Z149" s="9">
        <v>0.76197616418305492</v>
      </c>
      <c r="AB149" s="14"/>
      <c r="AC149" s="1"/>
      <c r="AD149" s="1"/>
      <c r="AE149" s="14"/>
      <c r="AF149" s="1"/>
    </row>
    <row r="151" spans="1:32">
      <c r="A151" s="11" t="s">
        <v>571</v>
      </c>
      <c r="AA151" s="12"/>
      <c r="AF151" s="15"/>
    </row>
    <row r="152" spans="1:32">
      <c r="A152" s="15" t="s">
        <v>31</v>
      </c>
      <c r="B152" s="15" t="s">
        <v>28</v>
      </c>
      <c r="C152" s="15" t="s">
        <v>25</v>
      </c>
      <c r="D152" s="15" t="s">
        <v>29</v>
      </c>
      <c r="E152" s="15" t="s">
        <v>2</v>
      </c>
      <c r="F152" s="15" t="s">
        <v>0</v>
      </c>
      <c r="G152" s="15" t="s">
        <v>5</v>
      </c>
      <c r="H152" s="15" t="s">
        <v>14</v>
      </c>
      <c r="I152" s="15" t="s">
        <v>6</v>
      </c>
      <c r="J152" s="15" t="s">
        <v>8</v>
      </c>
      <c r="K152" s="23" t="s">
        <v>9</v>
      </c>
      <c r="L152" s="23" t="s">
        <v>10</v>
      </c>
      <c r="M152" s="23" t="s">
        <v>20</v>
      </c>
      <c r="N152" s="15" t="s">
        <v>21</v>
      </c>
      <c r="O152" s="15" t="s">
        <v>1</v>
      </c>
      <c r="P152" s="23" t="s">
        <v>11</v>
      </c>
      <c r="Q152" s="23" t="s">
        <v>12</v>
      </c>
      <c r="R152" s="23" t="s">
        <v>22</v>
      </c>
      <c r="S152" s="15" t="s">
        <v>13</v>
      </c>
      <c r="T152" s="15" t="s">
        <v>23</v>
      </c>
      <c r="U152" s="15" t="s">
        <v>27</v>
      </c>
      <c r="V152" s="15" t="s">
        <v>24</v>
      </c>
      <c r="W152" s="15" t="s">
        <v>26</v>
      </c>
      <c r="X152" s="15" t="s">
        <v>19</v>
      </c>
      <c r="Y152" s="23"/>
      <c r="Z152" s="23"/>
      <c r="AA152" s="12"/>
      <c r="AF152" s="15"/>
    </row>
    <row r="153" spans="1:32" s="7" customFormat="1">
      <c r="A153" s="7" t="s">
        <v>377</v>
      </c>
      <c r="B153" s="7" t="s">
        <v>376</v>
      </c>
      <c r="C153" s="7" t="s">
        <v>334</v>
      </c>
      <c r="D153" s="7" t="s">
        <v>351</v>
      </c>
      <c r="E153" s="7" t="s">
        <v>7</v>
      </c>
      <c r="F153" s="7" t="s">
        <v>338</v>
      </c>
      <c r="G153" s="7" t="s">
        <v>337</v>
      </c>
      <c r="H153" s="7" t="s">
        <v>315</v>
      </c>
      <c r="I153" s="7" t="s">
        <v>3</v>
      </c>
      <c r="J153" s="7" t="s">
        <v>7</v>
      </c>
      <c r="K153" s="8">
        <v>22.150554656982422</v>
      </c>
      <c r="L153" s="8">
        <v>21.913820266723633</v>
      </c>
      <c r="M153" s="8">
        <v>0.23673439025878906</v>
      </c>
      <c r="N153" s="8">
        <v>22.032187461853027</v>
      </c>
      <c r="O153" s="8" t="s">
        <v>87</v>
      </c>
      <c r="P153" s="7">
        <v>35.428249359130859</v>
      </c>
      <c r="Q153" s="7">
        <v>34.941486358642578</v>
      </c>
      <c r="R153" s="8">
        <v>0.48676300048828125</v>
      </c>
      <c r="S153" s="8">
        <v>35.184867858886719</v>
      </c>
      <c r="T153" s="8">
        <v>13.152680397033691</v>
      </c>
      <c r="U153" s="8">
        <v>13.152680397033691</v>
      </c>
      <c r="V153" s="8">
        <v>0.10970926284790039</v>
      </c>
      <c r="W153" s="8">
        <v>0.92677481010330398</v>
      </c>
      <c r="X153" s="8">
        <v>0.92225155470966669</v>
      </c>
      <c r="Y153" s="7" t="s">
        <v>363</v>
      </c>
      <c r="Z153" s="8">
        <v>13.042971134185791</v>
      </c>
      <c r="AA153" s="5"/>
      <c r="AB153" s="13"/>
      <c r="AC153" s="5"/>
      <c r="AD153" s="5"/>
      <c r="AE153" s="13"/>
    </row>
    <row r="154" spans="1:32" s="7" customFormat="1">
      <c r="A154" s="7" t="s">
        <v>375</v>
      </c>
      <c r="B154" s="7" t="s">
        <v>374</v>
      </c>
      <c r="C154" s="7" t="s">
        <v>331</v>
      </c>
      <c r="D154" s="7" t="s">
        <v>351</v>
      </c>
      <c r="E154" s="7" t="s">
        <v>7</v>
      </c>
      <c r="F154" s="7" t="s">
        <v>338</v>
      </c>
      <c r="G154" s="7" t="s">
        <v>337</v>
      </c>
      <c r="H154" s="7" t="s">
        <v>315</v>
      </c>
      <c r="I154" s="7" t="s">
        <v>3</v>
      </c>
      <c r="J154" s="7" t="s">
        <v>7</v>
      </c>
      <c r="K154" s="8">
        <v>21.671772003173828</v>
      </c>
      <c r="L154" s="8">
        <v>21.61091423034668</v>
      </c>
      <c r="M154" s="8">
        <v>6.0857772827148438E-2</v>
      </c>
      <c r="N154" s="8">
        <v>21.641343116760254</v>
      </c>
      <c r="O154" s="8" t="s">
        <v>87</v>
      </c>
      <c r="P154" s="7">
        <v>34.386283874511719</v>
      </c>
      <c r="Q154" s="7">
        <v>34.536235809326172</v>
      </c>
      <c r="R154" s="8">
        <v>0.14995193481445312</v>
      </c>
      <c r="S154" s="8">
        <v>34.461259841918945</v>
      </c>
      <c r="T154" s="8">
        <v>12.819916725158691</v>
      </c>
      <c r="U154" s="8">
        <v>12.819916725158691</v>
      </c>
      <c r="V154" s="8">
        <v>-0.22305440902709961</v>
      </c>
      <c r="W154" s="8">
        <v>1.167202120223247</v>
      </c>
      <c r="X154" s="8">
        <v>1.1615054253754702</v>
      </c>
      <c r="Y154" s="7" t="s">
        <v>360</v>
      </c>
      <c r="Z154" s="8">
        <v>1.0049045787676241</v>
      </c>
      <c r="AA154" s="5"/>
      <c r="AB154" s="13"/>
      <c r="AC154" s="5"/>
      <c r="AD154" s="5"/>
      <c r="AE154" s="13"/>
    </row>
    <row r="155" spans="1:32" s="7" customFormat="1">
      <c r="A155" s="7" t="s">
        <v>373</v>
      </c>
      <c r="B155" s="7" t="s">
        <v>372</v>
      </c>
      <c r="C155" s="7" t="s">
        <v>328</v>
      </c>
      <c r="D155" s="7" t="s">
        <v>351</v>
      </c>
      <c r="E155" s="7" t="s">
        <v>7</v>
      </c>
      <c r="F155" s="7" t="s">
        <v>338</v>
      </c>
      <c r="G155" s="7" t="s">
        <v>337</v>
      </c>
      <c r="H155" s="7" t="s">
        <v>315</v>
      </c>
      <c r="I155" s="7" t="s">
        <v>3</v>
      </c>
      <c r="J155" s="7" t="s">
        <v>7</v>
      </c>
      <c r="K155" s="8">
        <v>21.600940704345703</v>
      </c>
      <c r="L155" s="8">
        <v>21.686925888061523</v>
      </c>
      <c r="M155" s="8">
        <v>8.5985183715820312E-2</v>
      </c>
      <c r="N155" s="8">
        <v>21.643933296203613</v>
      </c>
      <c r="O155" s="8" t="s">
        <v>87</v>
      </c>
      <c r="P155" s="7">
        <v>34.858448028564453</v>
      </c>
      <c r="Q155" s="7">
        <v>34.804332733154297</v>
      </c>
      <c r="R155" s="8">
        <v>5.411529541015625E-2</v>
      </c>
      <c r="S155" s="8">
        <v>34.831390380859375</v>
      </c>
      <c r="T155" s="8">
        <v>13.187457084655762</v>
      </c>
      <c r="U155" s="8">
        <v>13.187457084655762</v>
      </c>
      <c r="V155" s="8">
        <v>0.1444859504699707</v>
      </c>
      <c r="W155" s="8">
        <v>0.90470167618597697</v>
      </c>
      <c r="X155" s="8">
        <v>0.90028615184087224</v>
      </c>
      <c r="Y155" s="8"/>
      <c r="Z155" s="8"/>
      <c r="AA155" s="5"/>
      <c r="AB155" s="13"/>
      <c r="AC155" s="5"/>
      <c r="AD155" s="5"/>
      <c r="AE155" s="13"/>
    </row>
    <row r="156" spans="1:32" s="7" customFormat="1">
      <c r="A156" s="7" t="s">
        <v>371</v>
      </c>
      <c r="B156" s="7" t="s">
        <v>370</v>
      </c>
      <c r="C156" s="7" t="s">
        <v>325</v>
      </c>
      <c r="D156" s="7" t="s">
        <v>351</v>
      </c>
      <c r="E156" s="7" t="s">
        <v>7</v>
      </c>
      <c r="F156" s="7" t="s">
        <v>338</v>
      </c>
      <c r="G156" s="7" t="s">
        <v>337</v>
      </c>
      <c r="H156" s="7" t="s">
        <v>315</v>
      </c>
      <c r="I156" s="7" t="s">
        <v>3</v>
      </c>
      <c r="J156" s="7" t="s">
        <v>7</v>
      </c>
      <c r="K156" s="8">
        <v>22.246347427368164</v>
      </c>
      <c r="L156" s="8">
        <v>21.963582992553711</v>
      </c>
      <c r="M156" s="8">
        <v>0.28276443481445312</v>
      </c>
      <c r="N156" s="8">
        <v>22.104965209960938</v>
      </c>
      <c r="O156" s="8" t="s">
        <v>87</v>
      </c>
      <c r="P156" s="7">
        <v>35.038963317871094</v>
      </c>
      <c r="Q156" s="7">
        <v>35.264945983886719</v>
      </c>
      <c r="R156" s="8">
        <v>0.225982666015625</v>
      </c>
      <c r="S156" s="8">
        <v>35.151954650878906</v>
      </c>
      <c r="T156" s="8">
        <v>13.046989440917969</v>
      </c>
      <c r="U156" s="8">
        <v>13.046989440917969</v>
      </c>
      <c r="V156" s="8">
        <v>4.0183067321777344E-3</v>
      </c>
      <c r="W156" s="8">
        <v>0.99721859730593143</v>
      </c>
      <c r="X156" s="8">
        <v>0.99235153105669149</v>
      </c>
      <c r="Z156" s="8"/>
      <c r="AA156" s="5"/>
      <c r="AB156" s="13"/>
      <c r="AC156" s="5"/>
      <c r="AD156" s="5"/>
      <c r="AE156" s="13"/>
    </row>
    <row r="157" spans="1:32" s="7" customFormat="1">
      <c r="A157" s="7" t="s">
        <v>369</v>
      </c>
      <c r="B157" s="7" t="s">
        <v>368</v>
      </c>
      <c r="C157" s="7" t="s">
        <v>322</v>
      </c>
      <c r="D157" s="7" t="s">
        <v>351</v>
      </c>
      <c r="E157" s="7" t="s">
        <v>7</v>
      </c>
      <c r="F157" s="7" t="s">
        <v>338</v>
      </c>
      <c r="G157" s="7" t="s">
        <v>337</v>
      </c>
      <c r="H157" s="7" t="s">
        <v>315</v>
      </c>
      <c r="I157" s="7" t="s">
        <v>3</v>
      </c>
      <c r="J157" s="7" t="s">
        <v>7</v>
      </c>
      <c r="K157" s="8">
        <v>21.389993667602539</v>
      </c>
      <c r="L157" s="8">
        <v>20.82795524597168</v>
      </c>
      <c r="M157" s="8">
        <v>0.56203842163085938</v>
      </c>
      <c r="N157" s="8">
        <v>21.389993667602539</v>
      </c>
      <c r="O157" s="8" t="s">
        <v>87</v>
      </c>
      <c r="P157" s="7">
        <v>34.422603607177734</v>
      </c>
      <c r="Q157" s="7">
        <v>34.136035919189453</v>
      </c>
      <c r="R157" s="8">
        <v>0.28656768798828125</v>
      </c>
      <c r="S157" s="8">
        <v>34.279319763183594</v>
      </c>
      <c r="T157" s="8">
        <v>12.889326095581055</v>
      </c>
      <c r="U157" s="8">
        <v>12.889326095581055</v>
      </c>
      <c r="V157" s="8">
        <v>-0.15364503860473633</v>
      </c>
      <c r="W157" s="8">
        <v>1.1123763972784835</v>
      </c>
      <c r="X157" s="8">
        <v>1.1069472871172092</v>
      </c>
      <c r="Z157" s="8">
        <v>1</v>
      </c>
      <c r="AA157" s="5"/>
      <c r="AB157" s="13"/>
      <c r="AC157" s="5"/>
      <c r="AD157" s="5"/>
      <c r="AE157" s="13"/>
    </row>
    <row r="158" spans="1:32" s="7" customFormat="1">
      <c r="A158" s="7" t="s">
        <v>367</v>
      </c>
      <c r="B158" s="7" t="s">
        <v>366</v>
      </c>
      <c r="C158" s="7" t="s">
        <v>319</v>
      </c>
      <c r="D158" s="7" t="s">
        <v>351</v>
      </c>
      <c r="E158" s="7" t="s">
        <v>7</v>
      </c>
      <c r="F158" s="7" t="s">
        <v>338</v>
      </c>
      <c r="G158" s="7" t="s">
        <v>337</v>
      </c>
      <c r="H158" s="7" t="s">
        <v>315</v>
      </c>
      <c r="I158" s="7" t="s">
        <v>3</v>
      </c>
      <c r="J158" s="7" t="s">
        <v>7</v>
      </c>
      <c r="K158" s="8">
        <v>21.69774055480957</v>
      </c>
      <c r="L158" s="8">
        <v>21.845209121704102</v>
      </c>
      <c r="M158" s="8">
        <v>0.14746856689453125</v>
      </c>
      <c r="N158" s="8">
        <v>21.771474838256836</v>
      </c>
      <c r="O158" s="8" t="s">
        <v>87</v>
      </c>
      <c r="P158" s="7">
        <v>34.9462890625</v>
      </c>
      <c r="Q158" s="7">
        <v>34.919574737548828</v>
      </c>
      <c r="R158" s="8">
        <v>2.6714324951171875E-2</v>
      </c>
      <c r="S158" s="8">
        <v>34.932931900024414</v>
      </c>
      <c r="T158" s="8">
        <v>13.161457061767578</v>
      </c>
      <c r="U158" s="8">
        <v>13.161457061767578</v>
      </c>
      <c r="V158" s="8">
        <v>0.11848592758178711</v>
      </c>
      <c r="W158" s="8">
        <v>0.92115387150880146</v>
      </c>
      <c r="X158" s="8">
        <v>0.91665804990008981</v>
      </c>
      <c r="AA158" s="5"/>
      <c r="AB158" s="13"/>
      <c r="AC158" s="5"/>
      <c r="AD158" s="5"/>
      <c r="AE158" s="13"/>
    </row>
    <row r="159" spans="1:32" s="7" customFormat="1">
      <c r="A159" s="7" t="s">
        <v>365</v>
      </c>
      <c r="B159" s="7" t="s">
        <v>364</v>
      </c>
      <c r="C159" s="7" t="s">
        <v>334</v>
      </c>
      <c r="D159" s="7" t="s">
        <v>351</v>
      </c>
      <c r="E159" s="7" t="s">
        <v>7</v>
      </c>
      <c r="F159" s="7" t="s">
        <v>317</v>
      </c>
      <c r="G159" s="7" t="s">
        <v>316</v>
      </c>
      <c r="H159" s="7" t="s">
        <v>315</v>
      </c>
      <c r="I159" s="7" t="s">
        <v>3</v>
      </c>
      <c r="J159" s="7" t="s">
        <v>7</v>
      </c>
      <c r="K159" s="8">
        <v>22.137823104858398</v>
      </c>
      <c r="L159" s="8">
        <v>21.825902938842773</v>
      </c>
      <c r="M159" s="8">
        <v>0.311920166015625</v>
      </c>
      <c r="N159" s="8">
        <v>21.981863021850586</v>
      </c>
      <c r="O159" s="8" t="s">
        <v>87</v>
      </c>
      <c r="P159" s="7">
        <v>35.036075592041016</v>
      </c>
      <c r="Q159" s="7">
        <v>34.539516448974609</v>
      </c>
      <c r="R159" s="8">
        <v>0.49655914306640625</v>
      </c>
      <c r="S159" s="8">
        <v>34.787796020507812</v>
      </c>
      <c r="T159" s="8">
        <v>12.805932998657227</v>
      </c>
      <c r="U159" s="8">
        <v>12.805932998657227</v>
      </c>
      <c r="V159" s="8">
        <v>-0.28129148483276367</v>
      </c>
      <c r="W159" s="8">
        <v>1.2152823050360126</v>
      </c>
      <c r="X159" s="8">
        <v>1.2087951875909995</v>
      </c>
      <c r="Y159" s="7" t="s">
        <v>363</v>
      </c>
      <c r="Z159" s="8">
        <v>13.08722448348999</v>
      </c>
      <c r="AA159" s="5"/>
      <c r="AB159" s="13"/>
      <c r="AC159" s="5"/>
      <c r="AD159" s="5"/>
      <c r="AE159" s="13"/>
    </row>
    <row r="160" spans="1:32" s="7" customFormat="1">
      <c r="A160" s="7" t="s">
        <v>362</v>
      </c>
      <c r="B160" s="7" t="s">
        <v>361</v>
      </c>
      <c r="C160" s="7" t="s">
        <v>331</v>
      </c>
      <c r="D160" s="7" t="s">
        <v>351</v>
      </c>
      <c r="E160" s="7" t="s">
        <v>7</v>
      </c>
      <c r="F160" s="7" t="s">
        <v>317</v>
      </c>
      <c r="G160" s="7" t="s">
        <v>316</v>
      </c>
      <c r="H160" s="7" t="s">
        <v>315</v>
      </c>
      <c r="I160" s="7" t="s">
        <v>3</v>
      </c>
      <c r="J160" s="7" t="s">
        <v>7</v>
      </c>
      <c r="K160" s="8">
        <v>21.143009185791016</v>
      </c>
      <c r="L160" s="8">
        <v>21.09288215637207</v>
      </c>
      <c r="M160" s="8">
        <v>5.0127029418945312E-2</v>
      </c>
      <c r="N160" s="8">
        <v>21.117945671081543</v>
      </c>
      <c r="O160" s="8" t="s">
        <v>87</v>
      </c>
      <c r="P160" s="7">
        <v>34.097537994384766</v>
      </c>
      <c r="Q160" s="7">
        <v>34.457588195800781</v>
      </c>
      <c r="R160" s="8">
        <v>0.36005020141601562</v>
      </c>
      <c r="S160" s="8">
        <v>34.277563095092773</v>
      </c>
      <c r="T160" s="8">
        <v>13.15961742401123</v>
      </c>
      <c r="U160" s="8">
        <v>13.15961742401123</v>
      </c>
      <c r="V160" s="8">
        <v>7.2392940521240234E-2</v>
      </c>
      <c r="W160" s="8">
        <v>0.95105920522758369</v>
      </c>
      <c r="X160" s="8">
        <v>0.94598249775319199</v>
      </c>
      <c r="Y160" s="7" t="s">
        <v>360</v>
      </c>
      <c r="Z160" s="8">
        <v>1.0053665976764363</v>
      </c>
      <c r="AA160" s="5"/>
      <c r="AB160" s="13"/>
      <c r="AC160" s="5"/>
      <c r="AD160" s="5"/>
      <c r="AE160" s="13"/>
    </row>
    <row r="161" spans="1:31" s="7" customFormat="1">
      <c r="A161" s="7" t="s">
        <v>359</v>
      </c>
      <c r="B161" s="7" t="s">
        <v>358</v>
      </c>
      <c r="C161" s="7" t="s">
        <v>328</v>
      </c>
      <c r="D161" s="7" t="s">
        <v>351</v>
      </c>
      <c r="E161" s="7" t="s">
        <v>7</v>
      </c>
      <c r="F161" s="7" t="s">
        <v>317</v>
      </c>
      <c r="G161" s="7" t="s">
        <v>316</v>
      </c>
      <c r="H161" s="7" t="s">
        <v>315</v>
      </c>
      <c r="I161" s="7" t="s">
        <v>3</v>
      </c>
      <c r="J161" s="7" t="s">
        <v>7</v>
      </c>
      <c r="K161" s="8">
        <v>21.822629928588867</v>
      </c>
      <c r="L161" s="8">
        <v>21.876821517944336</v>
      </c>
      <c r="M161" s="8">
        <v>5.419158935546875E-2</v>
      </c>
      <c r="N161" s="8">
        <v>21.849725723266602</v>
      </c>
      <c r="O161" s="8" t="s">
        <v>87</v>
      </c>
      <c r="P161" s="7">
        <v>34.910980224609375</v>
      </c>
      <c r="Q161" s="7">
        <v>34.992698669433594</v>
      </c>
      <c r="R161" s="8">
        <v>8.171844482421875E-2</v>
      </c>
      <c r="S161" s="8">
        <v>34.951839447021484</v>
      </c>
      <c r="T161" s="8">
        <v>13.102113723754883</v>
      </c>
      <c r="U161" s="8">
        <v>13.102113723754883</v>
      </c>
      <c r="V161" s="8">
        <v>1.4889240264892578E-2</v>
      </c>
      <c r="W161" s="8">
        <v>0.98973263804251099</v>
      </c>
      <c r="X161" s="8">
        <v>0.98444949367717416</v>
      </c>
      <c r="AA161" s="5"/>
      <c r="AB161" s="13"/>
      <c r="AC161" s="5"/>
      <c r="AD161" s="5"/>
      <c r="AE161" s="13"/>
    </row>
    <row r="162" spans="1:31" s="7" customFormat="1">
      <c r="A162" s="7" t="s">
        <v>357</v>
      </c>
      <c r="B162" s="7" t="s">
        <v>356</v>
      </c>
      <c r="C162" s="7" t="s">
        <v>325</v>
      </c>
      <c r="D162" s="7" t="s">
        <v>351</v>
      </c>
      <c r="E162" s="7" t="s">
        <v>7</v>
      </c>
      <c r="F162" s="7" t="s">
        <v>317</v>
      </c>
      <c r="G162" s="7" t="s">
        <v>316</v>
      </c>
      <c r="H162" s="7" t="s">
        <v>315</v>
      </c>
      <c r="I162" s="7" t="s">
        <v>3</v>
      </c>
      <c r="J162" s="7" t="s">
        <v>7</v>
      </c>
      <c r="K162" s="8">
        <v>21.752048492431641</v>
      </c>
      <c r="L162" s="8">
        <v>21.320926666259766</v>
      </c>
      <c r="M162" s="8">
        <v>0.431121826171875</v>
      </c>
      <c r="N162" s="8">
        <v>21.536487579345703</v>
      </c>
      <c r="O162" s="8" t="s">
        <v>87</v>
      </c>
      <c r="P162" s="7">
        <v>34.866886138916016</v>
      </c>
      <c r="Q162" s="7">
        <v>34.573036193847656</v>
      </c>
      <c r="R162" s="8">
        <v>0.29384994506835938</v>
      </c>
      <c r="S162" s="8">
        <v>34.719961166381836</v>
      </c>
      <c r="T162" s="8">
        <v>13.183473587036133</v>
      </c>
      <c r="U162" s="8">
        <v>13.183473587036133</v>
      </c>
      <c r="V162" s="8">
        <v>9.6249103546142578E-2</v>
      </c>
      <c r="W162" s="8">
        <v>0.93546196195278408</v>
      </c>
      <c r="X162" s="8">
        <v>0.93046851179936441</v>
      </c>
      <c r="AA162" s="5"/>
      <c r="AB162" s="13"/>
      <c r="AC162" s="5"/>
      <c r="AD162" s="5"/>
      <c r="AE162" s="13"/>
    </row>
    <row r="163" spans="1:31" s="7" customFormat="1">
      <c r="A163" s="7" t="s">
        <v>355</v>
      </c>
      <c r="B163" s="7" t="s">
        <v>354</v>
      </c>
      <c r="C163" s="7" t="s">
        <v>322</v>
      </c>
      <c r="D163" s="7" t="s">
        <v>351</v>
      </c>
      <c r="E163" s="7" t="s">
        <v>7</v>
      </c>
      <c r="F163" s="7" t="s">
        <v>317</v>
      </c>
      <c r="G163" s="7" t="s">
        <v>316</v>
      </c>
      <c r="H163" s="7" t="s">
        <v>315</v>
      </c>
      <c r="I163" s="7" t="s">
        <v>3</v>
      </c>
      <c r="J163" s="7" t="s">
        <v>7</v>
      </c>
      <c r="K163" s="8">
        <v>21.138349533081055</v>
      </c>
      <c r="L163" s="8">
        <v>20.653665542602539</v>
      </c>
      <c r="M163" s="8">
        <v>0.48468399047851562</v>
      </c>
      <c r="N163" s="8">
        <v>20.896007537841797</v>
      </c>
      <c r="O163" s="8" t="s">
        <v>87</v>
      </c>
      <c r="P163" s="7">
        <v>34.322639465332031</v>
      </c>
      <c r="Q163" s="7">
        <v>33.992084503173828</v>
      </c>
      <c r="R163" s="8">
        <v>0.33055496215820312</v>
      </c>
      <c r="S163" s="8">
        <v>34.15736198425293</v>
      </c>
      <c r="T163" s="8">
        <v>13.261354446411133</v>
      </c>
      <c r="U163" s="8">
        <v>13.261354446411133</v>
      </c>
      <c r="V163" s="8">
        <v>0.17412996292114258</v>
      </c>
      <c r="W163" s="8">
        <v>0.88630185448541299</v>
      </c>
      <c r="X163" s="8">
        <v>0.88157081857881381</v>
      </c>
      <c r="Y163" s="7" t="s">
        <v>561</v>
      </c>
      <c r="Z163" s="8">
        <v>1</v>
      </c>
      <c r="AA163" s="5"/>
      <c r="AB163" s="13"/>
      <c r="AC163" s="5"/>
      <c r="AD163" s="5"/>
      <c r="AE163" s="13"/>
    </row>
    <row r="164" spans="1:31" s="7" customFormat="1">
      <c r="A164" s="7" t="s">
        <v>353</v>
      </c>
      <c r="B164" s="7" t="s">
        <v>352</v>
      </c>
      <c r="C164" s="7" t="s">
        <v>319</v>
      </c>
      <c r="D164" s="7" t="s">
        <v>351</v>
      </c>
      <c r="E164" s="7" t="s">
        <v>7</v>
      </c>
      <c r="F164" s="7" t="s">
        <v>317</v>
      </c>
      <c r="G164" s="7" t="s">
        <v>316</v>
      </c>
      <c r="H164" s="7" t="s">
        <v>315</v>
      </c>
      <c r="I164" s="7" t="s">
        <v>3</v>
      </c>
      <c r="J164" s="7" t="s">
        <v>7</v>
      </c>
      <c r="K164" s="8">
        <v>21.884506225585938</v>
      </c>
      <c r="L164" s="8">
        <v>21.973026275634766</v>
      </c>
      <c r="M164" s="8">
        <v>8.8520050048828125E-2</v>
      </c>
      <c r="N164" s="8">
        <v>21.928766250610352</v>
      </c>
      <c r="O164" s="8" t="s">
        <v>87</v>
      </c>
      <c r="P164" s="7">
        <v>34.576580047607422</v>
      </c>
      <c r="Q164" s="7">
        <v>35.302661895751953</v>
      </c>
      <c r="R164" s="8">
        <v>0.72608184814453125</v>
      </c>
      <c r="S164" s="8">
        <v>34.939620971679688</v>
      </c>
      <c r="T164" s="8">
        <v>13.010854721069336</v>
      </c>
      <c r="U164" s="8">
        <v>13.010854721069336</v>
      </c>
      <c r="V164" s="8">
        <v>-7.6369762420654297E-2</v>
      </c>
      <c r="W164" s="8">
        <v>1.0543616213143137</v>
      </c>
      <c r="X164" s="8">
        <v>1.0487334906004564</v>
      </c>
      <c r="AA164" s="5"/>
      <c r="AB164" s="13"/>
      <c r="AC164" s="5"/>
      <c r="AD164" s="5"/>
      <c r="AE164" s="13"/>
    </row>
    <row r="165" spans="1:31" s="6" customFormat="1">
      <c r="A165" s="6" t="s">
        <v>350</v>
      </c>
      <c r="B165" s="6" t="s">
        <v>349</v>
      </c>
      <c r="C165" s="6" t="s">
        <v>334</v>
      </c>
      <c r="D165" s="6" t="s">
        <v>318</v>
      </c>
      <c r="E165" s="6" t="s">
        <v>4</v>
      </c>
      <c r="F165" s="6" t="s">
        <v>338</v>
      </c>
      <c r="G165" s="6" t="s">
        <v>337</v>
      </c>
      <c r="H165" s="6" t="s">
        <v>315</v>
      </c>
      <c r="I165" s="6" t="s">
        <v>3</v>
      </c>
      <c r="K165" s="9">
        <v>21.952018737792969</v>
      </c>
      <c r="L165" s="9">
        <v>21.964927673339844</v>
      </c>
      <c r="M165" s="9">
        <v>1.2908935546875E-2</v>
      </c>
      <c r="N165" s="9">
        <v>21.958473205566406</v>
      </c>
      <c r="O165" s="9" t="s">
        <v>87</v>
      </c>
      <c r="P165" s="6">
        <v>34.284759521484375</v>
      </c>
      <c r="Q165" s="6">
        <v>33.918045043945312</v>
      </c>
      <c r="R165" s="9">
        <v>0.3667144775390625</v>
      </c>
      <c r="S165" s="9">
        <v>34.101402282714844</v>
      </c>
      <c r="T165" s="9">
        <v>12.142929077148438</v>
      </c>
      <c r="U165" s="9">
        <v>12.142929077148438</v>
      </c>
      <c r="V165" s="9">
        <v>-0.90004205703735352</v>
      </c>
      <c r="W165" s="9">
        <v>1.8661203828937238</v>
      </c>
      <c r="X165" s="9">
        <v>1.8570125187231821</v>
      </c>
      <c r="Z165" s="9"/>
      <c r="AA165" s="1"/>
      <c r="AB165" s="14"/>
      <c r="AC165" s="1"/>
      <c r="AD165" s="1"/>
      <c r="AE165" s="14"/>
    </row>
    <row r="166" spans="1:31" s="6" customFormat="1">
      <c r="A166" s="6" t="s">
        <v>348</v>
      </c>
      <c r="B166" s="6" t="s">
        <v>347</v>
      </c>
      <c r="C166" s="6" t="s">
        <v>331</v>
      </c>
      <c r="D166" s="6" t="s">
        <v>318</v>
      </c>
      <c r="E166" s="6" t="s">
        <v>4</v>
      </c>
      <c r="F166" s="6" t="s">
        <v>338</v>
      </c>
      <c r="G166" s="6" t="s">
        <v>337</v>
      </c>
      <c r="H166" s="6" t="s">
        <v>315</v>
      </c>
      <c r="I166" s="6" t="s">
        <v>3</v>
      </c>
      <c r="K166" s="9">
        <v>21.66510009765625</v>
      </c>
      <c r="L166" s="9">
        <v>21.875499725341797</v>
      </c>
      <c r="M166" s="9">
        <v>0.21039962768554688</v>
      </c>
      <c r="N166" s="9">
        <v>21.770299911499023</v>
      </c>
      <c r="O166" s="9" t="s">
        <v>87</v>
      </c>
      <c r="P166" s="6">
        <v>34.112556457519531</v>
      </c>
      <c r="Q166" s="6">
        <v>33.984455108642578</v>
      </c>
      <c r="R166" s="9">
        <v>0.12810134887695312</v>
      </c>
      <c r="S166" s="9">
        <v>34.048505783081055</v>
      </c>
      <c r="T166" s="9">
        <v>12.278205871582031</v>
      </c>
      <c r="U166" s="9">
        <v>12.278205871582031</v>
      </c>
      <c r="V166" s="9">
        <v>-0.76476526260375977</v>
      </c>
      <c r="W166" s="9">
        <v>1.6990935204170368</v>
      </c>
      <c r="X166" s="9">
        <v>1.69080085444604</v>
      </c>
      <c r="Z166" s="9"/>
      <c r="AA166" s="1"/>
      <c r="AB166" s="14"/>
      <c r="AC166" s="1"/>
      <c r="AD166" s="1"/>
      <c r="AE166" s="14"/>
    </row>
    <row r="167" spans="1:31" s="6" customFormat="1">
      <c r="A167" s="6" t="s">
        <v>346</v>
      </c>
      <c r="B167" s="6" t="s">
        <v>345</v>
      </c>
      <c r="C167" s="6" t="s">
        <v>328</v>
      </c>
      <c r="D167" s="6" t="s">
        <v>318</v>
      </c>
      <c r="E167" s="6" t="s">
        <v>4</v>
      </c>
      <c r="F167" s="6" t="s">
        <v>338</v>
      </c>
      <c r="G167" s="6" t="s">
        <v>337</v>
      </c>
      <c r="H167" s="6" t="s">
        <v>315</v>
      </c>
      <c r="I167" s="6" t="s">
        <v>3</v>
      </c>
      <c r="K167" s="9">
        <v>22.017799377441406</v>
      </c>
      <c r="L167" s="9">
        <v>22.338682174682617</v>
      </c>
      <c r="M167" s="9">
        <v>0.32088279724121094</v>
      </c>
      <c r="N167" s="9">
        <v>22.178240776062012</v>
      </c>
      <c r="O167" s="9" t="s">
        <v>87</v>
      </c>
      <c r="P167" s="6">
        <v>34.314044952392578</v>
      </c>
      <c r="Q167" s="6">
        <v>34.971733093261719</v>
      </c>
      <c r="R167" s="9">
        <v>0.65768814086914062</v>
      </c>
      <c r="S167" s="9">
        <v>34.642889022827148</v>
      </c>
      <c r="T167" s="9">
        <v>12.464648246765137</v>
      </c>
      <c r="U167" s="9">
        <v>12.464648246765137</v>
      </c>
      <c r="V167" s="9">
        <v>-0.5783228874206543</v>
      </c>
      <c r="W167" s="9">
        <v>1.4931125171852186</v>
      </c>
      <c r="X167" s="9">
        <v>1.4858251706010872</v>
      </c>
      <c r="AA167" s="1"/>
      <c r="AB167" s="14"/>
      <c r="AC167" s="1"/>
      <c r="AD167" s="1"/>
      <c r="AE167" s="14"/>
    </row>
    <row r="168" spans="1:31" s="6" customFormat="1">
      <c r="A168" s="6" t="s">
        <v>344</v>
      </c>
      <c r="B168" s="6" t="s">
        <v>343</v>
      </c>
      <c r="C168" s="6" t="s">
        <v>325</v>
      </c>
      <c r="D168" s="6" t="s">
        <v>318</v>
      </c>
      <c r="E168" s="6" t="s">
        <v>4</v>
      </c>
      <c r="F168" s="6" t="s">
        <v>338</v>
      </c>
      <c r="G168" s="6" t="s">
        <v>337</v>
      </c>
      <c r="H168" s="6" t="s">
        <v>315</v>
      </c>
      <c r="I168" s="6" t="s">
        <v>3</v>
      </c>
      <c r="K168" s="9">
        <v>21.936305999755859</v>
      </c>
      <c r="L168" s="9">
        <v>21.891878128051758</v>
      </c>
      <c r="M168" s="9">
        <v>4.4427871704101562E-2</v>
      </c>
      <c r="N168" s="9">
        <v>21.914092063903809</v>
      </c>
      <c r="O168" s="9" t="s">
        <v>87</v>
      </c>
      <c r="P168" s="6">
        <v>34.578609466552734</v>
      </c>
      <c r="Q168" s="6">
        <v>34.170177459716797</v>
      </c>
      <c r="R168" s="9">
        <v>0.4084320068359375</v>
      </c>
      <c r="S168" s="9">
        <v>34.374393463134766</v>
      </c>
      <c r="T168" s="9">
        <v>12.460301399230957</v>
      </c>
      <c r="U168" s="9">
        <v>12.460301399230957</v>
      </c>
      <c r="V168" s="9">
        <v>-0.58266973495483398</v>
      </c>
      <c r="W168" s="9">
        <v>1.4976180570320268</v>
      </c>
      <c r="X168" s="9">
        <v>1.490308720524139</v>
      </c>
      <c r="Z168" s="9"/>
      <c r="AA168" s="1"/>
      <c r="AB168" s="14"/>
      <c r="AC168" s="1"/>
      <c r="AD168" s="1"/>
      <c r="AE168" s="14"/>
    </row>
    <row r="169" spans="1:31" s="6" customFormat="1">
      <c r="A169" s="6" t="s">
        <v>342</v>
      </c>
      <c r="B169" s="6" t="s">
        <v>341</v>
      </c>
      <c r="C169" s="6" t="s">
        <v>322</v>
      </c>
      <c r="D169" s="6" t="s">
        <v>318</v>
      </c>
      <c r="E169" s="6" t="s">
        <v>4</v>
      </c>
      <c r="F169" s="6" t="s">
        <v>338</v>
      </c>
      <c r="G169" s="6" t="s">
        <v>337</v>
      </c>
      <c r="H169" s="6" t="s">
        <v>315</v>
      </c>
      <c r="I169" s="6" t="s">
        <v>3</v>
      </c>
      <c r="K169" s="9">
        <v>22.028829574584961</v>
      </c>
      <c r="L169" s="9">
        <v>21.976943969726562</v>
      </c>
      <c r="M169" s="9">
        <v>5.1885604858398438E-2</v>
      </c>
      <c r="N169" s="9">
        <v>22.002886772155762</v>
      </c>
      <c r="O169" s="9" t="s">
        <v>87</v>
      </c>
      <c r="P169" s="6">
        <v>34.481655120849602</v>
      </c>
      <c r="Q169" s="6">
        <v>34.635288238525391</v>
      </c>
      <c r="R169" s="9">
        <v>0.15363311767578836</v>
      </c>
      <c r="S169" s="9">
        <v>34.5584716796875</v>
      </c>
      <c r="T169" s="9">
        <v>12.555584907531738</v>
      </c>
      <c r="U169" s="9">
        <v>12.555584907531738</v>
      </c>
      <c r="V169" s="9">
        <v>-0.48738622665405273</v>
      </c>
      <c r="W169" s="9">
        <v>1.4019027049078927</v>
      </c>
      <c r="X169" s="9">
        <v>1.395060520698524</v>
      </c>
      <c r="Y169" s="6" t="s">
        <v>561</v>
      </c>
      <c r="Z169" s="9">
        <v>1.6316333558513143</v>
      </c>
      <c r="AA169" s="1"/>
      <c r="AB169" s="14"/>
      <c r="AC169" s="1"/>
      <c r="AD169" s="1"/>
      <c r="AE169" s="14"/>
    </row>
    <row r="170" spans="1:31" s="6" customFormat="1">
      <c r="A170" s="6" t="s">
        <v>340</v>
      </c>
      <c r="B170" s="6" t="s">
        <v>339</v>
      </c>
      <c r="C170" s="6" t="s">
        <v>319</v>
      </c>
      <c r="D170" s="6" t="s">
        <v>318</v>
      </c>
      <c r="E170" s="6" t="s">
        <v>4</v>
      </c>
      <c r="F170" s="6" t="s">
        <v>338</v>
      </c>
      <c r="G170" s="6" t="s">
        <v>337</v>
      </c>
      <c r="H170" s="6" t="s">
        <v>315</v>
      </c>
      <c r="I170" s="6" t="s">
        <v>3</v>
      </c>
      <c r="K170" s="9">
        <v>21.966787338256836</v>
      </c>
      <c r="L170" s="9">
        <v>22.136259078979492</v>
      </c>
      <c r="M170" s="9">
        <v>0.16947174072265625</v>
      </c>
      <c r="N170" s="9">
        <v>22.051523208618164</v>
      </c>
      <c r="O170" s="9" t="s">
        <v>87</v>
      </c>
      <c r="P170" s="6">
        <v>34.174674987792969</v>
      </c>
      <c r="Q170" s="6">
        <v>34.192897796630859</v>
      </c>
      <c r="R170" s="9">
        <v>1.8222808837890625E-2</v>
      </c>
      <c r="S170" s="9">
        <v>34.183786392211914</v>
      </c>
      <c r="T170" s="9">
        <v>12.13226318359375</v>
      </c>
      <c r="U170" s="9">
        <v>12.13226318359375</v>
      </c>
      <c r="V170" s="9">
        <v>-0.91070795059204102</v>
      </c>
      <c r="W170" s="9">
        <v>1.8799677985539209</v>
      </c>
      <c r="X170" s="9">
        <v>1.8707923501149137</v>
      </c>
      <c r="AA170" s="1"/>
      <c r="AB170" s="14"/>
      <c r="AC170" s="1"/>
      <c r="AD170" s="1"/>
      <c r="AE170" s="14"/>
    </row>
    <row r="171" spans="1:31" s="6" customFormat="1">
      <c r="A171" s="6" t="s">
        <v>336</v>
      </c>
      <c r="B171" s="6" t="s">
        <v>335</v>
      </c>
      <c r="C171" s="6" t="s">
        <v>334</v>
      </c>
      <c r="D171" s="6" t="s">
        <v>318</v>
      </c>
      <c r="E171" s="6" t="s">
        <v>4</v>
      </c>
      <c r="F171" s="6" t="s">
        <v>317</v>
      </c>
      <c r="G171" s="6" t="s">
        <v>316</v>
      </c>
      <c r="H171" s="6" t="s">
        <v>315</v>
      </c>
      <c r="I171" s="6" t="s">
        <v>3</v>
      </c>
      <c r="K171" s="9">
        <v>22.038064956665039</v>
      </c>
      <c r="L171" s="9">
        <v>22.061862945556641</v>
      </c>
      <c r="M171" s="9">
        <v>2.3797988891601562E-2</v>
      </c>
      <c r="N171" s="9">
        <v>22.04996395111084</v>
      </c>
      <c r="O171" s="9" t="s">
        <v>87</v>
      </c>
      <c r="P171" s="6">
        <v>35.010650634765625</v>
      </c>
      <c r="Q171" s="6">
        <v>34.919475555419922</v>
      </c>
      <c r="R171" s="9">
        <v>9.1175079345703125E-2</v>
      </c>
      <c r="S171" s="9">
        <v>34.965063095092773</v>
      </c>
      <c r="T171" s="9">
        <v>12.915099143981934</v>
      </c>
      <c r="U171" s="9">
        <v>12.915099143981934</v>
      </c>
      <c r="V171" s="9">
        <v>-0.17212533950805664</v>
      </c>
      <c r="W171" s="9">
        <v>1.1267171119931745</v>
      </c>
      <c r="X171" s="9">
        <v>1.1207027512125414</v>
      </c>
      <c r="AA171" s="1"/>
      <c r="AB171" s="14"/>
      <c r="AC171" s="1"/>
      <c r="AD171" s="1"/>
      <c r="AE171" s="14"/>
    </row>
    <row r="172" spans="1:31" s="6" customFormat="1">
      <c r="A172" s="6" t="s">
        <v>333</v>
      </c>
      <c r="B172" s="6" t="s">
        <v>332</v>
      </c>
      <c r="C172" s="6" t="s">
        <v>331</v>
      </c>
      <c r="D172" s="6" t="s">
        <v>318</v>
      </c>
      <c r="E172" s="6" t="s">
        <v>4</v>
      </c>
      <c r="F172" s="6" t="s">
        <v>317</v>
      </c>
      <c r="G172" s="6" t="s">
        <v>316</v>
      </c>
      <c r="H172" s="6" t="s">
        <v>315</v>
      </c>
      <c r="I172" s="6" t="s">
        <v>3</v>
      </c>
      <c r="K172" s="9">
        <v>21.54310417175293</v>
      </c>
      <c r="L172" s="9">
        <v>21.765708923339844</v>
      </c>
      <c r="M172" s="9">
        <v>0.22260475158691406</v>
      </c>
      <c r="N172" s="9">
        <v>21.654406547546387</v>
      </c>
      <c r="O172" s="9" t="s">
        <v>87</v>
      </c>
      <c r="P172" s="6">
        <v>34.326549530029297</v>
      </c>
      <c r="Q172" s="6">
        <v>34.563777923583984</v>
      </c>
      <c r="R172" s="9">
        <v>0.2372283935546875</v>
      </c>
      <c r="S172" s="9">
        <v>34.445163726806641</v>
      </c>
      <c r="T172" s="9">
        <v>12.790757179260254</v>
      </c>
      <c r="U172" s="9">
        <v>12.790757179260254</v>
      </c>
      <c r="V172" s="9">
        <v>-0.29646730422973633</v>
      </c>
      <c r="W172" s="9">
        <v>1.228133424941295</v>
      </c>
      <c r="X172" s="9">
        <v>1.221577708847408</v>
      </c>
      <c r="AA172" s="14"/>
      <c r="AB172" s="14"/>
      <c r="AC172" s="1"/>
      <c r="AD172" s="1"/>
      <c r="AE172" s="14"/>
    </row>
    <row r="173" spans="1:31" s="6" customFormat="1">
      <c r="A173" s="6" t="s">
        <v>330</v>
      </c>
      <c r="B173" s="6" t="s">
        <v>329</v>
      </c>
      <c r="C173" s="6" t="s">
        <v>328</v>
      </c>
      <c r="D173" s="6" t="s">
        <v>318</v>
      </c>
      <c r="E173" s="6" t="s">
        <v>4</v>
      </c>
      <c r="F173" s="6" t="s">
        <v>317</v>
      </c>
      <c r="G173" s="6" t="s">
        <v>316</v>
      </c>
      <c r="H173" s="6" t="s">
        <v>315</v>
      </c>
      <c r="I173" s="6" t="s">
        <v>3</v>
      </c>
      <c r="K173" s="9">
        <v>21.918268203735352</v>
      </c>
      <c r="L173" s="9">
        <v>22.318962097167969</v>
      </c>
      <c r="M173" s="9">
        <v>0.40069389343261719</v>
      </c>
      <c r="N173" s="9">
        <v>22.11861515045166</v>
      </c>
      <c r="O173" s="9" t="s">
        <v>87</v>
      </c>
      <c r="P173" s="6">
        <v>35.017063140869141</v>
      </c>
      <c r="Q173" s="6">
        <v>34.613964080810547</v>
      </c>
      <c r="R173" s="9">
        <v>0.40309906005859375</v>
      </c>
      <c r="S173" s="9">
        <v>34.815513610839844</v>
      </c>
      <c r="T173" s="9">
        <v>12.696898460388184</v>
      </c>
      <c r="U173" s="9">
        <v>12.696898460388184</v>
      </c>
      <c r="V173" s="9">
        <v>-0.39032602310180664</v>
      </c>
      <c r="W173" s="9">
        <v>1.3106895626344637</v>
      </c>
      <c r="X173" s="9">
        <v>1.3036931659194544</v>
      </c>
      <c r="AA173" s="1"/>
      <c r="AB173" s="14"/>
      <c r="AC173" s="1"/>
      <c r="AD173" s="1"/>
      <c r="AE173" s="14"/>
    </row>
    <row r="174" spans="1:31" s="6" customFormat="1">
      <c r="A174" s="6" t="s">
        <v>327</v>
      </c>
      <c r="B174" s="6" t="s">
        <v>326</v>
      </c>
      <c r="C174" s="6" t="s">
        <v>325</v>
      </c>
      <c r="D174" s="6" t="s">
        <v>318</v>
      </c>
      <c r="E174" s="6" t="s">
        <v>4</v>
      </c>
      <c r="F174" s="6" t="s">
        <v>317</v>
      </c>
      <c r="G174" s="6" t="s">
        <v>316</v>
      </c>
      <c r="H174" s="6" t="s">
        <v>315</v>
      </c>
      <c r="I174" s="6" t="s">
        <v>3</v>
      </c>
      <c r="K174" s="9">
        <v>22.0211181640625</v>
      </c>
      <c r="L174" s="9">
        <v>21.977441787719727</v>
      </c>
      <c r="M174" s="9">
        <v>4.3676376342773438E-2</v>
      </c>
      <c r="N174" s="9">
        <v>21.999279975891113</v>
      </c>
      <c r="O174" s="9" t="s">
        <v>87</v>
      </c>
      <c r="P174" s="6">
        <v>35.467453002929688</v>
      </c>
      <c r="Q174" s="6">
        <v>34.650352478027344</v>
      </c>
      <c r="R174" s="9">
        <v>0.81710052490234375</v>
      </c>
      <c r="S174" s="9">
        <v>35.058902740478516</v>
      </c>
      <c r="T174" s="9">
        <v>13.059622764587402</v>
      </c>
      <c r="U174" s="9">
        <v>13.059622764587402</v>
      </c>
      <c r="V174" s="9">
        <v>-2.7601718902587891E-2</v>
      </c>
      <c r="W174" s="9">
        <v>1.0193162441465071</v>
      </c>
      <c r="X174" s="9">
        <v>1.0138751839401774</v>
      </c>
      <c r="AA174" s="1"/>
      <c r="AB174" s="14"/>
      <c r="AC174" s="1"/>
      <c r="AD174" s="1"/>
      <c r="AE174" s="14"/>
    </row>
    <row r="175" spans="1:31" s="6" customFormat="1">
      <c r="A175" s="6" t="s">
        <v>324</v>
      </c>
      <c r="B175" s="6" t="s">
        <v>323</v>
      </c>
      <c r="C175" s="6" t="s">
        <v>322</v>
      </c>
      <c r="D175" s="6" t="s">
        <v>318</v>
      </c>
      <c r="E175" s="6" t="s">
        <v>4</v>
      </c>
      <c r="F175" s="6" t="s">
        <v>317</v>
      </c>
      <c r="G175" s="6" t="s">
        <v>316</v>
      </c>
      <c r="H175" s="6" t="s">
        <v>315</v>
      </c>
      <c r="I175" s="6" t="s">
        <v>3</v>
      </c>
      <c r="K175" s="9">
        <v>21.860246658325195</v>
      </c>
      <c r="L175" s="9">
        <v>21.885173797607422</v>
      </c>
      <c r="M175" s="9">
        <v>2.4927139282226562E-2</v>
      </c>
      <c r="N175" s="9">
        <v>21.872710227966309</v>
      </c>
      <c r="O175" s="9" t="s">
        <v>87</v>
      </c>
      <c r="P175" s="6">
        <v>34.791233062744141</v>
      </c>
      <c r="Q175" s="6">
        <v>34.827274322509766</v>
      </c>
      <c r="R175" s="9">
        <v>3.6041259765625E-2</v>
      </c>
      <c r="S175" s="9">
        <v>34.809253692626953</v>
      </c>
      <c r="T175" s="9">
        <v>12.936543464660645</v>
      </c>
      <c r="U175" s="9">
        <v>12.936543464660645</v>
      </c>
      <c r="V175" s="9">
        <v>-0.1506810188293457</v>
      </c>
      <c r="W175" s="9">
        <v>1.1100933638520225</v>
      </c>
      <c r="X175" s="9">
        <v>1.1041677398250813</v>
      </c>
      <c r="Y175" s="6" t="s">
        <v>561</v>
      </c>
      <c r="Z175" s="9">
        <v>1.1878159901724403</v>
      </c>
      <c r="AA175" s="1"/>
      <c r="AB175" s="14"/>
      <c r="AC175" s="1"/>
      <c r="AD175" s="1"/>
      <c r="AE175" s="14"/>
    </row>
    <row r="176" spans="1:31" s="6" customFormat="1">
      <c r="A176" s="6" t="s">
        <v>321</v>
      </c>
      <c r="B176" s="6" t="s">
        <v>320</v>
      </c>
      <c r="C176" s="6" t="s">
        <v>319</v>
      </c>
      <c r="D176" s="6" t="s">
        <v>318</v>
      </c>
      <c r="E176" s="6" t="s">
        <v>4</v>
      </c>
      <c r="F176" s="6" t="s">
        <v>317</v>
      </c>
      <c r="G176" s="6" t="s">
        <v>316</v>
      </c>
      <c r="H176" s="6" t="s">
        <v>315</v>
      </c>
      <c r="I176" s="6" t="s">
        <v>3</v>
      </c>
      <c r="K176" s="9">
        <v>21.566383361816406</v>
      </c>
      <c r="L176" s="9">
        <v>21.739521026611328</v>
      </c>
      <c r="M176" s="9">
        <v>0.17313766479492188</v>
      </c>
      <c r="N176" s="9">
        <v>21.652952194213867</v>
      </c>
      <c r="O176" s="9" t="s">
        <v>87</v>
      </c>
      <c r="P176" s="6">
        <v>34.096244812011719</v>
      </c>
      <c r="Q176" s="6">
        <v>34.475349426269531</v>
      </c>
      <c r="R176" s="9">
        <v>0.3791046142578125</v>
      </c>
      <c r="S176" s="9">
        <v>34.285797119140625</v>
      </c>
      <c r="T176" s="9">
        <v>12.632844924926758</v>
      </c>
      <c r="U176" s="9">
        <v>12.632844924926758</v>
      </c>
      <c r="V176" s="9">
        <v>-0.45437955856323242</v>
      </c>
      <c r="W176" s="9">
        <v>1.3701934166645386</v>
      </c>
      <c r="X176" s="9">
        <v>1.3628793912899788</v>
      </c>
      <c r="AA176" s="1"/>
      <c r="AB176" s="14"/>
      <c r="AC176" s="1"/>
      <c r="AD176" s="1"/>
      <c r="AE176" s="14"/>
    </row>
    <row r="177" spans="1:32">
      <c r="AA177" s="12"/>
      <c r="AF177" s="15"/>
    </row>
    <row r="178" spans="1:32">
      <c r="A178" s="11" t="s">
        <v>572</v>
      </c>
      <c r="AA178" s="12"/>
      <c r="AF178" s="15"/>
    </row>
    <row r="179" spans="1:32">
      <c r="A179" s="16" t="s">
        <v>31</v>
      </c>
      <c r="B179" s="16" t="s">
        <v>28</v>
      </c>
      <c r="C179" s="16" t="s">
        <v>25</v>
      </c>
      <c r="D179" s="16" t="s">
        <v>29</v>
      </c>
      <c r="E179" s="16" t="s">
        <v>2</v>
      </c>
      <c r="F179" s="16" t="s">
        <v>0</v>
      </c>
      <c r="G179" s="16" t="s">
        <v>5</v>
      </c>
      <c r="H179" s="16" t="s">
        <v>14</v>
      </c>
      <c r="I179" s="16" t="s">
        <v>6</v>
      </c>
      <c r="J179" s="16" t="s">
        <v>8</v>
      </c>
      <c r="K179" s="17" t="s">
        <v>9</v>
      </c>
      <c r="L179" s="17" t="s">
        <v>10</v>
      </c>
      <c r="M179" s="17" t="s">
        <v>20</v>
      </c>
      <c r="N179" s="16" t="s">
        <v>21</v>
      </c>
      <c r="O179" s="18" t="s">
        <v>1</v>
      </c>
      <c r="P179" s="17" t="s">
        <v>11</v>
      </c>
      <c r="Q179" s="17" t="s">
        <v>12</v>
      </c>
      <c r="R179" s="17" t="s">
        <v>22</v>
      </c>
      <c r="S179" s="16" t="s">
        <v>13</v>
      </c>
      <c r="T179" s="16" t="s">
        <v>23</v>
      </c>
      <c r="U179" s="16" t="s">
        <v>27</v>
      </c>
      <c r="V179" s="16" t="s">
        <v>24</v>
      </c>
      <c r="W179" s="16" t="s">
        <v>26</v>
      </c>
      <c r="X179" s="16" t="s">
        <v>19</v>
      </c>
      <c r="Y179" s="17"/>
      <c r="Z179" s="17"/>
      <c r="AA179" s="16"/>
      <c r="AE179" s="15"/>
    </row>
    <row r="180" spans="1:32" s="7" customFormat="1">
      <c r="A180" s="5" t="s">
        <v>470</v>
      </c>
      <c r="B180" s="7" t="s">
        <v>469</v>
      </c>
      <c r="C180" s="7" t="s">
        <v>449</v>
      </c>
      <c r="D180" s="5" t="s">
        <v>458</v>
      </c>
      <c r="E180" s="7" t="s">
        <v>7</v>
      </c>
      <c r="F180" s="7" t="s">
        <v>317</v>
      </c>
      <c r="G180" s="10" t="s">
        <v>337</v>
      </c>
      <c r="H180" s="10" t="s">
        <v>441</v>
      </c>
      <c r="I180" s="10" t="s">
        <v>3</v>
      </c>
      <c r="J180" s="10" t="s">
        <v>7</v>
      </c>
      <c r="K180" s="8">
        <v>22.058298110961914</v>
      </c>
      <c r="L180" s="8">
        <v>21.855575561523438</v>
      </c>
      <c r="M180" s="3">
        <f t="shared" ref="M180:M191" si="21">ABS(L180-K180)</f>
        <v>0.20272254943847656</v>
      </c>
      <c r="N180" s="3">
        <f t="shared" ref="N180:N191" si="22">AVERAGE(K180:L180)</f>
        <v>21.956936836242676</v>
      </c>
      <c r="O180" s="3" t="s">
        <v>87</v>
      </c>
      <c r="P180" s="15">
        <v>34.351295471191406</v>
      </c>
      <c r="Q180" s="15">
        <v>34.431926727294922</v>
      </c>
      <c r="R180" s="3">
        <f t="shared" ref="R180:R191" si="23">ABS(Q180-P180)</f>
        <v>8.0631256103515625E-2</v>
      </c>
      <c r="S180" s="8">
        <f t="shared" ref="S180:S191" si="24">AVERAGE(P180:Q180)</f>
        <v>34.391611099243164</v>
      </c>
      <c r="T180" s="3">
        <f t="shared" ref="T180:T191" si="25">S180-N180</f>
        <v>12.434674263000488</v>
      </c>
      <c r="U180" s="8">
        <f t="shared" ref="U180:U191" si="26">T180</f>
        <v>12.434674263000488</v>
      </c>
      <c r="V180" s="3">
        <f>U180-$AA$2</f>
        <v>12.434674263000488</v>
      </c>
      <c r="W180" s="3">
        <f t="shared" ref="W180:W191" si="27">2^-(V180)</f>
        <v>1.8063007428224288E-4</v>
      </c>
      <c r="X180" s="3" t="e">
        <f>W180/$AA$3</f>
        <v>#DIV/0!</v>
      </c>
      <c r="Y180" s="10" t="s">
        <v>400</v>
      </c>
      <c r="Z180" s="8">
        <f>AVERAGE(U180:U182)</f>
        <v>12.41222890218099</v>
      </c>
      <c r="AA180" s="10"/>
      <c r="AB180" s="13"/>
      <c r="AC180" s="5"/>
      <c r="AE180" s="8"/>
      <c r="AF180" s="5"/>
    </row>
    <row r="181" spans="1:32" s="7" customFormat="1">
      <c r="A181" s="5" t="s">
        <v>468</v>
      </c>
      <c r="B181" s="7" t="s">
        <v>467</v>
      </c>
      <c r="C181" s="7" t="s">
        <v>446</v>
      </c>
      <c r="D181" s="5" t="s">
        <v>458</v>
      </c>
      <c r="E181" s="7" t="s">
        <v>7</v>
      </c>
      <c r="F181" s="7" t="s">
        <v>317</v>
      </c>
      <c r="G181" s="10" t="s">
        <v>337</v>
      </c>
      <c r="H181" s="10" t="s">
        <v>441</v>
      </c>
      <c r="I181" s="10" t="s">
        <v>3</v>
      </c>
      <c r="J181" s="10" t="s">
        <v>7</v>
      </c>
      <c r="K181" s="8">
        <v>21.637645721435547</v>
      </c>
      <c r="L181" s="8">
        <v>21.966081619262695</v>
      </c>
      <c r="M181" s="3">
        <f t="shared" si="21"/>
        <v>0.32843589782714844</v>
      </c>
      <c r="N181" s="3">
        <f t="shared" si="22"/>
        <v>21.801863670349121</v>
      </c>
      <c r="O181" s="3" t="s">
        <v>87</v>
      </c>
      <c r="P181" s="15">
        <v>33.800857543945312</v>
      </c>
      <c r="Q181" s="15">
        <v>34.308113098144531</v>
      </c>
      <c r="R181" s="3">
        <f t="shared" si="23"/>
        <v>0.50725555419921875</v>
      </c>
      <c r="S181" s="8">
        <f t="shared" si="24"/>
        <v>34.054485321044922</v>
      </c>
      <c r="T181" s="3">
        <f t="shared" si="25"/>
        <v>12.252621650695801</v>
      </c>
      <c r="U181" s="8">
        <f t="shared" si="26"/>
        <v>12.252621650695801</v>
      </c>
      <c r="V181" s="3">
        <f>U181-$AA$2</f>
        <v>12.252621650695801</v>
      </c>
      <c r="W181" s="3">
        <f t="shared" si="27"/>
        <v>2.0492425156970012E-4</v>
      </c>
      <c r="X181" s="3" t="e">
        <f>W181/$AA$3</f>
        <v>#DIV/0!</v>
      </c>
      <c r="Y181" s="10" t="s">
        <v>396</v>
      </c>
      <c r="Z181" s="8">
        <f>AVERAGE(W180:W182)</f>
        <v>1.8412590552010675E-4</v>
      </c>
      <c r="AA181" s="10"/>
      <c r="AB181" s="13"/>
      <c r="AC181" s="5"/>
      <c r="AE181" s="8"/>
      <c r="AF181" s="5"/>
    </row>
    <row r="182" spans="1:32" s="7" customFormat="1">
      <c r="A182" s="5" t="s">
        <v>466</v>
      </c>
      <c r="B182" s="7" t="s">
        <v>465</v>
      </c>
      <c r="C182" s="7" t="s">
        <v>443</v>
      </c>
      <c r="D182" s="5" t="s">
        <v>458</v>
      </c>
      <c r="E182" s="7" t="s">
        <v>7</v>
      </c>
      <c r="F182" s="7" t="s">
        <v>317</v>
      </c>
      <c r="G182" s="10" t="s">
        <v>337</v>
      </c>
      <c r="H182" s="10" t="s">
        <v>441</v>
      </c>
      <c r="I182" s="10" t="s">
        <v>3</v>
      </c>
      <c r="J182" s="10" t="s">
        <v>7</v>
      </c>
      <c r="K182" s="8">
        <v>21.322380065917969</v>
      </c>
      <c r="L182" s="8">
        <v>21.549755096435547</v>
      </c>
      <c r="M182" s="3">
        <f t="shared" si="21"/>
        <v>0.22737503051757812</v>
      </c>
      <c r="N182" s="3">
        <f t="shared" si="22"/>
        <v>21.436067581176758</v>
      </c>
      <c r="O182" s="3" t="s">
        <v>87</v>
      </c>
      <c r="P182" s="15">
        <v>33.984970092773438</v>
      </c>
      <c r="Q182" s="15">
        <v>33.985946655273438</v>
      </c>
      <c r="R182" s="3">
        <f t="shared" si="23"/>
        <v>9.765625E-4</v>
      </c>
      <c r="S182" s="8">
        <f t="shared" si="24"/>
        <v>33.985458374023438</v>
      </c>
      <c r="T182" s="3">
        <f t="shared" si="25"/>
        <v>12.54939079284668</v>
      </c>
      <c r="U182" s="8">
        <f t="shared" si="26"/>
        <v>12.54939079284668</v>
      </c>
      <c r="V182" s="3">
        <f>U182-$AA$2</f>
        <v>12.54939079284668</v>
      </c>
      <c r="W182" s="3">
        <f t="shared" si="27"/>
        <v>1.6682339070837722E-4</v>
      </c>
      <c r="X182" s="3" t="e">
        <f>W182/$AA$3</f>
        <v>#DIV/0!</v>
      </c>
      <c r="Y182" s="3"/>
      <c r="Z182" s="3"/>
      <c r="AA182" s="10"/>
      <c r="AB182" s="13"/>
      <c r="AC182" s="5"/>
      <c r="AE182" s="8"/>
      <c r="AF182" s="5"/>
    </row>
    <row r="183" spans="1:32" s="7" customFormat="1">
      <c r="A183" s="5" t="s">
        <v>464</v>
      </c>
      <c r="B183" s="7" t="s">
        <v>463</v>
      </c>
      <c r="C183" s="7" t="s">
        <v>449</v>
      </c>
      <c r="D183" s="5" t="s">
        <v>458</v>
      </c>
      <c r="E183" s="7" t="s">
        <v>7</v>
      </c>
      <c r="F183" s="7" t="s">
        <v>379</v>
      </c>
      <c r="G183" s="10" t="s">
        <v>316</v>
      </c>
      <c r="H183" s="10" t="s">
        <v>441</v>
      </c>
      <c r="I183" s="10" t="s">
        <v>3</v>
      </c>
      <c r="J183" s="10" t="s">
        <v>7</v>
      </c>
      <c r="K183" s="20">
        <v>21.806190490722656</v>
      </c>
      <c r="L183" s="8">
        <v>21.527448654174805</v>
      </c>
      <c r="M183" s="3">
        <f t="shared" si="21"/>
        <v>0.27874183654785156</v>
      </c>
      <c r="N183" s="3">
        <f t="shared" si="22"/>
        <v>21.66681957244873</v>
      </c>
      <c r="O183" s="3" t="s">
        <v>87</v>
      </c>
      <c r="P183" s="15">
        <v>33.977397918701172</v>
      </c>
      <c r="Q183" s="15">
        <v>33.895896911621094</v>
      </c>
      <c r="R183" s="3">
        <f t="shared" si="23"/>
        <v>8.1501007080078125E-2</v>
      </c>
      <c r="S183" s="8">
        <f t="shared" si="24"/>
        <v>33.936647415161133</v>
      </c>
      <c r="T183" s="3">
        <f t="shared" si="25"/>
        <v>12.269827842712402</v>
      </c>
      <c r="U183" s="8">
        <f t="shared" si="26"/>
        <v>12.269827842712402</v>
      </c>
      <c r="V183" s="3">
        <f>U183-$AA$6</f>
        <v>12.269827842712402</v>
      </c>
      <c r="W183" s="3">
        <f t="shared" si="27"/>
        <v>2.0249475456578513E-4</v>
      </c>
      <c r="X183" s="3" t="e">
        <f>W183/$AA$7</f>
        <v>#DIV/0!</v>
      </c>
      <c r="Y183" s="10"/>
      <c r="Z183" s="8"/>
      <c r="AB183" s="13"/>
      <c r="AC183" s="5"/>
      <c r="AE183" s="8"/>
      <c r="AF183" s="5"/>
    </row>
    <row r="184" spans="1:32" s="7" customFormat="1">
      <c r="A184" s="5" t="s">
        <v>462</v>
      </c>
      <c r="B184" s="7" t="s">
        <v>461</v>
      </c>
      <c r="C184" s="7" t="s">
        <v>446</v>
      </c>
      <c r="D184" s="5" t="s">
        <v>458</v>
      </c>
      <c r="E184" s="7" t="s">
        <v>7</v>
      </c>
      <c r="F184" s="7" t="s">
        <v>379</v>
      </c>
      <c r="G184" s="10" t="s">
        <v>316</v>
      </c>
      <c r="H184" s="10" t="s">
        <v>441</v>
      </c>
      <c r="I184" s="10" t="s">
        <v>3</v>
      </c>
      <c r="J184" s="10" t="s">
        <v>7</v>
      </c>
      <c r="K184" s="20">
        <v>20.832693099975586</v>
      </c>
      <c r="L184" s="8">
        <v>21.099390029907227</v>
      </c>
      <c r="M184" s="3">
        <f t="shared" si="21"/>
        <v>0.26669692993164062</v>
      </c>
      <c r="N184" s="3">
        <f t="shared" si="22"/>
        <v>20.966041564941406</v>
      </c>
      <c r="O184" s="3" t="s">
        <v>87</v>
      </c>
      <c r="P184" s="15">
        <v>32.790760040283203</v>
      </c>
      <c r="Q184" s="15">
        <v>33.369762420654297</v>
      </c>
      <c r="R184" s="3">
        <f t="shared" si="23"/>
        <v>0.57900238037109375</v>
      </c>
      <c r="S184" s="8">
        <f t="shared" si="24"/>
        <v>33.08026123046875</v>
      </c>
      <c r="T184" s="3">
        <f t="shared" si="25"/>
        <v>12.114219665527344</v>
      </c>
      <c r="U184" s="8">
        <f t="shared" si="26"/>
        <v>12.114219665527344</v>
      </c>
      <c r="V184" s="3">
        <f>U184-$AA$6</f>
        <v>12.114219665527344</v>
      </c>
      <c r="W184" s="3">
        <f t="shared" si="27"/>
        <v>2.2555710229015818E-4</v>
      </c>
      <c r="X184" s="3" t="e">
        <f>W184/$AA$7</f>
        <v>#DIV/0!</v>
      </c>
      <c r="Y184" s="10" t="s">
        <v>400</v>
      </c>
      <c r="Z184" s="8">
        <f>AVERAGE(U183:U185)</f>
        <v>12.206342379252115</v>
      </c>
      <c r="AB184" s="13"/>
      <c r="AC184" s="5"/>
      <c r="AE184" s="8"/>
      <c r="AF184" s="5"/>
    </row>
    <row r="185" spans="1:32" s="7" customFormat="1">
      <c r="A185" s="5" t="s">
        <v>460</v>
      </c>
      <c r="B185" s="7" t="s">
        <v>459</v>
      </c>
      <c r="C185" s="7" t="s">
        <v>443</v>
      </c>
      <c r="D185" s="5" t="s">
        <v>458</v>
      </c>
      <c r="E185" s="7" t="s">
        <v>7</v>
      </c>
      <c r="F185" s="7" t="s">
        <v>379</v>
      </c>
      <c r="G185" s="10" t="s">
        <v>316</v>
      </c>
      <c r="H185" s="10" t="s">
        <v>441</v>
      </c>
      <c r="I185" s="10" t="s">
        <v>3</v>
      </c>
      <c r="J185" s="10" t="s">
        <v>7</v>
      </c>
      <c r="K185" s="20">
        <v>21.643289566040039</v>
      </c>
      <c r="L185" s="8">
        <v>21.679422378540039</v>
      </c>
      <c r="M185" s="3">
        <f t="shared" si="21"/>
        <v>3.61328125E-2</v>
      </c>
      <c r="N185" s="3">
        <f t="shared" si="22"/>
        <v>21.661355972290039</v>
      </c>
      <c r="O185" s="3" t="s">
        <v>87</v>
      </c>
      <c r="P185" s="15">
        <v>33.957855224609375</v>
      </c>
      <c r="Q185" s="15">
        <v>33.834815979003906</v>
      </c>
      <c r="R185" s="3">
        <f t="shared" si="23"/>
        <v>0.12303924560546875</v>
      </c>
      <c r="S185" s="8">
        <f t="shared" si="24"/>
        <v>33.896335601806641</v>
      </c>
      <c r="T185" s="3">
        <f t="shared" si="25"/>
        <v>12.234979629516602</v>
      </c>
      <c r="U185" s="8">
        <f t="shared" si="26"/>
        <v>12.234979629516602</v>
      </c>
      <c r="V185" s="3">
        <f>U185-$AA$6</f>
        <v>12.234979629516602</v>
      </c>
      <c r="W185" s="3">
        <f t="shared" si="27"/>
        <v>2.0744555580011812E-4</v>
      </c>
      <c r="X185" s="3" t="e">
        <f>W185/$AA$7</f>
        <v>#DIV/0!</v>
      </c>
      <c r="Y185" s="10" t="s">
        <v>396</v>
      </c>
      <c r="Z185" s="8">
        <f>AVERAGE(W183:W185)</f>
        <v>2.1183247088535384E-4</v>
      </c>
      <c r="AB185" s="13"/>
      <c r="AC185" s="5"/>
      <c r="AE185" s="8"/>
      <c r="AF185" s="5"/>
    </row>
    <row r="186" spans="1:32" s="6" customFormat="1">
      <c r="A186" s="1" t="s">
        <v>457</v>
      </c>
      <c r="B186" s="6" t="s">
        <v>456</v>
      </c>
      <c r="C186" s="6" t="s">
        <v>449</v>
      </c>
      <c r="D186" s="1" t="s">
        <v>442</v>
      </c>
      <c r="E186" s="4" t="s">
        <v>4</v>
      </c>
      <c r="F186" s="6" t="s">
        <v>317</v>
      </c>
      <c r="G186" s="4" t="s">
        <v>337</v>
      </c>
      <c r="H186" s="4" t="s">
        <v>441</v>
      </c>
      <c r="I186" s="4" t="s">
        <v>3</v>
      </c>
      <c r="J186" s="4"/>
      <c r="K186" s="9">
        <v>21.735149383544922</v>
      </c>
      <c r="L186" s="9">
        <v>21.876316070556641</v>
      </c>
      <c r="M186" s="2">
        <f t="shared" si="21"/>
        <v>0.14116668701171875</v>
      </c>
      <c r="N186" s="2">
        <f t="shared" si="22"/>
        <v>21.805732727050781</v>
      </c>
      <c r="O186" s="2" t="s">
        <v>87</v>
      </c>
      <c r="P186" s="15">
        <v>33.660724639892578</v>
      </c>
      <c r="Q186" s="15">
        <v>33.919052124023438</v>
      </c>
      <c r="R186" s="2">
        <f t="shared" si="23"/>
        <v>0.25832748413085938</v>
      </c>
      <c r="S186" s="9">
        <f t="shared" si="24"/>
        <v>33.789888381958008</v>
      </c>
      <c r="T186" s="9">
        <f t="shared" si="25"/>
        <v>11.984155654907227</v>
      </c>
      <c r="U186" s="9">
        <f t="shared" si="26"/>
        <v>11.984155654907227</v>
      </c>
      <c r="V186" s="2">
        <f>U186-$AA$2</f>
        <v>11.984155654907227</v>
      </c>
      <c r="W186" s="2">
        <f t="shared" si="27"/>
        <v>2.4683666790981476E-4</v>
      </c>
      <c r="X186" s="2" t="e">
        <f>W186/$AA$3</f>
        <v>#DIV/0!</v>
      </c>
      <c r="Y186" s="4"/>
      <c r="Z186" s="9"/>
      <c r="AB186" s="14"/>
      <c r="AC186" s="1"/>
      <c r="AD186" s="4"/>
      <c r="AE186" s="9"/>
      <c r="AF186" s="1"/>
    </row>
    <row r="187" spans="1:32" s="6" customFormat="1">
      <c r="A187" s="1" t="s">
        <v>455</v>
      </c>
      <c r="B187" s="6" t="s">
        <v>454</v>
      </c>
      <c r="C187" s="6" t="s">
        <v>446</v>
      </c>
      <c r="D187" s="1" t="s">
        <v>442</v>
      </c>
      <c r="E187" s="4" t="s">
        <v>4</v>
      </c>
      <c r="F187" s="6" t="s">
        <v>317</v>
      </c>
      <c r="G187" s="4" t="s">
        <v>337</v>
      </c>
      <c r="H187" s="4" t="s">
        <v>441</v>
      </c>
      <c r="I187" s="4" t="s">
        <v>3</v>
      </c>
      <c r="J187" s="4"/>
      <c r="K187" s="9">
        <v>21.923816680908203</v>
      </c>
      <c r="L187" s="9">
        <v>21.923614501953125</v>
      </c>
      <c r="M187" s="2">
        <f t="shared" si="21"/>
        <v>2.02178955078125E-4</v>
      </c>
      <c r="N187" s="2">
        <f t="shared" si="22"/>
        <v>21.923715591430664</v>
      </c>
      <c r="O187" s="2" t="s">
        <v>87</v>
      </c>
      <c r="P187" s="15">
        <v>34.165676116943359</v>
      </c>
      <c r="Q187" s="15">
        <v>33.880924224853516</v>
      </c>
      <c r="R187" s="2">
        <f t="shared" si="23"/>
        <v>0.28475189208984375</v>
      </c>
      <c r="S187" s="9">
        <f t="shared" si="24"/>
        <v>34.023300170898438</v>
      </c>
      <c r="T187" s="9">
        <f t="shared" si="25"/>
        <v>12.099584579467773</v>
      </c>
      <c r="U187" s="9">
        <f t="shared" si="26"/>
        <v>12.099584579467773</v>
      </c>
      <c r="V187" s="2">
        <f>U187-$AA$2</f>
        <v>12.099584579467773</v>
      </c>
      <c r="W187" s="2">
        <f t="shared" si="27"/>
        <v>2.2785685908311432E-4</v>
      </c>
      <c r="X187" s="2" t="e">
        <f>W187/$AA$3</f>
        <v>#DIV/0!</v>
      </c>
      <c r="Y187" s="4"/>
      <c r="Z187" s="9"/>
      <c r="AB187" s="14"/>
      <c r="AC187" s="1"/>
      <c r="AD187" s="4"/>
      <c r="AE187" s="9"/>
      <c r="AF187" s="1"/>
    </row>
    <row r="188" spans="1:32" s="6" customFormat="1">
      <c r="A188" s="1" t="s">
        <v>453</v>
      </c>
      <c r="B188" s="6" t="s">
        <v>452</v>
      </c>
      <c r="C188" s="6" t="s">
        <v>443</v>
      </c>
      <c r="D188" s="1" t="s">
        <v>442</v>
      </c>
      <c r="E188" s="4" t="s">
        <v>4</v>
      </c>
      <c r="F188" s="6" t="s">
        <v>317</v>
      </c>
      <c r="G188" s="4" t="s">
        <v>337</v>
      </c>
      <c r="H188" s="4" t="s">
        <v>441</v>
      </c>
      <c r="I188" s="4" t="s">
        <v>3</v>
      </c>
      <c r="J188" s="4"/>
      <c r="K188" s="9">
        <v>21.621189117431641</v>
      </c>
      <c r="L188" s="9">
        <v>21.865976333618164</v>
      </c>
      <c r="M188" s="2">
        <f t="shared" si="21"/>
        <v>0.24478721618652344</v>
      </c>
      <c r="N188" s="2">
        <f t="shared" si="22"/>
        <v>21.743582725524902</v>
      </c>
      <c r="O188" s="2" t="s">
        <v>87</v>
      </c>
      <c r="P188" s="15">
        <v>33.273223876953125</v>
      </c>
      <c r="Q188" s="15">
        <v>33.626968383789062</v>
      </c>
      <c r="R188" s="2">
        <f t="shared" si="23"/>
        <v>0.3537445068359375</v>
      </c>
      <c r="S188" s="9">
        <f t="shared" si="24"/>
        <v>33.450096130371094</v>
      </c>
      <c r="T188" s="9">
        <f t="shared" si="25"/>
        <v>11.706513404846191</v>
      </c>
      <c r="U188" s="9">
        <f t="shared" si="26"/>
        <v>11.706513404846191</v>
      </c>
      <c r="V188" s="2">
        <f>U188-$AA$2</f>
        <v>11.706513404846191</v>
      </c>
      <c r="W188" s="2">
        <f t="shared" si="27"/>
        <v>2.9921841665817359E-4</v>
      </c>
      <c r="X188" s="2" t="e">
        <f>W188/$AA$3</f>
        <v>#DIV/0!</v>
      </c>
      <c r="Y188" s="4" t="s">
        <v>561</v>
      </c>
      <c r="Z188" s="2" t="e">
        <f>AVERAGE(X186:X188)</f>
        <v>#DIV/0!</v>
      </c>
      <c r="AA188" s="4"/>
      <c r="AB188" s="14"/>
      <c r="AC188" s="1"/>
      <c r="AD188" s="4"/>
      <c r="AE188" s="9"/>
      <c r="AF188" s="1"/>
    </row>
    <row r="189" spans="1:32" s="6" customFormat="1">
      <c r="A189" s="1" t="s">
        <v>451</v>
      </c>
      <c r="B189" s="6" t="s">
        <v>450</v>
      </c>
      <c r="C189" s="6" t="s">
        <v>449</v>
      </c>
      <c r="D189" s="1" t="s">
        <v>442</v>
      </c>
      <c r="E189" s="4" t="s">
        <v>4</v>
      </c>
      <c r="F189" s="6" t="s">
        <v>379</v>
      </c>
      <c r="G189" s="4" t="s">
        <v>316</v>
      </c>
      <c r="H189" s="4" t="s">
        <v>441</v>
      </c>
      <c r="I189" s="4" t="s">
        <v>3</v>
      </c>
      <c r="J189" s="4"/>
      <c r="K189" s="19">
        <v>21.940227508544922</v>
      </c>
      <c r="L189" s="9">
        <v>22.155099868774414</v>
      </c>
      <c r="M189" s="2">
        <f t="shared" si="21"/>
        <v>0.21487236022949219</v>
      </c>
      <c r="N189" s="2">
        <f t="shared" si="22"/>
        <v>22.047663688659668</v>
      </c>
      <c r="O189" s="2" t="s">
        <v>87</v>
      </c>
      <c r="P189" s="15">
        <v>34.192264556884766</v>
      </c>
      <c r="Q189" s="15">
        <v>34.25958251953125</v>
      </c>
      <c r="R189" s="2">
        <f t="shared" si="23"/>
        <v>6.7317962646484375E-2</v>
      </c>
      <c r="S189" s="9">
        <f t="shared" si="24"/>
        <v>34.225923538208008</v>
      </c>
      <c r="T189" s="9">
        <f t="shared" si="25"/>
        <v>12.17825984954834</v>
      </c>
      <c r="U189" s="9">
        <f t="shared" si="26"/>
        <v>12.17825984954834</v>
      </c>
      <c r="V189" s="2">
        <f>U189-$AA$6</f>
        <v>12.17825984954834</v>
      </c>
      <c r="W189" s="2">
        <f t="shared" si="27"/>
        <v>2.1576375431966142E-4</v>
      </c>
      <c r="X189" s="2" t="e">
        <f>W189/$AA$7</f>
        <v>#DIV/0!</v>
      </c>
      <c r="Z189" s="4"/>
      <c r="AA189" s="4"/>
      <c r="AB189" s="14"/>
      <c r="AC189" s="1"/>
      <c r="AD189" s="4"/>
      <c r="AE189" s="9"/>
      <c r="AF189" s="1"/>
    </row>
    <row r="190" spans="1:32" s="6" customFormat="1">
      <c r="A190" s="1" t="s">
        <v>448</v>
      </c>
      <c r="B190" s="6" t="s">
        <v>447</v>
      </c>
      <c r="C190" s="6" t="s">
        <v>446</v>
      </c>
      <c r="D190" s="1" t="s">
        <v>442</v>
      </c>
      <c r="E190" s="4" t="s">
        <v>4</v>
      </c>
      <c r="F190" s="6" t="s">
        <v>379</v>
      </c>
      <c r="G190" s="4" t="s">
        <v>316</v>
      </c>
      <c r="H190" s="4" t="s">
        <v>441</v>
      </c>
      <c r="I190" s="4" t="s">
        <v>3</v>
      </c>
      <c r="J190" s="4"/>
      <c r="K190" s="19">
        <v>21.743326187133789</v>
      </c>
      <c r="L190" s="9">
        <v>21.745668411254883</v>
      </c>
      <c r="M190" s="2">
        <f t="shared" si="21"/>
        <v>2.34222412109375E-3</v>
      </c>
      <c r="N190" s="2">
        <f t="shared" si="22"/>
        <v>21.744497299194336</v>
      </c>
      <c r="O190" s="2" t="s">
        <v>87</v>
      </c>
      <c r="P190" s="15">
        <v>33.881244659423828</v>
      </c>
      <c r="Q190" s="15">
        <v>33.943553924560547</v>
      </c>
      <c r="R190" s="2">
        <f t="shared" si="23"/>
        <v>6.230926513671875E-2</v>
      </c>
      <c r="S190" s="9">
        <f t="shared" si="24"/>
        <v>33.912399291992188</v>
      </c>
      <c r="T190" s="9">
        <f t="shared" si="25"/>
        <v>12.167901992797852</v>
      </c>
      <c r="U190" s="9">
        <f t="shared" si="26"/>
        <v>12.167901992797852</v>
      </c>
      <c r="V190" s="2">
        <f>U190-$AA$6</f>
        <v>12.167901992797852</v>
      </c>
      <c r="W190" s="2">
        <f t="shared" si="27"/>
        <v>2.1731840849396701E-4</v>
      </c>
      <c r="X190" s="2" t="e">
        <f>W190/$AA$7</f>
        <v>#DIV/0!</v>
      </c>
      <c r="Z190" s="2"/>
      <c r="AA190" s="2"/>
      <c r="AB190" s="14"/>
      <c r="AC190" s="1"/>
      <c r="AD190" s="4"/>
      <c r="AE190" s="9"/>
      <c r="AF190" s="1"/>
    </row>
    <row r="191" spans="1:32" s="6" customFormat="1">
      <c r="A191" s="1" t="s">
        <v>445</v>
      </c>
      <c r="B191" s="6" t="s">
        <v>444</v>
      </c>
      <c r="C191" s="6" t="s">
        <v>443</v>
      </c>
      <c r="D191" s="1" t="s">
        <v>442</v>
      </c>
      <c r="E191" s="4" t="s">
        <v>4</v>
      </c>
      <c r="F191" s="6" t="s">
        <v>379</v>
      </c>
      <c r="G191" s="4" t="s">
        <v>316</v>
      </c>
      <c r="H191" s="4" t="s">
        <v>441</v>
      </c>
      <c r="I191" s="4" t="s">
        <v>3</v>
      </c>
      <c r="J191" s="4"/>
      <c r="K191" s="19">
        <v>21.530189514160156</v>
      </c>
      <c r="L191" s="9">
        <v>21.763917922973633</v>
      </c>
      <c r="M191" s="2">
        <f t="shared" si="21"/>
        <v>0.23372840881347656</v>
      </c>
      <c r="N191" s="2">
        <f t="shared" si="22"/>
        <v>21.647053718566895</v>
      </c>
      <c r="O191" s="2" t="s">
        <v>87</v>
      </c>
      <c r="P191" s="15">
        <v>33.7283935546875</v>
      </c>
      <c r="Q191" s="15">
        <v>33.672721862792969</v>
      </c>
      <c r="R191" s="2">
        <f t="shared" si="23"/>
        <v>5.567169189453125E-2</v>
      </c>
      <c r="S191" s="9">
        <f t="shared" si="24"/>
        <v>33.700557708740234</v>
      </c>
      <c r="T191" s="9">
        <f t="shared" si="25"/>
        <v>12.05350399017334</v>
      </c>
      <c r="U191" s="9">
        <f t="shared" si="26"/>
        <v>12.05350399017334</v>
      </c>
      <c r="V191" s="2">
        <f>U191-$AA$6</f>
        <v>12.05350399017334</v>
      </c>
      <c r="W191" s="2">
        <f t="shared" si="27"/>
        <v>2.3525222849665533E-4</v>
      </c>
      <c r="X191" s="2" t="e">
        <f>W191/$AA$7</f>
        <v>#DIV/0!</v>
      </c>
      <c r="Y191" s="6" t="s">
        <v>561</v>
      </c>
      <c r="Z191" s="2" t="e">
        <f>AVERAGE(X189:X191)</f>
        <v>#DIV/0!</v>
      </c>
      <c r="AA191" s="4"/>
      <c r="AB191" s="14"/>
      <c r="AC191" s="1"/>
      <c r="AD191" s="4"/>
      <c r="AE191" s="9"/>
      <c r="AF191" s="1"/>
    </row>
    <row r="192" spans="1:32">
      <c r="AA192" s="12"/>
      <c r="AF192" s="15"/>
    </row>
    <row r="193" spans="1:32">
      <c r="A193" s="11" t="s">
        <v>573</v>
      </c>
      <c r="AA193" s="12"/>
      <c r="AF193" s="15"/>
    </row>
    <row r="194" spans="1:32">
      <c r="A194" s="15" t="s">
        <v>31</v>
      </c>
      <c r="B194" s="15" t="s">
        <v>28</v>
      </c>
      <c r="C194" s="15" t="s">
        <v>25</v>
      </c>
      <c r="D194" s="15" t="s">
        <v>29</v>
      </c>
      <c r="E194" s="15" t="s">
        <v>2</v>
      </c>
      <c r="F194" s="15" t="s">
        <v>0</v>
      </c>
      <c r="G194" s="15" t="s">
        <v>5</v>
      </c>
      <c r="H194" s="15" t="s">
        <v>14</v>
      </c>
      <c r="I194" s="15" t="s">
        <v>6</v>
      </c>
      <c r="J194" s="15" t="s">
        <v>8</v>
      </c>
      <c r="K194" s="23" t="s">
        <v>9</v>
      </c>
      <c r="L194" s="23" t="s">
        <v>10</v>
      </c>
      <c r="M194" s="23" t="s">
        <v>20</v>
      </c>
      <c r="N194" s="15" t="s">
        <v>21</v>
      </c>
      <c r="O194" s="15" t="s">
        <v>1</v>
      </c>
      <c r="P194" s="23" t="s">
        <v>11</v>
      </c>
      <c r="Q194" s="23" t="s">
        <v>12</v>
      </c>
      <c r="R194" s="23" t="s">
        <v>22</v>
      </c>
      <c r="S194" s="15" t="s">
        <v>13</v>
      </c>
      <c r="T194" s="15" t="s">
        <v>23</v>
      </c>
      <c r="U194" s="15" t="s">
        <v>27</v>
      </c>
      <c r="V194" s="15" t="s">
        <v>24</v>
      </c>
      <c r="W194" s="15" t="s">
        <v>26</v>
      </c>
      <c r="X194" s="15" t="s">
        <v>19</v>
      </c>
      <c r="Y194" s="23"/>
      <c r="Z194" s="23"/>
      <c r="AA194" s="12"/>
      <c r="AF194" s="15"/>
    </row>
    <row r="195" spans="1:32" s="7" customFormat="1">
      <c r="A195" s="7" t="s">
        <v>410</v>
      </c>
      <c r="B195" s="7" t="s">
        <v>409</v>
      </c>
      <c r="C195" s="7" t="s">
        <v>387</v>
      </c>
      <c r="D195" s="7" t="s">
        <v>397</v>
      </c>
      <c r="E195" s="7" t="s">
        <v>7</v>
      </c>
      <c r="F195" s="7" t="s">
        <v>317</v>
      </c>
      <c r="G195" s="7" t="s">
        <v>337</v>
      </c>
      <c r="H195" s="7" t="s">
        <v>378</v>
      </c>
      <c r="I195" s="7" t="s">
        <v>3</v>
      </c>
      <c r="J195" s="7" t="s">
        <v>7</v>
      </c>
      <c r="K195" s="8">
        <v>22.185457229614258</v>
      </c>
      <c r="L195" s="8">
        <v>22.132671356201172</v>
      </c>
      <c r="M195" s="8">
        <v>5.2785873413085938E-2</v>
      </c>
      <c r="N195" s="8">
        <v>22.159064292907715</v>
      </c>
      <c r="O195" s="8" t="s">
        <v>87</v>
      </c>
      <c r="P195" s="7">
        <v>34.030330657958984</v>
      </c>
      <c r="Q195" s="7">
        <v>34.323249816894531</v>
      </c>
      <c r="R195" s="8">
        <v>0.29291915893554688</v>
      </c>
      <c r="S195" s="8">
        <v>34.176790237426758</v>
      </c>
      <c r="T195" s="8">
        <v>12.017725944519043</v>
      </c>
      <c r="U195" s="8">
        <v>12.017725944519043</v>
      </c>
      <c r="V195" s="8">
        <v>-0.21492036183675189</v>
      </c>
      <c r="W195" s="8">
        <v>1.160639844172098</v>
      </c>
      <c r="X195" s="8">
        <v>1.1330209086932916</v>
      </c>
      <c r="Y195" s="7" t="s">
        <v>400</v>
      </c>
      <c r="Z195" s="8">
        <v>12.232646306355795</v>
      </c>
      <c r="AA195" s="5"/>
      <c r="AB195" s="13"/>
      <c r="AC195" s="5"/>
      <c r="AD195" s="5"/>
      <c r="AE195" s="13"/>
    </row>
    <row r="196" spans="1:32" s="7" customFormat="1">
      <c r="A196" s="7" t="s">
        <v>408</v>
      </c>
      <c r="B196" s="7" t="s">
        <v>407</v>
      </c>
      <c r="C196" s="7" t="s">
        <v>384</v>
      </c>
      <c r="D196" s="7" t="s">
        <v>397</v>
      </c>
      <c r="E196" s="7" t="s">
        <v>7</v>
      </c>
      <c r="F196" s="7" t="s">
        <v>317</v>
      </c>
      <c r="G196" s="7" t="s">
        <v>337</v>
      </c>
      <c r="H196" s="7" t="s">
        <v>378</v>
      </c>
      <c r="I196" s="7" t="s">
        <v>3</v>
      </c>
      <c r="J196" s="7" t="s">
        <v>7</v>
      </c>
      <c r="K196" s="8">
        <v>21.421247482299805</v>
      </c>
      <c r="L196" s="8">
        <v>21.239496231079102</v>
      </c>
      <c r="M196" s="8">
        <v>0.18175125122070312</v>
      </c>
      <c r="N196" s="8">
        <v>21.330371856689453</v>
      </c>
      <c r="O196" s="8" t="s">
        <v>87</v>
      </c>
      <c r="P196" s="7">
        <v>33.357921600341797</v>
      </c>
      <c r="Q196" s="7">
        <v>33.275787353515625</v>
      </c>
      <c r="R196" s="8">
        <v>8.2134246826171875E-2</v>
      </c>
      <c r="S196" s="8">
        <v>33.316854476928711</v>
      </c>
      <c r="T196" s="8">
        <v>11.986482620239258</v>
      </c>
      <c r="U196" s="8">
        <v>11.986482620239258</v>
      </c>
      <c r="V196" s="8">
        <v>-0.24616368611653705</v>
      </c>
      <c r="W196" s="8">
        <v>1.1860490592077371</v>
      </c>
      <c r="X196" s="8">
        <v>1.157825478391137</v>
      </c>
      <c r="Y196" s="7" t="s">
        <v>396</v>
      </c>
      <c r="Z196" s="8">
        <v>1.0243763687562122</v>
      </c>
      <c r="AA196" s="5"/>
      <c r="AB196" s="13"/>
      <c r="AC196" s="5"/>
      <c r="AD196" s="5"/>
      <c r="AE196" s="13"/>
    </row>
    <row r="197" spans="1:32" s="7" customFormat="1">
      <c r="A197" s="7" t="s">
        <v>406</v>
      </c>
      <c r="B197" s="7" t="s">
        <v>405</v>
      </c>
      <c r="C197" s="7" t="s">
        <v>381</v>
      </c>
      <c r="D197" s="7" t="s">
        <v>397</v>
      </c>
      <c r="E197" s="7" t="s">
        <v>7</v>
      </c>
      <c r="F197" s="7" t="s">
        <v>317</v>
      </c>
      <c r="G197" s="7" t="s">
        <v>337</v>
      </c>
      <c r="H197" s="7" t="s">
        <v>378</v>
      </c>
      <c r="I197" s="7" t="s">
        <v>3</v>
      </c>
      <c r="J197" s="7" t="s">
        <v>7</v>
      </c>
      <c r="K197" s="8">
        <v>21.231544494628906</v>
      </c>
      <c r="L197" s="8">
        <v>21.665582656860352</v>
      </c>
      <c r="M197" s="8">
        <v>0.43403816223144531</v>
      </c>
      <c r="N197" s="8">
        <v>21.448563575744629</v>
      </c>
      <c r="O197" s="8" t="s">
        <v>87</v>
      </c>
      <c r="P197" s="7">
        <v>33.939731597900391</v>
      </c>
      <c r="Q197" s="7">
        <v>34.344856262207031</v>
      </c>
      <c r="R197" s="8">
        <v>0.40512466430664062</v>
      </c>
      <c r="S197" s="8">
        <v>34.142293930053711</v>
      </c>
      <c r="T197" s="8">
        <v>12.693730354309082</v>
      </c>
      <c r="U197" s="8">
        <v>12.693730354309082</v>
      </c>
      <c r="V197" s="8">
        <v>0.46108404795328717</v>
      </c>
      <c r="W197" s="8">
        <v>0.72644020288880096</v>
      </c>
      <c r="X197" s="8">
        <v>0.70915361291557089</v>
      </c>
      <c r="Y197" s="8"/>
      <c r="Z197" s="8"/>
      <c r="AA197" s="5"/>
      <c r="AB197" s="13"/>
      <c r="AC197" s="5"/>
      <c r="AD197" s="5"/>
      <c r="AE197" s="13"/>
    </row>
    <row r="198" spans="1:32" s="7" customFormat="1">
      <c r="A198" s="7" t="s">
        <v>404</v>
      </c>
      <c r="B198" s="7" t="s">
        <v>403</v>
      </c>
      <c r="C198" s="7" t="s">
        <v>387</v>
      </c>
      <c r="D198" s="7" t="s">
        <v>397</v>
      </c>
      <c r="E198" s="7" t="s">
        <v>7</v>
      </c>
      <c r="F198" s="7" t="s">
        <v>379</v>
      </c>
      <c r="G198" s="7" t="s">
        <v>316</v>
      </c>
      <c r="H198" s="7" t="s">
        <v>378</v>
      </c>
      <c r="I198" s="7" t="s">
        <v>3</v>
      </c>
      <c r="J198" s="7" t="s">
        <v>7</v>
      </c>
      <c r="K198" s="8">
        <v>21.716245651245117</v>
      </c>
      <c r="L198" s="8">
        <v>21.582130432128906</v>
      </c>
      <c r="M198" s="8">
        <v>0.13411521911621094</v>
      </c>
      <c r="N198" s="8">
        <v>21.649188041687012</v>
      </c>
      <c r="O198" s="8" t="s">
        <v>87</v>
      </c>
      <c r="P198" s="7">
        <v>33.226791381835938</v>
      </c>
      <c r="Q198" s="7">
        <v>33.681510925292969</v>
      </c>
      <c r="R198" s="8">
        <v>0.45471954345703125</v>
      </c>
      <c r="S198" s="8">
        <v>33.454151153564453</v>
      </c>
      <c r="T198" s="8">
        <v>11.804963111877441</v>
      </c>
      <c r="U198" s="8">
        <v>11.804963111877441</v>
      </c>
      <c r="V198" s="8">
        <v>-2.7654965718587832E-2</v>
      </c>
      <c r="W198" s="8">
        <v>1.0193538656427803</v>
      </c>
      <c r="X198" s="8">
        <v>1.0184411908951545</v>
      </c>
      <c r="Z198" s="8"/>
      <c r="AA198" s="5"/>
      <c r="AB198" s="13"/>
      <c r="AC198" s="5"/>
      <c r="AD198" s="5"/>
      <c r="AE198" s="13"/>
    </row>
    <row r="199" spans="1:32" s="7" customFormat="1">
      <c r="A199" s="7" t="s">
        <v>402</v>
      </c>
      <c r="B199" s="7" t="s">
        <v>401</v>
      </c>
      <c r="C199" s="7" t="s">
        <v>384</v>
      </c>
      <c r="D199" s="7" t="s">
        <v>397</v>
      </c>
      <c r="E199" s="7" t="s">
        <v>7</v>
      </c>
      <c r="F199" s="7" t="s">
        <v>379</v>
      </c>
      <c r="G199" s="7" t="s">
        <v>316</v>
      </c>
      <c r="H199" s="7" t="s">
        <v>378</v>
      </c>
      <c r="I199" s="7" t="s">
        <v>3</v>
      </c>
      <c r="J199" s="7" t="s">
        <v>7</v>
      </c>
      <c r="K199" s="8">
        <v>20.974298477172852</v>
      </c>
      <c r="L199" s="8">
        <v>20.80567741394043</v>
      </c>
      <c r="M199" s="8">
        <v>0.16862106323242188</v>
      </c>
      <c r="N199" s="8">
        <v>20.889987945556641</v>
      </c>
      <c r="O199" s="8" t="s">
        <v>87</v>
      </c>
      <c r="P199" s="7">
        <v>32.877010345458984</v>
      </c>
      <c r="Q199" s="7">
        <v>32.453483581542969</v>
      </c>
      <c r="R199" s="8">
        <v>0.42352676391601562</v>
      </c>
      <c r="S199" s="8">
        <v>32.665246963500977</v>
      </c>
      <c r="T199" s="8">
        <v>11.775259017944336</v>
      </c>
      <c r="U199" s="8">
        <v>11.775259017944336</v>
      </c>
      <c r="V199" s="8">
        <v>-5.73590596516933E-2</v>
      </c>
      <c r="W199" s="8">
        <v>1.0405592099070384</v>
      </c>
      <c r="X199" s="8">
        <v>1.039627549032144</v>
      </c>
      <c r="Y199" s="7" t="s">
        <v>400</v>
      </c>
      <c r="Z199" s="8">
        <v>11.832618077596029</v>
      </c>
      <c r="AA199" s="5"/>
      <c r="AB199" s="13"/>
      <c r="AC199" s="5"/>
      <c r="AD199" s="5"/>
      <c r="AE199" s="13"/>
    </row>
    <row r="200" spans="1:32" s="7" customFormat="1">
      <c r="A200" s="7" t="s">
        <v>399</v>
      </c>
      <c r="B200" s="7" t="s">
        <v>398</v>
      </c>
      <c r="C200" s="7" t="s">
        <v>381</v>
      </c>
      <c r="D200" s="7" t="s">
        <v>397</v>
      </c>
      <c r="E200" s="7" t="s">
        <v>7</v>
      </c>
      <c r="F200" s="7" t="s">
        <v>379</v>
      </c>
      <c r="G200" s="7" t="s">
        <v>316</v>
      </c>
      <c r="H200" s="7" t="s">
        <v>378</v>
      </c>
      <c r="I200" s="7" t="s">
        <v>3</v>
      </c>
      <c r="J200" s="7" t="s">
        <v>7</v>
      </c>
      <c r="K200" s="8">
        <v>21.588167190551758</v>
      </c>
      <c r="L200" s="8">
        <v>21.696151733398438</v>
      </c>
      <c r="M200" s="8">
        <v>0.10798454284667969</v>
      </c>
      <c r="N200" s="8">
        <v>21.642159461975098</v>
      </c>
      <c r="O200" s="8" t="s">
        <v>87</v>
      </c>
      <c r="P200" s="7">
        <v>33.493862152099609</v>
      </c>
      <c r="Q200" s="7">
        <v>33.625720977783203</v>
      </c>
      <c r="R200" s="8">
        <v>0.13185882568359375</v>
      </c>
      <c r="S200" s="8">
        <v>33.559791564941406</v>
      </c>
      <c r="T200" s="8">
        <v>11.917632102966309</v>
      </c>
      <c r="U200" s="8">
        <v>11.917632102966309</v>
      </c>
      <c r="V200" s="8">
        <v>8.5014025370279356E-2</v>
      </c>
      <c r="W200" s="8">
        <v>0.94277537054540528</v>
      </c>
      <c r="X200" s="8">
        <v>0.94193126007270134</v>
      </c>
      <c r="Y200" s="7" t="s">
        <v>396</v>
      </c>
      <c r="Z200" s="8">
        <v>1.000896148698408</v>
      </c>
      <c r="AA200" s="5"/>
      <c r="AB200" s="13"/>
      <c r="AC200" s="5"/>
      <c r="AD200" s="5"/>
      <c r="AE200" s="13"/>
    </row>
    <row r="201" spans="1:32" s="6" customFormat="1">
      <c r="A201" s="6" t="s">
        <v>395</v>
      </c>
      <c r="B201" s="6" t="s">
        <v>394</v>
      </c>
      <c r="C201" s="6" t="s">
        <v>387</v>
      </c>
      <c r="D201" s="6" t="s">
        <v>380</v>
      </c>
      <c r="E201" s="6" t="s">
        <v>4</v>
      </c>
      <c r="F201" s="6" t="s">
        <v>317</v>
      </c>
      <c r="G201" s="6" t="s">
        <v>337</v>
      </c>
      <c r="H201" s="6" t="s">
        <v>378</v>
      </c>
      <c r="I201" s="6" t="s">
        <v>3</v>
      </c>
      <c r="K201" s="9">
        <v>21.987730026245117</v>
      </c>
      <c r="L201" s="9">
        <v>22.083705902099609</v>
      </c>
      <c r="M201" s="9">
        <v>9.5975875854492188E-2</v>
      </c>
      <c r="N201" s="9">
        <v>22.035717964172363</v>
      </c>
      <c r="O201" s="9" t="s">
        <v>87</v>
      </c>
      <c r="P201" s="6">
        <v>34.503204345703125</v>
      </c>
      <c r="Q201" s="6">
        <v>33.930320739746094</v>
      </c>
      <c r="R201" s="9">
        <v>0.57288360595703125</v>
      </c>
      <c r="S201" s="9">
        <v>34.216762542724609</v>
      </c>
      <c r="T201" s="9">
        <v>12.181044578552246</v>
      </c>
      <c r="U201" s="9">
        <v>12.181044578552246</v>
      </c>
      <c r="V201" s="9">
        <v>-5.1601727803548769E-2</v>
      </c>
      <c r="W201" s="9">
        <v>1.036414947517593</v>
      </c>
      <c r="X201" s="9">
        <v>1.011752105113473</v>
      </c>
      <c r="Z201" s="9"/>
      <c r="AA201" s="1"/>
      <c r="AB201" s="14"/>
      <c r="AC201" s="1"/>
      <c r="AD201" s="1"/>
      <c r="AE201" s="14"/>
    </row>
    <row r="202" spans="1:32" s="6" customFormat="1">
      <c r="A202" s="6" t="s">
        <v>393</v>
      </c>
      <c r="B202" s="6" t="s">
        <v>392</v>
      </c>
      <c r="C202" s="6" t="s">
        <v>384</v>
      </c>
      <c r="D202" s="6" t="s">
        <v>380</v>
      </c>
      <c r="E202" s="6" t="s">
        <v>4</v>
      </c>
      <c r="F202" s="6" t="s">
        <v>317</v>
      </c>
      <c r="G202" s="6" t="s">
        <v>337</v>
      </c>
      <c r="H202" s="6" t="s">
        <v>378</v>
      </c>
      <c r="I202" s="6" t="s">
        <v>3</v>
      </c>
      <c r="K202" s="9">
        <v>22.069631576538086</v>
      </c>
      <c r="L202" s="9">
        <v>21.252052307128906</v>
      </c>
      <c r="M202" s="9">
        <v>0.81757926940917969</v>
      </c>
      <c r="N202" s="9">
        <v>21.660841941833496</v>
      </c>
      <c r="O202" s="9" t="s">
        <v>87</v>
      </c>
      <c r="P202" s="6">
        <v>34.256610870361328</v>
      </c>
      <c r="Q202" s="6">
        <v>33.426616668701172</v>
      </c>
      <c r="R202" s="9">
        <v>0.82999420166015625</v>
      </c>
      <c r="S202" s="9">
        <v>33.84161376953125</v>
      </c>
      <c r="T202" s="9">
        <v>12.180771827697754</v>
      </c>
      <c r="U202" s="9">
        <v>12.180771827697754</v>
      </c>
      <c r="V202" s="9">
        <v>-5.1874478658040957E-2</v>
      </c>
      <c r="W202" s="9">
        <v>1.0366109070085099</v>
      </c>
      <c r="X202" s="9">
        <v>1.0119434014932938</v>
      </c>
      <c r="Z202" s="9"/>
      <c r="AA202" s="1"/>
      <c r="AB202" s="14"/>
      <c r="AC202" s="1"/>
      <c r="AD202" s="1"/>
      <c r="AE202" s="14"/>
    </row>
    <row r="203" spans="1:32" s="6" customFormat="1">
      <c r="A203" s="6" t="s">
        <v>391</v>
      </c>
      <c r="B203" s="6" t="s">
        <v>390</v>
      </c>
      <c r="C203" s="6" t="s">
        <v>381</v>
      </c>
      <c r="D203" s="6" t="s">
        <v>380</v>
      </c>
      <c r="E203" s="6" t="s">
        <v>4</v>
      </c>
      <c r="F203" s="6" t="s">
        <v>317</v>
      </c>
      <c r="G203" s="6" t="s">
        <v>337</v>
      </c>
      <c r="H203" s="6" t="s">
        <v>378</v>
      </c>
      <c r="I203" s="6" t="s">
        <v>3</v>
      </c>
      <c r="K203" s="9">
        <v>22.290771484375</v>
      </c>
      <c r="L203" s="9">
        <v>22.338815689086914</v>
      </c>
      <c r="M203" s="9">
        <v>4.8044204711914062E-2</v>
      </c>
      <c r="N203" s="9">
        <v>22.314793586730957</v>
      </c>
      <c r="O203" s="9" t="s">
        <v>87</v>
      </c>
      <c r="P203" s="6">
        <v>34.187061309814453</v>
      </c>
      <c r="Q203" s="6">
        <v>34.654224395751953</v>
      </c>
      <c r="R203" s="9">
        <v>0.4671630859375</v>
      </c>
      <c r="S203" s="9">
        <v>34.420642852783203</v>
      </c>
      <c r="T203" s="9">
        <v>12.105849266052246</v>
      </c>
      <c r="U203" s="9">
        <v>12.105849266052246</v>
      </c>
      <c r="V203" s="9">
        <v>-0.12679704030354877</v>
      </c>
      <c r="W203" s="9">
        <v>1.0918669300729413</v>
      </c>
      <c r="X203" s="9">
        <v>1.0658845355820494</v>
      </c>
      <c r="Y203" s="6" t="s">
        <v>561</v>
      </c>
      <c r="Z203" s="9">
        <v>1.0298600140629388</v>
      </c>
      <c r="AA203" s="1"/>
      <c r="AB203" s="14"/>
      <c r="AC203" s="1"/>
      <c r="AD203" s="1"/>
      <c r="AE203" s="14"/>
    </row>
    <row r="204" spans="1:32" s="6" customFormat="1">
      <c r="A204" s="6" t="s">
        <v>389</v>
      </c>
      <c r="B204" s="6" t="s">
        <v>388</v>
      </c>
      <c r="C204" s="6" t="s">
        <v>387</v>
      </c>
      <c r="D204" s="6" t="s">
        <v>380</v>
      </c>
      <c r="E204" s="6" t="s">
        <v>4</v>
      </c>
      <c r="F204" s="6" t="s">
        <v>379</v>
      </c>
      <c r="G204" s="6" t="s">
        <v>316</v>
      </c>
      <c r="H204" s="6" t="s">
        <v>378</v>
      </c>
      <c r="I204" s="6" t="s">
        <v>3</v>
      </c>
      <c r="K204" s="9">
        <v>21.809909820556641</v>
      </c>
      <c r="L204" s="9">
        <v>21.80058479309082</v>
      </c>
      <c r="M204" s="9">
        <v>9.3250274658203125E-3</v>
      </c>
      <c r="N204" s="9">
        <v>21.80524730682373</v>
      </c>
      <c r="O204" s="9" t="s">
        <v>87</v>
      </c>
      <c r="P204" s="6">
        <v>33.648342132568359</v>
      </c>
      <c r="Q204" s="6">
        <v>33.593379974365234</v>
      </c>
      <c r="R204" s="9">
        <v>5.4962158203125E-2</v>
      </c>
      <c r="S204" s="9">
        <v>33.620861053466797</v>
      </c>
      <c r="T204" s="9">
        <v>11.815613746643066</v>
      </c>
      <c r="U204" s="9">
        <v>11.815613746643066</v>
      </c>
      <c r="V204" s="9">
        <v>-1.7004330952962832E-2</v>
      </c>
      <c r="W204" s="9">
        <v>1.0118562386024887</v>
      </c>
      <c r="X204" s="9">
        <v>1.0109502768277543</v>
      </c>
      <c r="AA204" s="1"/>
      <c r="AB204" s="14"/>
      <c r="AC204" s="1"/>
      <c r="AD204" s="1"/>
      <c r="AE204" s="14"/>
    </row>
    <row r="205" spans="1:32" s="6" customFormat="1">
      <c r="A205" s="6" t="s">
        <v>386</v>
      </c>
      <c r="B205" s="6" t="s">
        <v>385</v>
      </c>
      <c r="C205" s="6" t="s">
        <v>384</v>
      </c>
      <c r="D205" s="6" t="s">
        <v>380</v>
      </c>
      <c r="E205" s="6" t="s">
        <v>4</v>
      </c>
      <c r="F205" s="6" t="s">
        <v>379</v>
      </c>
      <c r="G205" s="6" t="s">
        <v>316</v>
      </c>
      <c r="H205" s="6" t="s">
        <v>378</v>
      </c>
      <c r="I205" s="6" t="s">
        <v>3</v>
      </c>
      <c r="K205" s="9">
        <v>21.825382232666016</v>
      </c>
      <c r="L205" s="9">
        <v>20.870204925537109</v>
      </c>
      <c r="M205" s="9">
        <v>0.95517730712890625</v>
      </c>
      <c r="N205" s="9">
        <v>21.347793579101562</v>
      </c>
      <c r="O205" s="9" t="s">
        <v>87</v>
      </c>
      <c r="P205" s="6">
        <v>33.934989929199219</v>
      </c>
      <c r="Q205" s="6">
        <v>33.085819244384766</v>
      </c>
      <c r="R205" s="9">
        <v>0.84917068481445312</v>
      </c>
      <c r="S205" s="9">
        <v>33.510404586791992</v>
      </c>
      <c r="T205" s="9">
        <v>12.16261100769043</v>
      </c>
      <c r="U205" s="9">
        <v>12.16261100769043</v>
      </c>
      <c r="V205" s="9">
        <v>0.32999293009440045</v>
      </c>
      <c r="W205" s="9">
        <v>0.79554038227918245</v>
      </c>
      <c r="X205" s="9">
        <v>0.79482809811359978</v>
      </c>
      <c r="Z205" s="9"/>
      <c r="AA205" s="14"/>
      <c r="AB205" s="14"/>
      <c r="AC205" s="1"/>
      <c r="AD205" s="1"/>
      <c r="AE205" s="14"/>
    </row>
    <row r="206" spans="1:32" s="6" customFormat="1">
      <c r="A206" s="6" t="s">
        <v>383</v>
      </c>
      <c r="B206" s="6" t="s">
        <v>382</v>
      </c>
      <c r="C206" s="6" t="s">
        <v>381</v>
      </c>
      <c r="D206" s="6" t="s">
        <v>380</v>
      </c>
      <c r="E206" s="6" t="s">
        <v>4</v>
      </c>
      <c r="F206" s="6" t="s">
        <v>379</v>
      </c>
      <c r="G206" s="6" t="s">
        <v>316</v>
      </c>
      <c r="H206" s="6" t="s">
        <v>378</v>
      </c>
      <c r="I206" s="6" t="s">
        <v>3</v>
      </c>
      <c r="K206" s="9">
        <v>21.425201416015625</v>
      </c>
      <c r="L206" s="9">
        <v>21.60759162902832</v>
      </c>
      <c r="M206" s="9">
        <v>0.18239021301269531</v>
      </c>
      <c r="N206" s="9">
        <v>21.516396522521973</v>
      </c>
      <c r="O206" s="9" t="s">
        <v>87</v>
      </c>
      <c r="P206" s="6">
        <v>33.450767517089844</v>
      </c>
      <c r="Q206" s="6">
        <v>33.507389068603516</v>
      </c>
      <c r="R206" s="9">
        <v>5.6621551513671875E-2</v>
      </c>
      <c r="S206" s="9">
        <v>33.47907829284668</v>
      </c>
      <c r="T206" s="9">
        <v>11.962681770324707</v>
      </c>
      <c r="U206" s="9">
        <v>11.962681770324707</v>
      </c>
      <c r="V206" s="9">
        <v>0.13006369272867779</v>
      </c>
      <c r="W206" s="9">
        <v>0.91379110689129439</v>
      </c>
      <c r="X206" s="9">
        <v>0.91297294737282453</v>
      </c>
      <c r="Y206" s="6" t="s">
        <v>561</v>
      </c>
      <c r="Z206" s="9">
        <v>0.90625044077139283</v>
      </c>
      <c r="AA206" s="1"/>
      <c r="AB206" s="14"/>
      <c r="AC206" s="1"/>
      <c r="AD206" s="1"/>
      <c r="AE206" s="14"/>
    </row>
    <row r="207" spans="1:32">
      <c r="AA207" s="12"/>
      <c r="AF207" s="15"/>
    </row>
    <row r="208" spans="1:32">
      <c r="A208" s="11" t="s">
        <v>574</v>
      </c>
      <c r="AA208" s="12"/>
      <c r="AF208" s="15"/>
    </row>
    <row r="209" spans="1:32">
      <c r="A209" s="15" t="s">
        <v>31</v>
      </c>
      <c r="B209" s="15" t="s">
        <v>28</v>
      </c>
      <c r="C209" s="15" t="s">
        <v>25</v>
      </c>
      <c r="D209" s="15" t="s">
        <v>29</v>
      </c>
      <c r="E209" s="15" t="s">
        <v>2</v>
      </c>
      <c r="F209" s="15" t="s">
        <v>0</v>
      </c>
      <c r="G209" s="15" t="s">
        <v>5</v>
      </c>
      <c r="H209" s="15" t="s">
        <v>14</v>
      </c>
      <c r="I209" s="15" t="s">
        <v>6</v>
      </c>
      <c r="J209" s="15" t="s">
        <v>8</v>
      </c>
      <c r="K209" s="23" t="s">
        <v>9</v>
      </c>
      <c r="L209" s="23" t="s">
        <v>10</v>
      </c>
      <c r="M209" s="23" t="s">
        <v>20</v>
      </c>
      <c r="N209" s="15" t="s">
        <v>21</v>
      </c>
      <c r="O209" s="15" t="s">
        <v>1</v>
      </c>
      <c r="P209" s="23" t="s">
        <v>11</v>
      </c>
      <c r="Q209" s="23" t="s">
        <v>12</v>
      </c>
      <c r="R209" s="23" t="s">
        <v>22</v>
      </c>
      <c r="S209" s="15" t="s">
        <v>13</v>
      </c>
      <c r="T209" s="15" t="s">
        <v>23</v>
      </c>
      <c r="U209" s="15" t="s">
        <v>27</v>
      </c>
      <c r="V209" s="15" t="s">
        <v>24</v>
      </c>
      <c r="W209" s="15" t="s">
        <v>26</v>
      </c>
      <c r="X209" s="15" t="s">
        <v>19</v>
      </c>
      <c r="Y209" s="23"/>
      <c r="Z209" s="23"/>
      <c r="AA209" s="12"/>
      <c r="AF209" s="15"/>
    </row>
    <row r="210" spans="1:32" s="7" customFormat="1">
      <c r="A210" s="7" t="s">
        <v>440</v>
      </c>
      <c r="B210" s="7" t="s">
        <v>439</v>
      </c>
      <c r="C210" s="7" t="s">
        <v>419</v>
      </c>
      <c r="D210" s="7" t="s">
        <v>428</v>
      </c>
      <c r="E210" s="7" t="s">
        <v>7</v>
      </c>
      <c r="F210" s="7" t="s">
        <v>317</v>
      </c>
      <c r="G210" s="7" t="s">
        <v>337</v>
      </c>
      <c r="H210" s="7" t="s">
        <v>411</v>
      </c>
      <c r="I210" s="7" t="s">
        <v>3</v>
      </c>
      <c r="J210" s="7" t="s">
        <v>7</v>
      </c>
      <c r="K210" s="8">
        <v>22.165933609008789</v>
      </c>
      <c r="L210" s="8">
        <v>21.972850799560547</v>
      </c>
      <c r="M210" s="8">
        <v>0.19308280944824219</v>
      </c>
      <c r="N210" s="8">
        <v>22.069392204284668</v>
      </c>
      <c r="O210" s="8" t="s">
        <v>87</v>
      </c>
      <c r="P210" s="7">
        <v>35.742965699999999</v>
      </c>
      <c r="Q210" s="7">
        <v>35.5795326</v>
      </c>
      <c r="R210" s="8">
        <v>0.16343309999999889</v>
      </c>
      <c r="S210" s="8">
        <v>35.661249150000003</v>
      </c>
      <c r="T210" s="8">
        <v>13.591856945715335</v>
      </c>
      <c r="U210" s="8">
        <v>13.591856945715335</v>
      </c>
      <c r="V210" s="8">
        <v>-9.243456802571437E-2</v>
      </c>
      <c r="W210" s="8">
        <v>1.0661678383560689</v>
      </c>
      <c r="X210" s="8">
        <v>1.0647269807743167</v>
      </c>
      <c r="Y210" s="7" t="s">
        <v>400</v>
      </c>
      <c r="Z210" s="8">
        <v>13.68429151374105</v>
      </c>
      <c r="AA210" s="5"/>
      <c r="AB210" s="13"/>
      <c r="AC210" s="5"/>
      <c r="AD210" s="5"/>
      <c r="AE210" s="13"/>
    </row>
    <row r="211" spans="1:32" s="7" customFormat="1">
      <c r="A211" s="7" t="s">
        <v>438</v>
      </c>
      <c r="B211" s="7" t="s">
        <v>437</v>
      </c>
      <c r="C211" s="7" t="s">
        <v>416</v>
      </c>
      <c r="D211" s="7" t="s">
        <v>428</v>
      </c>
      <c r="E211" s="7" t="s">
        <v>7</v>
      </c>
      <c r="F211" s="7" t="s">
        <v>317</v>
      </c>
      <c r="G211" s="7" t="s">
        <v>337</v>
      </c>
      <c r="H211" s="7" t="s">
        <v>411</v>
      </c>
      <c r="I211" s="7" t="s">
        <v>3</v>
      </c>
      <c r="J211" s="7" t="s">
        <v>7</v>
      </c>
      <c r="K211" s="8">
        <v>21.728153228759766</v>
      </c>
      <c r="L211" s="8">
        <v>21.50493049621582</v>
      </c>
      <c r="M211" s="8">
        <v>0.22322273254394531</v>
      </c>
      <c r="N211" s="8">
        <v>21.616541862487793</v>
      </c>
      <c r="O211" s="8" t="s">
        <v>87</v>
      </c>
      <c r="P211" s="7">
        <v>35.488075260000002</v>
      </c>
      <c r="Q211" s="7">
        <v>35.115787500000003</v>
      </c>
      <c r="R211" s="8">
        <v>0.37228775999999897</v>
      </c>
      <c r="S211" s="8">
        <v>35.301931379999999</v>
      </c>
      <c r="T211" s="8">
        <v>13.685389517512206</v>
      </c>
      <c r="U211" s="8">
        <v>13.685389517512206</v>
      </c>
      <c r="V211" s="8">
        <v>1.0980037711565416E-3</v>
      </c>
      <c r="W211" s="8">
        <v>0.99923921132834537</v>
      </c>
      <c r="X211" s="8">
        <v>0.99788880350151898</v>
      </c>
      <c r="Y211" s="7" t="s">
        <v>396</v>
      </c>
      <c r="Z211" s="8">
        <v>1.0013532648348071</v>
      </c>
      <c r="AA211" s="5"/>
      <c r="AB211" s="13"/>
      <c r="AC211" s="5"/>
      <c r="AD211" s="5"/>
      <c r="AE211" s="13"/>
    </row>
    <row r="212" spans="1:32" s="7" customFormat="1">
      <c r="A212" s="7" t="s">
        <v>436</v>
      </c>
      <c r="B212" s="7" t="s">
        <v>435</v>
      </c>
      <c r="C212" s="7" t="s">
        <v>413</v>
      </c>
      <c r="D212" s="7" t="s">
        <v>428</v>
      </c>
      <c r="E212" s="7" t="s">
        <v>7</v>
      </c>
      <c r="F212" s="7" t="s">
        <v>317</v>
      </c>
      <c r="G212" s="7" t="s">
        <v>337</v>
      </c>
      <c r="H212" s="7" t="s">
        <v>411</v>
      </c>
      <c r="I212" s="7" t="s">
        <v>3</v>
      </c>
      <c r="J212" s="7" t="s">
        <v>7</v>
      </c>
      <c r="K212" s="8">
        <v>22.366168975830078</v>
      </c>
      <c r="L212" s="8">
        <v>22.395467758178711</v>
      </c>
      <c r="M212" s="8">
        <v>2.9298782348632812E-2</v>
      </c>
      <c r="N212" s="8">
        <v>22.380818367004395</v>
      </c>
      <c r="O212" s="8" t="s">
        <v>87</v>
      </c>
      <c r="P212" s="7">
        <v>36.123207090000001</v>
      </c>
      <c r="Q212" s="7">
        <v>36.189685799999999</v>
      </c>
      <c r="R212" s="8">
        <v>6.6478709999998387E-2</v>
      </c>
      <c r="S212" s="8">
        <v>36.156446445</v>
      </c>
      <c r="T212" s="8">
        <v>13.775628077995606</v>
      </c>
      <c r="U212" s="8">
        <v>13.775628077995606</v>
      </c>
      <c r="V212" s="8">
        <v>9.1336564254556052E-2</v>
      </c>
      <c r="W212" s="8">
        <v>0.93865274482000738</v>
      </c>
      <c r="X212" s="8">
        <v>0.93738421572416464</v>
      </c>
      <c r="Y212" s="8"/>
      <c r="Z212" s="8"/>
      <c r="AA212" s="5"/>
      <c r="AB212" s="13"/>
      <c r="AC212" s="5"/>
      <c r="AD212" s="5"/>
      <c r="AE212" s="13"/>
    </row>
    <row r="213" spans="1:32" s="7" customFormat="1">
      <c r="A213" s="7" t="s">
        <v>434</v>
      </c>
      <c r="B213" s="7" t="s">
        <v>433</v>
      </c>
      <c r="C213" s="7" t="s">
        <v>419</v>
      </c>
      <c r="D213" s="7" t="s">
        <v>428</v>
      </c>
      <c r="E213" s="7" t="s">
        <v>7</v>
      </c>
      <c r="F213" s="7" t="s">
        <v>379</v>
      </c>
      <c r="G213" s="7" t="s">
        <v>316</v>
      </c>
      <c r="H213" s="7" t="s">
        <v>411</v>
      </c>
      <c r="I213" s="7" t="s">
        <v>3</v>
      </c>
      <c r="J213" s="7" t="s">
        <v>7</v>
      </c>
      <c r="K213" s="8">
        <v>21.92827033996582</v>
      </c>
      <c r="L213" s="8">
        <v>21.605937957763672</v>
      </c>
      <c r="M213" s="8">
        <v>0.32233238220214844</v>
      </c>
      <c r="N213" s="8">
        <v>21.767104148864746</v>
      </c>
      <c r="O213" s="8" t="s">
        <v>87</v>
      </c>
      <c r="P213" s="7">
        <v>34.744552612304688</v>
      </c>
      <c r="Q213" s="7">
        <v>34.92138671875</v>
      </c>
      <c r="R213" s="8">
        <v>0.1768341064453125</v>
      </c>
      <c r="S213" s="8">
        <v>34.832969665527344</v>
      </c>
      <c r="T213" s="8">
        <v>13.065865516662598</v>
      </c>
      <c r="U213" s="8">
        <v>13.065865516662598</v>
      </c>
      <c r="V213" s="8">
        <v>-0.1651446024576817</v>
      </c>
      <c r="W213" s="8">
        <v>1.1212784590174947</v>
      </c>
      <c r="X213" s="8">
        <v>1.1121789129683961</v>
      </c>
      <c r="Z213" s="8"/>
      <c r="AA213" s="5"/>
      <c r="AB213" s="13"/>
      <c r="AC213" s="5"/>
      <c r="AD213" s="5"/>
      <c r="AE213" s="13"/>
    </row>
    <row r="214" spans="1:32" s="7" customFormat="1">
      <c r="A214" s="7" t="s">
        <v>432</v>
      </c>
      <c r="B214" s="7" t="s">
        <v>431</v>
      </c>
      <c r="C214" s="7" t="s">
        <v>416</v>
      </c>
      <c r="D214" s="7" t="s">
        <v>428</v>
      </c>
      <c r="E214" s="7" t="s">
        <v>7</v>
      </c>
      <c r="F214" s="7" t="s">
        <v>379</v>
      </c>
      <c r="G214" s="7" t="s">
        <v>316</v>
      </c>
      <c r="H214" s="7" t="s">
        <v>411</v>
      </c>
      <c r="I214" s="7" t="s">
        <v>3</v>
      </c>
      <c r="J214" s="7" t="s">
        <v>7</v>
      </c>
      <c r="K214" s="8">
        <v>22.23707389831543</v>
      </c>
      <c r="L214" s="8">
        <v>21.988019943237305</v>
      </c>
      <c r="M214" s="8">
        <v>0.249053955078125</v>
      </c>
      <c r="N214" s="8">
        <v>22.112546920776367</v>
      </c>
      <c r="O214" s="8" t="s">
        <v>87</v>
      </c>
      <c r="P214" s="7">
        <v>35.506359100341797</v>
      </c>
      <c r="Q214" s="7">
        <v>34.988323211669922</v>
      </c>
      <c r="R214" s="8">
        <v>0.518035888671875</v>
      </c>
      <c r="S214" s="8">
        <v>35.247341156005859</v>
      </c>
      <c r="T214" s="8">
        <v>13.134794235229492</v>
      </c>
      <c r="U214" s="8">
        <v>13.134794235229492</v>
      </c>
      <c r="V214" s="8">
        <v>-9.6215883890787168E-2</v>
      </c>
      <c r="W214" s="8">
        <v>1.0689659385692074</v>
      </c>
      <c r="X214" s="8">
        <v>1.0602909259488351</v>
      </c>
      <c r="Y214" s="7" t="s">
        <v>400</v>
      </c>
      <c r="Z214" s="8">
        <v>13.231010119120279</v>
      </c>
      <c r="AA214" s="5"/>
      <c r="AB214" s="13"/>
      <c r="AC214" s="5"/>
      <c r="AD214" s="5"/>
      <c r="AE214" s="13"/>
    </row>
    <row r="215" spans="1:32" s="7" customFormat="1">
      <c r="A215" s="7" t="s">
        <v>430</v>
      </c>
      <c r="B215" s="7" t="s">
        <v>429</v>
      </c>
      <c r="C215" s="7" t="s">
        <v>413</v>
      </c>
      <c r="D215" s="7" t="s">
        <v>428</v>
      </c>
      <c r="E215" s="7" t="s">
        <v>7</v>
      </c>
      <c r="F215" s="7" t="s">
        <v>379</v>
      </c>
      <c r="G215" s="7" t="s">
        <v>316</v>
      </c>
      <c r="H215" s="7" t="s">
        <v>411</v>
      </c>
      <c r="I215" s="7" t="s">
        <v>3</v>
      </c>
      <c r="J215" s="7" t="s">
        <v>7</v>
      </c>
      <c r="K215" s="8">
        <v>21.786539077758789</v>
      </c>
      <c r="L215" s="8">
        <v>21.954523086547852</v>
      </c>
      <c r="M215" s="8">
        <v>0.1679840087890625</v>
      </c>
      <c r="N215" s="8">
        <v>21.87053108215332</v>
      </c>
      <c r="O215" s="8" t="s">
        <v>87</v>
      </c>
      <c r="P215" s="7">
        <v>35.053550720214844</v>
      </c>
      <c r="Q215" s="7">
        <v>35.672252655029297</v>
      </c>
      <c r="R215" s="8">
        <v>0.61870193481445312</v>
      </c>
      <c r="S215" s="8">
        <v>35.36290168762207</v>
      </c>
      <c r="T215" s="8">
        <v>13.49237060546875</v>
      </c>
      <c r="U215" s="8">
        <v>13.49237060546875</v>
      </c>
      <c r="V215" s="8">
        <v>0.26136048634847064</v>
      </c>
      <c r="W215" s="8">
        <v>0.83430078829030396</v>
      </c>
      <c r="X215" s="8">
        <v>0.82753016108276889</v>
      </c>
      <c r="Y215" s="7" t="s">
        <v>396</v>
      </c>
      <c r="Z215" s="8">
        <v>1.0081817286256687</v>
      </c>
      <c r="AA215" s="5"/>
      <c r="AB215" s="13"/>
      <c r="AC215" s="5"/>
      <c r="AD215" s="5"/>
      <c r="AE215" s="13"/>
    </row>
    <row r="216" spans="1:32" s="6" customFormat="1">
      <c r="A216" s="6" t="s">
        <v>427</v>
      </c>
      <c r="B216" s="6" t="s">
        <v>426</v>
      </c>
      <c r="C216" s="6" t="s">
        <v>419</v>
      </c>
      <c r="D216" s="6" t="s">
        <v>412</v>
      </c>
      <c r="E216" s="6" t="s">
        <v>4</v>
      </c>
      <c r="F216" s="6" t="s">
        <v>317</v>
      </c>
      <c r="G216" s="6" t="s">
        <v>337</v>
      </c>
      <c r="H216" s="6" t="s">
        <v>411</v>
      </c>
      <c r="I216" s="6" t="s">
        <v>3</v>
      </c>
      <c r="K216" s="9">
        <v>22.24</v>
      </c>
      <c r="L216" s="9">
        <v>22.2</v>
      </c>
      <c r="M216" s="9">
        <v>3.9999999999999147E-2</v>
      </c>
      <c r="N216" s="9">
        <v>22.22</v>
      </c>
      <c r="O216" s="9" t="s">
        <v>87</v>
      </c>
      <c r="P216" s="6">
        <v>36.765727996826172</v>
      </c>
      <c r="Q216" s="6">
        <v>35.948600769042969</v>
      </c>
      <c r="R216" s="9">
        <v>0.81712722778320312</v>
      </c>
      <c r="S216" s="9">
        <v>36.35716438293457</v>
      </c>
      <c r="T216" s="9">
        <v>14.137164382934571</v>
      </c>
      <c r="U216" s="9">
        <v>14.137164382934571</v>
      </c>
      <c r="V216" s="9">
        <v>0.45287286919352177</v>
      </c>
      <c r="W216" s="9">
        <v>0.73058656598760563</v>
      </c>
      <c r="X216" s="9">
        <v>0.72959922501289309</v>
      </c>
      <c r="Z216" s="9"/>
      <c r="AA216" s="1"/>
      <c r="AB216" s="14"/>
      <c r="AC216" s="1"/>
      <c r="AD216" s="1"/>
      <c r="AE216" s="14"/>
    </row>
    <row r="217" spans="1:32" s="6" customFormat="1">
      <c r="A217" s="6" t="s">
        <v>425</v>
      </c>
      <c r="B217" s="6" t="s">
        <v>424</v>
      </c>
      <c r="C217" s="6" t="s">
        <v>416</v>
      </c>
      <c r="D217" s="6" t="s">
        <v>412</v>
      </c>
      <c r="E217" s="6" t="s">
        <v>4</v>
      </c>
      <c r="F217" s="6" t="s">
        <v>317</v>
      </c>
      <c r="G217" s="6" t="s">
        <v>337</v>
      </c>
      <c r="H217" s="6" t="s">
        <v>411</v>
      </c>
      <c r="I217" s="6" t="s">
        <v>3</v>
      </c>
      <c r="K217" s="9">
        <v>21.84</v>
      </c>
      <c r="L217" s="9">
        <v>21.97</v>
      </c>
      <c r="M217" s="9">
        <v>0.12999999999999901</v>
      </c>
      <c r="N217" s="9">
        <v>21.905000000000001</v>
      </c>
      <c r="O217" s="9" t="s">
        <v>87</v>
      </c>
      <c r="P217" s="6">
        <v>35.459583282470703</v>
      </c>
      <c r="Q217" s="6">
        <v>36.154243469238281</v>
      </c>
      <c r="R217" s="9">
        <v>0.69466018676757812</v>
      </c>
      <c r="S217" s="9">
        <v>35.806913375854492</v>
      </c>
      <c r="T217" s="9">
        <v>13.901913375854491</v>
      </c>
      <c r="U217" s="9">
        <v>13.901913375854491</v>
      </c>
      <c r="V217" s="9">
        <v>0.21762186211344137</v>
      </c>
      <c r="W217" s="9">
        <v>0.85998186243216912</v>
      </c>
      <c r="X217" s="9">
        <v>0.8588196519976794</v>
      </c>
      <c r="Z217" s="9"/>
      <c r="AA217" s="1"/>
      <c r="AB217" s="14"/>
      <c r="AC217" s="1"/>
      <c r="AD217" s="1"/>
      <c r="AE217" s="14"/>
    </row>
    <row r="218" spans="1:32" s="6" customFormat="1">
      <c r="A218" s="6" t="s">
        <v>423</v>
      </c>
      <c r="B218" s="6" t="s">
        <v>422</v>
      </c>
      <c r="C218" s="6" t="s">
        <v>413</v>
      </c>
      <c r="D218" s="6" t="s">
        <v>412</v>
      </c>
      <c r="E218" s="6" t="s">
        <v>4</v>
      </c>
      <c r="F218" s="6" t="s">
        <v>317</v>
      </c>
      <c r="G218" s="6" t="s">
        <v>337</v>
      </c>
      <c r="H218" s="6" t="s">
        <v>411</v>
      </c>
      <c r="I218" s="6" t="s">
        <v>3</v>
      </c>
      <c r="K218" s="9">
        <v>21.98</v>
      </c>
      <c r="L218" s="9">
        <v>22.17</v>
      </c>
      <c r="M218" s="9">
        <v>0.19000000000000128</v>
      </c>
      <c r="N218" s="9">
        <v>22.075000000000003</v>
      </c>
      <c r="O218" s="9" t="s">
        <v>87</v>
      </c>
      <c r="P218" s="6">
        <v>35.945499420166016</v>
      </c>
      <c r="Q218" s="6">
        <v>35.825115203857422</v>
      </c>
      <c r="R218" s="9">
        <v>0.12038421630859375</v>
      </c>
      <c r="S218" s="9">
        <v>35.885307312011719</v>
      </c>
      <c r="T218" s="9">
        <v>13.810307312011716</v>
      </c>
      <c r="U218" s="9">
        <v>13.810307312011716</v>
      </c>
      <c r="V218" s="9">
        <v>0.12601579827066622</v>
      </c>
      <c r="W218" s="9">
        <v>0.91635861001091912</v>
      </c>
      <c r="X218" s="9">
        <v>0.91512021001108979</v>
      </c>
      <c r="Y218" s="6" t="s">
        <v>561</v>
      </c>
      <c r="Z218" s="9">
        <v>0.8345130290072208</v>
      </c>
      <c r="AA218" s="1"/>
      <c r="AB218" s="14"/>
      <c r="AC218" s="1"/>
      <c r="AD218" s="1"/>
      <c r="AE218" s="14"/>
    </row>
    <row r="219" spans="1:32" s="6" customFormat="1">
      <c r="A219" s="6" t="s">
        <v>421</v>
      </c>
      <c r="B219" s="6" t="s">
        <v>420</v>
      </c>
      <c r="C219" s="6" t="s">
        <v>419</v>
      </c>
      <c r="D219" s="6" t="s">
        <v>412</v>
      </c>
      <c r="E219" s="6" t="s">
        <v>4</v>
      </c>
      <c r="F219" s="6" t="s">
        <v>379</v>
      </c>
      <c r="G219" s="6" t="s">
        <v>316</v>
      </c>
      <c r="H219" s="6" t="s">
        <v>411</v>
      </c>
      <c r="I219" s="6" t="s">
        <v>3</v>
      </c>
      <c r="K219" s="9">
        <v>21.920263290405273</v>
      </c>
      <c r="L219" s="9">
        <v>21.740234375</v>
      </c>
      <c r="M219" s="9">
        <v>0.18002891540527344</v>
      </c>
      <c r="N219" s="9">
        <v>21.830248832702637</v>
      </c>
      <c r="O219" s="9" t="s">
        <v>87</v>
      </c>
      <c r="P219" s="6">
        <v>35.065109252929688</v>
      </c>
      <c r="Q219" s="6">
        <v>34.623302459716797</v>
      </c>
      <c r="R219" s="9">
        <v>0.44180679321289062</v>
      </c>
      <c r="S219" s="9">
        <v>34.844205856323242</v>
      </c>
      <c r="T219" s="9">
        <v>13.013957023620605</v>
      </c>
      <c r="U219" s="9">
        <v>13.013957023620605</v>
      </c>
      <c r="V219" s="9">
        <v>-0.21705309549967389</v>
      </c>
      <c r="W219" s="9">
        <v>1.1623568849466139</v>
      </c>
      <c r="X219" s="9">
        <v>1.1529239738664114</v>
      </c>
      <c r="AA219" s="1"/>
      <c r="AB219" s="14"/>
      <c r="AC219" s="1"/>
      <c r="AD219" s="1"/>
      <c r="AE219" s="14"/>
    </row>
    <row r="220" spans="1:32" s="6" customFormat="1">
      <c r="A220" s="6" t="s">
        <v>418</v>
      </c>
      <c r="B220" s="6" t="s">
        <v>417</v>
      </c>
      <c r="C220" s="6" t="s">
        <v>416</v>
      </c>
      <c r="D220" s="6" t="s">
        <v>412</v>
      </c>
      <c r="E220" s="6" t="s">
        <v>4</v>
      </c>
      <c r="F220" s="6" t="s">
        <v>379</v>
      </c>
      <c r="G220" s="6" t="s">
        <v>316</v>
      </c>
      <c r="H220" s="6" t="s">
        <v>411</v>
      </c>
      <c r="I220" s="6" t="s">
        <v>3</v>
      </c>
      <c r="K220" s="9">
        <v>21.975065231323242</v>
      </c>
      <c r="L220" s="9">
        <v>22.056953430175781</v>
      </c>
      <c r="M220" s="9">
        <v>8.1888198852539062E-2</v>
      </c>
      <c r="N220" s="9">
        <v>22.016009330749512</v>
      </c>
      <c r="O220" s="9" t="s">
        <v>87</v>
      </c>
      <c r="P220" s="6">
        <v>35.068378448486328</v>
      </c>
      <c r="Q220" s="6">
        <v>35.436664581298828</v>
      </c>
      <c r="R220" s="9">
        <v>0.3682861328125</v>
      </c>
      <c r="S220" s="9">
        <v>35.252521514892578</v>
      </c>
      <c r="T220" s="9">
        <v>13.236512184143066</v>
      </c>
      <c r="U220" s="9">
        <v>13.236512184143066</v>
      </c>
      <c r="V220" s="9">
        <v>5.5020650227870505E-3</v>
      </c>
      <c r="W220" s="9">
        <v>0.99619352221576896</v>
      </c>
      <c r="X220" s="9">
        <v>0.98810908185546886</v>
      </c>
      <c r="Z220" s="9"/>
      <c r="AA220" s="14"/>
      <c r="AB220" s="14"/>
      <c r="AC220" s="1"/>
      <c r="AD220" s="1"/>
      <c r="AE220" s="14"/>
    </row>
    <row r="221" spans="1:32" s="6" customFormat="1">
      <c r="A221" s="6" t="s">
        <v>415</v>
      </c>
      <c r="B221" s="6" t="s">
        <v>414</v>
      </c>
      <c r="C221" s="6" t="s">
        <v>413</v>
      </c>
      <c r="D221" s="6" t="s">
        <v>412</v>
      </c>
      <c r="E221" s="6" t="s">
        <v>4</v>
      </c>
      <c r="F221" s="6" t="s">
        <v>379</v>
      </c>
      <c r="G221" s="6" t="s">
        <v>316</v>
      </c>
      <c r="H221" s="6" t="s">
        <v>411</v>
      </c>
      <c r="I221" s="6" t="s">
        <v>3</v>
      </c>
      <c r="K221" s="9">
        <v>21.763595581054688</v>
      </c>
      <c r="L221" s="9">
        <v>21.930965423583984</v>
      </c>
      <c r="M221" s="9">
        <v>0.16736984252929688</v>
      </c>
      <c r="N221" s="9">
        <v>21.847280502319336</v>
      </c>
      <c r="O221" s="9" t="s">
        <v>87</v>
      </c>
      <c r="P221" s="6">
        <v>35.713962554931641</v>
      </c>
      <c r="Q221" s="6">
        <v>34.977451324462891</v>
      </c>
      <c r="R221" s="9">
        <v>0.73651123046875</v>
      </c>
      <c r="S221" s="9">
        <v>35.345706939697266</v>
      </c>
      <c r="T221" s="9">
        <v>13.49842643737793</v>
      </c>
      <c r="U221" s="9">
        <v>13.49842643737793</v>
      </c>
      <c r="V221" s="9">
        <v>0.26741631825765033</v>
      </c>
      <c r="W221" s="9">
        <v>0.83080608143187307</v>
      </c>
      <c r="X221" s="9">
        <v>0.82406381492789971</v>
      </c>
      <c r="Y221" s="6" t="s">
        <v>561</v>
      </c>
      <c r="Z221" s="9">
        <v>0.98836562354992663</v>
      </c>
      <c r="AA221" s="1"/>
      <c r="AB221" s="14"/>
      <c r="AC221" s="1"/>
      <c r="AD221" s="1"/>
      <c r="AE221" s="14"/>
    </row>
    <row r="222" spans="1:32">
      <c r="AA222" s="12"/>
      <c r="AF222" s="15"/>
    </row>
    <row r="223" spans="1:32">
      <c r="A223" s="11" t="s">
        <v>575</v>
      </c>
      <c r="AA223" s="12"/>
      <c r="AF223" s="15"/>
    </row>
    <row r="224" spans="1:32">
      <c r="A224" s="15" t="s">
        <v>31</v>
      </c>
      <c r="B224" s="15" t="s">
        <v>28</v>
      </c>
      <c r="C224" s="15" t="s">
        <v>25</v>
      </c>
      <c r="D224" s="15" t="s">
        <v>29</v>
      </c>
      <c r="E224" s="15" t="s">
        <v>2</v>
      </c>
      <c r="F224" s="15" t="s">
        <v>0</v>
      </c>
      <c r="G224" s="15" t="s">
        <v>5</v>
      </c>
      <c r="H224" s="15" t="s">
        <v>14</v>
      </c>
      <c r="I224" s="15" t="s">
        <v>6</v>
      </c>
      <c r="J224" s="15" t="s">
        <v>8</v>
      </c>
      <c r="K224" s="23" t="s">
        <v>9</v>
      </c>
      <c r="L224" s="23" t="s">
        <v>10</v>
      </c>
      <c r="M224" s="23" t="s">
        <v>20</v>
      </c>
      <c r="N224" s="15" t="s">
        <v>21</v>
      </c>
      <c r="O224" s="15" t="s">
        <v>1</v>
      </c>
      <c r="P224" s="23" t="s">
        <v>11</v>
      </c>
      <c r="Q224" s="23" t="s">
        <v>12</v>
      </c>
      <c r="R224" s="23" t="s">
        <v>22</v>
      </c>
      <c r="S224" s="15" t="s">
        <v>13</v>
      </c>
      <c r="T224" s="15" t="s">
        <v>23</v>
      </c>
      <c r="U224" s="15" t="s">
        <v>27</v>
      </c>
      <c r="V224" s="15" t="s">
        <v>24</v>
      </c>
      <c r="W224" s="15" t="s">
        <v>26</v>
      </c>
      <c r="X224" s="15" t="s">
        <v>19</v>
      </c>
      <c r="Y224" s="23"/>
      <c r="Z224" s="23"/>
      <c r="AA224" s="12"/>
      <c r="AF224" s="15"/>
    </row>
    <row r="225" spans="1:32" s="7" customFormat="1">
      <c r="A225" s="7" t="s">
        <v>500</v>
      </c>
      <c r="B225" s="7" t="s">
        <v>499</v>
      </c>
      <c r="C225" s="7" t="s">
        <v>479</v>
      </c>
      <c r="D225" s="7" t="s">
        <v>488</v>
      </c>
      <c r="E225" s="7" t="s">
        <v>7</v>
      </c>
      <c r="F225" s="7" t="s">
        <v>317</v>
      </c>
      <c r="G225" s="7" t="s">
        <v>337</v>
      </c>
      <c r="H225" s="7" t="s">
        <v>471</v>
      </c>
      <c r="I225" s="7" t="s">
        <v>3</v>
      </c>
      <c r="J225" s="7" t="s">
        <v>7</v>
      </c>
      <c r="K225" s="8">
        <v>21.788745880126953</v>
      </c>
      <c r="L225" s="8">
        <v>21.79625129699707</v>
      </c>
      <c r="M225" s="8">
        <v>7.5054168701171875E-3</v>
      </c>
      <c r="N225" s="8">
        <v>21.792498588562012</v>
      </c>
      <c r="O225" s="8" t="s">
        <v>87</v>
      </c>
      <c r="P225" s="7">
        <v>35.825138092041016</v>
      </c>
      <c r="Q225" s="7">
        <v>36.117805480957031</v>
      </c>
      <c r="R225" s="8">
        <v>0.29266738891601562</v>
      </c>
      <c r="S225" s="8">
        <v>35.971471786499023</v>
      </c>
      <c r="T225" s="8">
        <v>14.178973197937012</v>
      </c>
      <c r="U225" s="8">
        <v>14.178973197937012</v>
      </c>
      <c r="V225" s="8">
        <v>-0.2445818583170567</v>
      </c>
      <c r="W225" s="8">
        <v>1.1847493408562504</v>
      </c>
      <c r="X225" s="8">
        <v>1.1754334972577378</v>
      </c>
      <c r="Y225" s="7" t="s">
        <v>400</v>
      </c>
      <c r="Z225" s="8">
        <v>14.423555056254068</v>
      </c>
      <c r="AA225" s="5"/>
      <c r="AB225" s="13"/>
      <c r="AC225" s="5"/>
      <c r="AD225" s="5"/>
      <c r="AE225" s="13"/>
    </row>
    <row r="226" spans="1:32" s="7" customFormat="1">
      <c r="A226" s="7" t="s">
        <v>498</v>
      </c>
      <c r="B226" s="7" t="s">
        <v>497</v>
      </c>
      <c r="C226" s="7" t="s">
        <v>476</v>
      </c>
      <c r="D226" s="7" t="s">
        <v>488</v>
      </c>
      <c r="E226" s="7" t="s">
        <v>7</v>
      </c>
      <c r="F226" s="7" t="s">
        <v>317</v>
      </c>
      <c r="G226" s="7" t="s">
        <v>337</v>
      </c>
      <c r="H226" s="7" t="s">
        <v>471</v>
      </c>
      <c r="I226" s="7" t="s">
        <v>3</v>
      </c>
      <c r="J226" s="7" t="s">
        <v>7</v>
      </c>
      <c r="K226" s="8">
        <v>21.934528350830078</v>
      </c>
      <c r="L226" s="8">
        <v>21.820962905883789</v>
      </c>
      <c r="M226" s="8">
        <v>0.11356544494628906</v>
      </c>
      <c r="N226" s="8">
        <v>21.877745628356934</v>
      </c>
      <c r="O226" s="8" t="s">
        <v>87</v>
      </c>
      <c r="P226" s="7">
        <v>35.846828460693359</v>
      </c>
      <c r="Q226" s="7">
        <v>36.881015777587891</v>
      </c>
      <c r="R226" s="8">
        <v>1.0341873168945312</v>
      </c>
      <c r="S226" s="8">
        <v>36.363922119140625</v>
      </c>
      <c r="T226" s="8">
        <v>14.486176490783691</v>
      </c>
      <c r="U226" s="8">
        <v>14.486176490783691</v>
      </c>
      <c r="V226" s="8">
        <v>6.2621434529622988E-2</v>
      </c>
      <c r="W226" s="8">
        <v>0.95752268070565649</v>
      </c>
      <c r="X226" s="8">
        <v>0.94999355093291016</v>
      </c>
      <c r="Y226" s="7" t="s">
        <v>396</v>
      </c>
      <c r="Z226" s="8">
        <v>1.0079254535626612</v>
      </c>
      <c r="AA226" s="5"/>
      <c r="AB226" s="13"/>
      <c r="AC226" s="5"/>
      <c r="AD226" s="5"/>
      <c r="AE226" s="13"/>
    </row>
    <row r="227" spans="1:32" s="7" customFormat="1">
      <c r="A227" s="7" t="s">
        <v>496</v>
      </c>
      <c r="B227" s="7" t="s">
        <v>495</v>
      </c>
      <c r="C227" s="7" t="s">
        <v>473</v>
      </c>
      <c r="D227" s="7" t="s">
        <v>488</v>
      </c>
      <c r="E227" s="7" t="s">
        <v>7</v>
      </c>
      <c r="F227" s="7" t="s">
        <v>317</v>
      </c>
      <c r="G227" s="7" t="s">
        <v>337</v>
      </c>
      <c r="H227" s="7" t="s">
        <v>471</v>
      </c>
      <c r="I227" s="7" t="s">
        <v>3</v>
      </c>
      <c r="J227" s="7" t="s">
        <v>7</v>
      </c>
      <c r="K227" s="8">
        <v>21.439239501953125</v>
      </c>
      <c r="L227" s="8">
        <v>21.56672477722168</v>
      </c>
      <c r="M227" s="8">
        <v>0.12748527526855469</v>
      </c>
      <c r="N227" s="8">
        <v>21.502982139587402</v>
      </c>
      <c r="O227" s="8" t="s">
        <v>87</v>
      </c>
      <c r="P227" s="7">
        <v>35.950679779052734</v>
      </c>
      <c r="Q227" s="7">
        <v>36.266315460205078</v>
      </c>
      <c r="R227" s="8">
        <v>0.31563568115234375</v>
      </c>
      <c r="S227" s="8">
        <v>36.108497619628906</v>
      </c>
      <c r="T227" s="8">
        <v>14.605515480041504</v>
      </c>
      <c r="U227" s="8">
        <v>14.605515480041504</v>
      </c>
      <c r="V227" s="8">
        <v>0.18196042378743549</v>
      </c>
      <c r="W227" s="8">
        <v>0.88150433912607662</v>
      </c>
      <c r="X227" s="8">
        <v>0.87457295180935213</v>
      </c>
      <c r="Y227" s="8"/>
      <c r="Z227" s="8"/>
      <c r="AA227" s="5"/>
      <c r="AB227" s="13"/>
      <c r="AC227" s="5"/>
      <c r="AD227" s="5"/>
      <c r="AE227" s="13"/>
    </row>
    <row r="228" spans="1:32" s="7" customFormat="1">
      <c r="A228" s="7" t="s">
        <v>494</v>
      </c>
      <c r="B228" s="7" t="s">
        <v>493</v>
      </c>
      <c r="C228" s="7" t="s">
        <v>479</v>
      </c>
      <c r="D228" s="7" t="s">
        <v>488</v>
      </c>
      <c r="E228" s="7" t="s">
        <v>7</v>
      </c>
      <c r="F228" s="7" t="s">
        <v>379</v>
      </c>
      <c r="G228" s="7" t="s">
        <v>316</v>
      </c>
      <c r="H228" s="7" t="s">
        <v>471</v>
      </c>
      <c r="I228" s="7" t="s">
        <v>3</v>
      </c>
      <c r="J228" s="7" t="s">
        <v>7</v>
      </c>
      <c r="K228" s="8">
        <v>21.89735221862793</v>
      </c>
      <c r="L228" s="8">
        <v>21.904069900512695</v>
      </c>
      <c r="M228" s="8">
        <v>6.717681884765625E-3</v>
      </c>
      <c r="N228" s="8">
        <v>21.900711059570312</v>
      </c>
      <c r="O228" s="8" t="s">
        <v>87</v>
      </c>
      <c r="P228" s="7">
        <v>35.215808868408203</v>
      </c>
      <c r="Q228" s="7">
        <v>35.881187438964844</v>
      </c>
      <c r="R228" s="8">
        <v>0.66537857055664062</v>
      </c>
      <c r="S228" s="8">
        <v>35.548498153686523</v>
      </c>
      <c r="T228" s="8">
        <v>13.647787094116211</v>
      </c>
      <c r="U228" s="8">
        <v>13.647787094116211</v>
      </c>
      <c r="V228" s="8">
        <v>-0.21319230397542377</v>
      </c>
      <c r="W228" s="8">
        <v>1.1592504638487209</v>
      </c>
      <c r="X228" s="8">
        <v>1.1424064128822466</v>
      </c>
      <c r="Z228" s="8"/>
      <c r="AA228" s="5"/>
      <c r="AB228" s="13"/>
      <c r="AC228" s="5"/>
      <c r="AD228" s="5"/>
      <c r="AE228" s="13"/>
    </row>
    <row r="229" spans="1:32" s="7" customFormat="1">
      <c r="A229" s="7" t="s">
        <v>492</v>
      </c>
      <c r="B229" s="7" t="s">
        <v>491</v>
      </c>
      <c r="C229" s="7" t="s">
        <v>476</v>
      </c>
      <c r="D229" s="7" t="s">
        <v>488</v>
      </c>
      <c r="E229" s="7" t="s">
        <v>7</v>
      </c>
      <c r="F229" s="7" t="s">
        <v>379</v>
      </c>
      <c r="G229" s="7" t="s">
        <v>316</v>
      </c>
      <c r="H229" s="7" t="s">
        <v>471</v>
      </c>
      <c r="I229" s="7" t="s">
        <v>3</v>
      </c>
      <c r="J229" s="7" t="s">
        <v>7</v>
      </c>
      <c r="K229" s="8">
        <v>21.440397262573242</v>
      </c>
      <c r="L229" s="8">
        <v>21.295988082885742</v>
      </c>
      <c r="M229" s="8">
        <v>0.1444091796875</v>
      </c>
      <c r="N229" s="8">
        <v>21.368192672729492</v>
      </c>
      <c r="O229" s="8" t="s">
        <v>87</v>
      </c>
      <c r="P229" s="7">
        <v>35.628025054931641</v>
      </c>
      <c r="Q229" s="7">
        <v>35.53875732421875</v>
      </c>
      <c r="R229" s="8">
        <v>8.9267730712890625E-2</v>
      </c>
      <c r="S229" s="8">
        <v>35.583391189575195</v>
      </c>
      <c r="T229" s="8">
        <v>14.215198516845703</v>
      </c>
      <c r="U229" s="8">
        <v>14.215198516845703</v>
      </c>
      <c r="V229" s="8">
        <v>0.35421911875406842</v>
      </c>
      <c r="W229" s="8">
        <v>0.78229295684891298</v>
      </c>
      <c r="X229" s="8">
        <v>0.77092614454492714</v>
      </c>
      <c r="Y229" s="7" t="s">
        <v>400</v>
      </c>
      <c r="Z229" s="8">
        <v>13.860979398091635</v>
      </c>
      <c r="AA229" s="5"/>
      <c r="AB229" s="13"/>
      <c r="AC229" s="5"/>
      <c r="AD229" s="5"/>
      <c r="AE229" s="13"/>
    </row>
    <row r="230" spans="1:32" s="7" customFormat="1">
      <c r="A230" s="7" t="s">
        <v>490</v>
      </c>
      <c r="B230" s="7" t="s">
        <v>489</v>
      </c>
      <c r="C230" s="7" t="s">
        <v>473</v>
      </c>
      <c r="D230" s="7" t="s">
        <v>488</v>
      </c>
      <c r="E230" s="7" t="s">
        <v>7</v>
      </c>
      <c r="F230" s="7" t="s">
        <v>379</v>
      </c>
      <c r="G230" s="7" t="s">
        <v>316</v>
      </c>
      <c r="H230" s="7" t="s">
        <v>471</v>
      </c>
      <c r="I230" s="7" t="s">
        <v>3</v>
      </c>
      <c r="J230" s="7" t="s">
        <v>7</v>
      </c>
      <c r="K230" s="8">
        <v>21.830070495605469</v>
      </c>
      <c r="L230" s="8">
        <v>21.913087844848633</v>
      </c>
      <c r="M230" s="8">
        <v>8.3017349243164062E-2</v>
      </c>
      <c r="N230" s="8">
        <v>21.871579170227051</v>
      </c>
      <c r="O230" s="8" t="s">
        <v>87</v>
      </c>
      <c r="P230" s="7">
        <v>35.592166900634766</v>
      </c>
      <c r="Q230" s="7">
        <v>35.590896606445312</v>
      </c>
      <c r="R230" s="8">
        <v>1.270294189453125E-3</v>
      </c>
      <c r="S230" s="8">
        <v>35.591531753540039</v>
      </c>
      <c r="T230" s="8">
        <v>13.719952583312988</v>
      </c>
      <c r="U230" s="8">
        <v>13.719952583312988</v>
      </c>
      <c r="V230" s="8">
        <v>-0.14102681477864643</v>
      </c>
      <c r="W230" s="8">
        <v>1.1026896581170516</v>
      </c>
      <c r="X230" s="8">
        <v>1.086667442572826</v>
      </c>
      <c r="Y230" s="7" t="s">
        <v>396</v>
      </c>
      <c r="Z230" s="8">
        <v>1.0147443596048953</v>
      </c>
      <c r="AA230" s="5"/>
      <c r="AB230" s="13"/>
      <c r="AC230" s="5"/>
      <c r="AD230" s="5"/>
      <c r="AE230" s="13"/>
    </row>
    <row r="231" spans="1:32" s="6" customFormat="1">
      <c r="A231" s="6" t="s">
        <v>487</v>
      </c>
      <c r="B231" s="6" t="s">
        <v>486</v>
      </c>
      <c r="C231" s="6" t="s">
        <v>479</v>
      </c>
      <c r="D231" s="6" t="s">
        <v>472</v>
      </c>
      <c r="E231" s="6" t="s">
        <v>4</v>
      </c>
      <c r="F231" s="6" t="s">
        <v>317</v>
      </c>
      <c r="G231" s="6" t="s">
        <v>337</v>
      </c>
      <c r="H231" s="6" t="s">
        <v>471</v>
      </c>
      <c r="I231" s="6" t="s">
        <v>3</v>
      </c>
      <c r="K231" s="9">
        <v>21.67</v>
      </c>
      <c r="L231" s="9">
        <v>21.79</v>
      </c>
      <c r="M231" s="9">
        <v>0.11999999999999744</v>
      </c>
      <c r="N231" s="9">
        <v>21.73</v>
      </c>
      <c r="O231" s="9" t="s">
        <v>87</v>
      </c>
      <c r="P231" s="6">
        <v>35.387615203857422</v>
      </c>
      <c r="Q231" s="6">
        <v>35.862113952636719</v>
      </c>
      <c r="R231" s="9">
        <v>0.47449874877929688</v>
      </c>
      <c r="S231" s="9">
        <v>35.62486457824707</v>
      </c>
      <c r="T231" s="9">
        <v>13.89486457824707</v>
      </c>
      <c r="U231" s="9">
        <v>13.89486457824707</v>
      </c>
      <c r="V231" s="9">
        <v>-0.52869047800699853</v>
      </c>
      <c r="W231" s="9">
        <v>1.4426191479473076</v>
      </c>
      <c r="X231" s="9">
        <v>1.4312756393324104</v>
      </c>
      <c r="Z231" s="9"/>
      <c r="AA231" s="1"/>
      <c r="AB231" s="14"/>
      <c r="AC231" s="1"/>
      <c r="AD231" s="1"/>
      <c r="AE231" s="14"/>
    </row>
    <row r="232" spans="1:32" s="6" customFormat="1">
      <c r="A232" s="6" t="s">
        <v>485</v>
      </c>
      <c r="B232" s="6" t="s">
        <v>484</v>
      </c>
      <c r="C232" s="6" t="s">
        <v>476</v>
      </c>
      <c r="D232" s="6" t="s">
        <v>472</v>
      </c>
      <c r="E232" s="6" t="s">
        <v>4</v>
      </c>
      <c r="F232" s="6" t="s">
        <v>317</v>
      </c>
      <c r="G232" s="6" t="s">
        <v>337</v>
      </c>
      <c r="H232" s="6" t="s">
        <v>471</v>
      </c>
      <c r="I232" s="6" t="s">
        <v>3</v>
      </c>
      <c r="K232" s="9">
        <v>22.09</v>
      </c>
      <c r="L232" s="9">
        <v>22.05</v>
      </c>
      <c r="M232" s="9">
        <v>3.9999999999999147E-2</v>
      </c>
      <c r="N232" s="9">
        <v>22.07</v>
      </c>
      <c r="O232" s="9" t="s">
        <v>87</v>
      </c>
      <c r="P232" s="6">
        <v>35.898750305175781</v>
      </c>
      <c r="Q232" s="6">
        <v>35.339092254638672</v>
      </c>
      <c r="R232" s="9">
        <v>0.55965805053710938</v>
      </c>
      <c r="S232" s="9">
        <v>35.618921279907227</v>
      </c>
      <c r="T232" s="9">
        <v>13.548921279907226</v>
      </c>
      <c r="U232" s="9">
        <v>13.548921279907226</v>
      </c>
      <c r="V232" s="9">
        <v>-0.87463377634684214</v>
      </c>
      <c r="W232" s="9">
        <v>1.8335425882406609</v>
      </c>
      <c r="X232" s="9">
        <v>1.8191251959752919</v>
      </c>
      <c r="Z232" s="9"/>
      <c r="AA232" s="1"/>
      <c r="AB232" s="14"/>
      <c r="AC232" s="1"/>
      <c r="AD232" s="1"/>
      <c r="AE232" s="14"/>
    </row>
    <row r="233" spans="1:32" s="6" customFormat="1">
      <c r="A233" s="6" t="s">
        <v>483</v>
      </c>
      <c r="B233" s="6" t="s">
        <v>482</v>
      </c>
      <c r="C233" s="6" t="s">
        <v>473</v>
      </c>
      <c r="D233" s="6" t="s">
        <v>472</v>
      </c>
      <c r="E233" s="6" t="s">
        <v>4</v>
      </c>
      <c r="F233" s="6" t="s">
        <v>317</v>
      </c>
      <c r="G233" s="6" t="s">
        <v>337</v>
      </c>
      <c r="H233" s="6" t="s">
        <v>471</v>
      </c>
      <c r="I233" s="6" t="s">
        <v>3</v>
      </c>
      <c r="K233" s="9">
        <v>22</v>
      </c>
      <c r="L233" s="9">
        <v>22.12</v>
      </c>
      <c r="M233" s="9">
        <v>0.12000000000000099</v>
      </c>
      <c r="N233" s="9">
        <v>22.060000000000002</v>
      </c>
      <c r="O233" s="9" t="s">
        <v>87</v>
      </c>
      <c r="P233" s="6">
        <v>35.801040649414062</v>
      </c>
      <c r="Q233" s="6">
        <v>35.726715087890625</v>
      </c>
      <c r="R233" s="9">
        <v>7.43255615234375E-2</v>
      </c>
      <c r="S233" s="9">
        <v>35.763877868652344</v>
      </c>
      <c r="T233" s="9">
        <v>13.703877868652341</v>
      </c>
      <c r="U233" s="9">
        <v>13.703877868652341</v>
      </c>
      <c r="V233" s="9">
        <v>-0.71967718760172694</v>
      </c>
      <c r="W233" s="9">
        <v>1.646813508073754</v>
      </c>
      <c r="X233" s="9">
        <v>1.6338643917095741</v>
      </c>
      <c r="Y233" s="6" t="s">
        <v>561</v>
      </c>
      <c r="Z233" s="9">
        <v>1.6280884090057588</v>
      </c>
      <c r="AA233" s="1"/>
      <c r="AB233" s="14"/>
      <c r="AC233" s="1"/>
      <c r="AD233" s="1"/>
      <c r="AE233" s="14"/>
    </row>
    <row r="234" spans="1:32" s="6" customFormat="1">
      <c r="A234" s="6" t="s">
        <v>481</v>
      </c>
      <c r="B234" s="6" t="s">
        <v>480</v>
      </c>
      <c r="C234" s="6" t="s">
        <v>479</v>
      </c>
      <c r="D234" s="6" t="s">
        <v>472</v>
      </c>
      <c r="E234" s="6" t="s">
        <v>4</v>
      </c>
      <c r="F234" s="6" t="s">
        <v>379</v>
      </c>
      <c r="G234" s="6" t="s">
        <v>316</v>
      </c>
      <c r="H234" s="6" t="s">
        <v>471</v>
      </c>
      <c r="I234" s="6" t="s">
        <v>3</v>
      </c>
      <c r="K234" s="9">
        <v>21.88642692565918</v>
      </c>
      <c r="L234" s="9">
        <v>22.080820083618164</v>
      </c>
      <c r="M234" s="9">
        <v>0.19439315795898438</v>
      </c>
      <c r="N234" s="9">
        <v>21.983623504638672</v>
      </c>
      <c r="O234" s="9" t="s">
        <v>87</v>
      </c>
      <c r="P234" s="6">
        <v>35.574417114257812</v>
      </c>
      <c r="Q234" s="6">
        <v>36.643230438232422</v>
      </c>
      <c r="R234" s="9">
        <v>1.0688133239746094</v>
      </c>
      <c r="S234" s="9">
        <v>36.108823776245117</v>
      </c>
      <c r="T234" s="9">
        <v>14.125200271606445</v>
      </c>
      <c r="U234" s="9">
        <v>14.125200271606445</v>
      </c>
      <c r="V234" s="9">
        <v>0.26422087351481061</v>
      </c>
      <c r="W234" s="9">
        <v>0.83264828445631911</v>
      </c>
      <c r="X234" s="9">
        <v>0.82054980308589465</v>
      </c>
      <c r="AA234" s="1"/>
      <c r="AB234" s="14"/>
      <c r="AC234" s="1"/>
      <c r="AD234" s="1"/>
      <c r="AE234" s="14"/>
    </row>
    <row r="235" spans="1:32" s="6" customFormat="1">
      <c r="A235" s="6" t="s">
        <v>478</v>
      </c>
      <c r="B235" s="6" t="s">
        <v>477</v>
      </c>
      <c r="C235" s="6" t="s">
        <v>476</v>
      </c>
      <c r="D235" s="6" t="s">
        <v>472</v>
      </c>
      <c r="E235" s="6" t="s">
        <v>4</v>
      </c>
      <c r="F235" s="6" t="s">
        <v>379</v>
      </c>
      <c r="G235" s="6" t="s">
        <v>316</v>
      </c>
      <c r="H235" s="6" t="s">
        <v>471</v>
      </c>
      <c r="I235" s="6" t="s">
        <v>3</v>
      </c>
      <c r="K235" s="9">
        <v>22.264759063720703</v>
      </c>
      <c r="L235" s="9">
        <v>22.180624008178711</v>
      </c>
      <c r="M235" s="9">
        <v>8.4135055541992188E-2</v>
      </c>
      <c r="N235" s="9">
        <v>22.222691535949707</v>
      </c>
      <c r="O235" s="9" t="s">
        <v>87</v>
      </c>
      <c r="P235" s="6">
        <v>36.927955627441406</v>
      </c>
      <c r="Q235" s="6">
        <v>36.273990631103516</v>
      </c>
      <c r="R235" s="9">
        <v>0.65396499633789062</v>
      </c>
      <c r="S235" s="9">
        <v>36.600973129272461</v>
      </c>
      <c r="T235" s="9">
        <v>14.378281593322754</v>
      </c>
      <c r="U235" s="9">
        <v>14.378281593322754</v>
      </c>
      <c r="V235" s="9">
        <v>0.5173021952311192</v>
      </c>
      <c r="W235" s="9">
        <v>0.69867712165395002</v>
      </c>
      <c r="X235" s="9">
        <v>0.68852525765798744</v>
      </c>
      <c r="Z235" s="9"/>
      <c r="AA235" s="14"/>
      <c r="AB235" s="14"/>
      <c r="AC235" s="1"/>
      <c r="AD235" s="1"/>
      <c r="AE235" s="14"/>
    </row>
    <row r="236" spans="1:32" s="6" customFormat="1">
      <c r="A236" s="6" t="s">
        <v>475</v>
      </c>
      <c r="B236" s="6" t="s">
        <v>474</v>
      </c>
      <c r="C236" s="6" t="s">
        <v>473</v>
      </c>
      <c r="D236" s="6" t="s">
        <v>472</v>
      </c>
      <c r="E236" s="6" t="s">
        <v>4</v>
      </c>
      <c r="F236" s="6" t="s">
        <v>379</v>
      </c>
      <c r="G236" s="6" t="s">
        <v>316</v>
      </c>
      <c r="H236" s="6" t="s">
        <v>471</v>
      </c>
      <c r="I236" s="6" t="s">
        <v>3</v>
      </c>
      <c r="K236" s="9">
        <v>22.223098754882812</v>
      </c>
      <c r="L236" s="9">
        <v>22.377351760864258</v>
      </c>
      <c r="M236" s="9">
        <v>0.15425300598144531</v>
      </c>
      <c r="N236" s="9">
        <v>22.300225257873535</v>
      </c>
      <c r="O236" s="9" t="s">
        <v>87</v>
      </c>
      <c r="P236" s="6">
        <v>36.299129486083984</v>
      </c>
      <c r="Q236" s="6">
        <v>36.627105712890625</v>
      </c>
      <c r="R236" s="9">
        <v>0.32797622680664062</v>
      </c>
      <c r="S236" s="9">
        <v>36.463117599487305</v>
      </c>
      <c r="T236" s="9">
        <v>14.16289234161377</v>
      </c>
      <c r="U236" s="9">
        <v>14.16289234161377</v>
      </c>
      <c r="V236" s="9">
        <v>0.30191294352213482</v>
      </c>
      <c r="W236" s="9">
        <v>0.81117610286100206</v>
      </c>
      <c r="X236" s="9">
        <v>0.79938961491428706</v>
      </c>
      <c r="Y236" s="6" t="s">
        <v>561</v>
      </c>
      <c r="Z236" s="9">
        <v>0.76948822521938975</v>
      </c>
      <c r="AA236" s="1"/>
      <c r="AB236" s="14"/>
      <c r="AC236" s="1"/>
      <c r="AD236" s="1"/>
      <c r="AE236" s="14"/>
    </row>
    <row r="237" spans="1:32">
      <c r="AA237" s="12"/>
      <c r="AF237" s="15"/>
    </row>
    <row r="238" spans="1:32">
      <c r="A238" s="11" t="s">
        <v>576</v>
      </c>
      <c r="AA238" s="12"/>
      <c r="AF238" s="15"/>
    </row>
    <row r="239" spans="1:32">
      <c r="A239" s="15" t="s">
        <v>31</v>
      </c>
      <c r="B239" s="15" t="s">
        <v>28</v>
      </c>
      <c r="C239" s="15" t="s">
        <v>25</v>
      </c>
      <c r="D239" s="15" t="s">
        <v>29</v>
      </c>
      <c r="E239" s="15" t="s">
        <v>2</v>
      </c>
      <c r="F239" s="15" t="s">
        <v>0</v>
      </c>
      <c r="G239" s="15" t="s">
        <v>5</v>
      </c>
      <c r="H239" s="15" t="s">
        <v>14</v>
      </c>
      <c r="I239" s="15" t="s">
        <v>6</v>
      </c>
      <c r="J239" s="15" t="s">
        <v>8</v>
      </c>
      <c r="K239" s="23" t="s">
        <v>9</v>
      </c>
      <c r="L239" s="23" t="s">
        <v>10</v>
      </c>
      <c r="M239" s="23" t="s">
        <v>20</v>
      </c>
      <c r="N239" s="15" t="s">
        <v>21</v>
      </c>
      <c r="O239" s="15" t="s">
        <v>1</v>
      </c>
      <c r="P239" s="23" t="s">
        <v>11</v>
      </c>
      <c r="Q239" s="23" t="s">
        <v>12</v>
      </c>
      <c r="R239" s="23" t="s">
        <v>22</v>
      </c>
      <c r="S239" s="15" t="s">
        <v>13</v>
      </c>
      <c r="T239" s="15" t="s">
        <v>23</v>
      </c>
      <c r="U239" s="15" t="s">
        <v>27</v>
      </c>
      <c r="V239" s="15" t="s">
        <v>24</v>
      </c>
      <c r="W239" s="15" t="s">
        <v>26</v>
      </c>
      <c r="X239" s="15" t="s">
        <v>19</v>
      </c>
      <c r="Y239" s="23"/>
      <c r="Z239" s="23"/>
      <c r="AA239" s="12"/>
      <c r="AF239" s="15"/>
    </row>
    <row r="240" spans="1:32" s="7" customFormat="1">
      <c r="A240" s="7" t="s">
        <v>530</v>
      </c>
      <c r="B240" s="7" t="s">
        <v>529</v>
      </c>
      <c r="C240" s="7" t="s">
        <v>509</v>
      </c>
      <c r="D240" s="7" t="s">
        <v>518</v>
      </c>
      <c r="E240" s="7" t="s">
        <v>7</v>
      </c>
      <c r="F240" s="7" t="s">
        <v>317</v>
      </c>
      <c r="G240" s="7" t="s">
        <v>337</v>
      </c>
      <c r="H240" s="7" t="s">
        <v>501</v>
      </c>
      <c r="I240" s="7" t="s">
        <v>3</v>
      </c>
      <c r="J240" s="7" t="s">
        <v>7</v>
      </c>
      <c r="K240" s="8">
        <v>21.975606918334961</v>
      </c>
      <c r="L240" s="8">
        <v>21.983358383178711</v>
      </c>
      <c r="M240" s="8">
        <v>7.75146484375E-3</v>
      </c>
      <c r="N240" s="8">
        <v>21.979482650756836</v>
      </c>
      <c r="O240" s="8" t="s">
        <v>87</v>
      </c>
      <c r="P240" s="7">
        <v>35.700828552246094</v>
      </c>
      <c r="Q240" s="7">
        <v>35.647224426269531</v>
      </c>
      <c r="R240" s="8">
        <v>5.36041259765625E-2</v>
      </c>
      <c r="S240" s="8">
        <v>35.674026489257812</v>
      </c>
      <c r="T240" s="8">
        <v>13.694543838500977</v>
      </c>
      <c r="U240" s="8">
        <v>13.694543838500977</v>
      </c>
      <c r="V240" s="8">
        <v>-0.12728532155354877</v>
      </c>
      <c r="W240" s="8">
        <v>1.0922365358212287</v>
      </c>
      <c r="X240" s="8">
        <v>1.0677851275149104</v>
      </c>
      <c r="Y240" s="7" t="s">
        <v>400</v>
      </c>
      <c r="Z240" s="8">
        <v>13.821829160054525</v>
      </c>
      <c r="AA240" s="5"/>
      <c r="AB240" s="13"/>
      <c r="AC240" s="5"/>
      <c r="AD240" s="5"/>
      <c r="AE240" s="13"/>
    </row>
    <row r="241" spans="1:32" s="7" customFormat="1">
      <c r="A241" s="7" t="s">
        <v>528</v>
      </c>
      <c r="B241" s="7" t="s">
        <v>527</v>
      </c>
      <c r="C241" s="7" t="s">
        <v>506</v>
      </c>
      <c r="D241" s="7" t="s">
        <v>518</v>
      </c>
      <c r="E241" s="7" t="s">
        <v>7</v>
      </c>
      <c r="F241" s="7" t="s">
        <v>317</v>
      </c>
      <c r="G241" s="7" t="s">
        <v>337</v>
      </c>
      <c r="H241" s="7" t="s">
        <v>501</v>
      </c>
      <c r="I241" s="7" t="s">
        <v>3</v>
      </c>
      <c r="J241" s="7" t="s">
        <v>7</v>
      </c>
      <c r="K241" s="8">
        <v>21.569494247436523</v>
      </c>
      <c r="L241" s="8">
        <v>21.451358795166016</v>
      </c>
      <c r="M241" s="8">
        <v>0.11813545227050781</v>
      </c>
      <c r="N241" s="8">
        <v>21.51042652130127</v>
      </c>
      <c r="O241" s="8" t="s">
        <v>87</v>
      </c>
      <c r="P241" s="7">
        <v>35.158493041992188</v>
      </c>
      <c r="Q241" s="7">
        <v>34.896278381347656</v>
      </c>
      <c r="R241" s="8">
        <v>0.26221466064453125</v>
      </c>
      <c r="S241" s="8">
        <v>35.027385711669922</v>
      </c>
      <c r="T241" s="8">
        <v>13.516959190368652</v>
      </c>
      <c r="U241" s="8">
        <v>13.516959190368652</v>
      </c>
      <c r="V241" s="8">
        <v>-0.30486996968587299</v>
      </c>
      <c r="W241" s="8">
        <v>1.2353072936830336</v>
      </c>
      <c r="X241" s="8">
        <v>1.2076530246387314</v>
      </c>
      <c r="Y241" s="7" t="s">
        <v>396</v>
      </c>
      <c r="Z241" s="8">
        <v>1.0228991841862649</v>
      </c>
      <c r="AA241" s="5"/>
      <c r="AB241" s="13"/>
      <c r="AC241" s="5"/>
      <c r="AD241" s="5"/>
      <c r="AE241" s="13"/>
    </row>
    <row r="242" spans="1:32" s="7" customFormat="1">
      <c r="A242" s="7" t="s">
        <v>526</v>
      </c>
      <c r="B242" s="7" t="s">
        <v>525</v>
      </c>
      <c r="C242" s="7" t="s">
        <v>503</v>
      </c>
      <c r="D242" s="7" t="s">
        <v>518</v>
      </c>
      <c r="E242" s="7" t="s">
        <v>7</v>
      </c>
      <c r="F242" s="7" t="s">
        <v>317</v>
      </c>
      <c r="G242" s="7" t="s">
        <v>337</v>
      </c>
      <c r="H242" s="7" t="s">
        <v>501</v>
      </c>
      <c r="I242" s="7" t="s">
        <v>3</v>
      </c>
      <c r="J242" s="7" t="s">
        <v>7</v>
      </c>
      <c r="K242" s="8">
        <v>21.725027084350586</v>
      </c>
      <c r="L242" s="8">
        <v>21.828168869018555</v>
      </c>
      <c r="M242" s="8">
        <v>0.10314178466796875</v>
      </c>
      <c r="N242" s="8">
        <v>21.77659797668457</v>
      </c>
      <c r="O242" s="8" t="s">
        <v>87</v>
      </c>
      <c r="P242" s="7">
        <v>35.746372222900391</v>
      </c>
      <c r="Q242" s="7">
        <v>36.314792633056641</v>
      </c>
      <c r="R242" s="8">
        <v>0.56842041015625</v>
      </c>
      <c r="S242" s="8">
        <v>36.030582427978516</v>
      </c>
      <c r="T242" s="8">
        <v>14.253984451293945</v>
      </c>
      <c r="U242" s="8">
        <v>14.253984451293945</v>
      </c>
      <c r="V242" s="8">
        <v>0.43215529123941998</v>
      </c>
      <c r="W242" s="8">
        <v>0.74115372305453275</v>
      </c>
      <c r="X242" s="8">
        <v>0.72456184784635858</v>
      </c>
      <c r="Y242" s="8"/>
      <c r="Z242" s="8"/>
      <c r="AA242" s="5"/>
      <c r="AB242" s="13"/>
      <c r="AC242" s="5"/>
      <c r="AD242" s="5"/>
      <c r="AE242" s="13"/>
    </row>
    <row r="243" spans="1:32" s="7" customFormat="1">
      <c r="A243" s="7" t="s">
        <v>524</v>
      </c>
      <c r="B243" s="7" t="s">
        <v>523</v>
      </c>
      <c r="C243" s="7" t="s">
        <v>509</v>
      </c>
      <c r="D243" s="7" t="s">
        <v>518</v>
      </c>
      <c r="E243" s="7" t="s">
        <v>7</v>
      </c>
      <c r="F243" s="7" t="s">
        <v>379</v>
      </c>
      <c r="G243" s="7" t="s">
        <v>316</v>
      </c>
      <c r="H243" s="7" t="s">
        <v>501</v>
      </c>
      <c r="I243" s="7" t="s">
        <v>3</v>
      </c>
      <c r="J243" s="7" t="s">
        <v>7</v>
      </c>
      <c r="K243" s="8">
        <v>21.902278900146484</v>
      </c>
      <c r="L243" s="8">
        <v>21.767305374145508</v>
      </c>
      <c r="M243" s="8">
        <v>0.13497352600097656</v>
      </c>
      <c r="N243" s="8">
        <v>21.834792137145996</v>
      </c>
      <c r="O243" s="8" t="s">
        <v>87</v>
      </c>
      <c r="P243" s="7">
        <v>33.908119201660156</v>
      </c>
      <c r="Q243" s="7">
        <v>33.966121673583984</v>
      </c>
      <c r="R243" s="8">
        <v>5.8002471923828125E-2</v>
      </c>
      <c r="S243" s="8">
        <v>33.93712043762207</v>
      </c>
      <c r="T243" s="8">
        <v>12.102328300476074</v>
      </c>
      <c r="U243" s="8">
        <v>12.102328300476074</v>
      </c>
      <c r="V243" s="8">
        <v>-0.17506790161132812</v>
      </c>
      <c r="W243" s="8">
        <v>1.1290175416812651</v>
      </c>
      <c r="X243" s="8">
        <v>1.1021882941157071</v>
      </c>
      <c r="Z243" s="8"/>
      <c r="AA243" s="5"/>
      <c r="AB243" s="13"/>
      <c r="AC243" s="5"/>
      <c r="AD243" s="5"/>
      <c r="AE243" s="13"/>
    </row>
    <row r="244" spans="1:32" s="7" customFormat="1">
      <c r="A244" s="7" t="s">
        <v>522</v>
      </c>
      <c r="B244" s="7" t="s">
        <v>521</v>
      </c>
      <c r="C244" s="7" t="s">
        <v>506</v>
      </c>
      <c r="D244" s="7" t="s">
        <v>518</v>
      </c>
      <c r="E244" s="7" t="s">
        <v>7</v>
      </c>
      <c r="F244" s="7" t="s">
        <v>379</v>
      </c>
      <c r="G244" s="7" t="s">
        <v>316</v>
      </c>
      <c r="H244" s="7" t="s">
        <v>501</v>
      </c>
      <c r="I244" s="7" t="s">
        <v>3</v>
      </c>
      <c r="J244" s="7" t="s">
        <v>7</v>
      </c>
      <c r="K244" s="8">
        <v>21.264926910400391</v>
      </c>
      <c r="L244" s="8">
        <v>21.203775405883789</v>
      </c>
      <c r="M244" s="8">
        <v>6.1151504516601562E-2</v>
      </c>
      <c r="N244" s="8">
        <v>21.23435115814209</v>
      </c>
      <c r="O244" s="8" t="s">
        <v>87</v>
      </c>
      <c r="P244" s="7">
        <v>33.966259002685547</v>
      </c>
      <c r="Q244" s="7">
        <v>33.969375610351562</v>
      </c>
      <c r="R244" s="8">
        <v>3.116607666015625E-3</v>
      </c>
      <c r="S244" s="8">
        <v>33.967817306518555</v>
      </c>
      <c r="T244" s="8">
        <v>12.733466148376465</v>
      </c>
      <c r="U244" s="8">
        <v>12.733466148376465</v>
      </c>
      <c r="V244" s="8">
        <v>0.4560699462890625</v>
      </c>
      <c r="W244" s="8">
        <v>0.72896934587746443</v>
      </c>
      <c r="X244" s="8">
        <v>0.71164658664103542</v>
      </c>
      <c r="Y244" s="7" t="s">
        <v>400</v>
      </c>
      <c r="Z244" s="8">
        <v>12.277396202087402</v>
      </c>
      <c r="AA244" s="5"/>
      <c r="AB244" s="13"/>
      <c r="AC244" s="5"/>
      <c r="AD244" s="5"/>
      <c r="AE244" s="13"/>
    </row>
    <row r="245" spans="1:32" s="7" customFormat="1">
      <c r="A245" s="7" t="s">
        <v>520</v>
      </c>
      <c r="B245" s="7" t="s">
        <v>519</v>
      </c>
      <c r="C245" s="7" t="s">
        <v>503</v>
      </c>
      <c r="D245" s="7" t="s">
        <v>518</v>
      </c>
      <c r="E245" s="7" t="s">
        <v>7</v>
      </c>
      <c r="F245" s="7" t="s">
        <v>379</v>
      </c>
      <c r="G245" s="7" t="s">
        <v>316</v>
      </c>
      <c r="H245" s="7" t="s">
        <v>501</v>
      </c>
      <c r="I245" s="7" t="s">
        <v>3</v>
      </c>
      <c r="J245" s="7" t="s">
        <v>7</v>
      </c>
      <c r="K245" s="8">
        <v>21.815975189208984</v>
      </c>
      <c r="L245" s="8">
        <v>21.810373306274414</v>
      </c>
      <c r="M245" s="8">
        <v>5.6018829345703125E-3</v>
      </c>
      <c r="N245" s="8">
        <v>21.813174247741699</v>
      </c>
      <c r="O245" s="8" t="s">
        <v>87</v>
      </c>
      <c r="P245" s="7">
        <v>33.943470001220703</v>
      </c>
      <c r="Q245" s="7">
        <v>33.675666809082031</v>
      </c>
      <c r="R245" s="8">
        <v>0.26780319213867188</v>
      </c>
      <c r="S245" s="8">
        <v>33.809568405151367</v>
      </c>
      <c r="T245" s="8">
        <v>11.996394157409668</v>
      </c>
      <c r="U245" s="8">
        <v>11.996394157409668</v>
      </c>
      <c r="V245" s="8">
        <v>-0.28100204467773438</v>
      </c>
      <c r="W245" s="8">
        <v>1.2150385139324471</v>
      </c>
      <c r="X245" s="8">
        <v>1.1861651192432578</v>
      </c>
      <c r="Y245" s="7" t="s">
        <v>396</v>
      </c>
      <c r="Z245" s="8">
        <v>1.0243418004970588</v>
      </c>
      <c r="AA245" s="5"/>
      <c r="AB245" s="13"/>
      <c r="AC245" s="5"/>
      <c r="AD245" s="5"/>
      <c r="AE245" s="13"/>
    </row>
    <row r="246" spans="1:32" s="6" customFormat="1">
      <c r="A246" s="6" t="s">
        <v>517</v>
      </c>
      <c r="B246" s="6" t="s">
        <v>516</v>
      </c>
      <c r="C246" s="6" t="s">
        <v>509</v>
      </c>
      <c r="D246" s="6" t="s">
        <v>502</v>
      </c>
      <c r="E246" s="6" t="s">
        <v>4</v>
      </c>
      <c r="F246" s="6" t="s">
        <v>317</v>
      </c>
      <c r="G246" s="6" t="s">
        <v>337</v>
      </c>
      <c r="H246" s="6" t="s">
        <v>501</v>
      </c>
      <c r="I246" s="6" t="s">
        <v>3</v>
      </c>
      <c r="K246" s="9">
        <v>22.384555816650391</v>
      </c>
      <c r="L246" s="9">
        <v>22.439687728881836</v>
      </c>
      <c r="M246" s="9">
        <v>5.5131912231445312E-2</v>
      </c>
      <c r="N246" s="9">
        <v>22.412121772766113</v>
      </c>
      <c r="O246" s="9" t="s">
        <v>87</v>
      </c>
      <c r="P246" s="6">
        <v>34.001720428466797</v>
      </c>
      <c r="Q246" s="6">
        <v>34.409687042236328</v>
      </c>
      <c r="R246" s="9">
        <v>0.40796661376953125</v>
      </c>
      <c r="S246" s="9">
        <v>34.205703735351562</v>
      </c>
      <c r="T246" s="9">
        <v>11.793581962585449</v>
      </c>
      <c r="U246" s="9">
        <v>11.793581962585449</v>
      </c>
      <c r="V246" s="9">
        <v>-2.0282471974690761</v>
      </c>
      <c r="W246" s="9">
        <v>4.0790896005790414</v>
      </c>
      <c r="X246" s="9">
        <v>3.9877728554686764</v>
      </c>
      <c r="Z246" s="9"/>
      <c r="AA246" s="1"/>
      <c r="AB246" s="14"/>
      <c r="AC246" s="1"/>
      <c r="AD246" s="1"/>
      <c r="AE246" s="14"/>
    </row>
    <row r="247" spans="1:32" s="6" customFormat="1">
      <c r="A247" s="6" t="s">
        <v>515</v>
      </c>
      <c r="B247" s="6" t="s">
        <v>514</v>
      </c>
      <c r="C247" s="6" t="s">
        <v>506</v>
      </c>
      <c r="D247" s="6" t="s">
        <v>502</v>
      </c>
      <c r="E247" s="6" t="s">
        <v>4</v>
      </c>
      <c r="F247" s="6" t="s">
        <v>317</v>
      </c>
      <c r="G247" s="6" t="s">
        <v>337</v>
      </c>
      <c r="H247" s="6" t="s">
        <v>501</v>
      </c>
      <c r="I247" s="6" t="s">
        <v>3</v>
      </c>
      <c r="K247" s="9">
        <v>22.824800491333008</v>
      </c>
      <c r="L247" s="9">
        <v>22.113712310791016</v>
      </c>
      <c r="M247" s="9">
        <v>0.71108818054199219</v>
      </c>
      <c r="N247" s="9">
        <v>22.469256401062012</v>
      </c>
      <c r="O247" s="9" t="s">
        <v>87</v>
      </c>
      <c r="P247" s="6">
        <v>34.117855072021484</v>
      </c>
      <c r="Q247" s="6">
        <v>33.812099456787109</v>
      </c>
      <c r="R247" s="9">
        <v>0.305755615234375</v>
      </c>
      <c r="S247" s="9">
        <v>33.964977264404297</v>
      </c>
      <c r="T247" s="9">
        <v>11.495720863342285</v>
      </c>
      <c r="U247" s="9">
        <v>11.495720863342285</v>
      </c>
      <c r="V247" s="9">
        <v>-2.3261082967122402</v>
      </c>
      <c r="W247" s="9">
        <v>5.0145084845264352</v>
      </c>
      <c r="X247" s="9">
        <v>4.9022509373839895</v>
      </c>
      <c r="Z247" s="9"/>
      <c r="AA247" s="1"/>
      <c r="AB247" s="14"/>
      <c r="AC247" s="1"/>
      <c r="AD247" s="1"/>
      <c r="AE247" s="14"/>
    </row>
    <row r="248" spans="1:32" s="6" customFormat="1">
      <c r="A248" s="6" t="s">
        <v>513</v>
      </c>
      <c r="B248" s="6" t="s">
        <v>512</v>
      </c>
      <c r="C248" s="6" t="s">
        <v>503</v>
      </c>
      <c r="D248" s="6" t="s">
        <v>502</v>
      </c>
      <c r="E248" s="6" t="s">
        <v>4</v>
      </c>
      <c r="F248" s="6" t="s">
        <v>317</v>
      </c>
      <c r="G248" s="6" t="s">
        <v>337</v>
      </c>
      <c r="H248" s="6" t="s">
        <v>501</v>
      </c>
      <c r="I248" s="6" t="s">
        <v>3</v>
      </c>
      <c r="K248" s="9">
        <v>22.461755752563477</v>
      </c>
      <c r="L248" s="9">
        <v>22.536064147949219</v>
      </c>
      <c r="M248" s="9">
        <v>7.4308395385742188E-2</v>
      </c>
      <c r="N248" s="9">
        <v>22.498909950256348</v>
      </c>
      <c r="O248" s="9" t="s">
        <v>87</v>
      </c>
      <c r="P248" s="6">
        <v>34.183635711669922</v>
      </c>
      <c r="Q248" s="6">
        <v>34.163181304931641</v>
      </c>
      <c r="R248" s="9">
        <v>2.045440673828125E-2</v>
      </c>
      <c r="S248" s="9">
        <v>34.173408508300781</v>
      </c>
      <c r="T248" s="9">
        <v>11.674498558044434</v>
      </c>
      <c r="U248" s="9">
        <v>11.674498558044434</v>
      </c>
      <c r="V248" s="9">
        <v>-2.1473306020100917</v>
      </c>
      <c r="W248" s="9">
        <v>4.4300733988696406</v>
      </c>
      <c r="X248" s="9">
        <v>4.3308993372536957</v>
      </c>
      <c r="Y248" s="6" t="s">
        <v>561</v>
      </c>
      <c r="Z248" s="9">
        <v>4.406974376702121</v>
      </c>
      <c r="AA248" s="1"/>
      <c r="AB248" s="14"/>
      <c r="AC248" s="1"/>
      <c r="AD248" s="1"/>
      <c r="AE248" s="14"/>
    </row>
    <row r="249" spans="1:32" s="6" customFormat="1">
      <c r="A249" s="6" t="s">
        <v>511</v>
      </c>
      <c r="B249" s="6" t="s">
        <v>510</v>
      </c>
      <c r="C249" s="6" t="s">
        <v>509</v>
      </c>
      <c r="D249" s="6" t="s">
        <v>502</v>
      </c>
      <c r="E249" s="6" t="s">
        <v>4</v>
      </c>
      <c r="F249" s="6" t="s">
        <v>379</v>
      </c>
      <c r="G249" s="6" t="s">
        <v>316</v>
      </c>
      <c r="H249" s="6" t="s">
        <v>501</v>
      </c>
      <c r="I249" s="6" t="s">
        <v>3</v>
      </c>
      <c r="K249" s="9">
        <v>22.154411315917969</v>
      </c>
      <c r="L249" s="9">
        <v>22.173696517944336</v>
      </c>
      <c r="M249" s="9">
        <v>1.9285202026367188E-2</v>
      </c>
      <c r="N249" s="9">
        <v>22.164053916931152</v>
      </c>
      <c r="O249" s="9" t="s">
        <v>87</v>
      </c>
      <c r="P249" s="6">
        <v>34.194576263427734</v>
      </c>
      <c r="Q249" s="6">
        <v>34.018573760986328</v>
      </c>
      <c r="R249" s="9">
        <v>0.17600250244140625</v>
      </c>
      <c r="S249" s="9">
        <v>34.106575012207031</v>
      </c>
      <c r="T249" s="9">
        <v>11.942521095275879</v>
      </c>
      <c r="U249" s="9">
        <v>11.942521095275879</v>
      </c>
      <c r="V249" s="9">
        <v>-0.33487510681152344</v>
      </c>
      <c r="W249" s="9">
        <v>1.2612682169208076</v>
      </c>
      <c r="X249" s="9">
        <v>1.2312962492683408</v>
      </c>
      <c r="AA249" s="1"/>
      <c r="AB249" s="14"/>
      <c r="AC249" s="1"/>
      <c r="AD249" s="1"/>
      <c r="AE249" s="14"/>
    </row>
    <row r="250" spans="1:32" s="6" customFormat="1">
      <c r="A250" s="6" t="s">
        <v>508</v>
      </c>
      <c r="B250" s="6" t="s">
        <v>507</v>
      </c>
      <c r="C250" s="6" t="s">
        <v>506</v>
      </c>
      <c r="D250" s="6" t="s">
        <v>502</v>
      </c>
      <c r="E250" s="6" t="s">
        <v>4</v>
      </c>
      <c r="F250" s="6" t="s">
        <v>379</v>
      </c>
      <c r="G250" s="6" t="s">
        <v>316</v>
      </c>
      <c r="H250" s="6" t="s">
        <v>501</v>
      </c>
      <c r="I250" s="6" t="s">
        <v>3</v>
      </c>
      <c r="K250" s="9">
        <v>22.974864959716797</v>
      </c>
      <c r="L250" s="9">
        <v>22.163825988769531</v>
      </c>
      <c r="M250" s="9">
        <v>0.81103897094726562</v>
      </c>
      <c r="N250" s="9">
        <v>22.569345474243164</v>
      </c>
      <c r="O250" s="9" t="s">
        <v>87</v>
      </c>
      <c r="P250" s="6">
        <v>35.020835876464844</v>
      </c>
      <c r="Q250" s="6">
        <v>34.402961730957031</v>
      </c>
      <c r="R250" s="9">
        <v>0.6178741455078125</v>
      </c>
      <c r="S250" s="9">
        <v>34.711898803710938</v>
      </c>
      <c r="T250" s="9">
        <v>12.142553329467773</v>
      </c>
      <c r="U250" s="9">
        <v>12.142553329467773</v>
      </c>
      <c r="V250" s="9">
        <v>-0.13484287261962891</v>
      </c>
      <c r="W250" s="9">
        <v>1.0979732243750198</v>
      </c>
      <c r="X250" s="9">
        <v>1.0718816940226705</v>
      </c>
      <c r="Z250" s="9"/>
      <c r="AA250" s="14"/>
      <c r="AB250" s="14"/>
      <c r="AC250" s="1"/>
      <c r="AD250" s="1"/>
      <c r="AE250" s="14"/>
    </row>
    <row r="251" spans="1:32" s="6" customFormat="1">
      <c r="A251" s="6" t="s">
        <v>505</v>
      </c>
      <c r="B251" s="6" t="s">
        <v>504</v>
      </c>
      <c r="C251" s="6" t="s">
        <v>503</v>
      </c>
      <c r="D251" s="6" t="s">
        <v>502</v>
      </c>
      <c r="E251" s="6" t="s">
        <v>4</v>
      </c>
      <c r="F251" s="6" t="s">
        <v>379</v>
      </c>
      <c r="G251" s="6" t="s">
        <v>316</v>
      </c>
      <c r="H251" s="6" t="s">
        <v>501</v>
      </c>
      <c r="I251" s="6" t="s">
        <v>3</v>
      </c>
      <c r="K251" s="9">
        <v>21.922534942626953</v>
      </c>
      <c r="L251" s="9">
        <v>22.081798553466797</v>
      </c>
      <c r="M251" s="9">
        <v>0.15926361083984375</v>
      </c>
      <c r="N251" s="9">
        <v>22.002166748046875</v>
      </c>
      <c r="O251" s="9" t="s">
        <v>87</v>
      </c>
      <c r="P251" s="6">
        <v>33.905895233154297</v>
      </c>
      <c r="Q251" s="6">
        <v>34.344577789306641</v>
      </c>
      <c r="R251" s="9">
        <v>0.43868255615234375</v>
      </c>
      <c r="S251" s="9">
        <v>34.125236511230469</v>
      </c>
      <c r="T251" s="9">
        <v>12.123069763183594</v>
      </c>
      <c r="U251" s="9">
        <v>12.123069763183594</v>
      </c>
      <c r="V251" s="9">
        <v>-0.15432643890380859</v>
      </c>
      <c r="W251" s="9">
        <v>1.1129019086415957</v>
      </c>
      <c r="X251" s="9">
        <v>1.0864556226267086</v>
      </c>
      <c r="Y251" s="6" t="s">
        <v>561</v>
      </c>
      <c r="Z251" s="9">
        <v>1.1298778553059066</v>
      </c>
      <c r="AA251" s="1"/>
      <c r="AB251" s="14"/>
      <c r="AC251" s="1"/>
      <c r="AD251" s="1"/>
      <c r="AE251" s="14"/>
    </row>
    <row r="252" spans="1:32">
      <c r="AA252" s="12"/>
      <c r="AF252" s="15"/>
    </row>
    <row r="253" spans="1:32">
      <c r="A253" s="11" t="s">
        <v>577</v>
      </c>
      <c r="AA253" s="12"/>
      <c r="AF253" s="15"/>
    </row>
    <row r="254" spans="1:32">
      <c r="A254" s="15" t="s">
        <v>31</v>
      </c>
      <c r="B254" s="15" t="s">
        <v>28</v>
      </c>
      <c r="C254" s="15" t="s">
        <v>25</v>
      </c>
      <c r="D254" s="15" t="s">
        <v>29</v>
      </c>
      <c r="E254" s="15" t="s">
        <v>2</v>
      </c>
      <c r="F254" s="15" t="s">
        <v>0</v>
      </c>
      <c r="G254" s="15" t="s">
        <v>5</v>
      </c>
      <c r="H254" s="15" t="s">
        <v>14</v>
      </c>
      <c r="I254" s="15" t="s">
        <v>6</v>
      </c>
      <c r="J254" s="15" t="s">
        <v>8</v>
      </c>
      <c r="K254" s="23" t="s">
        <v>9</v>
      </c>
      <c r="L254" s="23" t="s">
        <v>10</v>
      </c>
      <c r="M254" s="23" t="s">
        <v>20</v>
      </c>
      <c r="N254" s="15" t="s">
        <v>21</v>
      </c>
      <c r="O254" s="15" t="s">
        <v>1</v>
      </c>
      <c r="P254" s="23" t="s">
        <v>11</v>
      </c>
      <c r="Q254" s="23" t="s">
        <v>12</v>
      </c>
      <c r="R254" s="23" t="s">
        <v>22</v>
      </c>
      <c r="S254" s="15" t="s">
        <v>13</v>
      </c>
      <c r="T254" s="15" t="s">
        <v>23</v>
      </c>
      <c r="U254" s="15" t="s">
        <v>27</v>
      </c>
      <c r="V254" s="15" t="s">
        <v>24</v>
      </c>
      <c r="W254" s="15" t="s">
        <v>26</v>
      </c>
      <c r="X254" s="15" t="s">
        <v>19</v>
      </c>
      <c r="Y254" s="23"/>
      <c r="Z254" s="23"/>
      <c r="AA254" s="12"/>
      <c r="AF254" s="15"/>
    </row>
    <row r="255" spans="1:32" s="7" customFormat="1">
      <c r="A255" s="7" t="s">
        <v>560</v>
      </c>
      <c r="B255" s="7" t="s">
        <v>559</v>
      </c>
      <c r="C255" s="7" t="s">
        <v>539</v>
      </c>
      <c r="D255" s="7" t="s">
        <v>548</v>
      </c>
      <c r="E255" s="7" t="s">
        <v>7</v>
      </c>
      <c r="F255" s="7" t="s">
        <v>317</v>
      </c>
      <c r="G255" s="7" t="s">
        <v>337</v>
      </c>
      <c r="H255" s="7" t="s">
        <v>531</v>
      </c>
      <c r="I255" s="7" t="s">
        <v>3</v>
      </c>
      <c r="J255" s="7" t="s">
        <v>7</v>
      </c>
      <c r="K255" s="8">
        <v>22.685220718383789</v>
      </c>
      <c r="L255" s="8">
        <v>22.526077270507812</v>
      </c>
      <c r="M255" s="8">
        <v>0.15914344787597656</v>
      </c>
      <c r="N255" s="8">
        <v>22.605648994445801</v>
      </c>
      <c r="O255" s="8" t="s">
        <v>87</v>
      </c>
      <c r="P255" s="7">
        <v>35.661308288574219</v>
      </c>
      <c r="Q255" s="7">
        <v>34.609485626220703</v>
      </c>
      <c r="R255" s="8">
        <v>1.0518226623535156</v>
      </c>
      <c r="S255" s="8">
        <v>35.135396957397461</v>
      </c>
      <c r="T255" s="8">
        <v>12.52974796295166</v>
      </c>
      <c r="U255" s="8">
        <v>12.52974796295166</v>
      </c>
      <c r="V255" s="8">
        <v>-0.46801058451334576</v>
      </c>
      <c r="W255" s="8">
        <v>1.3832007769999461</v>
      </c>
      <c r="X255" s="8">
        <v>1.3383524310813804</v>
      </c>
      <c r="Y255" s="7" t="s">
        <v>400</v>
      </c>
      <c r="Z255" s="8">
        <v>12.997758547465006</v>
      </c>
      <c r="AA255" s="5"/>
      <c r="AB255" s="13"/>
      <c r="AC255" s="5"/>
      <c r="AD255" s="5"/>
      <c r="AE255" s="13"/>
    </row>
    <row r="256" spans="1:32" s="7" customFormat="1">
      <c r="A256" s="7" t="s">
        <v>558</v>
      </c>
      <c r="B256" s="7" t="s">
        <v>557</v>
      </c>
      <c r="C256" s="7" t="s">
        <v>536</v>
      </c>
      <c r="D256" s="7" t="s">
        <v>548</v>
      </c>
      <c r="E256" s="7" t="s">
        <v>7</v>
      </c>
      <c r="F256" s="7" t="s">
        <v>317</v>
      </c>
      <c r="G256" s="7" t="s">
        <v>337</v>
      </c>
      <c r="H256" s="7" t="s">
        <v>531</v>
      </c>
      <c r="I256" s="7" t="s">
        <v>3</v>
      </c>
      <c r="J256" s="7" t="s">
        <v>7</v>
      </c>
      <c r="K256" s="8">
        <v>21.953950881958008</v>
      </c>
      <c r="L256" s="8">
        <v>21.977756500244141</v>
      </c>
      <c r="M256" s="8">
        <v>2.3805618286132812E-2</v>
      </c>
      <c r="N256" s="8">
        <v>21.965853691101074</v>
      </c>
      <c r="O256" s="8" t="s">
        <v>87</v>
      </c>
      <c r="P256" s="7">
        <v>34.880477905273438</v>
      </c>
      <c r="Q256" s="7">
        <v>35.109657287597656</v>
      </c>
      <c r="R256" s="8">
        <v>0.22917938232421875</v>
      </c>
      <c r="S256" s="8">
        <v>34.995067596435547</v>
      </c>
      <c r="T256" s="8">
        <v>13.029213905334473</v>
      </c>
      <c r="U256" s="8">
        <v>13.029213905334473</v>
      </c>
      <c r="V256" s="8">
        <v>3.1455357869466738E-2</v>
      </c>
      <c r="W256" s="8">
        <v>0.97843277889457492</v>
      </c>
      <c r="X256" s="8">
        <v>0.94670846782159956</v>
      </c>
      <c r="Y256" s="7" t="s">
        <v>396</v>
      </c>
      <c r="Z256" s="8">
        <v>1.0335101165261296</v>
      </c>
      <c r="AA256" s="5"/>
      <c r="AB256" s="13"/>
      <c r="AC256" s="5"/>
      <c r="AD256" s="5"/>
      <c r="AE256" s="13"/>
    </row>
    <row r="257" spans="1:31" s="7" customFormat="1">
      <c r="A257" s="7" t="s">
        <v>556</v>
      </c>
      <c r="B257" s="7" t="s">
        <v>555</v>
      </c>
      <c r="C257" s="7" t="s">
        <v>533</v>
      </c>
      <c r="D257" s="7" t="s">
        <v>548</v>
      </c>
      <c r="E257" s="7" t="s">
        <v>7</v>
      </c>
      <c r="F257" s="7" t="s">
        <v>317</v>
      </c>
      <c r="G257" s="7" t="s">
        <v>337</v>
      </c>
      <c r="H257" s="7" t="s">
        <v>531</v>
      </c>
      <c r="I257" s="7" t="s">
        <v>3</v>
      </c>
      <c r="J257" s="7" t="s">
        <v>7</v>
      </c>
      <c r="K257" s="8">
        <v>22.101850509643555</v>
      </c>
      <c r="L257" s="8">
        <v>22.169307708740234</v>
      </c>
      <c r="M257" s="8">
        <v>6.7457199096679688E-2</v>
      </c>
      <c r="N257" s="8">
        <v>22.135579109191895</v>
      </c>
      <c r="O257" s="8" t="s">
        <v>87</v>
      </c>
      <c r="P257" s="7">
        <v>35.055435180664062</v>
      </c>
      <c r="Q257" s="7">
        <v>36.0843505859375</v>
      </c>
      <c r="R257" s="8">
        <v>1.0289154052734375</v>
      </c>
      <c r="S257" s="8">
        <v>35.569892883300781</v>
      </c>
      <c r="T257" s="8">
        <v>13.434313774108887</v>
      </c>
      <c r="U257" s="8">
        <v>13.434313774108887</v>
      </c>
      <c r="V257" s="8">
        <v>0.4365552266438808</v>
      </c>
      <c r="W257" s="8">
        <v>0.73889679368386774</v>
      </c>
      <c r="X257" s="8">
        <v>0.7149391010970203</v>
      </c>
      <c r="Y257" s="8"/>
      <c r="Z257" s="8"/>
      <c r="AA257" s="5"/>
      <c r="AB257" s="13"/>
      <c r="AC257" s="5"/>
      <c r="AD257" s="5"/>
      <c r="AE257" s="13"/>
    </row>
    <row r="258" spans="1:31" s="7" customFormat="1">
      <c r="A258" s="7" t="s">
        <v>554</v>
      </c>
      <c r="B258" s="7" t="s">
        <v>553</v>
      </c>
      <c r="C258" s="7" t="s">
        <v>539</v>
      </c>
      <c r="D258" s="7" t="s">
        <v>548</v>
      </c>
      <c r="E258" s="7" t="s">
        <v>7</v>
      </c>
      <c r="F258" s="7" t="s">
        <v>379</v>
      </c>
      <c r="G258" s="7" t="s">
        <v>316</v>
      </c>
      <c r="H258" s="7" t="s">
        <v>531</v>
      </c>
      <c r="I258" s="7" t="s">
        <v>3</v>
      </c>
      <c r="J258" s="7" t="s">
        <v>7</v>
      </c>
      <c r="K258" s="8">
        <v>22.737201690673828</v>
      </c>
      <c r="L258" s="8">
        <v>22.642612457275391</v>
      </c>
      <c r="M258" s="8">
        <v>9.45892333984375E-2</v>
      </c>
      <c r="N258" s="8">
        <v>22.689907073974609</v>
      </c>
      <c r="O258" s="8" t="s">
        <v>87</v>
      </c>
      <c r="P258" s="7">
        <v>33.461818695068359</v>
      </c>
      <c r="Q258" s="7">
        <v>33.500057220458984</v>
      </c>
      <c r="R258" s="8">
        <v>3.8238525390625E-2</v>
      </c>
      <c r="S258" s="8">
        <v>33.480937957763672</v>
      </c>
      <c r="T258" s="8">
        <v>10.791030883789062</v>
      </c>
      <c r="U258" s="8">
        <v>10.791030883789062</v>
      </c>
      <c r="V258" s="8">
        <v>-1.4919281005859375E-2</v>
      </c>
      <c r="W258" s="8">
        <v>1.0103949131651684</v>
      </c>
      <c r="X258" s="8">
        <v>1.0094415051925396</v>
      </c>
      <c r="Z258" s="8"/>
      <c r="AA258" s="5"/>
      <c r="AB258" s="13"/>
      <c r="AC258" s="5"/>
      <c r="AD258" s="5"/>
      <c r="AE258" s="13"/>
    </row>
    <row r="259" spans="1:31" s="7" customFormat="1">
      <c r="A259" s="7" t="s">
        <v>552</v>
      </c>
      <c r="B259" s="7" t="s">
        <v>551</v>
      </c>
      <c r="C259" s="7" t="s">
        <v>536</v>
      </c>
      <c r="D259" s="7" t="s">
        <v>548</v>
      </c>
      <c r="E259" s="7" t="s">
        <v>7</v>
      </c>
      <c r="F259" s="7" t="s">
        <v>379</v>
      </c>
      <c r="G259" s="7" t="s">
        <v>316</v>
      </c>
      <c r="H259" s="7" t="s">
        <v>531</v>
      </c>
      <c r="I259" s="7" t="s">
        <v>3</v>
      </c>
      <c r="J259" s="7" t="s">
        <v>7</v>
      </c>
      <c r="K259" s="8">
        <v>21.656620025634766</v>
      </c>
      <c r="L259" s="8">
        <v>21.599674224853516</v>
      </c>
      <c r="M259" s="8">
        <v>5.694580078125E-2</v>
      </c>
      <c r="N259" s="8">
        <v>21.628147125244141</v>
      </c>
      <c r="O259" s="8" t="s">
        <v>87</v>
      </c>
      <c r="P259" s="7">
        <v>32.518356323242188</v>
      </c>
      <c r="Q259" s="7">
        <v>32.516529083251953</v>
      </c>
      <c r="R259" s="8">
        <v>1.827239990234375E-3</v>
      </c>
      <c r="S259" s="8">
        <v>32.51744270324707</v>
      </c>
      <c r="T259" s="8">
        <v>10.88929557800293</v>
      </c>
      <c r="U259" s="8">
        <v>10.88929557800293</v>
      </c>
      <c r="V259" s="8">
        <v>8.3345413208007812E-2</v>
      </c>
      <c r="W259" s="8">
        <v>0.94386640953144485</v>
      </c>
      <c r="X259" s="8">
        <v>0.94297577781089836</v>
      </c>
      <c r="Y259" s="7" t="s">
        <v>400</v>
      </c>
      <c r="Z259" s="8">
        <v>10.805950164794922</v>
      </c>
      <c r="AA259" s="5"/>
      <c r="AB259" s="13"/>
      <c r="AC259" s="5"/>
      <c r="AD259" s="5"/>
      <c r="AE259" s="13"/>
    </row>
    <row r="260" spans="1:31" s="7" customFormat="1">
      <c r="A260" s="7" t="s">
        <v>550</v>
      </c>
      <c r="B260" s="7" t="s">
        <v>549</v>
      </c>
      <c r="C260" s="7" t="s">
        <v>533</v>
      </c>
      <c r="D260" s="7" t="s">
        <v>548</v>
      </c>
      <c r="E260" s="7" t="s">
        <v>7</v>
      </c>
      <c r="F260" s="7" t="s">
        <v>379</v>
      </c>
      <c r="G260" s="7" t="s">
        <v>316</v>
      </c>
      <c r="H260" s="7" t="s">
        <v>531</v>
      </c>
      <c r="I260" s="7" t="s">
        <v>3</v>
      </c>
      <c r="J260" s="7" t="s">
        <v>7</v>
      </c>
      <c r="K260" s="8">
        <v>22.382169723510742</v>
      </c>
      <c r="L260" s="8">
        <v>22.446165084838867</v>
      </c>
      <c r="M260" s="8">
        <v>6.3995361328125E-2</v>
      </c>
      <c r="N260" s="8">
        <v>22.414167404174805</v>
      </c>
      <c r="O260" s="8" t="s">
        <v>87</v>
      </c>
      <c r="P260" s="7">
        <v>33.179466247558594</v>
      </c>
      <c r="Q260" s="7">
        <v>33.123916625976562</v>
      </c>
      <c r="R260" s="8">
        <v>5.554962158203125E-2</v>
      </c>
      <c r="S260" s="8">
        <v>33.151691436767578</v>
      </c>
      <c r="T260" s="8">
        <v>10.737524032592773</v>
      </c>
      <c r="U260" s="8">
        <v>10.737524032592773</v>
      </c>
      <c r="V260" s="8">
        <v>-6.8426132202148438E-2</v>
      </c>
      <c r="W260" s="8">
        <v>1.0485721489836901</v>
      </c>
      <c r="X260" s="8">
        <v>1.0475827169965617</v>
      </c>
      <c r="Y260" s="7" t="s">
        <v>396</v>
      </c>
      <c r="Z260" s="8">
        <v>1.0009444905601013</v>
      </c>
      <c r="AA260" s="5"/>
      <c r="AB260" s="13"/>
      <c r="AC260" s="5"/>
      <c r="AD260" s="5"/>
      <c r="AE260" s="13"/>
    </row>
    <row r="261" spans="1:31" s="6" customFormat="1">
      <c r="A261" s="6" t="s">
        <v>547</v>
      </c>
      <c r="B261" s="6" t="s">
        <v>546</v>
      </c>
      <c r="C261" s="6" t="s">
        <v>539</v>
      </c>
      <c r="D261" s="6" t="s">
        <v>532</v>
      </c>
      <c r="E261" s="6" t="s">
        <v>4</v>
      </c>
      <c r="F261" s="6" t="s">
        <v>317</v>
      </c>
      <c r="G261" s="6" t="s">
        <v>337</v>
      </c>
      <c r="H261" s="6" t="s">
        <v>531</v>
      </c>
      <c r="I261" s="6" t="s">
        <v>3</v>
      </c>
      <c r="K261" s="9">
        <v>22.438121795654297</v>
      </c>
      <c r="L261" s="9">
        <v>22.43751335144043</v>
      </c>
      <c r="M261" s="9">
        <v>6.084442138671875E-4</v>
      </c>
      <c r="N261" s="9">
        <v>22.437817573547363</v>
      </c>
      <c r="O261" s="9" t="s">
        <v>87</v>
      </c>
      <c r="P261" s="6">
        <v>33.935817718505859</v>
      </c>
      <c r="Q261" s="6">
        <v>34.085227966308594</v>
      </c>
      <c r="R261" s="9">
        <v>0.14941024780273438</v>
      </c>
      <c r="S261" s="9">
        <v>34.010522842407227</v>
      </c>
      <c r="T261" s="9">
        <v>11.572705268859863</v>
      </c>
      <c r="U261" s="9">
        <v>11.572705268859863</v>
      </c>
      <c r="V261" s="9">
        <v>-1.4250532786051426</v>
      </c>
      <c r="W261" s="9">
        <v>2.6852441695682283</v>
      </c>
      <c r="X261" s="9">
        <v>2.5981788921369877</v>
      </c>
      <c r="Z261" s="9"/>
      <c r="AA261" s="1"/>
      <c r="AB261" s="14"/>
      <c r="AC261" s="1"/>
      <c r="AD261" s="1"/>
      <c r="AE261" s="14"/>
    </row>
    <row r="262" spans="1:31" s="6" customFormat="1">
      <c r="A262" s="6" t="s">
        <v>545</v>
      </c>
      <c r="B262" s="6" t="s">
        <v>544</v>
      </c>
      <c r="C262" s="6" t="s">
        <v>536</v>
      </c>
      <c r="D262" s="6" t="s">
        <v>532</v>
      </c>
      <c r="E262" s="6" t="s">
        <v>4</v>
      </c>
      <c r="F262" s="6" t="s">
        <v>317</v>
      </c>
      <c r="G262" s="6" t="s">
        <v>337</v>
      </c>
      <c r="H262" s="6" t="s">
        <v>531</v>
      </c>
      <c r="I262" s="6" t="s">
        <v>3</v>
      </c>
      <c r="K262" s="9">
        <v>22.31512451171875</v>
      </c>
      <c r="L262" s="9">
        <v>22.272798538208008</v>
      </c>
      <c r="M262" s="9">
        <v>4.2325973510742188E-2</v>
      </c>
      <c r="N262" s="9">
        <v>22.293961524963379</v>
      </c>
      <c r="O262" s="9" t="s">
        <v>87</v>
      </c>
      <c r="P262" s="6">
        <v>33.902862548828125</v>
      </c>
      <c r="Q262" s="6">
        <v>33.371871948242188</v>
      </c>
      <c r="R262" s="9">
        <v>0.5309906005859375</v>
      </c>
      <c r="S262" s="9">
        <v>33.637367248535156</v>
      </c>
      <c r="T262" s="9">
        <v>11.343405723571777</v>
      </c>
      <c r="U262" s="9">
        <v>11.343405723571777</v>
      </c>
      <c r="V262" s="9">
        <v>-1.6543528238932286</v>
      </c>
      <c r="W262" s="9">
        <v>3.1478195145242909</v>
      </c>
      <c r="X262" s="9">
        <v>3.0457558800729037</v>
      </c>
      <c r="Z262" s="9"/>
      <c r="AA262" s="1"/>
      <c r="AB262" s="14"/>
      <c r="AC262" s="1"/>
      <c r="AD262" s="1"/>
      <c r="AE262" s="14"/>
    </row>
    <row r="263" spans="1:31" s="6" customFormat="1">
      <c r="A263" s="6" t="s">
        <v>543</v>
      </c>
      <c r="B263" s="6" t="s">
        <v>542</v>
      </c>
      <c r="C263" s="6" t="s">
        <v>533</v>
      </c>
      <c r="D263" s="6" t="s">
        <v>532</v>
      </c>
      <c r="E263" s="6" t="s">
        <v>4</v>
      </c>
      <c r="F263" s="6" t="s">
        <v>317</v>
      </c>
      <c r="G263" s="6" t="s">
        <v>337</v>
      </c>
      <c r="H263" s="6" t="s">
        <v>531</v>
      </c>
      <c r="I263" s="6" t="s">
        <v>3</v>
      </c>
      <c r="K263" s="9">
        <v>22.158119201660156</v>
      </c>
      <c r="L263" s="9">
        <v>22.426233291625977</v>
      </c>
      <c r="M263" s="9">
        <v>0.26811408996582031</v>
      </c>
      <c r="N263" s="9">
        <v>22.292176246643066</v>
      </c>
      <c r="O263" s="9" t="s">
        <v>87</v>
      </c>
      <c r="P263" s="6">
        <v>33.653327941894531</v>
      </c>
      <c r="Q263" s="6">
        <v>33.883014678955078</v>
      </c>
      <c r="R263" s="9">
        <v>0.22968673706054688</v>
      </c>
      <c r="S263" s="9">
        <v>33.768171310424805</v>
      </c>
      <c r="T263" s="9">
        <v>11.475995063781738</v>
      </c>
      <c r="U263" s="9">
        <v>11.475995063781738</v>
      </c>
      <c r="V263" s="9">
        <v>-1.5217634836832676</v>
      </c>
      <c r="W263" s="9">
        <v>2.8714182405767064</v>
      </c>
      <c r="X263" s="9">
        <v>2.7783165299128547</v>
      </c>
      <c r="Y263" s="6" t="s">
        <v>561</v>
      </c>
      <c r="Z263" s="9">
        <v>2.8074171007075819</v>
      </c>
      <c r="AA263" s="1"/>
      <c r="AB263" s="14"/>
      <c r="AC263" s="1"/>
      <c r="AD263" s="1"/>
      <c r="AE263" s="14"/>
    </row>
    <row r="264" spans="1:31" s="6" customFormat="1">
      <c r="A264" s="6" t="s">
        <v>541</v>
      </c>
      <c r="B264" s="6" t="s">
        <v>540</v>
      </c>
      <c r="C264" s="6" t="s">
        <v>539</v>
      </c>
      <c r="D264" s="6" t="s">
        <v>532</v>
      </c>
      <c r="E264" s="6" t="s">
        <v>4</v>
      </c>
      <c r="F264" s="6" t="s">
        <v>379</v>
      </c>
      <c r="G264" s="6" t="s">
        <v>316</v>
      </c>
      <c r="H264" s="6" t="s">
        <v>531</v>
      </c>
      <c r="I264" s="6" t="s">
        <v>3</v>
      </c>
      <c r="K264" s="9">
        <v>22.583337783813477</v>
      </c>
      <c r="L264" s="9">
        <v>22.632097244262695</v>
      </c>
      <c r="M264" s="9">
        <v>4.875946044921875E-2</v>
      </c>
      <c r="N264" s="9">
        <v>22.607717514038086</v>
      </c>
      <c r="O264" s="9" t="s">
        <v>87</v>
      </c>
      <c r="P264" s="6">
        <v>33.578876495361328</v>
      </c>
      <c r="Q264" s="6">
        <v>33.448680877685547</v>
      </c>
      <c r="R264" s="9">
        <v>0.13019561767578125</v>
      </c>
      <c r="S264" s="9">
        <v>33.513778686523438</v>
      </c>
      <c r="T264" s="9">
        <v>10.906061172485352</v>
      </c>
      <c r="U264" s="9">
        <v>10.906061172485352</v>
      </c>
      <c r="V264" s="9">
        <v>0.10011100769042969</v>
      </c>
      <c r="W264" s="9">
        <v>0.93296120238530644</v>
      </c>
      <c r="X264" s="9">
        <v>0.93208086081101937</v>
      </c>
      <c r="AA264" s="1"/>
      <c r="AB264" s="14"/>
      <c r="AC264" s="1"/>
      <c r="AD264" s="1"/>
      <c r="AE264" s="14"/>
    </row>
    <row r="265" spans="1:31" s="6" customFormat="1">
      <c r="A265" s="6" t="s">
        <v>538</v>
      </c>
      <c r="B265" s="6" t="s">
        <v>537</v>
      </c>
      <c r="C265" s="6" t="s">
        <v>536</v>
      </c>
      <c r="D265" s="6" t="s">
        <v>532</v>
      </c>
      <c r="E265" s="6" t="s">
        <v>4</v>
      </c>
      <c r="F265" s="6" t="s">
        <v>379</v>
      </c>
      <c r="G265" s="6" t="s">
        <v>316</v>
      </c>
      <c r="H265" s="6" t="s">
        <v>531</v>
      </c>
      <c r="I265" s="6" t="s">
        <v>3</v>
      </c>
      <c r="K265" s="9">
        <v>22.598245620727539</v>
      </c>
      <c r="L265" s="9">
        <v>22.569726943969727</v>
      </c>
      <c r="M265" s="9">
        <v>2.85186767578125E-2</v>
      </c>
      <c r="N265" s="9">
        <v>22.583986282348633</v>
      </c>
      <c r="O265" s="9" t="s">
        <v>87</v>
      </c>
      <c r="P265" s="6">
        <v>33.925075531005859</v>
      </c>
      <c r="Q265" s="6">
        <v>34.190048217773438</v>
      </c>
      <c r="R265" s="9">
        <v>0.26497268676757812</v>
      </c>
      <c r="S265" s="9">
        <v>34.057561874389648</v>
      </c>
      <c r="T265" s="9">
        <v>11.473575592041016</v>
      </c>
      <c r="U265" s="9">
        <v>11.473575592041016</v>
      </c>
      <c r="V265" s="9">
        <v>0.66762542724609375</v>
      </c>
      <c r="W265" s="9">
        <v>0.62954201607780169</v>
      </c>
      <c r="X265" s="9">
        <v>0.62894798064728563</v>
      </c>
      <c r="Z265" s="9"/>
      <c r="AA265" s="14"/>
      <c r="AB265" s="14"/>
      <c r="AC265" s="1"/>
      <c r="AD265" s="1"/>
      <c r="AE265" s="14"/>
    </row>
    <row r="266" spans="1:31" s="6" customFormat="1">
      <c r="A266" s="6" t="s">
        <v>535</v>
      </c>
      <c r="B266" s="6" t="s">
        <v>534</v>
      </c>
      <c r="C266" s="6" t="s">
        <v>533</v>
      </c>
      <c r="D266" s="6" t="s">
        <v>532</v>
      </c>
      <c r="E266" s="6" t="s">
        <v>4</v>
      </c>
      <c r="F266" s="6" t="s">
        <v>379</v>
      </c>
      <c r="G266" s="6" t="s">
        <v>316</v>
      </c>
      <c r="H266" s="6" t="s">
        <v>531</v>
      </c>
      <c r="I266" s="6" t="s">
        <v>3</v>
      </c>
      <c r="K266" s="9">
        <v>22.619583129882812</v>
      </c>
      <c r="L266" s="9">
        <v>22.894929885864258</v>
      </c>
      <c r="M266" s="9">
        <v>0.27534675598144531</v>
      </c>
      <c r="N266" s="9">
        <v>22.757256507873535</v>
      </c>
      <c r="O266" s="9" t="s">
        <v>87</v>
      </c>
      <c r="P266" s="6">
        <v>34.396900177001953</v>
      </c>
      <c r="Q266" s="6">
        <v>34.123310089111328</v>
      </c>
      <c r="R266" s="9">
        <v>0.273590087890625</v>
      </c>
      <c r="S266" s="9">
        <v>34.260105133056641</v>
      </c>
      <c r="T266" s="9">
        <v>11.502848625183105</v>
      </c>
      <c r="U266" s="9">
        <v>11.502848625183105</v>
      </c>
      <c r="V266" s="9">
        <v>0.69689846038818359</v>
      </c>
      <c r="W266" s="9">
        <v>0.61689700175725204</v>
      </c>
      <c r="X266" s="9">
        <v>0.61631489815389595</v>
      </c>
      <c r="Y266" s="6" t="s">
        <v>561</v>
      </c>
      <c r="Z266" s="9">
        <v>0.72578124653740039</v>
      </c>
      <c r="AA266" s="1"/>
      <c r="AB266" s="14"/>
      <c r="AC266" s="1"/>
      <c r="AD266" s="1"/>
      <c r="AE266" s="14"/>
    </row>
  </sheetData>
  <conditionalFormatting sqref="M4:M13">
    <cfRule type="cellIs" dxfId="2" priority="4" operator="greaterThan">
      <formula>0.5</formula>
    </cfRule>
  </conditionalFormatting>
  <conditionalFormatting sqref="M180:M191 R180:R191">
    <cfRule type="cellIs" dxfId="1" priority="1" operator="greaterThan">
      <formula>0.5</formula>
    </cfRule>
  </conditionalFormatting>
  <conditionalFormatting sqref="R4:R13">
    <cfRule type="cellIs" dxfId="0" priority="2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FGF9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  HOUZELSTEIN</cp:lastModifiedBy>
  <dcterms:created xsi:type="dcterms:W3CDTF">2022-02-08T13:02:58Z</dcterms:created>
  <dcterms:modified xsi:type="dcterms:W3CDTF">2024-02-21T06:49:28Z</dcterms:modified>
</cp:coreProperties>
</file>