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houzels/Documents/en_cours/professionnel/GDH/P01-Projet-SRY/revisions_Nature_Communication-240219/final_submission/03_Supplementary/"/>
    </mc:Choice>
  </mc:AlternateContent>
  <xr:revisionPtr revIDLastSave="0" documentId="13_ncr:1_{46A177AC-2338-F143-9478-AC6EBC9F8A8E}" xr6:coauthVersionLast="47" xr6:coauthVersionMax="47" xr10:uidLastSave="{00000000-0000-0000-0000-000000000000}"/>
  <bookViews>
    <workbookView xWindow="-11160" yWindow="-28300" windowWidth="51320" windowHeight="28300" xr2:uid="{FB3C4316-5958-A54E-B811-7E25546EF66A}"/>
  </bookViews>
  <sheets>
    <sheet name="iPS09_kinetics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9" i="12" l="1"/>
  <c r="T29" i="12" s="1"/>
  <c r="U29" i="12" s="1"/>
  <c r="R29" i="12"/>
  <c r="N29" i="12"/>
  <c r="M29" i="12"/>
  <c r="S28" i="12"/>
  <c r="R28" i="12"/>
  <c r="N28" i="12"/>
  <c r="M28" i="12"/>
  <c r="S27" i="12"/>
  <c r="T27" i="12" s="1"/>
  <c r="U27" i="12" s="1"/>
  <c r="R27" i="12"/>
  <c r="N27" i="12"/>
  <c r="M27" i="12"/>
  <c r="S26" i="12"/>
  <c r="R26" i="12"/>
  <c r="N26" i="12"/>
  <c r="M26" i="12"/>
  <c r="S25" i="12"/>
  <c r="T25" i="12" s="1"/>
  <c r="U25" i="12" s="1"/>
  <c r="R25" i="12"/>
  <c r="N25" i="12"/>
  <c r="M25" i="12"/>
  <c r="S24" i="12"/>
  <c r="T24" i="12" s="1"/>
  <c r="U24" i="12" s="1"/>
  <c r="R24" i="12"/>
  <c r="N24" i="12"/>
  <c r="M24" i="12"/>
  <c r="S23" i="12"/>
  <c r="T23" i="12" s="1"/>
  <c r="U23" i="12" s="1"/>
  <c r="R23" i="12"/>
  <c r="N23" i="12"/>
  <c r="M23" i="12"/>
  <c r="T28" i="12" l="1"/>
  <c r="U28" i="12" s="1"/>
  <c r="T26" i="12"/>
  <c r="U26" i="12" s="1"/>
  <c r="S22" i="12" l="1"/>
  <c r="R22" i="12"/>
  <c r="N22" i="12"/>
  <c r="M22" i="12"/>
  <c r="T21" i="12"/>
  <c r="U21" i="12" s="1"/>
  <c r="S21" i="12"/>
  <c r="R21" i="12"/>
  <c r="N21" i="12"/>
  <c r="M21" i="12"/>
  <c r="S20" i="12"/>
  <c r="R20" i="12"/>
  <c r="N20" i="12"/>
  <c r="M20" i="12"/>
  <c r="S19" i="12"/>
  <c r="T19" i="12" s="1"/>
  <c r="U19" i="12" s="1"/>
  <c r="R19" i="12"/>
  <c r="N19" i="12"/>
  <c r="M19" i="12"/>
  <c r="S18" i="12"/>
  <c r="R18" i="12"/>
  <c r="N18" i="12"/>
  <c r="M18" i="12"/>
  <c r="S17" i="12"/>
  <c r="R17" i="12"/>
  <c r="N17" i="12"/>
  <c r="M17" i="12"/>
  <c r="S16" i="12"/>
  <c r="R16" i="12"/>
  <c r="N16" i="12"/>
  <c r="M16" i="12"/>
  <c r="S15" i="12"/>
  <c r="R15" i="12"/>
  <c r="N15" i="12"/>
  <c r="M15" i="12"/>
  <c r="S14" i="12"/>
  <c r="T14" i="12" s="1"/>
  <c r="U14" i="12" s="1"/>
  <c r="R14" i="12"/>
  <c r="N14" i="12"/>
  <c r="M14" i="12"/>
  <c r="S13" i="12"/>
  <c r="R13" i="12"/>
  <c r="N13" i="12"/>
  <c r="M13" i="12"/>
  <c r="S12" i="12"/>
  <c r="R12" i="12"/>
  <c r="N12" i="12"/>
  <c r="M12" i="12"/>
  <c r="S11" i="12"/>
  <c r="R11" i="12"/>
  <c r="N11" i="12"/>
  <c r="M11" i="12"/>
  <c r="S10" i="12"/>
  <c r="R10" i="12"/>
  <c r="N10" i="12"/>
  <c r="M10" i="12"/>
  <c r="S9" i="12"/>
  <c r="T9" i="12" s="1"/>
  <c r="U9" i="12" s="1"/>
  <c r="R9" i="12"/>
  <c r="N9" i="12"/>
  <c r="M9" i="12"/>
  <c r="S8" i="12"/>
  <c r="R8" i="12"/>
  <c r="N8" i="12"/>
  <c r="M8" i="12"/>
  <c r="T12" i="12" l="1"/>
  <c r="U12" i="12" s="1"/>
  <c r="T17" i="12"/>
  <c r="U17" i="12" s="1"/>
  <c r="T22" i="12"/>
  <c r="U22" i="12" s="1"/>
  <c r="T10" i="12"/>
  <c r="U10" i="12" s="1"/>
  <c r="T15" i="12"/>
  <c r="U15" i="12" s="1"/>
  <c r="T20" i="12"/>
  <c r="U20" i="12" s="1"/>
  <c r="T8" i="12"/>
  <c r="U8" i="12" s="1"/>
  <c r="T13" i="12"/>
  <c r="U13" i="12" s="1"/>
  <c r="T18" i="12"/>
  <c r="U18" i="12" s="1"/>
  <c r="T11" i="12"/>
  <c r="U11" i="12" s="1"/>
  <c r="T16" i="12"/>
  <c r="U16" i="12" s="1"/>
  <c r="N5" i="12" l="1"/>
  <c r="M7" i="12"/>
  <c r="M5" i="12"/>
  <c r="M4" i="12"/>
  <c r="M3" i="12"/>
  <c r="S7" i="12"/>
  <c r="R7" i="12"/>
  <c r="N7" i="12"/>
  <c r="S6" i="12"/>
  <c r="R6" i="12"/>
  <c r="N6" i="12"/>
  <c r="M6" i="12"/>
  <c r="S5" i="12"/>
  <c r="T5" i="12" s="1"/>
  <c r="U5" i="12" s="1"/>
  <c r="R5" i="12"/>
  <c r="S4" i="12"/>
  <c r="R4" i="12"/>
  <c r="N4" i="12"/>
  <c r="S3" i="12"/>
  <c r="T3" i="12" s="1"/>
  <c r="U3" i="12" s="1"/>
  <c r="R3" i="12"/>
  <c r="N3" i="12"/>
  <c r="T7" i="12" l="1"/>
  <c r="U7" i="12" s="1"/>
  <c r="T4" i="12"/>
  <c r="U4" i="12" s="1"/>
  <c r="Z3" i="12" s="1"/>
  <c r="T6" i="12"/>
  <c r="U6" i="12" s="1"/>
  <c r="V3" i="12" l="1"/>
  <c r="W3" i="12" s="1"/>
  <c r="V27" i="12"/>
  <c r="W27" i="12" s="1"/>
  <c r="V23" i="12"/>
  <c r="W23" i="12" s="1"/>
  <c r="V29" i="12"/>
  <c r="W29" i="12" s="1"/>
  <c r="V25" i="12"/>
  <c r="W25" i="12" s="1"/>
  <c r="V24" i="12"/>
  <c r="W24" i="12" s="1"/>
  <c r="V28" i="12"/>
  <c r="W28" i="12" s="1"/>
  <c r="V26" i="12"/>
  <c r="W26" i="12" s="1"/>
  <c r="V9" i="12"/>
  <c r="W9" i="12" s="1"/>
  <c r="V19" i="12"/>
  <c r="W19" i="12" s="1"/>
  <c r="V21" i="12"/>
  <c r="W21" i="12" s="1"/>
  <c r="V14" i="12"/>
  <c r="W14" i="12" s="1"/>
  <c r="V8" i="12"/>
  <c r="W8" i="12" s="1"/>
  <c r="V18" i="12"/>
  <c r="W18" i="12" s="1"/>
  <c r="V13" i="12"/>
  <c r="W13" i="12" s="1"/>
  <c r="V10" i="12"/>
  <c r="W10" i="12" s="1"/>
  <c r="V12" i="12"/>
  <c r="W12" i="12" s="1"/>
  <c r="V15" i="12"/>
  <c r="W15" i="12" s="1"/>
  <c r="V17" i="12"/>
  <c r="W17" i="12" s="1"/>
  <c r="V22" i="12"/>
  <c r="W22" i="12" s="1"/>
  <c r="V16" i="12"/>
  <c r="W16" i="12" s="1"/>
  <c r="V11" i="12"/>
  <c r="W11" i="12" s="1"/>
  <c r="V20" i="12"/>
  <c r="W20" i="12" s="1"/>
  <c r="V7" i="12"/>
  <c r="W7" i="12" s="1"/>
  <c r="V5" i="12"/>
  <c r="W5" i="12" s="1"/>
  <c r="V6" i="12"/>
  <c r="W6" i="12" s="1"/>
  <c r="V4" i="12"/>
  <c r="W4" i="12" s="1"/>
  <c r="Z4" i="12"/>
  <c r="X25" i="12" l="1"/>
  <c r="X29" i="12"/>
  <c r="X26" i="12"/>
  <c r="X28" i="12"/>
  <c r="X24" i="12"/>
  <c r="X23" i="12"/>
  <c r="X27" i="12"/>
  <c r="X12" i="12"/>
  <c r="X9" i="12"/>
  <c r="X10" i="12"/>
  <c r="X22" i="12"/>
  <c r="X19" i="12"/>
  <c r="X11" i="12"/>
  <c r="X21" i="12"/>
  <c r="X20" i="12"/>
  <c r="X14" i="12"/>
  <c r="X17" i="12"/>
  <c r="X15" i="12"/>
  <c r="X16" i="12"/>
  <c r="X18" i="12"/>
  <c r="X13" i="12"/>
  <c r="X8" i="12"/>
  <c r="X3" i="12"/>
  <c r="X6" i="12"/>
  <c r="X4" i="12"/>
  <c r="X7" i="12"/>
  <c r="X5" i="12"/>
  <c r="AA22" i="12" l="1"/>
  <c r="AA29" i="12"/>
  <c r="AA4" i="12"/>
  <c r="AA12" i="12"/>
  <c r="AA17" i="12"/>
</calcChain>
</file>

<file path=xl/sharedStrings.xml><?xml version="1.0" encoding="utf-8"?>
<sst xmlns="http://schemas.openxmlformats.org/spreadsheetml/2006/main" count="1602" uniqueCount="148">
  <si>
    <t>qPCR</t>
  </si>
  <si>
    <t>Target</t>
  </si>
  <si>
    <t>genotype</t>
  </si>
  <si>
    <t>RPL19</t>
  </si>
  <si>
    <t>Experiment</t>
  </si>
  <si>
    <t>Normalizer</t>
  </si>
  <si>
    <t>WT</t>
  </si>
  <si>
    <t>Calibrator</t>
  </si>
  <si>
    <t>Cт1_Normalizer</t>
  </si>
  <si>
    <t>Cт2_Normalizer</t>
  </si>
  <si>
    <t>Cт1_Target</t>
  </si>
  <si>
    <t>Cт2_Target</t>
  </si>
  <si>
    <t>µCт_Target</t>
  </si>
  <si>
    <t>Differentiation_stage</t>
  </si>
  <si>
    <t>M1_36h00</t>
  </si>
  <si>
    <t>M2_24h00</t>
  </si>
  <si>
    <t>µ(∆Ct_M1_36h00)</t>
  </si>
  <si>
    <t>µ(2^-∆∆Ct_M1_36h00)</t>
  </si>
  <si>
    <t>to_1</t>
  </si>
  <si>
    <t>Cт2-Cт1_Normalizer</t>
  </si>
  <si>
    <t>µCt_Normalizer</t>
  </si>
  <si>
    <t>Cт2-Cт1_Target</t>
  </si>
  <si>
    <t>dCт</t>
  </si>
  <si>
    <t>ddCт</t>
  </si>
  <si>
    <t>Name</t>
  </si>
  <si>
    <t>two_exp_minus_ddCт</t>
  </si>
  <si>
    <t>dCт_NA</t>
  </si>
  <si>
    <t>Sample_Name</t>
  </si>
  <si>
    <t>Name_wo_Experiment</t>
  </si>
  <si>
    <t>M1_36h00_WT</t>
  </si>
  <si>
    <t>Sample_Reference</t>
  </si>
  <si>
    <t>SRY</t>
  </si>
  <si>
    <t>iPS09</t>
  </si>
  <si>
    <t>iPS09-45-M1_36h00</t>
  </si>
  <si>
    <t>iPS09-45-M2_24h00</t>
  </si>
  <si>
    <t>45-M1_36h00</t>
  </si>
  <si>
    <t>45-M2_24h00</t>
  </si>
  <si>
    <t>iPS09-45-M3_48-10</t>
  </si>
  <si>
    <t>iPS09-45-M3_48-11</t>
  </si>
  <si>
    <t>iPS09-45-M3_48-16</t>
  </si>
  <si>
    <t>iPS09-45-M3_48-13</t>
  </si>
  <si>
    <t>iPS09-45-M3_48-17</t>
  </si>
  <si>
    <t>iPS09-45-M3_48h00</t>
  </si>
  <si>
    <t>45-M3_48h00</t>
  </si>
  <si>
    <t>iPS09-45-M3_24h00</t>
  </si>
  <si>
    <t>45-M3_24h00</t>
  </si>
  <si>
    <t>M3_24h00</t>
  </si>
  <si>
    <t>21-121</t>
  </si>
  <si>
    <t>21-122</t>
  </si>
  <si>
    <t>21-123</t>
  </si>
  <si>
    <t>21-124</t>
  </si>
  <si>
    <t>21-125</t>
  </si>
  <si>
    <t>21-131</t>
  </si>
  <si>
    <t>21-132</t>
  </si>
  <si>
    <t>21-133</t>
  </si>
  <si>
    <t>21-134</t>
  </si>
  <si>
    <t>21-135</t>
  </si>
  <si>
    <t>21-141</t>
  </si>
  <si>
    <t>21-142</t>
  </si>
  <si>
    <t>21-143</t>
  </si>
  <si>
    <t>21-144</t>
  </si>
  <si>
    <t>21-145</t>
  </si>
  <si>
    <t>21-146</t>
  </si>
  <si>
    <t>21-147</t>
  </si>
  <si>
    <t>21-148</t>
  </si>
  <si>
    <t>21-149</t>
  </si>
  <si>
    <t>21-150</t>
  </si>
  <si>
    <t>M3_48h00</t>
  </si>
  <si>
    <t>SOX9</t>
  </si>
  <si>
    <t>39_40</t>
  </si>
  <si>
    <t>38_40</t>
  </si>
  <si>
    <t>AMH</t>
  </si>
  <si>
    <t>81_86</t>
  </si>
  <si>
    <t>FGF9</t>
  </si>
  <si>
    <t>79_80_81_86</t>
  </si>
  <si>
    <t>80_86</t>
  </si>
  <si>
    <t>135-21</t>
  </si>
  <si>
    <t>134-21</t>
  </si>
  <si>
    <t>133-21</t>
  </si>
  <si>
    <t>132-21</t>
  </si>
  <si>
    <t>131-21</t>
  </si>
  <si>
    <t>79_86</t>
  </si>
  <si>
    <t>125-21</t>
  </si>
  <si>
    <t>124-21</t>
  </si>
  <si>
    <t>123-21</t>
  </si>
  <si>
    <t>122-21</t>
  </si>
  <si>
    <t>121-21</t>
  </si>
  <si>
    <t>NR5A1</t>
  </si>
  <si>
    <t>45-M3_48</t>
  </si>
  <si>
    <t>iPS09-45-M3_48</t>
  </si>
  <si>
    <t>iPS09-45-M3_48-4</t>
  </si>
  <si>
    <t>iPS09-45-M3_48-3</t>
  </si>
  <si>
    <t>iPS09-45-M3_48-20</t>
  </si>
  <si>
    <t>iPS09-45-M3_48-9</t>
  </si>
  <si>
    <t>iPS09-45-M3_48-19</t>
  </si>
  <si>
    <t>NA</t>
  </si>
  <si>
    <t>45-M3_24</t>
  </si>
  <si>
    <t>iPS09-45-M3_24</t>
  </si>
  <si>
    <t>iPS09-45-M3_24-2</t>
  </si>
  <si>
    <t>iPS09-45-M3_24-5</t>
  </si>
  <si>
    <t>45-M2_24</t>
  </si>
  <si>
    <t>iPS09-45-M2_24</t>
  </si>
  <si>
    <t>iPS09-45-M2_24h-18</t>
  </si>
  <si>
    <t>iPS09-45-M2_24h-15</t>
  </si>
  <si>
    <t>iPS09-45-M2_24h-12</t>
  </si>
  <si>
    <t>iPS09-45-M2_24h-7</t>
  </si>
  <si>
    <t>iPS09-45-M2_24h-1</t>
  </si>
  <si>
    <t>45-M1_36</t>
  </si>
  <si>
    <t>iPS09-45-M1_36</t>
  </si>
  <si>
    <t>iPS09-45-M1_36-4</t>
  </si>
  <si>
    <t>iPS09-45-M1_36-3</t>
  </si>
  <si>
    <t>µ(2^-∆∆Ct_WT)</t>
  </si>
  <si>
    <t>iPS09-45-M1_36-20</t>
  </si>
  <si>
    <t>µ(∆Ct_WT)</t>
  </si>
  <si>
    <t>iPS09-45-M1_36-9</t>
  </si>
  <si>
    <t>iPS09-45-M1_36-19</t>
  </si>
  <si>
    <t>WNT4</t>
  </si>
  <si>
    <t>iPS09-45-M3_24h-2</t>
  </si>
  <si>
    <t>FOXL2</t>
  </si>
  <si>
    <t>iPS09-45-M1-19</t>
  </si>
  <si>
    <t>iPS09-45-M1-20</t>
  </si>
  <si>
    <t>iPS09-45-M1-3</t>
  </si>
  <si>
    <t>iPS09-45-M1-4</t>
  </si>
  <si>
    <t>iPS09-45-M1-9</t>
  </si>
  <si>
    <t>iPS09-45-M3_J1-2</t>
  </si>
  <si>
    <t>iPS09-45-M3_J1-5</t>
  </si>
  <si>
    <t>iPS09-45-M3_J1-6</t>
  </si>
  <si>
    <t>iPS09-45-M3_J1-8</t>
  </si>
  <si>
    <t>iPS09-45-M3_J1-14</t>
  </si>
  <si>
    <t>21-107</t>
  </si>
  <si>
    <t>iPS07-45-iPS-1</t>
  </si>
  <si>
    <t>iPS07-45-iPS</t>
  </si>
  <si>
    <t>45-iPS</t>
  </si>
  <si>
    <t>iPS07</t>
  </si>
  <si>
    <t>iPS</t>
  </si>
  <si>
    <t>21-108</t>
  </si>
  <si>
    <t>iPS07-45-iPS-2</t>
  </si>
  <si>
    <t>21-109</t>
  </si>
  <si>
    <t>iPS07-45-iPS-3</t>
  </si>
  <si>
    <t>21-110</t>
  </si>
  <si>
    <t>iPS07-45-iPS-4</t>
  </si>
  <si>
    <t>21-111</t>
  </si>
  <si>
    <t>iPS07-45-iPS-5</t>
  </si>
  <si>
    <t>21-112</t>
  </si>
  <si>
    <t>iPS07-45-iPS-6</t>
  </si>
  <si>
    <t>21-113</t>
  </si>
  <si>
    <t>iPS07-45-iPS-7</t>
  </si>
  <si>
    <t xml:space="preserve">µ =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</si>
</sst>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TimesNewRomanPSMT"/>
      <family val="2"/>
    </font>
    <font>
      <sz val="11"/>
      <color rgb="FF0432FF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9" tint="-0.249977111117893"/>
      <name val="Times New Roman"/>
      <family val="1"/>
    </font>
    <font>
      <sz val="11"/>
      <color rgb="FF0432FF"/>
      <name val="TimesNewRomanPSMT"/>
      <family val="2"/>
    </font>
    <font>
      <sz val="11"/>
      <color rgb="FF0432FF"/>
      <name val="TimesNewRomanPSMT"/>
    </font>
    <font>
      <b/>
      <sz val="11"/>
      <color theme="1"/>
      <name val="TimesNewRomanPSMT"/>
    </font>
    <font>
      <b/>
      <sz val="12"/>
      <color theme="1"/>
      <name val="TimesNewRomanPSM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2" fontId="1" fillId="0" borderId="0" xfId="0" applyNumberFormat="1" applyFont="1" applyAlignment="1">
      <alignment horizontal="center" vertical="top"/>
    </xf>
    <xf numFmtId="1" fontId="1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2" fontId="6" fillId="0" borderId="0" xfId="0" applyNumberFormat="1" applyFont="1" applyAlignment="1">
      <alignment horizontal="center" vertical="top"/>
    </xf>
    <xf numFmtId="2" fontId="5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2" fontId="7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2" fontId="3" fillId="0" borderId="0" xfId="0" applyNumberFormat="1" applyFont="1" applyAlignment="1">
      <alignment horizontal="center" vertical="top"/>
    </xf>
  </cellXfs>
  <cellStyles count="1">
    <cellStyle name="Normal" xfId="0" builtinId="0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5E52D-5BCB-5945-806D-850FB6416AEC}">
  <dimension ref="A1:AD151"/>
  <sheetViews>
    <sheetView tabSelected="1" zoomScale="125" workbookViewId="0">
      <pane xSplit="3380" ySplit="960" topLeftCell="R59" activePane="topRight"/>
      <selection sqref="A1:A1048576"/>
      <selection pane="topRight" activeCell="AB1" sqref="AB1:AI1048576"/>
      <selection pane="bottomLeft" activeCell="A132" sqref="A132:XFD151"/>
      <selection pane="bottomRight" activeCell="B168" sqref="B168"/>
    </sheetView>
  </sheetViews>
  <sheetFormatPr baseColWidth="10" defaultRowHeight="14"/>
  <cols>
    <col min="1" max="1" width="17" style="5" bestFit="1" customWidth="1"/>
    <col min="2" max="2" width="14.6640625" style="5" customWidth="1"/>
    <col min="3" max="3" width="18.33203125" style="5" bestFit="1" customWidth="1"/>
    <col min="4" max="4" width="20" style="5" bestFit="1" customWidth="1"/>
    <col min="5" max="5" width="8.5" style="5" bestFit="1" customWidth="1"/>
    <col min="6" max="6" width="6" style="5" bestFit="1" customWidth="1"/>
    <col min="7" max="7" width="10.6640625" style="5" bestFit="1" customWidth="1"/>
    <col min="8" max="8" width="18.83203125" style="5" bestFit="1" customWidth="1"/>
    <col min="9" max="9" width="10.6640625" style="5" bestFit="1" customWidth="1"/>
    <col min="10" max="12" width="14.5" style="5" bestFit="1" customWidth="1"/>
    <col min="13" max="13" width="18.33203125" style="5" bestFit="1" customWidth="1"/>
    <col min="14" max="14" width="14.33203125" style="5" bestFit="1" customWidth="1"/>
    <col min="15" max="15" width="6.6640625" style="5" bestFit="1" customWidth="1"/>
    <col min="16" max="17" width="10.6640625" style="5" bestFit="1" customWidth="1"/>
    <col min="18" max="18" width="14.6640625" style="5" bestFit="1" customWidth="1"/>
    <col min="19" max="19" width="10.83203125" style="5"/>
    <col min="20" max="20" width="13.83203125" style="5" customWidth="1"/>
    <col min="21" max="21" width="8" style="5" bestFit="1" customWidth="1"/>
    <col min="22" max="22" width="8.33203125" style="5" customWidth="1"/>
    <col min="23" max="23" width="19" style="5" bestFit="1" customWidth="1"/>
    <col min="24" max="24" width="17" style="5" customWidth="1"/>
    <col min="25" max="25" width="20" style="5" bestFit="1" customWidth="1"/>
    <col min="26" max="26" width="5.6640625" style="5" bestFit="1" customWidth="1"/>
    <col min="27" max="27" width="15.5" style="5" customWidth="1"/>
    <col min="28" max="30" width="24.83203125" style="5" customWidth="1"/>
    <col min="31" max="16384" width="10.83203125" style="5"/>
  </cols>
  <sheetData>
    <row r="1" spans="1:30">
      <c r="A1" s="3" t="s">
        <v>31</v>
      </c>
    </row>
    <row r="2" spans="1:30">
      <c r="A2" s="3" t="s">
        <v>30</v>
      </c>
      <c r="B2" s="3" t="s">
        <v>27</v>
      </c>
      <c r="C2" s="3" t="s">
        <v>24</v>
      </c>
      <c r="D2" s="3" t="s">
        <v>28</v>
      </c>
      <c r="E2" s="3" t="s">
        <v>2</v>
      </c>
      <c r="F2" s="3" t="s">
        <v>0</v>
      </c>
      <c r="G2" s="3" t="s">
        <v>4</v>
      </c>
      <c r="H2" s="3" t="s">
        <v>13</v>
      </c>
      <c r="I2" s="3" t="s">
        <v>5</v>
      </c>
      <c r="J2" s="3" t="s">
        <v>7</v>
      </c>
      <c r="K2" s="4" t="s">
        <v>8</v>
      </c>
      <c r="L2" s="4" t="s">
        <v>9</v>
      </c>
      <c r="M2" s="4" t="s">
        <v>19</v>
      </c>
      <c r="N2" s="3" t="s">
        <v>20</v>
      </c>
      <c r="O2" s="3" t="s">
        <v>1</v>
      </c>
      <c r="P2" s="4" t="s">
        <v>10</v>
      </c>
      <c r="Q2" s="4" t="s">
        <v>11</v>
      </c>
      <c r="R2" s="4" t="s">
        <v>21</v>
      </c>
      <c r="S2" s="3" t="s">
        <v>12</v>
      </c>
      <c r="T2" s="3" t="s">
        <v>22</v>
      </c>
      <c r="U2" s="3" t="s">
        <v>26</v>
      </c>
      <c r="V2" s="3" t="s">
        <v>23</v>
      </c>
      <c r="W2" s="3" t="s">
        <v>25</v>
      </c>
      <c r="X2" s="3" t="s">
        <v>18</v>
      </c>
      <c r="Y2" s="4"/>
      <c r="Z2" s="4"/>
      <c r="AA2" s="3"/>
      <c r="AB2" s="9"/>
      <c r="AC2" s="9"/>
      <c r="AD2" s="9"/>
    </row>
    <row r="3" spans="1:30">
      <c r="A3" s="1" t="s">
        <v>47</v>
      </c>
      <c r="B3" s="1" t="s">
        <v>119</v>
      </c>
      <c r="C3" s="1" t="s">
        <v>33</v>
      </c>
      <c r="D3" s="1" t="s">
        <v>35</v>
      </c>
      <c r="E3" s="1" t="s">
        <v>6</v>
      </c>
      <c r="F3" s="1">
        <v>38</v>
      </c>
      <c r="G3" s="1" t="s">
        <v>32</v>
      </c>
      <c r="H3" s="1" t="s">
        <v>14</v>
      </c>
      <c r="I3" s="1" t="s">
        <v>3</v>
      </c>
      <c r="J3" s="1" t="s">
        <v>29</v>
      </c>
      <c r="K3" s="6">
        <v>21.978155136108398</v>
      </c>
      <c r="L3" s="6">
        <v>21.916500091552734</v>
      </c>
      <c r="M3" s="6">
        <f>ABS(L3-K3)</f>
        <v>6.1655044555664062E-2</v>
      </c>
      <c r="N3" s="6">
        <f>AVERAGE(K3:L3)</f>
        <v>21.947327613830566</v>
      </c>
      <c r="O3" s="6" t="s">
        <v>31</v>
      </c>
      <c r="P3" s="6">
        <v>33.435264587402344</v>
      </c>
      <c r="Q3" s="6">
        <v>33.594257354736328</v>
      </c>
      <c r="R3" s="6">
        <f>ABS(Q3-P3)</f>
        <v>0.15899276733398438</v>
      </c>
      <c r="S3" s="6">
        <f>AVERAGE(P3:Q3)</f>
        <v>33.514760971069336</v>
      </c>
      <c r="T3" s="6">
        <f>S3-N3</f>
        <v>11.56743335723877</v>
      </c>
      <c r="U3" s="6">
        <f>T3</f>
        <v>11.56743335723877</v>
      </c>
      <c r="V3" s="6">
        <f>U3-$Z$3</f>
        <v>-0.39108715057373367</v>
      </c>
      <c r="W3" s="6">
        <f>2^-(V3)</f>
        <v>1.311381229969117</v>
      </c>
      <c r="X3" s="6">
        <f>W3/$Z$4</f>
        <v>1.2466724583395752</v>
      </c>
      <c r="Y3" s="1" t="s">
        <v>16</v>
      </c>
      <c r="Z3" s="6">
        <f>AVERAGE(U3:U7)</f>
        <v>11.958520507812503</v>
      </c>
      <c r="AA3" s="1"/>
      <c r="AB3" s="9"/>
      <c r="AC3" s="9"/>
      <c r="AD3" s="9"/>
    </row>
    <row r="4" spans="1:30">
      <c r="A4" s="1" t="s">
        <v>48</v>
      </c>
      <c r="B4" s="1" t="s">
        <v>120</v>
      </c>
      <c r="C4" s="1" t="s">
        <v>33</v>
      </c>
      <c r="D4" s="1" t="s">
        <v>35</v>
      </c>
      <c r="E4" s="1" t="s">
        <v>6</v>
      </c>
      <c r="F4" s="1">
        <v>38</v>
      </c>
      <c r="G4" s="1" t="s">
        <v>32</v>
      </c>
      <c r="H4" s="1" t="s">
        <v>14</v>
      </c>
      <c r="I4" s="1" t="s">
        <v>3</v>
      </c>
      <c r="J4" s="1" t="s">
        <v>29</v>
      </c>
      <c r="K4" s="6">
        <v>20.259147644042969</v>
      </c>
      <c r="L4" s="6">
        <v>21.413362503051758</v>
      </c>
      <c r="M4" s="6">
        <f>ABS(L4-K4)</f>
        <v>1.1542148590087891</v>
      </c>
      <c r="N4" s="6">
        <f>L4</f>
        <v>21.413362503051758</v>
      </c>
      <c r="O4" s="6" t="s">
        <v>31</v>
      </c>
      <c r="P4" s="6">
        <v>33.4271049499512</v>
      </c>
      <c r="Q4" s="6">
        <v>33.366519927978516</v>
      </c>
      <c r="R4" s="6">
        <f>ABS(Q4-P4)</f>
        <v>6.0585021972684672E-2</v>
      </c>
      <c r="S4" s="6">
        <f t="shared" ref="S4:S12" si="0">AVERAGE(P4:Q4)</f>
        <v>33.396812438964858</v>
      </c>
      <c r="T4" s="6">
        <f t="shared" ref="T4:T12" si="1">S4-N4</f>
        <v>11.9834499359131</v>
      </c>
      <c r="U4" s="6">
        <f t="shared" ref="U4:U7" si="2">T4</f>
        <v>11.9834499359131</v>
      </c>
      <c r="V4" s="6">
        <f>U4-$Z$3</f>
        <v>2.4929428100596951E-2</v>
      </c>
      <c r="W4" s="6">
        <f>2^-(V4)</f>
        <v>0.98286867607438466</v>
      </c>
      <c r="X4" s="6">
        <f t="shared" ref="X4:X7" si="3">W4/$Z$4</f>
        <v>0.93437002194661034</v>
      </c>
      <c r="Y4" s="1" t="s">
        <v>17</v>
      </c>
      <c r="Z4" s="6">
        <f>AVERAGE(W3:W7)</f>
        <v>1.0519051906510604</v>
      </c>
      <c r="AA4" s="6">
        <f>AVERAGE(X3:X7)</f>
        <v>1</v>
      </c>
      <c r="AB4" s="9"/>
      <c r="AC4" s="9"/>
      <c r="AD4" s="9"/>
    </row>
    <row r="5" spans="1:30">
      <c r="A5" s="1" t="s">
        <v>49</v>
      </c>
      <c r="B5" s="1" t="s">
        <v>121</v>
      </c>
      <c r="C5" s="1" t="s">
        <v>33</v>
      </c>
      <c r="D5" s="1" t="s">
        <v>35</v>
      </c>
      <c r="E5" s="1" t="s">
        <v>6</v>
      </c>
      <c r="F5" s="1">
        <v>38</v>
      </c>
      <c r="G5" s="1" t="s">
        <v>32</v>
      </c>
      <c r="H5" s="1" t="s">
        <v>14</v>
      </c>
      <c r="I5" s="1" t="s">
        <v>3</v>
      </c>
      <c r="J5" s="1" t="s">
        <v>29</v>
      </c>
      <c r="K5" s="6">
        <v>20.129993438720703</v>
      </c>
      <c r="L5" s="6">
        <v>21.235118865966797</v>
      </c>
      <c r="M5" s="6">
        <f>ABS(L5-K5)</f>
        <v>1.1051254272460938</v>
      </c>
      <c r="N5" s="6">
        <f>L5</f>
        <v>21.235118865966797</v>
      </c>
      <c r="O5" s="6" t="s">
        <v>31</v>
      </c>
      <c r="P5" s="6">
        <v>33.876522064208984</v>
      </c>
      <c r="Q5" s="6">
        <v>33.979042053222656</v>
      </c>
      <c r="R5" s="6">
        <f>ABS(Q5-P5)</f>
        <v>0.10251998901367188</v>
      </c>
      <c r="S5" s="6">
        <f t="shared" si="0"/>
        <v>33.92778205871582</v>
      </c>
      <c r="T5" s="6">
        <f t="shared" si="1"/>
        <v>12.692663192749023</v>
      </c>
      <c r="U5" s="6">
        <f t="shared" si="2"/>
        <v>12.692663192749023</v>
      </c>
      <c r="V5" s="6">
        <f t="shared" ref="V5:V7" si="4">U5-$Z$3</f>
        <v>0.73414268493652024</v>
      </c>
      <c r="W5" s="6">
        <f>2^-(V5)</f>
        <v>0.60117516428620799</v>
      </c>
      <c r="X5" s="6">
        <f t="shared" si="3"/>
        <v>0.57151078788205234</v>
      </c>
      <c r="Y5" s="6"/>
      <c r="Z5" s="6"/>
      <c r="AA5" s="1"/>
      <c r="AB5" s="9"/>
      <c r="AC5" s="9"/>
      <c r="AD5" s="9"/>
    </row>
    <row r="6" spans="1:30">
      <c r="A6" s="1" t="s">
        <v>50</v>
      </c>
      <c r="B6" s="1" t="s">
        <v>122</v>
      </c>
      <c r="C6" s="1" t="s">
        <v>33</v>
      </c>
      <c r="D6" s="1" t="s">
        <v>35</v>
      </c>
      <c r="E6" s="1" t="s">
        <v>6</v>
      </c>
      <c r="F6" s="1">
        <v>38</v>
      </c>
      <c r="G6" s="1" t="s">
        <v>32</v>
      </c>
      <c r="H6" s="1" t="s">
        <v>14</v>
      </c>
      <c r="I6" s="1" t="s">
        <v>3</v>
      </c>
      <c r="J6" s="1" t="s">
        <v>29</v>
      </c>
      <c r="K6" s="6">
        <v>21.318904876708984</v>
      </c>
      <c r="L6" s="6">
        <v>21.336977005004883</v>
      </c>
      <c r="M6" s="6">
        <f t="shared" ref="M6" si="5">ABS(L6-K6)</f>
        <v>1.8072128295898438E-2</v>
      </c>
      <c r="N6" s="6">
        <f>AVERAGE(K6:L6)</f>
        <v>21.327940940856934</v>
      </c>
      <c r="O6" s="6" t="s">
        <v>31</v>
      </c>
      <c r="P6" s="6">
        <v>33.540973663330078</v>
      </c>
      <c r="Q6" s="6">
        <v>33.482574462890625</v>
      </c>
      <c r="R6" s="6">
        <f t="shared" ref="R6:R9" si="6">ABS(Q6-P6)</f>
        <v>5.8399200439453125E-2</v>
      </c>
      <c r="S6" s="6">
        <f t="shared" si="0"/>
        <v>33.511774063110352</v>
      </c>
      <c r="T6" s="6">
        <f t="shared" si="1"/>
        <v>12.183833122253418</v>
      </c>
      <c r="U6" s="6">
        <f t="shared" si="2"/>
        <v>12.183833122253418</v>
      </c>
      <c r="V6" s="6">
        <f t="shared" si="4"/>
        <v>0.22531261444091477</v>
      </c>
      <c r="W6" s="6">
        <f t="shared" ref="W6" si="7">2^-(V6)</f>
        <v>0.85540964874830661</v>
      </c>
      <c r="X6" s="6">
        <f t="shared" si="3"/>
        <v>0.81320033055342578</v>
      </c>
      <c r="Y6" s="1"/>
      <c r="Z6" s="6"/>
      <c r="AA6" s="1"/>
      <c r="AB6" s="9"/>
      <c r="AC6" s="9"/>
      <c r="AD6" s="9"/>
    </row>
    <row r="7" spans="1:30">
      <c r="A7" s="1" t="s">
        <v>51</v>
      </c>
      <c r="B7" s="1" t="s">
        <v>123</v>
      </c>
      <c r="C7" s="1" t="s">
        <v>33</v>
      </c>
      <c r="D7" s="1" t="s">
        <v>35</v>
      </c>
      <c r="E7" s="1" t="s">
        <v>6</v>
      </c>
      <c r="F7" s="1">
        <v>38</v>
      </c>
      <c r="G7" s="1" t="s">
        <v>32</v>
      </c>
      <c r="H7" s="1" t="s">
        <v>14</v>
      </c>
      <c r="I7" s="1" t="s">
        <v>3</v>
      </c>
      <c r="J7" s="1" t="s">
        <v>29</v>
      </c>
      <c r="K7" s="6">
        <v>19.984329223632812</v>
      </c>
      <c r="L7" s="6">
        <v>21.455799102783203</v>
      </c>
      <c r="M7" s="6">
        <f>ABS(L7-K7)</f>
        <v>1.4714698791503906</v>
      </c>
      <c r="N7" s="6">
        <f>L7</f>
        <v>21.455799102783203</v>
      </c>
      <c r="O7" s="6" t="s">
        <v>31</v>
      </c>
      <c r="P7" s="6">
        <v>32.811866760253906</v>
      </c>
      <c r="Q7" s="6">
        <v>32.830177307128906</v>
      </c>
      <c r="R7" s="6">
        <f t="shared" si="6"/>
        <v>1.8310546875E-2</v>
      </c>
      <c r="S7" s="6">
        <f t="shared" si="0"/>
        <v>32.821022033691406</v>
      </c>
      <c r="T7" s="6">
        <f t="shared" si="1"/>
        <v>11.365222930908203</v>
      </c>
      <c r="U7" s="6">
        <f t="shared" si="2"/>
        <v>11.365222930908203</v>
      </c>
      <c r="V7" s="6">
        <f t="shared" si="4"/>
        <v>-0.59329757690430007</v>
      </c>
      <c r="W7" s="6">
        <f>2^-(V7)</f>
        <v>1.5086912341772856</v>
      </c>
      <c r="X7" s="6">
        <f t="shared" si="3"/>
        <v>1.4342464012783362</v>
      </c>
      <c r="Y7" s="1"/>
      <c r="Z7" s="6"/>
      <c r="AA7" s="1"/>
      <c r="AB7" s="9"/>
      <c r="AC7" s="9"/>
      <c r="AD7" s="9"/>
    </row>
    <row r="8" spans="1:30">
      <c r="A8" s="1" t="s">
        <v>52</v>
      </c>
      <c r="B8" s="1" t="s">
        <v>106</v>
      </c>
      <c r="C8" s="1" t="s">
        <v>34</v>
      </c>
      <c r="D8" s="1" t="s">
        <v>36</v>
      </c>
      <c r="E8" s="1" t="s">
        <v>6</v>
      </c>
      <c r="F8" s="1">
        <v>38</v>
      </c>
      <c r="G8" s="1" t="s">
        <v>32</v>
      </c>
      <c r="H8" s="1" t="s">
        <v>15</v>
      </c>
      <c r="I8" s="1" t="s">
        <v>3</v>
      </c>
      <c r="J8" s="1" t="s">
        <v>29</v>
      </c>
      <c r="K8" s="6">
        <v>21.468826293945312</v>
      </c>
      <c r="L8" s="6">
        <v>21.45573616027832</v>
      </c>
      <c r="M8" s="6">
        <f>ABS(L8-K8)</f>
        <v>1.3090133666992188E-2</v>
      </c>
      <c r="N8" s="6">
        <f t="shared" ref="N8:N12" si="8">AVERAGE(K8:L8)</f>
        <v>21.462281227111816</v>
      </c>
      <c r="O8" s="6" t="s">
        <v>31</v>
      </c>
      <c r="P8" s="6">
        <v>30.586505889892578</v>
      </c>
      <c r="Q8" s="6">
        <v>30.776371002197266</v>
      </c>
      <c r="R8" s="6">
        <f t="shared" si="6"/>
        <v>0.1898651123046875</v>
      </c>
      <c r="S8" s="6">
        <f t="shared" si="0"/>
        <v>30.681438446044922</v>
      </c>
      <c r="T8" s="6">
        <f t="shared" si="1"/>
        <v>9.2191572189331055</v>
      </c>
      <c r="U8" s="6">
        <f>T8</f>
        <v>9.2191572189331055</v>
      </c>
      <c r="V8" s="6">
        <f>U8-$Z$3</f>
        <v>-2.7393632888793977</v>
      </c>
      <c r="W8" s="6">
        <f>2^-(V8)</f>
        <v>6.6777555809563331</v>
      </c>
      <c r="X8" s="6">
        <f>W8/$Z$4</f>
        <v>6.3482485306715146</v>
      </c>
      <c r="Y8" s="1"/>
      <c r="Z8" s="6"/>
      <c r="AA8" s="1"/>
      <c r="AB8" s="9"/>
      <c r="AC8" s="9"/>
      <c r="AD8" s="9"/>
    </row>
    <row r="9" spans="1:30">
      <c r="A9" s="1" t="s">
        <v>53</v>
      </c>
      <c r="B9" s="1" t="s">
        <v>104</v>
      </c>
      <c r="C9" s="1" t="s">
        <v>34</v>
      </c>
      <c r="D9" s="1" t="s">
        <v>36</v>
      </c>
      <c r="E9" s="1" t="s">
        <v>6</v>
      </c>
      <c r="F9" s="1">
        <v>38</v>
      </c>
      <c r="G9" s="1" t="s">
        <v>32</v>
      </c>
      <c r="H9" s="1" t="s">
        <v>15</v>
      </c>
      <c r="I9" s="1" t="s">
        <v>3</v>
      </c>
      <c r="J9" s="1" t="s">
        <v>29</v>
      </c>
      <c r="K9" s="6">
        <v>21.506082534790039</v>
      </c>
      <c r="L9" s="6">
        <v>21.740631103515625</v>
      </c>
      <c r="M9" s="6">
        <f t="shared" ref="M9:M12" si="9">ABS(L9-K9)</f>
        <v>0.23454856872558594</v>
      </c>
      <c r="N9" s="6">
        <f t="shared" si="8"/>
        <v>21.623356819152832</v>
      </c>
      <c r="O9" s="6" t="s">
        <v>31</v>
      </c>
      <c r="P9" s="6">
        <v>30.611347198486328</v>
      </c>
      <c r="Q9" s="6">
        <v>30.453086853027344</v>
      </c>
      <c r="R9" s="6">
        <f t="shared" si="6"/>
        <v>0.15826034545898438</v>
      </c>
      <c r="S9" s="6">
        <f t="shared" si="0"/>
        <v>30.532217025756836</v>
      </c>
      <c r="T9" s="6">
        <f t="shared" si="1"/>
        <v>8.9088602066040039</v>
      </c>
      <c r="U9" s="6">
        <f t="shared" ref="U9:U12" si="10">T9</f>
        <v>8.9088602066040039</v>
      </c>
      <c r="V9" s="6">
        <f>U9-$Z$3</f>
        <v>-3.0496603012084993</v>
      </c>
      <c r="W9" s="6">
        <f>2^-(V9)</f>
        <v>8.2801695020380155</v>
      </c>
      <c r="X9" s="6">
        <f t="shared" ref="X9:X12" si="11">W9/$Z$4</f>
        <v>7.8715929682913091</v>
      </c>
      <c r="Y9" s="1"/>
      <c r="Z9" s="6"/>
      <c r="AA9" s="1"/>
      <c r="AB9" s="9"/>
      <c r="AC9" s="9"/>
      <c r="AD9" s="9"/>
    </row>
    <row r="10" spans="1:30">
      <c r="A10" s="1" t="s">
        <v>54</v>
      </c>
      <c r="B10" s="1" t="s">
        <v>103</v>
      </c>
      <c r="C10" s="1" t="s">
        <v>34</v>
      </c>
      <c r="D10" s="1" t="s">
        <v>36</v>
      </c>
      <c r="E10" s="1" t="s">
        <v>6</v>
      </c>
      <c r="F10" s="1">
        <v>38</v>
      </c>
      <c r="G10" s="1" t="s">
        <v>32</v>
      </c>
      <c r="H10" s="1" t="s">
        <v>15</v>
      </c>
      <c r="I10" s="1" t="s">
        <v>3</v>
      </c>
      <c r="J10" s="1" t="s">
        <v>29</v>
      </c>
      <c r="K10" s="6">
        <v>20.954643249511719</v>
      </c>
      <c r="L10" s="6">
        <v>21.011419296264648</v>
      </c>
      <c r="M10" s="6">
        <f t="shared" si="9"/>
        <v>5.6776046752929688E-2</v>
      </c>
      <c r="N10" s="6">
        <f t="shared" si="8"/>
        <v>20.983031272888184</v>
      </c>
      <c r="O10" s="6" t="s">
        <v>31</v>
      </c>
      <c r="P10" s="6">
        <v>37</v>
      </c>
      <c r="Q10" s="6">
        <v>30.141025543212891</v>
      </c>
      <c r="R10" s="6">
        <f t="shared" ref="R10:R15" si="12">ABS(Q10-P10)</f>
        <v>6.8589744567871094</v>
      </c>
      <c r="S10" s="6">
        <f>Q10</f>
        <v>30.141025543212891</v>
      </c>
      <c r="T10" s="6">
        <f t="shared" si="1"/>
        <v>9.157994270324707</v>
      </c>
      <c r="U10" s="6">
        <f t="shared" si="10"/>
        <v>9.157994270324707</v>
      </c>
      <c r="V10" s="6">
        <f t="shared" ref="V10:V12" si="13">U10-$Z$3</f>
        <v>-2.8005262374877962</v>
      </c>
      <c r="W10" s="6">
        <f>2^-(V10)</f>
        <v>6.9669453061353597</v>
      </c>
      <c r="X10" s="6">
        <f t="shared" si="11"/>
        <v>6.6231684832957969</v>
      </c>
      <c r="Y10" s="6"/>
      <c r="Z10" s="6"/>
      <c r="AA10" s="1"/>
      <c r="AB10" s="9"/>
      <c r="AC10" s="9"/>
      <c r="AD10" s="9"/>
    </row>
    <row r="11" spans="1:30">
      <c r="A11" s="1" t="s">
        <v>55</v>
      </c>
      <c r="B11" s="1" t="s">
        <v>102</v>
      </c>
      <c r="C11" s="1" t="s">
        <v>34</v>
      </c>
      <c r="D11" s="1" t="s">
        <v>36</v>
      </c>
      <c r="E11" s="1" t="s">
        <v>6</v>
      </c>
      <c r="F11" s="1">
        <v>38</v>
      </c>
      <c r="G11" s="1" t="s">
        <v>32</v>
      </c>
      <c r="H11" s="1" t="s">
        <v>15</v>
      </c>
      <c r="I11" s="1" t="s">
        <v>3</v>
      </c>
      <c r="J11" s="1" t="s">
        <v>29</v>
      </c>
      <c r="K11" s="6">
        <v>21.411819458007812</v>
      </c>
      <c r="L11" s="6">
        <v>21.433547973632812</v>
      </c>
      <c r="M11" s="6">
        <f t="shared" si="9"/>
        <v>2.1728515625E-2</v>
      </c>
      <c r="N11" s="6">
        <f t="shared" si="8"/>
        <v>21.422683715820312</v>
      </c>
      <c r="O11" s="6" t="s">
        <v>31</v>
      </c>
      <c r="P11" s="6">
        <v>37</v>
      </c>
      <c r="Q11" s="6">
        <v>30.494831085205078</v>
      </c>
      <c r="R11" s="6">
        <f t="shared" si="12"/>
        <v>6.5051689147949219</v>
      </c>
      <c r="S11" s="6">
        <f>Q11</f>
        <v>30.494831085205078</v>
      </c>
      <c r="T11" s="6">
        <f t="shared" si="1"/>
        <v>9.0721473693847656</v>
      </c>
      <c r="U11" s="6">
        <f t="shared" si="10"/>
        <v>9.0721473693847656</v>
      </c>
      <c r="V11" s="6">
        <f t="shared" si="13"/>
        <v>-2.8863731384277376</v>
      </c>
      <c r="W11" s="6">
        <f t="shared" ref="W11" si="14">2^-(V11)</f>
        <v>7.3940927393142344</v>
      </c>
      <c r="X11" s="6">
        <f t="shared" si="11"/>
        <v>7.029238761278263</v>
      </c>
      <c r="Y11" s="1"/>
      <c r="Z11" s="6"/>
      <c r="AA11" s="1"/>
      <c r="AB11" s="9"/>
      <c r="AC11" s="9"/>
      <c r="AD11" s="9"/>
    </row>
    <row r="12" spans="1:30">
      <c r="A12" s="1" t="s">
        <v>56</v>
      </c>
      <c r="B12" s="1" t="s">
        <v>105</v>
      </c>
      <c r="C12" s="1" t="s">
        <v>34</v>
      </c>
      <c r="D12" s="1" t="s">
        <v>36</v>
      </c>
      <c r="E12" s="1" t="s">
        <v>6</v>
      </c>
      <c r="F12" s="1">
        <v>38</v>
      </c>
      <c r="G12" s="1" t="s">
        <v>32</v>
      </c>
      <c r="H12" s="1" t="s">
        <v>15</v>
      </c>
      <c r="I12" s="1" t="s">
        <v>3</v>
      </c>
      <c r="J12" s="1" t="s">
        <v>29</v>
      </c>
      <c r="K12" s="6">
        <v>21.661523818969727</v>
      </c>
      <c r="L12" s="6">
        <v>21.661972045898438</v>
      </c>
      <c r="M12" s="6">
        <f t="shared" si="9"/>
        <v>4.482269287109375E-4</v>
      </c>
      <c r="N12" s="6">
        <f t="shared" si="8"/>
        <v>21.661747932434082</v>
      </c>
      <c r="O12" s="6" t="s">
        <v>31</v>
      </c>
      <c r="P12" s="6">
        <v>30.664251327514648</v>
      </c>
      <c r="Q12" s="6">
        <v>30.590818405151367</v>
      </c>
      <c r="R12" s="6">
        <f t="shared" si="12"/>
        <v>7.343292236328125E-2</v>
      </c>
      <c r="S12" s="6">
        <f t="shared" si="0"/>
        <v>30.627534866333008</v>
      </c>
      <c r="T12" s="6">
        <f t="shared" si="1"/>
        <v>8.9657869338989258</v>
      </c>
      <c r="U12" s="6">
        <f t="shared" si="10"/>
        <v>8.9657869338989258</v>
      </c>
      <c r="V12" s="6">
        <f t="shared" si="13"/>
        <v>-2.9927335739135774</v>
      </c>
      <c r="W12" s="6">
        <f>2^-(V12)</f>
        <v>7.9598076813124932</v>
      </c>
      <c r="X12" s="6">
        <f t="shared" si="11"/>
        <v>7.5670390754378669</v>
      </c>
      <c r="Y12" s="1"/>
      <c r="Z12" s="6" t="s">
        <v>147</v>
      </c>
      <c r="AA12" s="6">
        <f>AVERAGE(X8:X12)</f>
        <v>7.0878575637949508</v>
      </c>
      <c r="AB12" s="9"/>
      <c r="AC12" s="9"/>
      <c r="AD12" s="9"/>
    </row>
    <row r="13" spans="1:30" s="1" customFormat="1" ht="15">
      <c r="A13" s="1" t="s">
        <v>57</v>
      </c>
      <c r="B13" s="1" t="s">
        <v>124</v>
      </c>
      <c r="C13" s="1" t="s">
        <v>44</v>
      </c>
      <c r="D13" s="1" t="s">
        <v>45</v>
      </c>
      <c r="E13" s="6" t="s">
        <v>6</v>
      </c>
      <c r="F13" s="7">
        <v>39</v>
      </c>
      <c r="G13" s="2" t="s">
        <v>32</v>
      </c>
      <c r="H13" s="1" t="s">
        <v>46</v>
      </c>
      <c r="I13" s="1" t="s">
        <v>3</v>
      </c>
      <c r="J13" s="1" t="s">
        <v>29</v>
      </c>
      <c r="K13" s="6">
        <v>21.33</v>
      </c>
      <c r="L13" s="6">
        <v>21.34</v>
      </c>
      <c r="M13" s="6">
        <f>ABS(L13-K13)</f>
        <v>1.0000000000001563E-2</v>
      </c>
      <c r="N13" s="6">
        <f>AVERAGE(K13:L13)</f>
        <v>21.335000000000001</v>
      </c>
      <c r="O13" s="6" t="s">
        <v>31</v>
      </c>
      <c r="P13" s="6">
        <v>33.588272094726562</v>
      </c>
      <c r="Q13" s="6">
        <v>33.650924682617188</v>
      </c>
      <c r="R13" s="6">
        <f t="shared" si="12"/>
        <v>6.2652587890625E-2</v>
      </c>
      <c r="S13" s="6">
        <f>AVERAGE(P13:Q13)</f>
        <v>33.619598388671875</v>
      </c>
      <c r="T13" s="6">
        <f>S13-N13</f>
        <v>12.284598388671874</v>
      </c>
      <c r="U13" s="6">
        <f>T13</f>
        <v>12.284598388671874</v>
      </c>
      <c r="V13" s="6">
        <f>U13-$Z$3</f>
        <v>0.32607788085937095</v>
      </c>
      <c r="W13" s="6">
        <f>2^-(V13)</f>
        <v>0.79770217637140362</v>
      </c>
      <c r="X13" s="6">
        <f>W13/$Z$4</f>
        <v>0.75834037464695681</v>
      </c>
      <c r="Z13" s="6"/>
      <c r="AB13" s="9"/>
      <c r="AC13" s="9"/>
      <c r="AD13" s="9"/>
    </row>
    <row r="14" spans="1:30" s="1" customFormat="1" ht="15">
      <c r="A14" s="1" t="s">
        <v>58</v>
      </c>
      <c r="B14" s="1" t="s">
        <v>125</v>
      </c>
      <c r="C14" s="1" t="s">
        <v>44</v>
      </c>
      <c r="D14" s="1" t="s">
        <v>45</v>
      </c>
      <c r="E14" s="6" t="s">
        <v>6</v>
      </c>
      <c r="F14" s="7">
        <v>39</v>
      </c>
      <c r="G14" s="2" t="s">
        <v>32</v>
      </c>
      <c r="H14" s="1" t="s">
        <v>46</v>
      </c>
      <c r="I14" s="1" t="s">
        <v>3</v>
      </c>
      <c r="J14" s="1" t="s">
        <v>29</v>
      </c>
      <c r="K14" s="6">
        <v>20.71</v>
      </c>
      <c r="L14" s="6">
        <v>20.64</v>
      </c>
      <c r="M14" s="6">
        <f>ABS(L14-K14)</f>
        <v>7.0000000000000284E-2</v>
      </c>
      <c r="N14" s="6">
        <f t="shared" ref="N14:N17" si="15">AVERAGE(K14:L14)</f>
        <v>20.675000000000001</v>
      </c>
      <c r="O14" s="6" t="s">
        <v>31</v>
      </c>
      <c r="P14" s="6">
        <v>33.506645202636719</v>
      </c>
      <c r="Q14" s="6">
        <v>33.215190887451172</v>
      </c>
      <c r="R14" s="6">
        <f t="shared" si="12"/>
        <v>0.29145431518554688</v>
      </c>
      <c r="S14" s="6">
        <f t="shared" ref="S14:S17" si="16">AVERAGE(P14:Q14)</f>
        <v>33.360918045043945</v>
      </c>
      <c r="T14" s="6">
        <f t="shared" ref="T14:T17" si="17">S14-N14</f>
        <v>12.685918045043945</v>
      </c>
      <c r="U14" s="6">
        <f>T14</f>
        <v>12.685918045043945</v>
      </c>
      <c r="V14" s="6">
        <f>U14-$Z$3</f>
        <v>0.7273975372314414</v>
      </c>
      <c r="W14" s="6">
        <f>2^-(V14)</f>
        <v>0.60399246754430558</v>
      </c>
      <c r="X14" s="6">
        <f t="shared" ref="X14:X17" si="18">W14/$Z$4</f>
        <v>0.57418907417927445</v>
      </c>
      <c r="Z14" s="6"/>
      <c r="AB14" s="9"/>
      <c r="AC14" s="9"/>
      <c r="AD14" s="9"/>
    </row>
    <row r="15" spans="1:30" s="1" customFormat="1" ht="15">
      <c r="A15" s="1" t="s">
        <v>59</v>
      </c>
      <c r="B15" s="1" t="s">
        <v>126</v>
      </c>
      <c r="C15" s="1" t="s">
        <v>44</v>
      </c>
      <c r="D15" s="1" t="s">
        <v>45</v>
      </c>
      <c r="E15" s="6" t="s">
        <v>6</v>
      </c>
      <c r="F15" s="7">
        <v>39</v>
      </c>
      <c r="G15" s="2" t="s">
        <v>32</v>
      </c>
      <c r="H15" s="1" t="s">
        <v>46</v>
      </c>
      <c r="I15" s="1" t="s">
        <v>3</v>
      </c>
      <c r="J15" s="1" t="s">
        <v>29</v>
      </c>
      <c r="K15" s="6">
        <v>21.22</v>
      </c>
      <c r="L15" s="6">
        <v>21.08</v>
      </c>
      <c r="M15" s="6">
        <f>ABS(L15-K15)</f>
        <v>0.14000000000000057</v>
      </c>
      <c r="N15" s="6">
        <f t="shared" si="15"/>
        <v>21.15</v>
      </c>
      <c r="O15" s="6" t="s">
        <v>31</v>
      </c>
      <c r="P15" s="6">
        <v>33.544155120849609</v>
      </c>
      <c r="Q15" s="6">
        <v>33.531742095947266</v>
      </c>
      <c r="R15" s="6">
        <f t="shared" si="12"/>
        <v>1.241302490234375E-2</v>
      </c>
      <c r="S15" s="6">
        <f t="shared" si="16"/>
        <v>33.537948608398438</v>
      </c>
      <c r="T15" s="6">
        <f t="shared" si="17"/>
        <v>12.387948608398439</v>
      </c>
      <c r="U15" s="6">
        <f t="shared" ref="U15:U17" si="19">T15</f>
        <v>12.387948608398439</v>
      </c>
      <c r="V15" s="6">
        <f t="shared" ref="V15:V17" si="20">U15-$Z$3</f>
        <v>0.42942810058593572</v>
      </c>
      <c r="W15" s="6">
        <f>2^-(V15)</f>
        <v>0.74255608398273099</v>
      </c>
      <c r="X15" s="6">
        <f t="shared" si="18"/>
        <v>0.70591541004102987</v>
      </c>
      <c r="Y15" s="6"/>
      <c r="Z15" s="6"/>
      <c r="AB15" s="9"/>
      <c r="AC15" s="9"/>
      <c r="AD15" s="9"/>
    </row>
    <row r="16" spans="1:30" s="1" customFormat="1" ht="15">
      <c r="A16" s="1" t="s">
        <v>60</v>
      </c>
      <c r="B16" s="1" t="s">
        <v>127</v>
      </c>
      <c r="C16" s="1" t="s">
        <v>44</v>
      </c>
      <c r="D16" s="1" t="s">
        <v>45</v>
      </c>
      <c r="E16" s="6" t="s">
        <v>6</v>
      </c>
      <c r="F16" s="7">
        <v>39</v>
      </c>
      <c r="G16" s="2" t="s">
        <v>32</v>
      </c>
      <c r="H16" s="1" t="s">
        <v>46</v>
      </c>
      <c r="I16" s="1" t="s">
        <v>3</v>
      </c>
      <c r="J16" s="1" t="s">
        <v>29</v>
      </c>
      <c r="K16" s="6">
        <v>22.28</v>
      </c>
      <c r="L16" s="6">
        <v>21.94</v>
      </c>
      <c r="M16" s="6">
        <f t="shared" ref="M16" si="21">ABS(L16-K16)</f>
        <v>0.33999999999999986</v>
      </c>
      <c r="N16" s="6">
        <f t="shared" si="15"/>
        <v>22.11</v>
      </c>
      <c r="O16" s="6" t="s">
        <v>31</v>
      </c>
      <c r="P16" s="6">
        <v>34.528892517089844</v>
      </c>
      <c r="Q16" s="6">
        <v>34.797122955322266</v>
      </c>
      <c r="R16" s="6">
        <f t="shared" ref="R16" si="22">ABS(Q16-P16)</f>
        <v>0.26823043823242188</v>
      </c>
      <c r="S16" s="6">
        <f t="shared" si="16"/>
        <v>34.663007736206055</v>
      </c>
      <c r="T16" s="6">
        <f t="shared" si="17"/>
        <v>12.553007736206055</v>
      </c>
      <c r="U16" s="6">
        <f t="shared" si="19"/>
        <v>12.553007736206055</v>
      </c>
      <c r="V16" s="6">
        <f t="shared" si="20"/>
        <v>0.59448722839355206</v>
      </c>
      <c r="W16" s="6">
        <f t="shared" ref="W16" si="23">2^-(V16)</f>
        <v>0.66227980496044958</v>
      </c>
      <c r="X16" s="6">
        <f t="shared" si="18"/>
        <v>0.62960028227500409</v>
      </c>
      <c r="Z16" s="6"/>
      <c r="AB16" s="9"/>
      <c r="AC16" s="9"/>
      <c r="AD16" s="9"/>
    </row>
    <row r="17" spans="1:30" s="1" customFormat="1" ht="15">
      <c r="A17" s="1" t="s">
        <v>61</v>
      </c>
      <c r="B17" s="1" t="s">
        <v>128</v>
      </c>
      <c r="C17" s="1" t="s">
        <v>44</v>
      </c>
      <c r="D17" s="1" t="s">
        <v>45</v>
      </c>
      <c r="E17" s="6" t="s">
        <v>6</v>
      </c>
      <c r="F17" s="7">
        <v>39</v>
      </c>
      <c r="G17" s="2" t="s">
        <v>32</v>
      </c>
      <c r="H17" s="1" t="s">
        <v>46</v>
      </c>
      <c r="I17" s="1" t="s">
        <v>3</v>
      </c>
      <c r="J17" s="1" t="s">
        <v>29</v>
      </c>
      <c r="K17" s="6">
        <v>20.72</v>
      </c>
      <c r="L17" s="6">
        <v>20.78</v>
      </c>
      <c r="M17" s="6">
        <f>ABS(L17-K17)</f>
        <v>6.0000000000002274E-2</v>
      </c>
      <c r="N17" s="6">
        <f t="shared" si="15"/>
        <v>20.75</v>
      </c>
      <c r="O17" s="6" t="s">
        <v>31</v>
      </c>
      <c r="P17" s="6">
        <v>33.085365295410156</v>
      </c>
      <c r="Q17" s="6">
        <v>33.218280792236328</v>
      </c>
      <c r="R17" s="6">
        <f>ABS(Q17-P17)</f>
        <v>0.13291549682617188</v>
      </c>
      <c r="S17" s="6">
        <f t="shared" si="16"/>
        <v>33.151823043823242</v>
      </c>
      <c r="T17" s="6">
        <f t="shared" si="17"/>
        <v>12.401823043823242</v>
      </c>
      <c r="U17" s="6">
        <f t="shared" si="19"/>
        <v>12.401823043823242</v>
      </c>
      <c r="V17" s="6">
        <f t="shared" si="20"/>
        <v>0.44330253601073899</v>
      </c>
      <c r="W17" s="6">
        <f>2^-(V17)</f>
        <v>0.73544913161488623</v>
      </c>
      <c r="X17" s="6">
        <f t="shared" si="18"/>
        <v>0.6991591430019386</v>
      </c>
      <c r="Z17" s="6" t="s">
        <v>147</v>
      </c>
      <c r="AA17" s="6">
        <f>AVERAGE(X13:X17)</f>
        <v>0.67344085682884081</v>
      </c>
      <c r="AB17" s="9"/>
      <c r="AC17" s="9"/>
      <c r="AD17" s="9"/>
    </row>
    <row r="18" spans="1:30">
      <c r="A18" s="1" t="s">
        <v>62</v>
      </c>
      <c r="B18" s="1" t="s">
        <v>37</v>
      </c>
      <c r="C18" s="1" t="s">
        <v>42</v>
      </c>
      <c r="D18" s="1" t="s">
        <v>43</v>
      </c>
      <c r="E18" s="6" t="s">
        <v>6</v>
      </c>
      <c r="F18" s="7">
        <v>39</v>
      </c>
      <c r="G18" s="1" t="s">
        <v>32</v>
      </c>
      <c r="H18" s="1" t="s">
        <v>67</v>
      </c>
      <c r="I18" s="1" t="s">
        <v>3</v>
      </c>
      <c r="J18" s="1" t="s">
        <v>29</v>
      </c>
      <c r="K18" s="6">
        <v>20.709075927734375</v>
      </c>
      <c r="L18" s="6">
        <v>20.826108932495117</v>
      </c>
      <c r="M18" s="6">
        <f>ABS(L18-K18)</f>
        <v>0.11703300476074219</v>
      </c>
      <c r="N18" s="6">
        <f>AVERAGE(K18:L18)</f>
        <v>20.767592430114746</v>
      </c>
      <c r="O18" s="6" t="s">
        <v>31</v>
      </c>
      <c r="P18" s="6">
        <v>34.131969451904297</v>
      </c>
      <c r="Q18" s="6">
        <v>34.422405242919922</v>
      </c>
      <c r="R18" s="6">
        <f>ABS(Q18-P18)</f>
        <v>0.290435791015625</v>
      </c>
      <c r="S18" s="6">
        <f>AVERAGE(P18:Q18)</f>
        <v>34.277187347412109</v>
      </c>
      <c r="T18" s="6">
        <f>S18-N18</f>
        <v>13.509594917297363</v>
      </c>
      <c r="U18" s="6">
        <f>T18</f>
        <v>13.509594917297363</v>
      </c>
      <c r="V18" s="6">
        <f>U18-$Z$3</f>
        <v>1.5510744094848601</v>
      </c>
      <c r="W18" s="6">
        <f>2^-(V18)</f>
        <v>0.3412558281595065</v>
      </c>
      <c r="X18" s="6">
        <f>W18/$Z$4</f>
        <v>0.32441690676351881</v>
      </c>
      <c r="Y18" s="1"/>
      <c r="Z18" s="6"/>
      <c r="AA18" s="1"/>
      <c r="AB18" s="9"/>
      <c r="AC18" s="9"/>
      <c r="AD18" s="9"/>
    </row>
    <row r="19" spans="1:30">
      <c r="A19" s="1" t="s">
        <v>63</v>
      </c>
      <c r="B19" s="1" t="s">
        <v>38</v>
      </c>
      <c r="C19" s="1" t="s">
        <v>42</v>
      </c>
      <c r="D19" s="1" t="s">
        <v>43</v>
      </c>
      <c r="E19" s="6" t="s">
        <v>6</v>
      </c>
      <c r="F19" s="7">
        <v>39</v>
      </c>
      <c r="G19" s="1" t="s">
        <v>32</v>
      </c>
      <c r="H19" s="1" t="s">
        <v>67</v>
      </c>
      <c r="I19" s="1" t="s">
        <v>3</v>
      </c>
      <c r="J19" s="1" t="s">
        <v>29</v>
      </c>
      <c r="K19" s="6">
        <v>21.046472549438477</v>
      </c>
      <c r="L19" s="6">
        <v>21.046791076660156</v>
      </c>
      <c r="M19" s="6">
        <f>ABS(L19-K19)</f>
        <v>3.185272216796875E-4</v>
      </c>
      <c r="N19" s="6">
        <f t="shared" ref="N19:N29" si="24">AVERAGE(K19:L19)</f>
        <v>21.046631813049316</v>
      </c>
      <c r="O19" s="6" t="s">
        <v>31</v>
      </c>
      <c r="P19" s="6">
        <v>34.242206573486328</v>
      </c>
      <c r="Q19" s="6">
        <v>34.241012573242188</v>
      </c>
      <c r="R19" s="6">
        <f>ABS(Q19-P19)</f>
        <v>1.194000244140625E-3</v>
      </c>
      <c r="S19" s="6">
        <f t="shared" ref="S19:S29" si="25">AVERAGE(P19:Q19)</f>
        <v>34.241609573364258</v>
      </c>
      <c r="T19" s="6">
        <f t="shared" ref="T19:T22" si="26">S19-N19</f>
        <v>13.194977760314941</v>
      </c>
      <c r="U19" s="6">
        <f>T19</f>
        <v>13.194977760314941</v>
      </c>
      <c r="V19" s="6">
        <f>U19-$Z$3</f>
        <v>1.2364572525024382</v>
      </c>
      <c r="W19" s="6">
        <f>2^-(V19)</f>
        <v>0.42441358686883268</v>
      </c>
      <c r="X19" s="6">
        <f t="shared" ref="X19:X22" si="27">W19/$Z$4</f>
        <v>0.40347133053516782</v>
      </c>
      <c r="Y19" s="1"/>
      <c r="Z19" s="6"/>
      <c r="AA19" s="1"/>
      <c r="AB19" s="9"/>
      <c r="AC19" s="9"/>
      <c r="AD19" s="9"/>
    </row>
    <row r="20" spans="1:30">
      <c r="A20" s="1" t="s">
        <v>64</v>
      </c>
      <c r="B20" s="1" t="s">
        <v>39</v>
      </c>
      <c r="C20" s="1" t="s">
        <v>42</v>
      </c>
      <c r="D20" s="1" t="s">
        <v>43</v>
      </c>
      <c r="E20" s="6" t="s">
        <v>6</v>
      </c>
      <c r="F20" s="7">
        <v>39</v>
      </c>
      <c r="G20" s="1" t="s">
        <v>32</v>
      </c>
      <c r="H20" s="1" t="s">
        <v>67</v>
      </c>
      <c r="I20" s="1" t="s">
        <v>3</v>
      </c>
      <c r="J20" s="1" t="s">
        <v>29</v>
      </c>
      <c r="K20" s="6">
        <v>21.370716094970703</v>
      </c>
      <c r="L20" s="6">
        <v>21.266782760620117</v>
      </c>
      <c r="M20" s="6">
        <f>ABS(L20-K20)</f>
        <v>0.10393333435058594</v>
      </c>
      <c r="N20" s="6">
        <f t="shared" si="24"/>
        <v>21.31874942779541</v>
      </c>
      <c r="O20" s="6" t="s">
        <v>31</v>
      </c>
      <c r="P20" s="6">
        <v>35.651939392089844</v>
      </c>
      <c r="Q20" s="6">
        <v>35.490268707275391</v>
      </c>
      <c r="R20" s="6">
        <f>ABS(Q20-P20)</f>
        <v>0.16167068481445312</v>
      </c>
      <c r="S20" s="6">
        <f t="shared" si="25"/>
        <v>35.571104049682617</v>
      </c>
      <c r="T20" s="6">
        <f t="shared" si="26"/>
        <v>14.252354621887207</v>
      </c>
      <c r="U20" s="6">
        <f t="shared" ref="U20:U22" si="28">T20</f>
        <v>14.252354621887207</v>
      </c>
      <c r="V20" s="6">
        <f t="shared" ref="V20:V22" si="29">U20-$Z$3</f>
        <v>2.2938341140747038</v>
      </c>
      <c r="W20" s="6">
        <f>2^-(V20)</f>
        <v>0.20393282086793446</v>
      </c>
      <c r="X20" s="6">
        <f t="shared" si="27"/>
        <v>0.19386996345337304</v>
      </c>
      <c r="Y20" s="6"/>
      <c r="Z20" s="6"/>
      <c r="AA20" s="1"/>
      <c r="AB20" s="9"/>
      <c r="AC20" s="9"/>
      <c r="AD20" s="9"/>
    </row>
    <row r="21" spans="1:30">
      <c r="A21" s="1" t="s">
        <v>65</v>
      </c>
      <c r="B21" s="1" t="s">
        <v>40</v>
      </c>
      <c r="C21" s="1" t="s">
        <v>42</v>
      </c>
      <c r="D21" s="1" t="s">
        <v>43</v>
      </c>
      <c r="E21" s="6" t="s">
        <v>6</v>
      </c>
      <c r="F21" s="7">
        <v>39</v>
      </c>
      <c r="G21" s="1" t="s">
        <v>32</v>
      </c>
      <c r="H21" s="1" t="s">
        <v>67</v>
      </c>
      <c r="I21" s="1" t="s">
        <v>3</v>
      </c>
      <c r="J21" s="1" t="s">
        <v>29</v>
      </c>
      <c r="K21" s="6">
        <v>21.173526763916016</v>
      </c>
      <c r="L21" s="6">
        <v>21.217008590698242</v>
      </c>
      <c r="M21" s="6">
        <f t="shared" ref="M21" si="30">ABS(L21-K21)</f>
        <v>4.3481826782226562E-2</v>
      </c>
      <c r="N21" s="6">
        <f t="shared" si="24"/>
        <v>21.195267677307129</v>
      </c>
      <c r="O21" s="6" t="s">
        <v>31</v>
      </c>
      <c r="P21" s="6">
        <v>35.695316314697266</v>
      </c>
      <c r="Q21" s="6">
        <v>35.603858947753906</v>
      </c>
      <c r="R21" s="6">
        <f t="shared" ref="R21" si="31">ABS(Q21-P21)</f>
        <v>9.1457366943359375E-2</v>
      </c>
      <c r="S21" s="6">
        <f t="shared" si="25"/>
        <v>35.649587631225586</v>
      </c>
      <c r="T21" s="6">
        <f t="shared" si="26"/>
        <v>14.454319953918457</v>
      </c>
      <c r="U21" s="6">
        <f t="shared" si="28"/>
        <v>14.454319953918457</v>
      </c>
      <c r="V21" s="6">
        <f t="shared" si="29"/>
        <v>2.4957994461059538</v>
      </c>
      <c r="W21" s="6">
        <f t="shared" ref="W21" si="32">2^-(V21)</f>
        <v>0.17729214872534815</v>
      </c>
      <c r="X21" s="6">
        <f t="shared" si="27"/>
        <v>0.16854384815385876</v>
      </c>
      <c r="Y21" s="1"/>
      <c r="Z21" s="6"/>
      <c r="AA21" s="1"/>
      <c r="AB21" s="9"/>
      <c r="AC21" s="9"/>
      <c r="AD21" s="9"/>
    </row>
    <row r="22" spans="1:30">
      <c r="A22" s="1" t="s">
        <v>66</v>
      </c>
      <c r="B22" s="1" t="s">
        <v>41</v>
      </c>
      <c r="C22" s="1" t="s">
        <v>42</v>
      </c>
      <c r="D22" s="1" t="s">
        <v>43</v>
      </c>
      <c r="E22" s="6" t="s">
        <v>6</v>
      </c>
      <c r="F22" s="7">
        <v>39</v>
      </c>
      <c r="G22" s="1" t="s">
        <v>32</v>
      </c>
      <c r="H22" s="1" t="s">
        <v>67</v>
      </c>
      <c r="I22" s="1" t="s">
        <v>3</v>
      </c>
      <c r="J22" s="1" t="s">
        <v>29</v>
      </c>
      <c r="K22" s="6">
        <v>21.058116912841797</v>
      </c>
      <c r="L22" s="6">
        <v>21.090507507324219</v>
      </c>
      <c r="M22" s="6">
        <f>ABS(L22-K22)</f>
        <v>3.2390594482421875E-2</v>
      </c>
      <c r="N22" s="6">
        <f t="shared" si="24"/>
        <v>21.074312210083008</v>
      </c>
      <c r="O22" s="6" t="s">
        <v>31</v>
      </c>
      <c r="P22" s="6">
        <v>34.966957092285156</v>
      </c>
      <c r="Q22" s="6">
        <v>34.600677490234375</v>
      </c>
      <c r="R22" s="6">
        <f>ABS(Q22-P22)</f>
        <v>0.36627960205078125</v>
      </c>
      <c r="S22" s="6">
        <f t="shared" si="25"/>
        <v>34.783817291259766</v>
      </c>
      <c r="T22" s="6">
        <f t="shared" si="26"/>
        <v>13.709505081176758</v>
      </c>
      <c r="U22" s="6">
        <f t="shared" si="28"/>
        <v>13.709505081176758</v>
      </c>
      <c r="V22" s="6">
        <f t="shared" si="29"/>
        <v>1.7509845733642546</v>
      </c>
      <c r="W22" s="6">
        <f>2^-(V22)</f>
        <v>0.29709895310528112</v>
      </c>
      <c r="X22" s="6">
        <f t="shared" si="27"/>
        <v>0.28243890775117891</v>
      </c>
      <c r="Y22" s="1"/>
      <c r="Z22" s="6" t="s">
        <v>147</v>
      </c>
      <c r="AA22" s="6">
        <f>AVERAGE(X18:X22)</f>
        <v>0.27454819133141944</v>
      </c>
      <c r="AB22" s="9"/>
      <c r="AC22" s="9"/>
      <c r="AD22" s="9"/>
    </row>
    <row r="23" spans="1:30" s="1" customFormat="1">
      <c r="A23" s="10" t="s">
        <v>129</v>
      </c>
      <c r="B23" s="1" t="s">
        <v>130</v>
      </c>
      <c r="C23" s="1" t="s">
        <v>131</v>
      </c>
      <c r="D23" s="1" t="s">
        <v>132</v>
      </c>
      <c r="E23" s="10" t="s">
        <v>6</v>
      </c>
      <c r="F23" s="10">
        <v>39</v>
      </c>
      <c r="G23" s="10" t="s">
        <v>133</v>
      </c>
      <c r="H23" s="9" t="s">
        <v>134</v>
      </c>
      <c r="I23" s="10" t="s">
        <v>3</v>
      </c>
      <c r="J23" s="10" t="s">
        <v>6</v>
      </c>
      <c r="K23" s="12">
        <v>21.275033950805664</v>
      </c>
      <c r="L23" s="12">
        <v>21.308578491210938</v>
      </c>
      <c r="M23" s="11">
        <f t="shared" ref="M23:M27" si="33">ABS(L23-K23)</f>
        <v>3.3544540405273438E-2</v>
      </c>
      <c r="N23" s="11">
        <f t="shared" si="24"/>
        <v>21.291806221008301</v>
      </c>
      <c r="O23" s="12" t="s">
        <v>31</v>
      </c>
      <c r="P23" s="12">
        <v>32.525348663330078</v>
      </c>
      <c r="Q23" s="12">
        <v>32.448329925537109</v>
      </c>
      <c r="R23" s="11">
        <f>ABS(Q23-P23)</f>
        <v>7.701873779296875E-2</v>
      </c>
      <c r="S23" s="12">
        <f t="shared" si="25"/>
        <v>32.486839294433594</v>
      </c>
      <c r="T23" s="12">
        <f>S23-N23</f>
        <v>11.195033073425293</v>
      </c>
      <c r="U23" s="12">
        <f>T23</f>
        <v>11.195033073425293</v>
      </c>
      <c r="V23" s="6">
        <f t="shared" ref="V23:V29" si="34">U23-$Z$3</f>
        <v>-0.76348743438721023</v>
      </c>
      <c r="W23" s="6">
        <f t="shared" ref="W23:W29" si="35">2^-(V23)</f>
        <v>1.697589260440646</v>
      </c>
      <c r="X23" s="6">
        <f t="shared" ref="X23:X29" si="36">W23/$Z$4</f>
        <v>1.6138234467594457</v>
      </c>
      <c r="Z23" s="6"/>
      <c r="AB23" s="9"/>
      <c r="AC23" s="9"/>
      <c r="AD23" s="9"/>
    </row>
    <row r="24" spans="1:30" s="1" customFormat="1">
      <c r="A24" s="10" t="s">
        <v>135</v>
      </c>
      <c r="B24" s="1" t="s">
        <v>136</v>
      </c>
      <c r="C24" s="1" t="s">
        <v>131</v>
      </c>
      <c r="D24" s="1" t="s">
        <v>132</v>
      </c>
      <c r="E24" s="10" t="s">
        <v>6</v>
      </c>
      <c r="F24" s="10">
        <v>39</v>
      </c>
      <c r="G24" s="10" t="s">
        <v>133</v>
      </c>
      <c r="H24" s="9" t="s">
        <v>134</v>
      </c>
      <c r="I24" s="10" t="s">
        <v>3</v>
      </c>
      <c r="J24" s="10" t="s">
        <v>6</v>
      </c>
      <c r="K24" s="12">
        <v>20.755535125732422</v>
      </c>
      <c r="L24" s="12">
        <v>20.880641937255859</v>
      </c>
      <c r="M24" s="11">
        <f t="shared" si="33"/>
        <v>0.1251068115234375</v>
      </c>
      <c r="N24" s="11">
        <f t="shared" si="24"/>
        <v>20.818088531494141</v>
      </c>
      <c r="O24" s="12" t="s">
        <v>31</v>
      </c>
      <c r="P24" s="12">
        <v>33.327434539794922</v>
      </c>
      <c r="Q24" s="12">
        <v>33.370601654052734</v>
      </c>
      <c r="R24" s="11">
        <f t="shared" ref="R24:R29" si="37">ABS(Q24-P24)</f>
        <v>4.31671142578125E-2</v>
      </c>
      <c r="S24" s="12">
        <f t="shared" si="25"/>
        <v>33.349018096923828</v>
      </c>
      <c r="T24" s="12">
        <f t="shared" ref="T24:T29" si="38">S24-N24</f>
        <v>12.530929565429688</v>
      </c>
      <c r="U24" s="12">
        <f t="shared" ref="U24:U29" si="39">T24</f>
        <v>12.530929565429688</v>
      </c>
      <c r="V24" s="6">
        <f t="shared" si="34"/>
        <v>0.5724090576171843</v>
      </c>
      <c r="W24" s="6">
        <f t="shared" si="35"/>
        <v>0.67249290051672084</v>
      </c>
      <c r="X24" s="6">
        <f t="shared" si="36"/>
        <v>0.63930942302936233</v>
      </c>
      <c r="Z24" s="6"/>
      <c r="AB24" s="9"/>
      <c r="AC24" s="9"/>
      <c r="AD24" s="9"/>
    </row>
    <row r="25" spans="1:30" s="1" customFormat="1">
      <c r="A25" s="10" t="s">
        <v>137</v>
      </c>
      <c r="B25" s="1" t="s">
        <v>138</v>
      </c>
      <c r="C25" s="1" t="s">
        <v>131</v>
      </c>
      <c r="D25" s="1" t="s">
        <v>132</v>
      </c>
      <c r="E25" s="10" t="s">
        <v>6</v>
      </c>
      <c r="F25" s="10">
        <v>39</v>
      </c>
      <c r="G25" s="10" t="s">
        <v>133</v>
      </c>
      <c r="H25" s="9" t="s">
        <v>134</v>
      </c>
      <c r="I25" s="10" t="s">
        <v>3</v>
      </c>
      <c r="J25" s="10" t="s">
        <v>6</v>
      </c>
      <c r="K25" s="12">
        <v>20.460176467895508</v>
      </c>
      <c r="L25" s="12">
        <v>20.535804748535156</v>
      </c>
      <c r="M25" s="11">
        <f t="shared" si="33"/>
        <v>7.5628280639648438E-2</v>
      </c>
      <c r="N25" s="11">
        <f t="shared" si="24"/>
        <v>20.497990608215332</v>
      </c>
      <c r="O25" s="12" t="s">
        <v>31</v>
      </c>
      <c r="P25" s="12">
        <v>33.491050720214844</v>
      </c>
      <c r="Q25" s="12">
        <v>33.537876129150391</v>
      </c>
      <c r="R25" s="11">
        <f t="shared" si="37"/>
        <v>4.6825408935546875E-2</v>
      </c>
      <c r="S25" s="12">
        <f t="shared" si="25"/>
        <v>33.514463424682617</v>
      </c>
      <c r="T25" s="12">
        <f t="shared" si="38"/>
        <v>13.016472816467285</v>
      </c>
      <c r="U25" s="12">
        <f t="shared" si="39"/>
        <v>13.016472816467285</v>
      </c>
      <c r="V25" s="6">
        <f t="shared" si="34"/>
        <v>1.057952308654782</v>
      </c>
      <c r="W25" s="6">
        <f t="shared" si="35"/>
        <v>0.48031330948972228</v>
      </c>
      <c r="X25" s="6">
        <f t="shared" si="36"/>
        <v>0.45661273825680032</v>
      </c>
      <c r="Y25" s="6"/>
      <c r="Z25" s="6"/>
      <c r="AB25" s="9"/>
      <c r="AC25" s="9"/>
      <c r="AD25" s="9"/>
    </row>
    <row r="26" spans="1:30" s="1" customFormat="1">
      <c r="A26" s="10" t="s">
        <v>139</v>
      </c>
      <c r="B26" s="1" t="s">
        <v>140</v>
      </c>
      <c r="C26" s="1" t="s">
        <v>131</v>
      </c>
      <c r="D26" s="1" t="s">
        <v>132</v>
      </c>
      <c r="E26" s="10" t="s">
        <v>6</v>
      </c>
      <c r="F26" s="10">
        <v>39</v>
      </c>
      <c r="G26" s="10" t="s">
        <v>133</v>
      </c>
      <c r="H26" s="9" t="s">
        <v>134</v>
      </c>
      <c r="I26" s="10" t="s">
        <v>3</v>
      </c>
      <c r="J26" s="10" t="s">
        <v>6</v>
      </c>
      <c r="K26" s="12">
        <v>20.616207122802734</v>
      </c>
      <c r="L26" s="12">
        <v>20.724531173706055</v>
      </c>
      <c r="M26" s="11">
        <f t="shared" si="33"/>
        <v>0.10832405090332031</v>
      </c>
      <c r="N26" s="11">
        <f t="shared" si="24"/>
        <v>20.670369148254395</v>
      </c>
      <c r="O26" s="12" t="s">
        <v>31</v>
      </c>
      <c r="P26" s="12">
        <v>32.977718353271484</v>
      </c>
      <c r="Q26" s="12">
        <v>32.939517974853516</v>
      </c>
      <c r="R26" s="11">
        <f t="shared" si="37"/>
        <v>3.820037841796875E-2</v>
      </c>
      <c r="S26" s="12">
        <f t="shared" si="25"/>
        <v>32.9586181640625</v>
      </c>
      <c r="T26" s="12">
        <f t="shared" si="38"/>
        <v>12.288249015808105</v>
      </c>
      <c r="U26" s="12">
        <f t="shared" si="39"/>
        <v>12.288249015808105</v>
      </c>
      <c r="V26" s="6">
        <f t="shared" si="34"/>
        <v>0.32972850799560227</v>
      </c>
      <c r="W26" s="6">
        <f t="shared" si="35"/>
        <v>0.79568620501398535</v>
      </c>
      <c r="X26" s="6">
        <f t="shared" si="36"/>
        <v>0.75642387934363908</v>
      </c>
      <c r="Y26" s="6"/>
      <c r="Z26" s="6"/>
      <c r="AB26" s="9"/>
      <c r="AC26" s="9"/>
      <c r="AD26" s="9"/>
    </row>
    <row r="27" spans="1:30" s="1" customFormat="1">
      <c r="A27" s="10" t="s">
        <v>141</v>
      </c>
      <c r="B27" s="1" t="s">
        <v>142</v>
      </c>
      <c r="C27" s="1" t="s">
        <v>131</v>
      </c>
      <c r="D27" s="1" t="s">
        <v>132</v>
      </c>
      <c r="E27" s="10" t="s">
        <v>6</v>
      </c>
      <c r="F27" s="10">
        <v>39</v>
      </c>
      <c r="G27" s="10" t="s">
        <v>133</v>
      </c>
      <c r="H27" s="9" t="s">
        <v>134</v>
      </c>
      <c r="I27" s="10" t="s">
        <v>3</v>
      </c>
      <c r="J27" s="10" t="s">
        <v>6</v>
      </c>
      <c r="K27" s="12">
        <v>20.995872497558594</v>
      </c>
      <c r="L27" s="12">
        <v>21.001178741455078</v>
      </c>
      <c r="M27" s="11">
        <f t="shared" si="33"/>
        <v>5.306243896484375E-3</v>
      </c>
      <c r="N27" s="11">
        <f t="shared" si="24"/>
        <v>20.998525619506836</v>
      </c>
      <c r="O27" s="12" t="s">
        <v>31</v>
      </c>
      <c r="P27" s="12">
        <v>32.481483459472656</v>
      </c>
      <c r="Q27" s="12">
        <v>32.506927490234375</v>
      </c>
      <c r="R27" s="11">
        <f t="shared" si="37"/>
        <v>2.544403076171875E-2</v>
      </c>
      <c r="S27" s="12">
        <f t="shared" si="25"/>
        <v>32.494205474853516</v>
      </c>
      <c r="T27" s="12">
        <f t="shared" si="38"/>
        <v>11.49567985534668</v>
      </c>
      <c r="U27" s="12">
        <f t="shared" si="39"/>
        <v>11.49567985534668</v>
      </c>
      <c r="V27" s="6">
        <f t="shared" si="34"/>
        <v>-0.46284065246582351</v>
      </c>
      <c r="W27" s="6">
        <f t="shared" si="35"/>
        <v>1.3782529147503775</v>
      </c>
      <c r="X27" s="6">
        <f t="shared" si="36"/>
        <v>1.3102444279197152</v>
      </c>
      <c r="Y27" s="6"/>
      <c r="Z27" s="6"/>
      <c r="AB27" s="9"/>
      <c r="AC27" s="9"/>
      <c r="AD27" s="9"/>
    </row>
    <row r="28" spans="1:30" s="1" customFormat="1">
      <c r="A28" s="10" t="s">
        <v>143</v>
      </c>
      <c r="B28" s="1" t="s">
        <v>144</v>
      </c>
      <c r="C28" s="1" t="s">
        <v>131</v>
      </c>
      <c r="D28" s="1" t="s">
        <v>132</v>
      </c>
      <c r="E28" s="10" t="s">
        <v>6</v>
      </c>
      <c r="F28" s="10">
        <v>39</v>
      </c>
      <c r="G28" s="10" t="s">
        <v>133</v>
      </c>
      <c r="H28" s="9" t="s">
        <v>134</v>
      </c>
      <c r="I28" s="10" t="s">
        <v>3</v>
      </c>
      <c r="J28" s="10" t="s">
        <v>6</v>
      </c>
      <c r="K28" s="12">
        <v>21.177112579345703</v>
      </c>
      <c r="L28" s="12">
        <v>21.247608184814453</v>
      </c>
      <c r="M28" s="11">
        <f>ABS(L28-K28)</f>
        <v>7.049560546875E-2</v>
      </c>
      <c r="N28" s="11">
        <f t="shared" si="24"/>
        <v>21.212360382080078</v>
      </c>
      <c r="O28" s="12" t="s">
        <v>31</v>
      </c>
      <c r="P28" s="12">
        <v>33.404556274414062</v>
      </c>
      <c r="Q28" s="12">
        <v>33.664703369140625</v>
      </c>
      <c r="R28" s="11">
        <f t="shared" si="37"/>
        <v>0.2601470947265625</v>
      </c>
      <c r="S28" s="12">
        <f t="shared" si="25"/>
        <v>33.534629821777344</v>
      </c>
      <c r="T28" s="12">
        <f t="shared" si="38"/>
        <v>12.322269439697266</v>
      </c>
      <c r="U28" s="12">
        <f t="shared" si="39"/>
        <v>12.322269439697266</v>
      </c>
      <c r="V28" s="6">
        <f t="shared" si="34"/>
        <v>0.36374893188476243</v>
      </c>
      <c r="W28" s="6">
        <f t="shared" si="35"/>
        <v>0.77714250091607739</v>
      </c>
      <c r="X28" s="6">
        <f t="shared" si="36"/>
        <v>0.73879519544444605</v>
      </c>
      <c r="Y28" s="6"/>
      <c r="Z28" s="6"/>
      <c r="AB28" s="9"/>
      <c r="AC28" s="9"/>
      <c r="AD28" s="9"/>
    </row>
    <row r="29" spans="1:30" s="1" customFormat="1">
      <c r="A29" s="10" t="s">
        <v>145</v>
      </c>
      <c r="B29" s="1" t="s">
        <v>146</v>
      </c>
      <c r="C29" s="1" t="s">
        <v>131</v>
      </c>
      <c r="D29" s="1" t="s">
        <v>132</v>
      </c>
      <c r="E29" s="10" t="s">
        <v>6</v>
      </c>
      <c r="F29" s="10">
        <v>39</v>
      </c>
      <c r="G29" s="10" t="s">
        <v>133</v>
      </c>
      <c r="H29" s="9" t="s">
        <v>134</v>
      </c>
      <c r="I29" s="10" t="s">
        <v>3</v>
      </c>
      <c r="J29" s="10" t="s">
        <v>6</v>
      </c>
      <c r="K29" s="12">
        <v>20.947380065917969</v>
      </c>
      <c r="L29" s="12">
        <v>20.936468124389648</v>
      </c>
      <c r="M29" s="11">
        <f>ABS(L29-K29)</f>
        <v>1.0911941528320312E-2</v>
      </c>
      <c r="N29" s="11">
        <f t="shared" si="24"/>
        <v>20.941924095153809</v>
      </c>
      <c r="O29" s="12" t="s">
        <v>31</v>
      </c>
      <c r="P29" s="12">
        <v>32.542747497558594</v>
      </c>
      <c r="Q29" s="12">
        <v>32.959590911865234</v>
      </c>
      <c r="R29" s="11">
        <f t="shared" si="37"/>
        <v>0.41684341430664062</v>
      </c>
      <c r="S29" s="12">
        <f t="shared" si="25"/>
        <v>32.751169204711914</v>
      </c>
      <c r="T29" s="12">
        <f t="shared" si="38"/>
        <v>11.809245109558105</v>
      </c>
      <c r="U29" s="12">
        <f t="shared" si="39"/>
        <v>11.809245109558105</v>
      </c>
      <c r="V29" s="6">
        <f t="shared" si="34"/>
        <v>-0.14927539825439773</v>
      </c>
      <c r="W29" s="6">
        <f t="shared" si="35"/>
        <v>1.1090123244506556</v>
      </c>
      <c r="X29" s="6">
        <f t="shared" si="36"/>
        <v>1.0542892404250326</v>
      </c>
      <c r="Y29" s="6"/>
      <c r="Z29" s="6" t="s">
        <v>147</v>
      </c>
      <c r="AA29" s="6">
        <f>AVERAGE(X23:X29)</f>
        <v>0.93849976445406302</v>
      </c>
      <c r="AB29" s="9"/>
      <c r="AC29" s="9"/>
      <c r="AD29" s="9"/>
    </row>
    <row r="30" spans="1:30">
      <c r="AB30" s="8"/>
      <c r="AC30" s="8"/>
      <c r="AD30" s="8"/>
    </row>
    <row r="31" spans="1:30">
      <c r="A31" s="3" t="s">
        <v>68</v>
      </c>
      <c r="AB31" s="1"/>
      <c r="AC31" s="1"/>
      <c r="AD31" s="1"/>
    </row>
    <row r="32" spans="1:30">
      <c r="A32" s="5" t="s">
        <v>30</v>
      </c>
      <c r="B32" s="5" t="s">
        <v>27</v>
      </c>
      <c r="C32" s="5" t="s">
        <v>24</v>
      </c>
      <c r="D32" s="5" t="s">
        <v>28</v>
      </c>
      <c r="E32" s="5" t="s">
        <v>2</v>
      </c>
      <c r="F32" s="5" t="s">
        <v>0</v>
      </c>
      <c r="G32" s="5" t="s">
        <v>4</v>
      </c>
      <c r="H32" s="5" t="s">
        <v>13</v>
      </c>
      <c r="I32" s="5" t="s">
        <v>5</v>
      </c>
      <c r="J32" s="5" t="s">
        <v>7</v>
      </c>
      <c r="K32" s="16" t="s">
        <v>8</v>
      </c>
      <c r="L32" s="16" t="s">
        <v>9</v>
      </c>
      <c r="M32" s="16" t="s">
        <v>19</v>
      </c>
      <c r="N32" s="5" t="s">
        <v>20</v>
      </c>
      <c r="O32" s="5" t="s">
        <v>1</v>
      </c>
      <c r="P32" s="16" t="s">
        <v>10</v>
      </c>
      <c r="Q32" s="16" t="s">
        <v>11</v>
      </c>
      <c r="R32" s="16" t="s">
        <v>21</v>
      </c>
      <c r="S32" s="5" t="s">
        <v>12</v>
      </c>
      <c r="T32" s="5" t="s">
        <v>22</v>
      </c>
      <c r="U32" s="5" t="s">
        <v>26</v>
      </c>
      <c r="V32" s="5" t="s">
        <v>23</v>
      </c>
      <c r="W32" s="5" t="s">
        <v>25</v>
      </c>
      <c r="X32" s="5" t="s">
        <v>18</v>
      </c>
      <c r="Y32" s="16"/>
      <c r="Z32" s="16"/>
      <c r="AB32" s="1"/>
      <c r="AC32" s="1"/>
      <c r="AD32" s="1"/>
    </row>
    <row r="33" spans="1:26" s="1" customFormat="1">
      <c r="A33" s="1" t="s">
        <v>47</v>
      </c>
      <c r="B33" s="1" t="s">
        <v>119</v>
      </c>
      <c r="C33" s="1" t="s">
        <v>33</v>
      </c>
      <c r="D33" s="1" t="s">
        <v>35</v>
      </c>
      <c r="E33" s="1" t="s">
        <v>6</v>
      </c>
      <c r="F33" s="1" t="s">
        <v>70</v>
      </c>
      <c r="G33" s="1" t="s">
        <v>32</v>
      </c>
      <c r="H33" s="1" t="s">
        <v>14</v>
      </c>
      <c r="I33" s="1" t="s">
        <v>3</v>
      </c>
      <c r="J33" s="1" t="s">
        <v>29</v>
      </c>
      <c r="K33" s="6">
        <v>21.978155136108398</v>
      </c>
      <c r="L33" s="6">
        <v>21.916500091552734</v>
      </c>
      <c r="M33" s="6">
        <v>6.1655044555664062E-2</v>
      </c>
      <c r="N33" s="6">
        <v>21.947327613830566</v>
      </c>
      <c r="O33" s="6" t="s">
        <v>68</v>
      </c>
      <c r="P33" s="6">
        <v>29.084365844726562</v>
      </c>
      <c r="Q33" s="6">
        <v>29.121274948120117</v>
      </c>
      <c r="R33" s="6">
        <v>3.6909103393554688E-2</v>
      </c>
      <c r="S33" s="6">
        <v>29.10282039642334</v>
      </c>
      <c r="T33" s="6">
        <v>7.1554927825927734</v>
      </c>
      <c r="U33" s="6">
        <v>7.1554927825927734</v>
      </c>
      <c r="V33" s="6">
        <v>0.15895404815673864</v>
      </c>
      <c r="W33" s="6">
        <v>0.89567419810525084</v>
      </c>
      <c r="X33" s="6">
        <v>0.89148528518040826</v>
      </c>
      <c r="Y33" s="1" t="s">
        <v>16</v>
      </c>
      <c r="Z33" s="6">
        <v>6.9965387344360348</v>
      </c>
    </row>
    <row r="34" spans="1:26" s="1" customFormat="1">
      <c r="A34" s="1" t="s">
        <v>48</v>
      </c>
      <c r="B34" s="1" t="s">
        <v>120</v>
      </c>
      <c r="C34" s="1" t="s">
        <v>33</v>
      </c>
      <c r="D34" s="1" t="s">
        <v>35</v>
      </c>
      <c r="E34" s="1" t="s">
        <v>6</v>
      </c>
      <c r="F34" s="1" t="s">
        <v>70</v>
      </c>
      <c r="G34" s="1" t="s">
        <v>32</v>
      </c>
      <c r="H34" s="1" t="s">
        <v>14</v>
      </c>
      <c r="I34" s="1" t="s">
        <v>3</v>
      </c>
      <c r="J34" s="1" t="s">
        <v>29</v>
      </c>
      <c r="K34" s="6">
        <v>20.259147644042969</v>
      </c>
      <c r="L34" s="6">
        <v>21.413362503051758</v>
      </c>
      <c r="M34" s="6">
        <v>1.1542148590087891</v>
      </c>
      <c r="N34" s="6">
        <v>21.413362503051758</v>
      </c>
      <c r="O34" s="6" t="s">
        <v>68</v>
      </c>
      <c r="P34" s="6">
        <v>28.183389663696289</v>
      </c>
      <c r="Q34" s="6">
        <v>28.224279403686523</v>
      </c>
      <c r="R34" s="6">
        <v>4.0889739990234375E-2</v>
      </c>
      <c r="S34" s="6">
        <v>28.203834533691406</v>
      </c>
      <c r="T34" s="6">
        <v>6.7904720306396484</v>
      </c>
      <c r="U34" s="6">
        <v>6.7904720306396484</v>
      </c>
      <c r="V34" s="6">
        <v>-0.20606670379638636</v>
      </c>
      <c r="W34" s="6">
        <v>1.1535389383324786</v>
      </c>
      <c r="X34" s="6">
        <v>1.1481440367283997</v>
      </c>
      <c r="Y34" s="1" t="s">
        <v>17</v>
      </c>
      <c r="Z34" s="6">
        <v>1.0046988020940748</v>
      </c>
    </row>
    <row r="35" spans="1:26" s="1" customFormat="1">
      <c r="A35" s="1" t="s">
        <v>49</v>
      </c>
      <c r="B35" s="1" t="s">
        <v>121</v>
      </c>
      <c r="C35" s="1" t="s">
        <v>33</v>
      </c>
      <c r="D35" s="1" t="s">
        <v>35</v>
      </c>
      <c r="E35" s="1" t="s">
        <v>6</v>
      </c>
      <c r="F35" s="1" t="s">
        <v>70</v>
      </c>
      <c r="G35" s="1" t="s">
        <v>32</v>
      </c>
      <c r="H35" s="1" t="s">
        <v>14</v>
      </c>
      <c r="I35" s="1" t="s">
        <v>3</v>
      </c>
      <c r="J35" s="1" t="s">
        <v>29</v>
      </c>
      <c r="K35" s="6">
        <v>20.129993438720703</v>
      </c>
      <c r="L35" s="6">
        <v>21.235118865966797</v>
      </c>
      <c r="M35" s="6">
        <v>1.1051254272460938</v>
      </c>
      <c r="N35" s="6">
        <v>21.235118865966797</v>
      </c>
      <c r="O35" s="6" t="s">
        <v>68</v>
      </c>
      <c r="P35" s="6">
        <v>28.198379516601562</v>
      </c>
      <c r="Q35" s="6">
        <v>28.305301666259766</v>
      </c>
      <c r="R35" s="6">
        <v>0.10692214965820312</v>
      </c>
      <c r="S35" s="6">
        <v>28.251840591430664</v>
      </c>
      <c r="T35" s="6">
        <v>7.0167217254638672</v>
      </c>
      <c r="U35" s="6">
        <v>7.0167217254638672</v>
      </c>
      <c r="V35" s="6">
        <v>2.0182991027832387E-2</v>
      </c>
      <c r="W35" s="6">
        <v>0.98610761895126287</v>
      </c>
      <c r="X35" s="6">
        <v>0.98149576459724774</v>
      </c>
      <c r="Y35" s="6"/>
      <c r="Z35" s="6"/>
    </row>
    <row r="36" spans="1:26" s="1" customFormat="1">
      <c r="A36" s="1" t="s">
        <v>50</v>
      </c>
      <c r="B36" s="1" t="s">
        <v>122</v>
      </c>
      <c r="C36" s="1" t="s">
        <v>33</v>
      </c>
      <c r="D36" s="1" t="s">
        <v>35</v>
      </c>
      <c r="E36" s="1" t="s">
        <v>6</v>
      </c>
      <c r="F36" s="1" t="s">
        <v>70</v>
      </c>
      <c r="G36" s="1" t="s">
        <v>32</v>
      </c>
      <c r="H36" s="1" t="s">
        <v>14</v>
      </c>
      <c r="I36" s="1" t="s">
        <v>3</v>
      </c>
      <c r="J36" s="1" t="s">
        <v>29</v>
      </c>
      <c r="K36" s="6">
        <v>21.318904876708984</v>
      </c>
      <c r="L36" s="6">
        <v>21.336977005004883</v>
      </c>
      <c r="M36" s="6">
        <v>1.8072128295898438E-2</v>
      </c>
      <c r="N36" s="6">
        <v>21.327940940856934</v>
      </c>
      <c r="O36" s="6" t="s">
        <v>68</v>
      </c>
      <c r="P36" s="6">
        <v>28.172359466552734</v>
      </c>
      <c r="Q36" s="6">
        <v>28.265382766723633</v>
      </c>
      <c r="R36" s="6">
        <v>9.3023300170898438E-2</v>
      </c>
      <c r="S36" s="6">
        <v>28.218871116638184</v>
      </c>
      <c r="T36" s="6">
        <v>6.89093017578125</v>
      </c>
      <c r="U36" s="6">
        <v>6.89093017578125</v>
      </c>
      <c r="V36" s="6">
        <v>-0.1056085586547848</v>
      </c>
      <c r="W36" s="6">
        <v>1.0759481519672411</v>
      </c>
      <c r="X36" s="6">
        <v>1.0709161290176346</v>
      </c>
      <c r="Z36" s="6"/>
    </row>
    <row r="37" spans="1:26" s="1" customFormat="1">
      <c r="A37" s="1" t="s">
        <v>51</v>
      </c>
      <c r="B37" s="1" t="s">
        <v>123</v>
      </c>
      <c r="C37" s="1" t="s">
        <v>33</v>
      </c>
      <c r="D37" s="1" t="s">
        <v>35</v>
      </c>
      <c r="E37" s="1" t="s">
        <v>6</v>
      </c>
      <c r="F37" s="1" t="s">
        <v>70</v>
      </c>
      <c r="G37" s="1" t="s">
        <v>32</v>
      </c>
      <c r="H37" s="1" t="s">
        <v>14</v>
      </c>
      <c r="I37" s="1" t="s">
        <v>3</v>
      </c>
      <c r="J37" s="1" t="s">
        <v>29</v>
      </c>
      <c r="K37" s="6">
        <v>19.984329223632812</v>
      </c>
      <c r="L37" s="6">
        <v>21.455799102783203</v>
      </c>
      <c r="M37" s="6">
        <v>1.4714698791503906</v>
      </c>
      <c r="N37" s="6">
        <v>21.455799102783203</v>
      </c>
      <c r="O37" s="6" t="s">
        <v>68</v>
      </c>
      <c r="P37" s="6">
        <v>28.543081283569336</v>
      </c>
      <c r="Q37" s="6">
        <v>28.626670837402344</v>
      </c>
      <c r="R37" s="6">
        <v>8.3589553833007812E-2</v>
      </c>
      <c r="S37" s="6">
        <v>28.58487606048584</v>
      </c>
      <c r="T37" s="6">
        <v>7.1290769577026367</v>
      </c>
      <c r="U37" s="6">
        <v>7.1290769577026367</v>
      </c>
      <c r="V37" s="6">
        <v>0.13253822326660192</v>
      </c>
      <c r="W37" s="6">
        <v>0.91222510311414096</v>
      </c>
      <c r="X37" s="6">
        <v>0.90795878447631007</v>
      </c>
      <c r="Y37" s="1" t="s">
        <v>147</v>
      </c>
      <c r="Z37" s="6">
        <v>1</v>
      </c>
    </row>
    <row r="38" spans="1:26" s="1" customFormat="1">
      <c r="A38" s="1" t="s">
        <v>52</v>
      </c>
      <c r="B38" s="1" t="s">
        <v>106</v>
      </c>
      <c r="C38" s="1" t="s">
        <v>34</v>
      </c>
      <c r="D38" s="1" t="s">
        <v>36</v>
      </c>
      <c r="E38" s="1" t="s">
        <v>6</v>
      </c>
      <c r="F38" s="1" t="s">
        <v>70</v>
      </c>
      <c r="G38" s="1" t="s">
        <v>32</v>
      </c>
      <c r="H38" s="1" t="s">
        <v>15</v>
      </c>
      <c r="I38" s="1" t="s">
        <v>3</v>
      </c>
      <c r="J38" s="1" t="s">
        <v>15</v>
      </c>
      <c r="K38" s="6">
        <v>21.468826293945312</v>
      </c>
      <c r="L38" s="6">
        <v>21.45573616027832</v>
      </c>
      <c r="M38" s="6">
        <v>1.3090133666992188E-2</v>
      </c>
      <c r="N38" s="6">
        <v>21.462281227111816</v>
      </c>
      <c r="O38" s="6" t="s">
        <v>68</v>
      </c>
      <c r="P38" s="6">
        <v>28.413345336914062</v>
      </c>
      <c r="Q38" s="6">
        <v>28.655860900878906</v>
      </c>
      <c r="R38" s="6">
        <v>0.24251556396484375</v>
      </c>
      <c r="S38" s="6">
        <v>28.534603118896484</v>
      </c>
      <c r="T38" s="6">
        <v>7.072321891784668</v>
      </c>
      <c r="U38" s="6">
        <v>7.072321891784668</v>
      </c>
      <c r="V38" s="6">
        <v>7.5783157348633168E-2</v>
      </c>
      <c r="W38" s="6">
        <v>0.94882691678324482</v>
      </c>
      <c r="X38" s="6">
        <v>0.94438941780922081</v>
      </c>
      <c r="Z38" s="6"/>
    </row>
    <row r="39" spans="1:26" s="1" customFormat="1">
      <c r="A39" s="1" t="s">
        <v>53</v>
      </c>
      <c r="B39" s="1" t="s">
        <v>104</v>
      </c>
      <c r="C39" s="1" t="s">
        <v>34</v>
      </c>
      <c r="D39" s="1" t="s">
        <v>36</v>
      </c>
      <c r="E39" s="1" t="s">
        <v>6</v>
      </c>
      <c r="F39" s="1" t="s">
        <v>70</v>
      </c>
      <c r="G39" s="1" t="s">
        <v>32</v>
      </c>
      <c r="H39" s="1" t="s">
        <v>15</v>
      </c>
      <c r="I39" s="1" t="s">
        <v>3</v>
      </c>
      <c r="J39" s="1" t="s">
        <v>15</v>
      </c>
      <c r="K39" s="6">
        <v>21.506082534790039</v>
      </c>
      <c r="L39" s="6">
        <v>21.740631103515625</v>
      </c>
      <c r="M39" s="6">
        <v>0.23454856872558594</v>
      </c>
      <c r="N39" s="6">
        <v>21.623356819152832</v>
      </c>
      <c r="O39" s="6" t="s">
        <v>68</v>
      </c>
      <c r="P39" s="6">
        <v>27.781009674072266</v>
      </c>
      <c r="Q39" s="6">
        <v>27.762950897216797</v>
      </c>
      <c r="R39" s="6">
        <v>1.805877685546875E-2</v>
      </c>
      <c r="S39" s="6">
        <v>27.771980285644531</v>
      </c>
      <c r="T39" s="6">
        <v>6.1486234664916992</v>
      </c>
      <c r="U39" s="6">
        <v>6.1486234664916992</v>
      </c>
      <c r="V39" s="6">
        <v>-0.84791526794433558</v>
      </c>
      <c r="W39" s="6">
        <v>1.7998981452508938</v>
      </c>
      <c r="X39" s="6">
        <v>1.7914803337073757</v>
      </c>
      <c r="Z39" s="6"/>
    </row>
    <row r="40" spans="1:26" s="1" customFormat="1">
      <c r="A40" s="1" t="s">
        <v>54</v>
      </c>
      <c r="B40" s="1" t="s">
        <v>103</v>
      </c>
      <c r="C40" s="1" t="s">
        <v>34</v>
      </c>
      <c r="D40" s="1" t="s">
        <v>36</v>
      </c>
      <c r="E40" s="1" t="s">
        <v>6</v>
      </c>
      <c r="F40" s="1" t="s">
        <v>70</v>
      </c>
      <c r="G40" s="1" t="s">
        <v>32</v>
      </c>
      <c r="H40" s="1" t="s">
        <v>15</v>
      </c>
      <c r="I40" s="1" t="s">
        <v>3</v>
      </c>
      <c r="J40" s="1" t="s">
        <v>15</v>
      </c>
      <c r="K40" s="6">
        <v>20.954643249511719</v>
      </c>
      <c r="L40" s="6">
        <v>21.011419296264648</v>
      </c>
      <c r="M40" s="6">
        <v>5.6776046752929688E-2</v>
      </c>
      <c r="N40" s="6">
        <v>20.983031272888184</v>
      </c>
      <c r="O40" s="6" t="s">
        <v>68</v>
      </c>
      <c r="P40" s="6">
        <v>27.818267822265625</v>
      </c>
      <c r="Q40" s="6">
        <v>27.844261169433594</v>
      </c>
      <c r="R40" s="6">
        <v>2.599334716796875E-2</v>
      </c>
      <c r="S40" s="6">
        <v>27.844261169433594</v>
      </c>
      <c r="T40" s="6">
        <v>6.8612298965454102</v>
      </c>
      <c r="U40" s="6">
        <v>6.8612298965454102</v>
      </c>
      <c r="V40" s="6">
        <v>-0.13530883789062464</v>
      </c>
      <c r="W40" s="6">
        <v>1.0983279078023351</v>
      </c>
      <c r="X40" s="6">
        <v>1.0931912186150825</v>
      </c>
      <c r="Y40" s="6"/>
      <c r="Z40" s="6"/>
    </row>
    <row r="41" spans="1:26" s="1" customFormat="1">
      <c r="A41" s="1" t="s">
        <v>55</v>
      </c>
      <c r="B41" s="1" t="s">
        <v>102</v>
      </c>
      <c r="C41" s="1" t="s">
        <v>34</v>
      </c>
      <c r="D41" s="1" t="s">
        <v>36</v>
      </c>
      <c r="E41" s="1" t="s">
        <v>6</v>
      </c>
      <c r="F41" s="1" t="s">
        <v>70</v>
      </c>
      <c r="G41" s="1" t="s">
        <v>32</v>
      </c>
      <c r="H41" s="1" t="s">
        <v>15</v>
      </c>
      <c r="I41" s="1" t="s">
        <v>3</v>
      </c>
      <c r="J41" s="1" t="s">
        <v>15</v>
      </c>
      <c r="K41" s="6">
        <v>21.411819458007812</v>
      </c>
      <c r="L41" s="6">
        <v>21.433547973632812</v>
      </c>
      <c r="M41" s="6">
        <v>2.1728515625E-2</v>
      </c>
      <c r="N41" s="6">
        <v>21.422683715820312</v>
      </c>
      <c r="O41" s="6" t="s">
        <v>68</v>
      </c>
      <c r="P41" s="6">
        <v>27.336526870727539</v>
      </c>
      <c r="Q41" s="6">
        <v>27.311056137084961</v>
      </c>
      <c r="R41" s="6">
        <v>2.5470733642578125E-2</v>
      </c>
      <c r="S41" s="6">
        <v>27.311056137084961</v>
      </c>
      <c r="T41" s="6">
        <v>5.8883724212646484</v>
      </c>
      <c r="U41" s="6">
        <v>5.8883724212646484</v>
      </c>
      <c r="V41" s="6">
        <v>-1.1081663131713864</v>
      </c>
      <c r="W41" s="6">
        <v>2.155714785499049</v>
      </c>
      <c r="X41" s="6">
        <v>2.1456328812236398</v>
      </c>
      <c r="Z41" s="6"/>
    </row>
    <row r="42" spans="1:26" s="1" customFormat="1">
      <c r="A42" s="1" t="s">
        <v>56</v>
      </c>
      <c r="B42" s="1" t="s">
        <v>105</v>
      </c>
      <c r="C42" s="1" t="s">
        <v>34</v>
      </c>
      <c r="D42" s="1" t="s">
        <v>36</v>
      </c>
      <c r="E42" s="1" t="s">
        <v>6</v>
      </c>
      <c r="F42" s="1" t="s">
        <v>70</v>
      </c>
      <c r="G42" s="1" t="s">
        <v>32</v>
      </c>
      <c r="H42" s="1" t="s">
        <v>15</v>
      </c>
      <c r="I42" s="1" t="s">
        <v>3</v>
      </c>
      <c r="J42" s="1" t="s">
        <v>15</v>
      </c>
      <c r="K42" s="6">
        <v>21.661523818969727</v>
      </c>
      <c r="L42" s="6">
        <v>21.661972045898438</v>
      </c>
      <c r="M42" s="6">
        <v>4.482269287109375E-4</v>
      </c>
      <c r="N42" s="6">
        <v>21.661747932434082</v>
      </c>
      <c r="O42" s="6" t="s">
        <v>68</v>
      </c>
      <c r="P42" s="6">
        <v>27.440011978149414</v>
      </c>
      <c r="Q42" s="6">
        <v>27.506980895996094</v>
      </c>
      <c r="R42" s="6">
        <v>6.6968917846679688E-2</v>
      </c>
      <c r="S42" s="6">
        <v>27.473496437072754</v>
      </c>
      <c r="T42" s="6">
        <v>5.8117485046386719</v>
      </c>
      <c r="U42" s="6">
        <v>5.8117485046386719</v>
      </c>
      <c r="V42" s="6">
        <v>-1.1847902297973629</v>
      </c>
      <c r="W42" s="6">
        <v>2.2733033804356411</v>
      </c>
      <c r="X42" s="6">
        <v>2.2626715346902353</v>
      </c>
      <c r="Y42" s="1" t="s">
        <v>147</v>
      </c>
      <c r="Z42" s="6">
        <v>1.6474730772091106</v>
      </c>
    </row>
    <row r="43" spans="1:26" s="1" customFormat="1">
      <c r="A43" s="1" t="s">
        <v>57</v>
      </c>
      <c r="B43" s="1" t="s">
        <v>124</v>
      </c>
      <c r="C43" s="1" t="s">
        <v>44</v>
      </c>
      <c r="D43" s="1" t="s">
        <v>45</v>
      </c>
      <c r="E43" s="6" t="s">
        <v>6</v>
      </c>
      <c r="F43" s="7" t="s">
        <v>69</v>
      </c>
      <c r="G43" s="1" t="s">
        <v>32</v>
      </c>
      <c r="H43" s="1" t="s">
        <v>46</v>
      </c>
      <c r="I43" s="1" t="s">
        <v>3</v>
      </c>
      <c r="J43" s="6" t="s">
        <v>6</v>
      </c>
      <c r="K43" s="6">
        <v>21.33</v>
      </c>
      <c r="L43" s="6">
        <v>21.34</v>
      </c>
      <c r="M43" s="6">
        <v>1.0000000000001563E-2</v>
      </c>
      <c r="N43" s="6">
        <v>21.335000000000001</v>
      </c>
      <c r="O43" s="6" t="s">
        <v>68</v>
      </c>
      <c r="P43" s="6">
        <v>27.778163909912109</v>
      </c>
      <c r="Q43" s="6">
        <v>27.643754959106445</v>
      </c>
      <c r="R43" s="6">
        <v>0.13440895080566406</v>
      </c>
      <c r="S43" s="6">
        <v>27.710959434509277</v>
      </c>
      <c r="T43" s="6">
        <v>6.3759594345092765</v>
      </c>
      <c r="U43" s="6">
        <v>6.3759594345092765</v>
      </c>
      <c r="V43" s="6">
        <v>-0.62057929992675831</v>
      </c>
      <c r="W43" s="6">
        <v>1.5374924222339996</v>
      </c>
      <c r="X43" s="6">
        <v>1.5303018367588705</v>
      </c>
      <c r="Z43" s="6"/>
    </row>
    <row r="44" spans="1:26" s="1" customFormat="1">
      <c r="A44" s="1" t="s">
        <v>58</v>
      </c>
      <c r="B44" s="1" t="s">
        <v>125</v>
      </c>
      <c r="C44" s="1" t="s">
        <v>44</v>
      </c>
      <c r="D44" s="1" t="s">
        <v>45</v>
      </c>
      <c r="E44" s="6" t="s">
        <v>6</v>
      </c>
      <c r="F44" s="7" t="s">
        <v>69</v>
      </c>
      <c r="G44" s="1" t="s">
        <v>32</v>
      </c>
      <c r="H44" s="1" t="s">
        <v>46</v>
      </c>
      <c r="I44" s="1" t="s">
        <v>3</v>
      </c>
      <c r="J44" s="6" t="s">
        <v>6</v>
      </c>
      <c r="K44" s="6">
        <v>20.71</v>
      </c>
      <c r="L44" s="6">
        <v>20.64</v>
      </c>
      <c r="M44" s="6">
        <v>7.0000000000000284E-2</v>
      </c>
      <c r="N44" s="6">
        <v>20.675000000000001</v>
      </c>
      <c r="O44" s="6" t="s">
        <v>68</v>
      </c>
      <c r="P44" s="6">
        <v>25.959741592407227</v>
      </c>
      <c r="Q44" s="6">
        <v>26.045970916748047</v>
      </c>
      <c r="R44" s="6">
        <v>8.6229324340820312E-2</v>
      </c>
      <c r="S44" s="6">
        <v>26.002856254577637</v>
      </c>
      <c r="T44" s="6">
        <v>5.327856254577636</v>
      </c>
      <c r="U44" s="6">
        <v>5.327856254577636</v>
      </c>
      <c r="V44" s="6">
        <v>-1.6686824798583988</v>
      </c>
      <c r="W44" s="6">
        <v>3.1792412133437651</v>
      </c>
      <c r="X44" s="6">
        <v>3.164372453433141</v>
      </c>
      <c r="Z44" s="6"/>
    </row>
    <row r="45" spans="1:26" s="1" customFormat="1">
      <c r="A45" s="1" t="s">
        <v>59</v>
      </c>
      <c r="B45" s="1" t="s">
        <v>126</v>
      </c>
      <c r="C45" s="1" t="s">
        <v>44</v>
      </c>
      <c r="D45" s="1" t="s">
        <v>45</v>
      </c>
      <c r="E45" s="6" t="s">
        <v>6</v>
      </c>
      <c r="F45" s="7" t="s">
        <v>69</v>
      </c>
      <c r="G45" s="1" t="s">
        <v>32</v>
      </c>
      <c r="H45" s="1" t="s">
        <v>46</v>
      </c>
      <c r="I45" s="1" t="s">
        <v>3</v>
      </c>
      <c r="J45" s="6" t="s">
        <v>6</v>
      </c>
      <c r="K45" s="6">
        <v>21.22</v>
      </c>
      <c r="L45" s="6">
        <v>21.08</v>
      </c>
      <c r="M45" s="6">
        <v>0.14000000000000057</v>
      </c>
      <c r="N45" s="6">
        <v>21.15</v>
      </c>
      <c r="O45" s="6" t="s">
        <v>68</v>
      </c>
      <c r="P45" s="6">
        <v>26.394172668457031</v>
      </c>
      <c r="Q45" s="6">
        <v>26.319650650024414</v>
      </c>
      <c r="R45" s="6">
        <v>7.4522018432617188E-2</v>
      </c>
      <c r="S45" s="6">
        <v>26.356911659240723</v>
      </c>
      <c r="T45" s="6">
        <v>5.2069116592407241</v>
      </c>
      <c r="U45" s="6">
        <v>5.2069116592407241</v>
      </c>
      <c r="V45" s="6">
        <v>-1.7896270751953107</v>
      </c>
      <c r="W45" s="6">
        <v>3.4572551376942253</v>
      </c>
      <c r="X45" s="6">
        <v>3.4410861548638594</v>
      </c>
      <c r="Y45" s="6"/>
      <c r="Z45" s="6"/>
    </row>
    <row r="46" spans="1:26" s="1" customFormat="1">
      <c r="A46" s="1" t="s">
        <v>60</v>
      </c>
      <c r="B46" s="1" t="s">
        <v>127</v>
      </c>
      <c r="C46" s="1" t="s">
        <v>44</v>
      </c>
      <c r="D46" s="1" t="s">
        <v>45</v>
      </c>
      <c r="E46" s="6" t="s">
        <v>6</v>
      </c>
      <c r="F46" s="7" t="s">
        <v>69</v>
      </c>
      <c r="G46" s="1" t="s">
        <v>32</v>
      </c>
      <c r="H46" s="1" t="s">
        <v>46</v>
      </c>
      <c r="I46" s="1" t="s">
        <v>3</v>
      </c>
      <c r="J46" s="6" t="s">
        <v>6</v>
      </c>
      <c r="K46" s="6">
        <v>22.28</v>
      </c>
      <c r="L46" s="6">
        <v>21.94</v>
      </c>
      <c r="M46" s="6">
        <v>0.33999999999999986</v>
      </c>
      <c r="N46" s="6">
        <v>22.11</v>
      </c>
      <c r="O46" s="6" t="s">
        <v>68</v>
      </c>
      <c r="P46" s="6">
        <v>26.779033660888672</v>
      </c>
      <c r="Q46" s="6">
        <v>26.800125122070312</v>
      </c>
      <c r="R46" s="6">
        <v>2.1091461181640625E-2</v>
      </c>
      <c r="S46" s="6">
        <v>26.789579391479492</v>
      </c>
      <c r="T46" s="6">
        <v>4.6795793914794928</v>
      </c>
      <c r="U46" s="6">
        <v>4.6795793914794928</v>
      </c>
      <c r="V46" s="6">
        <v>-2.316959342956542</v>
      </c>
      <c r="W46" s="6">
        <v>4.9828092381822975</v>
      </c>
      <c r="X46" s="6">
        <v>4.9595055033376392</v>
      </c>
      <c r="Z46" s="6"/>
    </row>
    <row r="47" spans="1:26" s="1" customFormat="1">
      <c r="A47" s="1" t="s">
        <v>61</v>
      </c>
      <c r="B47" s="1" t="s">
        <v>128</v>
      </c>
      <c r="C47" s="1" t="s">
        <v>44</v>
      </c>
      <c r="D47" s="1" t="s">
        <v>45</v>
      </c>
      <c r="E47" s="6" t="s">
        <v>6</v>
      </c>
      <c r="F47" s="7" t="s">
        <v>69</v>
      </c>
      <c r="G47" s="1" t="s">
        <v>32</v>
      </c>
      <c r="H47" s="1" t="s">
        <v>46</v>
      </c>
      <c r="I47" s="1" t="s">
        <v>3</v>
      </c>
      <c r="J47" s="6" t="s">
        <v>6</v>
      </c>
      <c r="K47" s="6">
        <v>20.72</v>
      </c>
      <c r="L47" s="6">
        <v>20.78</v>
      </c>
      <c r="M47" s="6">
        <v>6.0000000000002274E-2</v>
      </c>
      <c r="N47" s="6">
        <v>20.75</v>
      </c>
      <c r="O47" s="6" t="s">
        <v>68</v>
      </c>
      <c r="P47" s="6">
        <v>26.720720291137695</v>
      </c>
      <c r="Q47" s="6">
        <v>26.758108139038086</v>
      </c>
      <c r="R47" s="6">
        <v>3.7387847900390625E-2</v>
      </c>
      <c r="S47" s="6">
        <v>26.739414215087891</v>
      </c>
      <c r="T47" s="6">
        <v>5.9894142150878906</v>
      </c>
      <c r="U47" s="6">
        <v>5.9894142150878906</v>
      </c>
      <c r="V47" s="6">
        <v>-1.0071245193481442</v>
      </c>
      <c r="W47" s="6">
        <v>2.0099011083986267</v>
      </c>
      <c r="X47" s="6">
        <v>2.0005011494085867</v>
      </c>
      <c r="Y47" s="1" t="s">
        <v>147</v>
      </c>
      <c r="Z47" s="6">
        <v>3.0191534195604195</v>
      </c>
    </row>
    <row r="48" spans="1:26" s="1" customFormat="1">
      <c r="A48" s="1" t="s">
        <v>62</v>
      </c>
      <c r="B48" s="1" t="s">
        <v>37</v>
      </c>
      <c r="C48" s="1" t="s">
        <v>42</v>
      </c>
      <c r="D48" s="1" t="s">
        <v>43</v>
      </c>
      <c r="E48" s="6" t="s">
        <v>6</v>
      </c>
      <c r="F48" s="7" t="s">
        <v>69</v>
      </c>
      <c r="G48" s="1" t="s">
        <v>32</v>
      </c>
      <c r="H48" s="1" t="s">
        <v>67</v>
      </c>
      <c r="I48" s="1" t="s">
        <v>3</v>
      </c>
      <c r="J48" s="6" t="s">
        <v>6</v>
      </c>
      <c r="K48" s="6">
        <v>20.709075927734375</v>
      </c>
      <c r="L48" s="6">
        <v>20.826108932495117</v>
      </c>
      <c r="M48" s="6">
        <v>0.11703300476074219</v>
      </c>
      <c r="N48" s="6">
        <v>20.767592430114746</v>
      </c>
      <c r="O48" s="6" t="s">
        <v>68</v>
      </c>
      <c r="P48" s="6">
        <v>26.081600189208984</v>
      </c>
      <c r="Q48" s="6">
        <v>25.971492767333984</v>
      </c>
      <c r="R48" s="6">
        <v>0.110107421875</v>
      </c>
      <c r="S48" s="6">
        <v>26.026546478271484</v>
      </c>
      <c r="T48" s="6">
        <v>5.2589540481567383</v>
      </c>
      <c r="U48" s="6">
        <v>5.2589540481567383</v>
      </c>
      <c r="V48" s="6">
        <v>-1.7375846862792965</v>
      </c>
      <c r="W48" s="6">
        <v>3.3347640467956405</v>
      </c>
      <c r="X48" s="6">
        <v>3.3191679335588482</v>
      </c>
      <c r="Z48" s="6"/>
    </row>
    <row r="49" spans="1:26" s="1" customFormat="1">
      <c r="A49" s="1" t="s">
        <v>63</v>
      </c>
      <c r="B49" s="1" t="s">
        <v>38</v>
      </c>
      <c r="C49" s="1" t="s">
        <v>42</v>
      </c>
      <c r="D49" s="1" t="s">
        <v>43</v>
      </c>
      <c r="E49" s="6" t="s">
        <v>6</v>
      </c>
      <c r="F49" s="7" t="s">
        <v>69</v>
      </c>
      <c r="G49" s="1" t="s">
        <v>32</v>
      </c>
      <c r="H49" s="1" t="s">
        <v>67</v>
      </c>
      <c r="I49" s="1" t="s">
        <v>3</v>
      </c>
      <c r="J49" s="6" t="s">
        <v>6</v>
      </c>
      <c r="K49" s="6">
        <v>21.046472549438477</v>
      </c>
      <c r="L49" s="6">
        <v>21.046791076660156</v>
      </c>
      <c r="M49" s="6">
        <v>3.185272216796875E-4</v>
      </c>
      <c r="N49" s="6">
        <v>21.046631813049316</v>
      </c>
      <c r="O49" s="6" t="s">
        <v>68</v>
      </c>
      <c r="P49" s="6">
        <v>26.521120071411133</v>
      </c>
      <c r="Q49" s="6">
        <v>26.392318725585938</v>
      </c>
      <c r="R49" s="6">
        <v>0.12880134582519531</v>
      </c>
      <c r="S49" s="6">
        <v>26.456719398498535</v>
      </c>
      <c r="T49" s="6">
        <v>5.4100875854492188</v>
      </c>
      <c r="U49" s="6">
        <v>5.4100875854492188</v>
      </c>
      <c r="V49" s="6">
        <v>-1.5864511489868161</v>
      </c>
      <c r="W49" s="6">
        <v>3.0030971546729233</v>
      </c>
      <c r="X49" s="6">
        <v>2.9890521899833309</v>
      </c>
      <c r="Z49" s="6"/>
    </row>
    <row r="50" spans="1:26" s="1" customFormat="1">
      <c r="A50" s="1" t="s">
        <v>64</v>
      </c>
      <c r="B50" s="1" t="s">
        <v>39</v>
      </c>
      <c r="C50" s="1" t="s">
        <v>42</v>
      </c>
      <c r="D50" s="1" t="s">
        <v>43</v>
      </c>
      <c r="E50" s="6" t="s">
        <v>6</v>
      </c>
      <c r="F50" s="7" t="s">
        <v>69</v>
      </c>
      <c r="G50" s="1" t="s">
        <v>32</v>
      </c>
      <c r="H50" s="1" t="s">
        <v>67</v>
      </c>
      <c r="I50" s="1" t="s">
        <v>3</v>
      </c>
      <c r="J50" s="6" t="s">
        <v>6</v>
      </c>
      <c r="K50" s="6">
        <v>21.370716094970703</v>
      </c>
      <c r="L50" s="6">
        <v>21.266782760620117</v>
      </c>
      <c r="M50" s="6">
        <v>0.10393333435058594</v>
      </c>
      <c r="N50" s="6">
        <v>21.31874942779541</v>
      </c>
      <c r="O50" s="6" t="s">
        <v>68</v>
      </c>
      <c r="P50" s="6">
        <v>26.52216911315918</v>
      </c>
      <c r="Q50" s="6">
        <v>26.522745132446289</v>
      </c>
      <c r="R50" s="6">
        <v>5.76019287109375E-4</v>
      </c>
      <c r="S50" s="6">
        <v>26.522457122802734</v>
      </c>
      <c r="T50" s="6">
        <v>5.2037076950073242</v>
      </c>
      <c r="U50" s="6">
        <v>5.2037076950073242</v>
      </c>
      <c r="V50" s="6">
        <v>-1.7928310394287106</v>
      </c>
      <c r="W50" s="6">
        <v>3.4649416067822392</v>
      </c>
      <c r="X50" s="6">
        <v>3.4487366756686946</v>
      </c>
      <c r="Y50" s="6"/>
      <c r="Z50" s="6"/>
    </row>
    <row r="51" spans="1:26" s="1" customFormat="1">
      <c r="A51" s="1" t="s">
        <v>65</v>
      </c>
      <c r="B51" s="1" t="s">
        <v>40</v>
      </c>
      <c r="C51" s="1" t="s">
        <v>42</v>
      </c>
      <c r="D51" s="1" t="s">
        <v>43</v>
      </c>
      <c r="E51" s="6" t="s">
        <v>6</v>
      </c>
      <c r="F51" s="7" t="s">
        <v>69</v>
      </c>
      <c r="G51" s="1" t="s">
        <v>32</v>
      </c>
      <c r="H51" s="1" t="s">
        <v>67</v>
      </c>
      <c r="I51" s="1" t="s">
        <v>3</v>
      </c>
      <c r="J51" s="6" t="s">
        <v>6</v>
      </c>
      <c r="K51" s="6">
        <v>21.173526763916016</v>
      </c>
      <c r="L51" s="6">
        <v>21.217008590698242</v>
      </c>
      <c r="M51" s="6">
        <v>4.3481826782226562E-2</v>
      </c>
      <c r="N51" s="6">
        <v>21.195267677307129</v>
      </c>
      <c r="O51" s="6" t="s">
        <v>68</v>
      </c>
      <c r="P51" s="6">
        <v>26.963336944580078</v>
      </c>
      <c r="Q51" s="6">
        <v>26.951498031616211</v>
      </c>
      <c r="R51" s="6">
        <v>1.1838912963867188E-2</v>
      </c>
      <c r="S51" s="6">
        <v>26.957417488098145</v>
      </c>
      <c r="T51" s="6">
        <v>5.7621498107910156</v>
      </c>
      <c r="U51" s="6">
        <v>5.7621498107910156</v>
      </c>
      <c r="V51" s="6">
        <v>-1.2343889236450192</v>
      </c>
      <c r="W51" s="6">
        <v>2.3528166905431758</v>
      </c>
      <c r="X51" s="6">
        <v>2.3418129748330982</v>
      </c>
      <c r="Z51" s="6"/>
    </row>
    <row r="52" spans="1:26" s="1" customFormat="1">
      <c r="A52" s="1" t="s">
        <v>66</v>
      </c>
      <c r="B52" s="1" t="s">
        <v>41</v>
      </c>
      <c r="C52" s="1" t="s">
        <v>42</v>
      </c>
      <c r="D52" s="1" t="s">
        <v>43</v>
      </c>
      <c r="E52" s="6" t="s">
        <v>6</v>
      </c>
      <c r="F52" s="7" t="s">
        <v>69</v>
      </c>
      <c r="G52" s="1" t="s">
        <v>32</v>
      </c>
      <c r="H52" s="1" t="s">
        <v>67</v>
      </c>
      <c r="I52" s="1" t="s">
        <v>3</v>
      </c>
      <c r="J52" s="6" t="s">
        <v>6</v>
      </c>
      <c r="K52" s="6">
        <v>21.058116912841797</v>
      </c>
      <c r="L52" s="6">
        <v>21.090507507324219</v>
      </c>
      <c r="M52" s="6">
        <v>3.2390594482421875E-2</v>
      </c>
      <c r="N52" s="6">
        <v>21.074312210083008</v>
      </c>
      <c r="O52" s="6" t="s">
        <v>68</v>
      </c>
      <c r="P52" s="6">
        <v>27.477815628051758</v>
      </c>
      <c r="Q52" s="6">
        <v>27.616546630859375</v>
      </c>
      <c r="R52" s="6">
        <v>0.13873100280761719</v>
      </c>
      <c r="S52" s="6">
        <v>27.547181129455566</v>
      </c>
      <c r="T52" s="6">
        <v>6.4728689193725586</v>
      </c>
      <c r="U52" s="6">
        <v>6.4728689193725586</v>
      </c>
      <c r="V52" s="6">
        <v>-0.52366981506347621</v>
      </c>
      <c r="W52" s="6">
        <v>1.4376074746314209</v>
      </c>
      <c r="X52" s="6">
        <v>1.4308840337373179</v>
      </c>
      <c r="Y52" s="1" t="s">
        <v>147</v>
      </c>
      <c r="Z52" s="6">
        <v>2.705930761556258</v>
      </c>
    </row>
    <row r="53" spans="1:26" s="1" customFormat="1">
      <c r="A53" s="1" t="s">
        <v>129</v>
      </c>
      <c r="B53" s="1" t="s">
        <v>130</v>
      </c>
      <c r="C53" s="1" t="s">
        <v>131</v>
      </c>
      <c r="D53" s="1" t="s">
        <v>132</v>
      </c>
      <c r="E53" s="1" t="s">
        <v>6</v>
      </c>
      <c r="F53" s="1" t="s">
        <v>69</v>
      </c>
      <c r="G53" s="1" t="s">
        <v>133</v>
      </c>
      <c r="H53" s="1" t="s">
        <v>134</v>
      </c>
      <c r="I53" s="1" t="s">
        <v>3</v>
      </c>
      <c r="J53" s="1" t="s">
        <v>6</v>
      </c>
      <c r="K53" s="6">
        <v>21.275033950805664</v>
      </c>
      <c r="L53" s="6">
        <v>21.308578491210938</v>
      </c>
      <c r="M53" s="6">
        <v>3.3544540405273438E-2</v>
      </c>
      <c r="N53" s="6">
        <v>21.291806221008301</v>
      </c>
      <c r="O53" s="1" t="s">
        <v>68</v>
      </c>
      <c r="P53" s="6">
        <v>30.251104354858398</v>
      </c>
      <c r="Q53" s="6">
        <v>30.293096542358398</v>
      </c>
      <c r="R53" s="6">
        <v>4.19921875E-2</v>
      </c>
      <c r="S53" s="6">
        <v>30.272100448608398</v>
      </c>
      <c r="T53" s="6">
        <v>8.9802942276000977</v>
      </c>
      <c r="U53" s="6">
        <v>8.9802942276000977</v>
      </c>
      <c r="V53" s="6">
        <v>1.9837554931640629</v>
      </c>
      <c r="W53" s="6">
        <v>0.25283086616096395</v>
      </c>
      <c r="X53" s="6">
        <v>0.25164842003791915</v>
      </c>
    </row>
    <row r="54" spans="1:26" s="1" customFormat="1">
      <c r="A54" s="1" t="s">
        <v>135</v>
      </c>
      <c r="B54" s="1" t="s">
        <v>136</v>
      </c>
      <c r="C54" s="1" t="s">
        <v>131</v>
      </c>
      <c r="D54" s="1" t="s">
        <v>132</v>
      </c>
      <c r="E54" s="1" t="s">
        <v>6</v>
      </c>
      <c r="F54" s="1" t="s">
        <v>69</v>
      </c>
      <c r="G54" s="1" t="s">
        <v>133</v>
      </c>
      <c r="H54" s="1" t="s">
        <v>134</v>
      </c>
      <c r="I54" s="1" t="s">
        <v>3</v>
      </c>
      <c r="J54" s="1" t="s">
        <v>6</v>
      </c>
      <c r="K54" s="6">
        <v>20.755535125732422</v>
      </c>
      <c r="L54" s="6">
        <v>20.880641937255859</v>
      </c>
      <c r="M54" s="6">
        <v>0.1251068115234375</v>
      </c>
      <c r="N54" s="6">
        <v>20.818088531494141</v>
      </c>
      <c r="O54" s="1" t="s">
        <v>68</v>
      </c>
      <c r="P54" s="6">
        <v>32.935768127441406</v>
      </c>
      <c r="Q54" s="6">
        <v>33.206684112548828</v>
      </c>
      <c r="R54" s="6">
        <v>0.27091598510742188</v>
      </c>
      <c r="S54" s="6">
        <v>33.071226119995117</v>
      </c>
      <c r="T54" s="6">
        <v>12.253137588500977</v>
      </c>
      <c r="U54" s="6">
        <v>12.253137588500977</v>
      </c>
      <c r="V54" s="6">
        <v>5.2565988540649418</v>
      </c>
      <c r="W54" s="6">
        <v>2.6158092413380133E-2</v>
      </c>
      <c r="X54" s="6">
        <v>2.6035755550677789E-2</v>
      </c>
    </row>
    <row r="55" spans="1:26" s="1" customFormat="1">
      <c r="A55" s="1" t="s">
        <v>137</v>
      </c>
      <c r="B55" s="1" t="s">
        <v>138</v>
      </c>
      <c r="C55" s="1" t="s">
        <v>131</v>
      </c>
      <c r="D55" s="1" t="s">
        <v>132</v>
      </c>
      <c r="E55" s="1" t="s">
        <v>6</v>
      </c>
      <c r="F55" s="1" t="s">
        <v>69</v>
      </c>
      <c r="G55" s="1" t="s">
        <v>133</v>
      </c>
      <c r="H55" s="1" t="s">
        <v>134</v>
      </c>
      <c r="I55" s="1" t="s">
        <v>3</v>
      </c>
      <c r="J55" s="1" t="s">
        <v>6</v>
      </c>
      <c r="K55" s="6">
        <v>20.460176467895508</v>
      </c>
      <c r="L55" s="6">
        <v>20.535804748535156</v>
      </c>
      <c r="M55" s="6">
        <v>7.5628280639648438E-2</v>
      </c>
      <c r="N55" s="6">
        <v>20.497990608215332</v>
      </c>
      <c r="O55" s="1" t="s">
        <v>68</v>
      </c>
      <c r="P55" s="6">
        <v>31.699495315551758</v>
      </c>
      <c r="Q55" s="6">
        <v>31.820772171020508</v>
      </c>
      <c r="R55" s="6">
        <v>0.12127685546875</v>
      </c>
      <c r="S55" s="6">
        <v>31.760133743286133</v>
      </c>
      <c r="T55" s="6">
        <v>11.262143135070801</v>
      </c>
      <c r="U55" s="6">
        <v>11.262143135070801</v>
      </c>
      <c r="V55" s="6">
        <v>4.265604400634766</v>
      </c>
      <c r="W55" s="6">
        <v>5.1990635472580947E-2</v>
      </c>
      <c r="X55" s="6">
        <v>5.1747484285059209E-2</v>
      </c>
    </row>
    <row r="56" spans="1:26" s="1" customFormat="1">
      <c r="A56" s="1" t="s">
        <v>139</v>
      </c>
      <c r="B56" s="1" t="s">
        <v>140</v>
      </c>
      <c r="C56" s="1" t="s">
        <v>131</v>
      </c>
      <c r="D56" s="1" t="s">
        <v>132</v>
      </c>
      <c r="E56" s="1" t="s">
        <v>6</v>
      </c>
      <c r="F56" s="1" t="s">
        <v>69</v>
      </c>
      <c r="G56" s="1" t="s">
        <v>133</v>
      </c>
      <c r="H56" s="1" t="s">
        <v>134</v>
      </c>
      <c r="I56" s="1" t="s">
        <v>3</v>
      </c>
      <c r="J56" s="1" t="s">
        <v>6</v>
      </c>
      <c r="K56" s="6">
        <v>20.616207122802734</v>
      </c>
      <c r="L56" s="6">
        <v>20.724531173706055</v>
      </c>
      <c r="M56" s="6">
        <v>0.10832405090332031</v>
      </c>
      <c r="N56" s="6">
        <v>20.670369148254395</v>
      </c>
      <c r="O56" s="1" t="s">
        <v>68</v>
      </c>
      <c r="P56" s="6">
        <v>26.564971923828125</v>
      </c>
      <c r="Q56" s="6">
        <v>26.639751434326172</v>
      </c>
      <c r="R56" s="6">
        <v>7.4779510498046875E-2</v>
      </c>
      <c r="S56" s="6">
        <v>26.602361679077148</v>
      </c>
      <c r="T56" s="6">
        <v>5.9319925308227539</v>
      </c>
      <c r="U56" s="6">
        <v>5.9319925308227539</v>
      </c>
      <c r="V56" s="6">
        <v>-1.0645462036132809</v>
      </c>
      <c r="W56" s="6">
        <v>2.0915118958797616</v>
      </c>
      <c r="X56" s="6">
        <v>2.0817302573870524</v>
      </c>
    </row>
    <row r="57" spans="1:26" s="1" customFormat="1">
      <c r="A57" s="1" t="s">
        <v>141</v>
      </c>
      <c r="B57" s="1" t="s">
        <v>142</v>
      </c>
      <c r="C57" s="1" t="s">
        <v>131</v>
      </c>
      <c r="D57" s="1" t="s">
        <v>132</v>
      </c>
      <c r="E57" s="1" t="s">
        <v>6</v>
      </c>
      <c r="F57" s="1" t="s">
        <v>69</v>
      </c>
      <c r="G57" s="1" t="s">
        <v>133</v>
      </c>
      <c r="H57" s="1" t="s">
        <v>134</v>
      </c>
      <c r="I57" s="1" t="s">
        <v>3</v>
      </c>
      <c r="J57" s="1" t="s">
        <v>6</v>
      </c>
      <c r="K57" s="6">
        <v>20.995872497558594</v>
      </c>
      <c r="L57" s="6">
        <v>21.001178741455078</v>
      </c>
      <c r="M57" s="6">
        <v>5.306243896484375E-3</v>
      </c>
      <c r="N57" s="6">
        <v>20.998525619506836</v>
      </c>
      <c r="O57" s="1" t="s">
        <v>68</v>
      </c>
      <c r="P57" s="6">
        <v>28.618738174438477</v>
      </c>
      <c r="Q57" s="6">
        <v>28.759618759155273</v>
      </c>
      <c r="R57" s="6">
        <v>0.14088058471679688</v>
      </c>
      <c r="S57" s="6">
        <v>28.689178466796875</v>
      </c>
      <c r="T57" s="6">
        <v>7.6906528472900391</v>
      </c>
      <c r="U57" s="6">
        <v>7.6906528472900391</v>
      </c>
      <c r="V57" s="6">
        <v>0.69411411285400426</v>
      </c>
      <c r="W57" s="6">
        <v>0.61808873956004062</v>
      </c>
      <c r="X57" s="6">
        <v>0.61519804569465986</v>
      </c>
    </row>
    <row r="58" spans="1:26" s="1" customFormat="1">
      <c r="A58" s="1" t="s">
        <v>143</v>
      </c>
      <c r="B58" s="1" t="s">
        <v>144</v>
      </c>
      <c r="C58" s="1" t="s">
        <v>131</v>
      </c>
      <c r="D58" s="1" t="s">
        <v>132</v>
      </c>
      <c r="E58" s="1" t="s">
        <v>6</v>
      </c>
      <c r="F58" s="1" t="s">
        <v>69</v>
      </c>
      <c r="G58" s="1" t="s">
        <v>133</v>
      </c>
      <c r="H58" s="1" t="s">
        <v>134</v>
      </c>
      <c r="I58" s="1" t="s">
        <v>3</v>
      </c>
      <c r="J58" s="1" t="s">
        <v>6</v>
      </c>
      <c r="K58" s="6">
        <v>21.177112579345703</v>
      </c>
      <c r="L58" s="6">
        <v>21.247608184814453</v>
      </c>
      <c r="M58" s="6">
        <v>7.049560546875E-2</v>
      </c>
      <c r="N58" s="6">
        <v>21.212360382080078</v>
      </c>
      <c r="O58" s="1" t="s">
        <v>68</v>
      </c>
      <c r="P58" s="6">
        <v>27.976770401000977</v>
      </c>
      <c r="Q58" s="6">
        <v>28.043777465820312</v>
      </c>
      <c r="R58" s="6">
        <v>6.7007064819335938E-2</v>
      </c>
      <c r="S58" s="6">
        <v>28.010273933410645</v>
      </c>
      <c r="T58" s="6">
        <v>6.7979135513305664</v>
      </c>
      <c r="U58" s="6">
        <v>6.7979135513305664</v>
      </c>
      <c r="V58" s="6">
        <v>-0.19862518310546839</v>
      </c>
      <c r="W58" s="6">
        <v>1.1476042237870829</v>
      </c>
      <c r="X58" s="6">
        <v>1.142237077813921</v>
      </c>
    </row>
    <row r="59" spans="1:26" s="1" customFormat="1">
      <c r="A59" s="1" t="s">
        <v>145</v>
      </c>
      <c r="B59" s="1" t="s">
        <v>146</v>
      </c>
      <c r="C59" s="1" t="s">
        <v>131</v>
      </c>
      <c r="D59" s="1" t="s">
        <v>132</v>
      </c>
      <c r="E59" s="1" t="s">
        <v>6</v>
      </c>
      <c r="F59" s="1" t="s">
        <v>69</v>
      </c>
      <c r="G59" s="1" t="s">
        <v>133</v>
      </c>
      <c r="H59" s="1" t="s">
        <v>134</v>
      </c>
      <c r="I59" s="1" t="s">
        <v>3</v>
      </c>
      <c r="J59" s="1" t="s">
        <v>6</v>
      </c>
      <c r="K59" s="6">
        <v>20.947380065917969</v>
      </c>
      <c r="L59" s="6">
        <v>20.936468124389648</v>
      </c>
      <c r="M59" s="6">
        <v>1.0911941528320312E-2</v>
      </c>
      <c r="N59" s="6">
        <v>20.941924095153809</v>
      </c>
      <c r="O59" s="1" t="s">
        <v>68</v>
      </c>
      <c r="P59" s="6">
        <v>27.475679397583008</v>
      </c>
      <c r="Q59" s="6">
        <v>27.576179504394531</v>
      </c>
      <c r="R59" s="6">
        <v>0.10050010681152344</v>
      </c>
      <c r="S59" s="6">
        <v>27.52592945098877</v>
      </c>
      <c r="T59" s="6">
        <v>6.5840053558349609</v>
      </c>
      <c r="U59" s="6">
        <v>6.5840053558349609</v>
      </c>
      <c r="V59" s="6">
        <v>-0.41253337860107386</v>
      </c>
      <c r="W59" s="6">
        <v>1.3310210417473072</v>
      </c>
      <c r="X59" s="6">
        <v>1.3247960871189306</v>
      </c>
      <c r="Y59" s="1" t="s">
        <v>147</v>
      </c>
      <c r="Z59" s="6">
        <v>0.78477044684117436</v>
      </c>
    </row>
    <row r="61" spans="1:26">
      <c r="A61" s="3" t="s">
        <v>73</v>
      </c>
    </row>
    <row r="62" spans="1:26">
      <c r="A62" s="5" t="s">
        <v>30</v>
      </c>
      <c r="B62" s="5" t="s">
        <v>27</v>
      </c>
      <c r="C62" s="5" t="s">
        <v>24</v>
      </c>
      <c r="D62" s="5" t="s">
        <v>28</v>
      </c>
      <c r="E62" s="5" t="s">
        <v>2</v>
      </c>
      <c r="F62" s="5" t="s">
        <v>0</v>
      </c>
      <c r="G62" s="5" t="s">
        <v>4</v>
      </c>
      <c r="H62" s="5" t="s">
        <v>13</v>
      </c>
      <c r="I62" s="5" t="s">
        <v>5</v>
      </c>
      <c r="J62" s="5" t="s">
        <v>7</v>
      </c>
      <c r="K62" s="16" t="s">
        <v>8</v>
      </c>
      <c r="L62" s="16" t="s">
        <v>9</v>
      </c>
      <c r="M62" s="16" t="s">
        <v>19</v>
      </c>
      <c r="N62" s="5" t="s">
        <v>20</v>
      </c>
      <c r="O62" s="5" t="s">
        <v>1</v>
      </c>
      <c r="P62" s="16" t="s">
        <v>10</v>
      </c>
      <c r="Q62" s="16" t="s">
        <v>11</v>
      </c>
      <c r="R62" s="16" t="s">
        <v>21</v>
      </c>
      <c r="S62" s="5" t="s">
        <v>12</v>
      </c>
      <c r="T62" s="5" t="s">
        <v>22</v>
      </c>
      <c r="U62" s="5" t="s">
        <v>26</v>
      </c>
      <c r="V62" s="5" t="s">
        <v>23</v>
      </c>
      <c r="W62" s="5" t="s">
        <v>25</v>
      </c>
      <c r="X62" s="5" t="s">
        <v>18</v>
      </c>
      <c r="Y62" s="16"/>
      <c r="Z62" s="16"/>
    </row>
    <row r="63" spans="1:26" s="1" customFormat="1">
      <c r="A63" s="1" t="s">
        <v>86</v>
      </c>
      <c r="B63" s="1" t="s">
        <v>119</v>
      </c>
      <c r="C63" s="1" t="s">
        <v>33</v>
      </c>
      <c r="D63" s="1" t="s">
        <v>35</v>
      </c>
      <c r="E63" s="1" t="s">
        <v>6</v>
      </c>
      <c r="F63" s="1" t="s">
        <v>81</v>
      </c>
      <c r="G63" s="1" t="s">
        <v>32</v>
      </c>
      <c r="H63" s="1" t="s">
        <v>14</v>
      </c>
      <c r="I63" s="1" t="s">
        <v>3</v>
      </c>
      <c r="J63" s="1" t="s">
        <v>29</v>
      </c>
      <c r="K63" s="6">
        <v>21.978155136108398</v>
      </c>
      <c r="L63" s="6">
        <v>21.916500091552734</v>
      </c>
      <c r="M63" s="6">
        <v>6.1655044555664062E-2</v>
      </c>
      <c r="N63" s="6">
        <v>21.947327613830566</v>
      </c>
      <c r="O63" s="6" t="s">
        <v>73</v>
      </c>
      <c r="P63" s="6">
        <v>34.407363891601562</v>
      </c>
      <c r="Q63" s="6">
        <v>34.410366058349609</v>
      </c>
      <c r="R63" s="6">
        <v>3.002166748046875E-3</v>
      </c>
      <c r="S63" s="6">
        <v>34.408864974975586</v>
      </c>
      <c r="T63" s="6">
        <v>12.46153736114502</v>
      </c>
      <c r="U63" s="6">
        <v>12.46153736114502</v>
      </c>
      <c r="V63" s="6">
        <v>0.15108585357666016</v>
      </c>
      <c r="W63" s="6">
        <v>0.90057238594292888</v>
      </c>
      <c r="X63" s="6">
        <v>0.85073222163290396</v>
      </c>
      <c r="Y63" s="1" t="s">
        <v>16</v>
      </c>
      <c r="Z63" s="6">
        <v>12.310451507568359</v>
      </c>
    </row>
    <row r="64" spans="1:26" s="1" customFormat="1">
      <c r="A64" s="1" t="s">
        <v>85</v>
      </c>
      <c r="B64" s="1" t="s">
        <v>120</v>
      </c>
      <c r="C64" s="1" t="s">
        <v>33</v>
      </c>
      <c r="D64" s="1" t="s">
        <v>35</v>
      </c>
      <c r="E64" s="1" t="s">
        <v>6</v>
      </c>
      <c r="F64" s="1" t="s">
        <v>81</v>
      </c>
      <c r="G64" s="1" t="s">
        <v>32</v>
      </c>
      <c r="H64" s="1" t="s">
        <v>14</v>
      </c>
      <c r="I64" s="1" t="s">
        <v>3</v>
      </c>
      <c r="J64" s="1" t="s">
        <v>29</v>
      </c>
      <c r="K64" s="6">
        <v>20.259147644042969</v>
      </c>
      <c r="L64" s="6">
        <v>21.413362503051758</v>
      </c>
      <c r="M64" s="6">
        <v>1.1542148590087891</v>
      </c>
      <c r="N64" s="6">
        <v>21.413362503051758</v>
      </c>
      <c r="O64" s="6" t="s">
        <v>73</v>
      </c>
      <c r="P64" s="6">
        <v>33.894016265869141</v>
      </c>
      <c r="Q64" s="6">
        <v>34.026454925537109</v>
      </c>
      <c r="R64" s="6">
        <v>0.13243865966796875</v>
      </c>
      <c r="S64" s="6">
        <v>33.960235595703125</v>
      </c>
      <c r="T64" s="6">
        <v>12.546873092651367</v>
      </c>
      <c r="U64" s="6">
        <v>12.546873092651367</v>
      </c>
      <c r="V64" s="6">
        <v>0.23642158508300781</v>
      </c>
      <c r="W64" s="6">
        <v>0.84884815935709401</v>
      </c>
      <c r="X64" s="6">
        <v>0.80187055667130525</v>
      </c>
      <c r="Y64" s="1" t="s">
        <v>17</v>
      </c>
      <c r="Z64" s="6">
        <v>1.0585850201069864</v>
      </c>
    </row>
    <row r="65" spans="1:26" s="1" customFormat="1">
      <c r="A65" s="1" t="s">
        <v>84</v>
      </c>
      <c r="B65" s="1" t="s">
        <v>121</v>
      </c>
      <c r="C65" s="1" t="s">
        <v>33</v>
      </c>
      <c r="D65" s="1" t="s">
        <v>35</v>
      </c>
      <c r="E65" s="1" t="s">
        <v>6</v>
      </c>
      <c r="F65" s="1" t="s">
        <v>81</v>
      </c>
      <c r="G65" s="1" t="s">
        <v>32</v>
      </c>
      <c r="H65" s="1" t="s">
        <v>14</v>
      </c>
      <c r="I65" s="1" t="s">
        <v>3</v>
      </c>
      <c r="J65" s="1" t="s">
        <v>29</v>
      </c>
      <c r="K65" s="6">
        <v>20.129993438720703</v>
      </c>
      <c r="L65" s="6">
        <v>21.235118865966797</v>
      </c>
      <c r="M65" s="6">
        <v>1.1051254272460938</v>
      </c>
      <c r="N65" s="6">
        <v>21.235118865966797</v>
      </c>
      <c r="O65" s="6" t="s">
        <v>73</v>
      </c>
      <c r="P65" s="6">
        <v>32.976589202880859</v>
      </c>
      <c r="Q65" s="6">
        <v>33.138320922851562</v>
      </c>
      <c r="R65" s="6">
        <v>0.16173171997070312</v>
      </c>
      <c r="S65" s="6">
        <v>33.057455062866211</v>
      </c>
      <c r="T65" s="6">
        <v>11.822336196899414</v>
      </c>
      <c r="U65" s="6">
        <v>11.822336196899414</v>
      </c>
      <c r="V65" s="6">
        <v>-0.48811531066894531</v>
      </c>
      <c r="W65" s="6">
        <v>1.4026113530517246</v>
      </c>
      <c r="X65" s="6">
        <v>1.3249869650620685</v>
      </c>
      <c r="Y65" s="6"/>
      <c r="Z65" s="6"/>
    </row>
    <row r="66" spans="1:26" s="1" customFormat="1">
      <c r="A66" s="1" t="s">
        <v>83</v>
      </c>
      <c r="B66" s="1" t="s">
        <v>122</v>
      </c>
      <c r="C66" s="1" t="s">
        <v>33</v>
      </c>
      <c r="D66" s="1" t="s">
        <v>35</v>
      </c>
      <c r="E66" s="1" t="s">
        <v>6</v>
      </c>
      <c r="F66" s="1" t="s">
        <v>81</v>
      </c>
      <c r="G66" s="1" t="s">
        <v>32</v>
      </c>
      <c r="H66" s="1" t="s">
        <v>14</v>
      </c>
      <c r="I66" s="1" t="s">
        <v>3</v>
      </c>
      <c r="J66" s="1" t="s">
        <v>29</v>
      </c>
      <c r="K66" s="6">
        <v>21.318904876708984</v>
      </c>
      <c r="L66" s="6">
        <v>21.336977005004883</v>
      </c>
      <c r="M66" s="6">
        <v>1.8072128295898438E-2</v>
      </c>
      <c r="N66" s="6">
        <v>21.327940940856934</v>
      </c>
      <c r="O66" s="6" t="s">
        <v>73</v>
      </c>
      <c r="P66" s="6">
        <v>34.535930633544922</v>
      </c>
      <c r="Q66" s="6">
        <v>34.17327880859375</v>
      </c>
      <c r="R66" s="6">
        <v>0.36265182495117188</v>
      </c>
      <c r="S66" s="6">
        <v>34.354604721069336</v>
      </c>
      <c r="T66" s="6">
        <v>13.026663780212402</v>
      </c>
      <c r="U66" s="6">
        <v>13.026663780212402</v>
      </c>
      <c r="V66" s="6">
        <v>0.71621227264404297</v>
      </c>
      <c r="W66" s="6">
        <v>0.60869344191163832</v>
      </c>
      <c r="X66" s="6">
        <v>0.57500666488755003</v>
      </c>
      <c r="Z66" s="6"/>
    </row>
    <row r="67" spans="1:26" s="1" customFormat="1">
      <c r="A67" s="1" t="s">
        <v>82</v>
      </c>
      <c r="B67" s="1" t="s">
        <v>123</v>
      </c>
      <c r="C67" s="1" t="s">
        <v>33</v>
      </c>
      <c r="D67" s="1" t="s">
        <v>35</v>
      </c>
      <c r="E67" s="1" t="s">
        <v>6</v>
      </c>
      <c r="F67" s="1" t="s">
        <v>81</v>
      </c>
      <c r="G67" s="1" t="s">
        <v>32</v>
      </c>
      <c r="H67" s="1" t="s">
        <v>14</v>
      </c>
      <c r="I67" s="1" t="s">
        <v>3</v>
      </c>
      <c r="J67" s="1" t="s">
        <v>29</v>
      </c>
      <c r="K67" s="6">
        <v>19.984329223632812</v>
      </c>
      <c r="L67" s="6">
        <v>21.455799102783203</v>
      </c>
      <c r="M67" s="6">
        <v>1.4714698791503906</v>
      </c>
      <c r="N67" s="6">
        <v>21.455799102783203</v>
      </c>
      <c r="O67" s="6" t="s">
        <v>73</v>
      </c>
      <c r="P67" s="6">
        <v>33.158565521240234</v>
      </c>
      <c r="Q67" s="6">
        <v>33.142726898193359</v>
      </c>
      <c r="R67" s="6">
        <v>1.5838623046875E-2</v>
      </c>
      <c r="S67" s="6">
        <v>33.150646209716797</v>
      </c>
      <c r="T67" s="6">
        <v>11.694847106933594</v>
      </c>
      <c r="U67" s="6">
        <v>11.694847106933594</v>
      </c>
      <c r="V67" s="6">
        <v>-0.61560440063476562</v>
      </c>
      <c r="W67" s="6">
        <v>1.532199760271546</v>
      </c>
      <c r="X67" s="6">
        <v>1.4474035917461723</v>
      </c>
      <c r="Y67" s="1" t="s">
        <v>147</v>
      </c>
      <c r="Z67" s="6">
        <v>1</v>
      </c>
    </row>
    <row r="68" spans="1:26" s="1" customFormat="1">
      <c r="A68" s="1" t="s">
        <v>80</v>
      </c>
      <c r="B68" s="1" t="s">
        <v>106</v>
      </c>
      <c r="C68" s="1" t="s">
        <v>34</v>
      </c>
      <c r="D68" s="1" t="s">
        <v>36</v>
      </c>
      <c r="E68" s="1" t="s">
        <v>6</v>
      </c>
      <c r="F68" s="1" t="s">
        <v>75</v>
      </c>
      <c r="G68" s="1" t="s">
        <v>32</v>
      </c>
      <c r="H68" s="1" t="s">
        <v>15</v>
      </c>
      <c r="I68" s="1" t="s">
        <v>3</v>
      </c>
      <c r="J68" s="1" t="s">
        <v>15</v>
      </c>
      <c r="K68" s="6">
        <v>21.468826293945312</v>
      </c>
      <c r="L68" s="6">
        <v>21.45573616027832</v>
      </c>
      <c r="M68" s="6">
        <v>1.3090133666992188E-2</v>
      </c>
      <c r="N68" s="6">
        <v>21.462281227111816</v>
      </c>
      <c r="O68" s="6" t="s">
        <v>73</v>
      </c>
      <c r="P68" s="6">
        <v>33.986927032470703</v>
      </c>
      <c r="Q68" s="6">
        <v>34.910415649414062</v>
      </c>
      <c r="R68" s="6">
        <v>0.92348861694335938</v>
      </c>
      <c r="S68" s="6">
        <v>34.448671340942383</v>
      </c>
      <c r="T68" s="6">
        <v>12.986390113830566</v>
      </c>
      <c r="U68" s="6">
        <v>12.986390113830566</v>
      </c>
      <c r="V68" s="6">
        <v>0.67593860626220703</v>
      </c>
      <c r="W68" s="6">
        <v>0.62592486492794608</v>
      </c>
      <c r="X68" s="6">
        <v>0.59128445334006963</v>
      </c>
      <c r="Z68" s="6"/>
    </row>
    <row r="69" spans="1:26" s="1" customFormat="1">
      <c r="A69" s="1" t="s">
        <v>79</v>
      </c>
      <c r="B69" s="1" t="s">
        <v>104</v>
      </c>
      <c r="C69" s="1" t="s">
        <v>34</v>
      </c>
      <c r="D69" s="1" t="s">
        <v>36</v>
      </c>
      <c r="E69" s="1" t="s">
        <v>6</v>
      </c>
      <c r="F69" s="1" t="s">
        <v>75</v>
      </c>
      <c r="G69" s="1" t="s">
        <v>32</v>
      </c>
      <c r="H69" s="1" t="s">
        <v>15</v>
      </c>
      <c r="I69" s="1" t="s">
        <v>3</v>
      </c>
      <c r="J69" s="1" t="s">
        <v>15</v>
      </c>
      <c r="K69" s="6">
        <v>21.506082534790039</v>
      </c>
      <c r="L69" s="6">
        <v>21.740631103515625</v>
      </c>
      <c r="M69" s="6">
        <v>0.23454856872558594</v>
      </c>
      <c r="N69" s="6">
        <v>21.623356819152832</v>
      </c>
      <c r="O69" s="6" t="s">
        <v>73</v>
      </c>
      <c r="P69" s="6">
        <v>33.940563201904297</v>
      </c>
      <c r="Q69" s="6">
        <v>33.857280731201172</v>
      </c>
      <c r="R69" s="6">
        <v>8.3282470703125E-2</v>
      </c>
      <c r="S69" s="6">
        <v>33.898921966552734</v>
      </c>
      <c r="T69" s="6">
        <v>12.275565147399902</v>
      </c>
      <c r="U69" s="6">
        <v>12.275565147399902</v>
      </c>
      <c r="V69" s="6">
        <v>-3.4886360168457031E-2</v>
      </c>
      <c r="W69" s="6">
        <v>1.0244761227627976</v>
      </c>
      <c r="X69" s="6">
        <v>0.96777878328493494</v>
      </c>
      <c r="Z69" s="6"/>
    </row>
    <row r="70" spans="1:26" s="1" customFormat="1">
      <c r="A70" s="1" t="s">
        <v>78</v>
      </c>
      <c r="B70" s="1" t="s">
        <v>103</v>
      </c>
      <c r="C70" s="1" t="s">
        <v>34</v>
      </c>
      <c r="D70" s="1" t="s">
        <v>36</v>
      </c>
      <c r="E70" s="1" t="s">
        <v>6</v>
      </c>
      <c r="F70" s="1" t="s">
        <v>75</v>
      </c>
      <c r="G70" s="1" t="s">
        <v>32</v>
      </c>
      <c r="H70" s="1" t="s">
        <v>15</v>
      </c>
      <c r="I70" s="1" t="s">
        <v>3</v>
      </c>
      <c r="J70" s="1" t="s">
        <v>15</v>
      </c>
      <c r="K70" s="6">
        <v>20.954643249511719</v>
      </c>
      <c r="L70" s="6">
        <v>21.011419296264648</v>
      </c>
      <c r="M70" s="6">
        <v>5.6776046752929688E-2</v>
      </c>
      <c r="N70" s="6">
        <v>20.983031272888184</v>
      </c>
      <c r="O70" s="6" t="s">
        <v>73</v>
      </c>
      <c r="P70" s="6">
        <v>34.068462371826172</v>
      </c>
      <c r="Q70" s="6">
        <v>34.041862487792969</v>
      </c>
      <c r="R70" s="6">
        <v>2.6599884033203125E-2</v>
      </c>
      <c r="S70" s="6">
        <v>34.05516242980957</v>
      </c>
      <c r="T70" s="6">
        <v>13.072131156921387</v>
      </c>
      <c r="U70" s="6">
        <v>13.072131156921387</v>
      </c>
      <c r="V70" s="6">
        <v>0.76167964935302734</v>
      </c>
      <c r="W70" s="6">
        <v>0.5898092488218768</v>
      </c>
      <c r="X70" s="6">
        <v>0.55716757522439475</v>
      </c>
      <c r="Y70" s="6"/>
      <c r="Z70" s="6"/>
    </row>
    <row r="71" spans="1:26" s="1" customFormat="1">
      <c r="A71" s="1" t="s">
        <v>77</v>
      </c>
      <c r="B71" s="1" t="s">
        <v>102</v>
      </c>
      <c r="C71" s="1" t="s">
        <v>34</v>
      </c>
      <c r="D71" s="1" t="s">
        <v>36</v>
      </c>
      <c r="E71" s="1" t="s">
        <v>6</v>
      </c>
      <c r="F71" s="1" t="s">
        <v>75</v>
      </c>
      <c r="G71" s="1" t="s">
        <v>32</v>
      </c>
      <c r="H71" s="1" t="s">
        <v>15</v>
      </c>
      <c r="I71" s="1" t="s">
        <v>3</v>
      </c>
      <c r="J71" s="1" t="s">
        <v>15</v>
      </c>
      <c r="K71" s="6">
        <v>21.411819458007812</v>
      </c>
      <c r="L71" s="6">
        <v>21.433547973632812</v>
      </c>
      <c r="M71" s="6">
        <v>2.1728515625E-2</v>
      </c>
      <c r="N71" s="6">
        <v>21.422683715820312</v>
      </c>
      <c r="O71" s="6" t="s">
        <v>73</v>
      </c>
      <c r="P71" s="6">
        <v>33.427555084228516</v>
      </c>
      <c r="Q71" s="6">
        <v>33.478450775146484</v>
      </c>
      <c r="R71" s="6">
        <v>5.089569091796875E-2</v>
      </c>
      <c r="S71" s="6">
        <v>33.4530029296875</v>
      </c>
      <c r="T71" s="6">
        <v>12.030319213867188</v>
      </c>
      <c r="U71" s="6">
        <v>12.030319213867188</v>
      </c>
      <c r="V71" s="6">
        <v>-0.28013229370117188</v>
      </c>
      <c r="W71" s="6">
        <v>1.2143062299640646</v>
      </c>
      <c r="X71" s="6">
        <v>1.1471031678129548</v>
      </c>
      <c r="Z71" s="6"/>
    </row>
    <row r="72" spans="1:26" s="1" customFormat="1">
      <c r="A72" s="1" t="s">
        <v>76</v>
      </c>
      <c r="B72" s="1" t="s">
        <v>105</v>
      </c>
      <c r="C72" s="1" t="s">
        <v>34</v>
      </c>
      <c r="D72" s="1" t="s">
        <v>36</v>
      </c>
      <c r="E72" s="1" t="s">
        <v>6</v>
      </c>
      <c r="F72" s="1" t="s">
        <v>75</v>
      </c>
      <c r="G72" s="1" t="s">
        <v>32</v>
      </c>
      <c r="H72" s="1" t="s">
        <v>15</v>
      </c>
      <c r="I72" s="1" t="s">
        <v>3</v>
      </c>
      <c r="J72" s="1" t="s">
        <v>15</v>
      </c>
      <c r="K72" s="6">
        <v>21.661523818969727</v>
      </c>
      <c r="L72" s="6">
        <v>21.661972045898438</v>
      </c>
      <c r="M72" s="6">
        <v>4.482269287109375E-4</v>
      </c>
      <c r="N72" s="6">
        <v>21.661747932434082</v>
      </c>
      <c r="O72" s="6" t="s">
        <v>73</v>
      </c>
      <c r="P72" s="6">
        <v>34.053810119628906</v>
      </c>
      <c r="Q72" s="6">
        <v>33.825149536132812</v>
      </c>
      <c r="R72" s="6">
        <v>0.22866058349609375</v>
      </c>
      <c r="S72" s="6">
        <v>33.939479827880859</v>
      </c>
      <c r="T72" s="6">
        <v>12.277731895446777</v>
      </c>
      <c r="U72" s="6">
        <v>12.277731895446777</v>
      </c>
      <c r="V72" s="6">
        <v>-3.2719612121582031E-2</v>
      </c>
      <c r="W72" s="6">
        <v>1.0229386422199376</v>
      </c>
      <c r="X72" s="6">
        <v>0.96632639116370056</v>
      </c>
      <c r="Y72" s="1" t="s">
        <v>147</v>
      </c>
      <c r="Z72" s="6">
        <v>0.84593207416521099</v>
      </c>
    </row>
    <row r="73" spans="1:26" s="1" customFormat="1">
      <c r="A73" s="1" t="s">
        <v>57</v>
      </c>
      <c r="B73" s="1" t="s">
        <v>124</v>
      </c>
      <c r="C73" s="1" t="s">
        <v>44</v>
      </c>
      <c r="D73" s="1" t="s">
        <v>45</v>
      </c>
      <c r="E73" s="6" t="s">
        <v>6</v>
      </c>
      <c r="F73" s="7" t="s">
        <v>74</v>
      </c>
      <c r="G73" s="1" t="s">
        <v>32</v>
      </c>
      <c r="H73" s="1" t="s">
        <v>46</v>
      </c>
      <c r="I73" s="1" t="s">
        <v>3</v>
      </c>
      <c r="J73" s="1" t="s">
        <v>46</v>
      </c>
      <c r="K73" s="6">
        <v>21.33</v>
      </c>
      <c r="L73" s="6">
        <v>21.34</v>
      </c>
      <c r="M73" s="6">
        <v>1.0000000000001563E-2</v>
      </c>
      <c r="N73" s="6">
        <v>21.335000000000001</v>
      </c>
      <c r="O73" s="6" t="s">
        <v>73</v>
      </c>
      <c r="P73" s="6">
        <v>34.077854156494141</v>
      </c>
      <c r="Q73" s="6">
        <v>34.269351959228516</v>
      </c>
      <c r="R73" s="6">
        <v>0.191497802734375</v>
      </c>
      <c r="S73" s="6">
        <v>34.173603057861328</v>
      </c>
      <c r="T73" s="6">
        <v>12.838603057861327</v>
      </c>
      <c r="U73" s="6">
        <v>12.838603057861327</v>
      </c>
      <c r="V73" s="6">
        <v>0.5281515502929679</v>
      </c>
      <c r="W73" s="6">
        <v>0.69344263690783936</v>
      </c>
      <c r="X73" s="6">
        <v>0.65506560525271385</v>
      </c>
      <c r="Z73" s="6"/>
    </row>
    <row r="74" spans="1:26" s="1" customFormat="1">
      <c r="A74" s="1" t="s">
        <v>58</v>
      </c>
      <c r="B74" s="1" t="s">
        <v>125</v>
      </c>
      <c r="C74" s="1" t="s">
        <v>44</v>
      </c>
      <c r="D74" s="1" t="s">
        <v>45</v>
      </c>
      <c r="E74" s="6" t="s">
        <v>6</v>
      </c>
      <c r="F74" s="7" t="s">
        <v>74</v>
      </c>
      <c r="G74" s="1" t="s">
        <v>32</v>
      </c>
      <c r="H74" s="1" t="s">
        <v>46</v>
      </c>
      <c r="I74" s="1" t="s">
        <v>3</v>
      </c>
      <c r="J74" s="1" t="s">
        <v>46</v>
      </c>
      <c r="K74" s="6">
        <v>20.71</v>
      </c>
      <c r="L74" s="6">
        <v>20.64</v>
      </c>
      <c r="M74" s="6">
        <v>7.0000000000000284E-2</v>
      </c>
      <c r="N74" s="6">
        <v>20.675000000000001</v>
      </c>
      <c r="O74" s="6" t="s">
        <v>73</v>
      </c>
      <c r="P74" s="6">
        <v>32.849464416503906</v>
      </c>
      <c r="Q74" s="6">
        <v>33.037811279296875</v>
      </c>
      <c r="R74" s="6">
        <v>0.18834686279296875</v>
      </c>
      <c r="S74" s="6">
        <v>32.943637847900391</v>
      </c>
      <c r="T74" s="6">
        <v>12.26863784790039</v>
      </c>
      <c r="U74" s="6">
        <v>12.26863784790039</v>
      </c>
      <c r="V74" s="6">
        <v>-4.1813659667969461E-2</v>
      </c>
      <c r="W74" s="6">
        <v>1.0294071153107138</v>
      </c>
      <c r="X74" s="6">
        <v>0.97243688107987425</v>
      </c>
      <c r="Z74" s="6"/>
    </row>
    <row r="75" spans="1:26" s="1" customFormat="1">
      <c r="A75" s="1" t="s">
        <v>59</v>
      </c>
      <c r="B75" s="1" t="s">
        <v>126</v>
      </c>
      <c r="C75" s="1" t="s">
        <v>44</v>
      </c>
      <c r="D75" s="1" t="s">
        <v>45</v>
      </c>
      <c r="E75" s="6" t="s">
        <v>6</v>
      </c>
      <c r="F75" s="7" t="s">
        <v>74</v>
      </c>
      <c r="G75" s="1" t="s">
        <v>32</v>
      </c>
      <c r="H75" s="1" t="s">
        <v>46</v>
      </c>
      <c r="I75" s="1" t="s">
        <v>3</v>
      </c>
      <c r="J75" s="1" t="s">
        <v>46</v>
      </c>
      <c r="K75" s="6">
        <v>21.22</v>
      </c>
      <c r="L75" s="6">
        <v>21.08</v>
      </c>
      <c r="M75" s="6">
        <v>0.14000000000000057</v>
      </c>
      <c r="N75" s="6">
        <v>21.15</v>
      </c>
      <c r="O75" s="6" t="s">
        <v>73</v>
      </c>
      <c r="P75" s="6">
        <v>33.88134765625</v>
      </c>
      <c r="Q75" s="6">
        <v>33.671863555908203</v>
      </c>
      <c r="R75" s="6">
        <v>0.20948410034179688</v>
      </c>
      <c r="S75" s="6">
        <v>33.776605606079102</v>
      </c>
      <c r="T75" s="6">
        <v>12.626605606079103</v>
      </c>
      <c r="U75" s="6">
        <v>12.626605606079103</v>
      </c>
      <c r="V75" s="6">
        <v>0.31615409851074361</v>
      </c>
      <c r="W75" s="6">
        <v>0.8032081991391582</v>
      </c>
      <c r="X75" s="6">
        <v>0.75875643796469139</v>
      </c>
      <c r="Y75" s="6"/>
      <c r="Z75" s="6"/>
    </row>
    <row r="76" spans="1:26" s="1" customFormat="1">
      <c r="A76" s="1" t="s">
        <v>60</v>
      </c>
      <c r="B76" s="1" t="s">
        <v>127</v>
      </c>
      <c r="C76" s="1" t="s">
        <v>44</v>
      </c>
      <c r="D76" s="1" t="s">
        <v>45</v>
      </c>
      <c r="E76" s="6" t="s">
        <v>6</v>
      </c>
      <c r="F76" s="7" t="s">
        <v>74</v>
      </c>
      <c r="G76" s="1" t="s">
        <v>32</v>
      </c>
      <c r="H76" s="1" t="s">
        <v>46</v>
      </c>
      <c r="I76" s="1" t="s">
        <v>3</v>
      </c>
      <c r="J76" s="1" t="s">
        <v>46</v>
      </c>
      <c r="K76" s="6">
        <v>22.28</v>
      </c>
      <c r="L76" s="6">
        <v>21.94</v>
      </c>
      <c r="M76" s="6">
        <v>0.33999999999999986</v>
      </c>
      <c r="N76" s="6">
        <v>22.11</v>
      </c>
      <c r="O76" s="6" t="s">
        <v>73</v>
      </c>
      <c r="P76" s="6">
        <v>34.151275634765625</v>
      </c>
      <c r="Q76" s="6">
        <v>33.908615112304688</v>
      </c>
      <c r="R76" s="6">
        <v>0.2426605224609375</v>
      </c>
      <c r="S76" s="6">
        <v>34.029945373535156</v>
      </c>
      <c r="T76" s="6">
        <v>11.919945373535157</v>
      </c>
      <c r="U76" s="6">
        <v>11.919945373535157</v>
      </c>
      <c r="V76" s="6">
        <v>-0.39050613403320256</v>
      </c>
      <c r="W76" s="6">
        <v>1.3108532037697542</v>
      </c>
      <c r="X76" s="6">
        <v>1.2383069653085326</v>
      </c>
      <c r="Z76" s="6"/>
    </row>
    <row r="77" spans="1:26" s="1" customFormat="1">
      <c r="A77" s="1" t="s">
        <v>61</v>
      </c>
      <c r="B77" s="1" t="s">
        <v>128</v>
      </c>
      <c r="C77" s="1" t="s">
        <v>44</v>
      </c>
      <c r="D77" s="1" t="s">
        <v>45</v>
      </c>
      <c r="E77" s="6" t="s">
        <v>6</v>
      </c>
      <c r="F77" s="7" t="s">
        <v>74</v>
      </c>
      <c r="G77" s="1" t="s">
        <v>32</v>
      </c>
      <c r="H77" s="1" t="s">
        <v>46</v>
      </c>
      <c r="I77" s="1" t="s">
        <v>3</v>
      </c>
      <c r="J77" s="1" t="s">
        <v>46</v>
      </c>
      <c r="K77" s="6">
        <v>20.72</v>
      </c>
      <c r="L77" s="6">
        <v>20.78</v>
      </c>
      <c r="M77" s="6">
        <v>6.0000000000002274E-2</v>
      </c>
      <c r="N77" s="6">
        <v>20.75</v>
      </c>
      <c r="O77" s="6" t="s">
        <v>73</v>
      </c>
      <c r="P77" s="6">
        <v>33.048526763916016</v>
      </c>
      <c r="Q77" s="6">
        <v>33.189380645751953</v>
      </c>
      <c r="R77" s="6">
        <v>0.1408538818359375</v>
      </c>
      <c r="S77" s="6">
        <v>33.118953704833984</v>
      </c>
      <c r="T77" s="6">
        <v>12.368953704833984</v>
      </c>
      <c r="U77" s="6">
        <v>12.368953704833984</v>
      </c>
      <c r="V77" s="6">
        <v>5.8502197265625E-2</v>
      </c>
      <c r="W77" s="6">
        <v>0.9602605423208338</v>
      </c>
      <c r="X77" s="6">
        <v>0.90711707050585755</v>
      </c>
      <c r="Y77" s="1" t="s">
        <v>147</v>
      </c>
      <c r="Z77" s="6">
        <v>0.90633659202233385</v>
      </c>
    </row>
    <row r="78" spans="1:26" s="1" customFormat="1">
      <c r="A78" s="1" t="s">
        <v>62</v>
      </c>
      <c r="B78" s="1" t="s">
        <v>37</v>
      </c>
      <c r="C78" s="1" t="s">
        <v>42</v>
      </c>
      <c r="D78" s="1" t="s">
        <v>43</v>
      </c>
      <c r="E78" s="6" t="s">
        <v>6</v>
      </c>
      <c r="F78" s="7" t="s">
        <v>72</v>
      </c>
      <c r="G78" s="1" t="s">
        <v>32</v>
      </c>
      <c r="H78" s="1" t="s">
        <v>14</v>
      </c>
      <c r="I78" s="1" t="s">
        <v>3</v>
      </c>
      <c r="J78" s="6" t="s">
        <v>6</v>
      </c>
      <c r="K78" s="6">
        <v>20.709075927734375</v>
      </c>
      <c r="L78" s="6">
        <v>20.826108932495117</v>
      </c>
      <c r="M78" s="6">
        <v>0.11703300476074219</v>
      </c>
      <c r="N78" s="6">
        <v>20.767592430114746</v>
      </c>
      <c r="O78" s="6" t="s">
        <v>71</v>
      </c>
      <c r="P78" s="6">
        <v>34.724994659423828</v>
      </c>
      <c r="Q78" s="6">
        <v>34.319717407226562</v>
      </c>
      <c r="R78" s="6">
        <v>0.40527725219726562</v>
      </c>
      <c r="S78" s="6">
        <v>34.522356033325195</v>
      </c>
      <c r="T78" s="6">
        <v>13.754763603210449</v>
      </c>
      <c r="U78" s="6">
        <v>13.754763603210449</v>
      </c>
      <c r="V78" s="6">
        <v>1.4443120956420898</v>
      </c>
      <c r="W78" s="6">
        <v>0.36746733194652831</v>
      </c>
      <c r="X78" s="6">
        <v>0.34713067440666223</v>
      </c>
      <c r="Z78" s="6"/>
    </row>
    <row r="79" spans="1:26" s="1" customFormat="1">
      <c r="A79" s="1" t="s">
        <v>63</v>
      </c>
      <c r="B79" s="1" t="s">
        <v>38</v>
      </c>
      <c r="C79" s="1" t="s">
        <v>42</v>
      </c>
      <c r="D79" s="1" t="s">
        <v>43</v>
      </c>
      <c r="E79" s="6" t="s">
        <v>6</v>
      </c>
      <c r="F79" s="7" t="s">
        <v>72</v>
      </c>
      <c r="G79" s="1" t="s">
        <v>32</v>
      </c>
      <c r="H79" s="1" t="s">
        <v>14</v>
      </c>
      <c r="I79" s="1" t="s">
        <v>3</v>
      </c>
      <c r="J79" s="6" t="s">
        <v>6</v>
      </c>
      <c r="K79" s="6">
        <v>21.046472549438477</v>
      </c>
      <c r="L79" s="6">
        <v>21.046791076660156</v>
      </c>
      <c r="M79" s="6">
        <v>3.185272216796875E-4</v>
      </c>
      <c r="N79" s="6">
        <v>21.046631813049316</v>
      </c>
      <c r="O79" s="6" t="s">
        <v>71</v>
      </c>
      <c r="P79" s="6">
        <v>33.903106689453125</v>
      </c>
      <c r="Q79" s="6">
        <v>33.921028137207031</v>
      </c>
      <c r="R79" s="6">
        <v>1.792144775390625E-2</v>
      </c>
      <c r="S79" s="6">
        <v>33.912067413330078</v>
      </c>
      <c r="T79" s="6">
        <v>12.865435600280762</v>
      </c>
      <c r="U79" s="6">
        <v>12.865435600280762</v>
      </c>
      <c r="V79" s="6">
        <v>0.55498409271240234</v>
      </c>
      <c r="W79" s="6">
        <v>0.68066456327814973</v>
      </c>
      <c r="X79" s="6">
        <v>0.64299470552621085</v>
      </c>
      <c r="Z79" s="6"/>
    </row>
    <row r="80" spans="1:26" s="1" customFormat="1">
      <c r="A80" s="1" t="s">
        <v>64</v>
      </c>
      <c r="B80" s="1" t="s">
        <v>39</v>
      </c>
      <c r="C80" s="1" t="s">
        <v>42</v>
      </c>
      <c r="D80" s="1" t="s">
        <v>43</v>
      </c>
      <c r="E80" s="6" t="s">
        <v>6</v>
      </c>
      <c r="F80" s="7" t="s">
        <v>72</v>
      </c>
      <c r="G80" s="1" t="s">
        <v>32</v>
      </c>
      <c r="H80" s="1" t="s">
        <v>14</v>
      </c>
      <c r="I80" s="1" t="s">
        <v>3</v>
      </c>
      <c r="J80" s="6" t="s">
        <v>6</v>
      </c>
      <c r="K80" s="6">
        <v>21.370716094970703</v>
      </c>
      <c r="L80" s="6">
        <v>21.266782760620117</v>
      </c>
      <c r="M80" s="6">
        <v>0.10393333435058594</v>
      </c>
      <c r="N80" s="6">
        <v>21.31874942779541</v>
      </c>
      <c r="O80" s="6" t="s">
        <v>71</v>
      </c>
      <c r="P80" s="6">
        <v>34.269237518310547</v>
      </c>
      <c r="Q80" s="6">
        <v>34.794914245605469</v>
      </c>
      <c r="R80" s="6">
        <v>0.52567672729492188</v>
      </c>
      <c r="S80" s="6">
        <v>34.532075881958008</v>
      </c>
      <c r="T80" s="6">
        <v>13.213326454162598</v>
      </c>
      <c r="U80" s="6">
        <v>13.213326454162598</v>
      </c>
      <c r="V80" s="6">
        <v>0.90287494659423828</v>
      </c>
      <c r="W80" s="6">
        <v>0.53481990034474269</v>
      </c>
      <c r="X80" s="6">
        <v>0.50522148923918353</v>
      </c>
      <c r="Y80" s="6"/>
      <c r="Z80" s="6"/>
    </row>
    <row r="81" spans="1:30" s="1" customFormat="1">
      <c r="A81" s="1" t="s">
        <v>65</v>
      </c>
      <c r="B81" s="1" t="s">
        <v>40</v>
      </c>
      <c r="C81" s="1" t="s">
        <v>42</v>
      </c>
      <c r="D81" s="1" t="s">
        <v>43</v>
      </c>
      <c r="E81" s="6" t="s">
        <v>6</v>
      </c>
      <c r="F81" s="7" t="s">
        <v>72</v>
      </c>
      <c r="G81" s="1" t="s">
        <v>32</v>
      </c>
      <c r="H81" s="1" t="s">
        <v>14</v>
      </c>
      <c r="I81" s="1" t="s">
        <v>3</v>
      </c>
      <c r="J81" s="6" t="s">
        <v>6</v>
      </c>
      <c r="K81" s="6">
        <v>21.173526763916016</v>
      </c>
      <c r="L81" s="6">
        <v>21.217008590698242</v>
      </c>
      <c r="M81" s="6">
        <v>4.3481826782226562E-2</v>
      </c>
      <c r="N81" s="6">
        <v>21.195267677307129</v>
      </c>
      <c r="O81" s="6" t="s">
        <v>71</v>
      </c>
      <c r="P81" s="6">
        <v>34.888317108154297</v>
      </c>
      <c r="Q81" s="6">
        <v>34.707015991210938</v>
      </c>
      <c r="R81" s="6">
        <v>0.18130111694335938</v>
      </c>
      <c r="S81" s="6">
        <v>34.797666549682617</v>
      </c>
      <c r="T81" s="6">
        <v>13.602398872375488</v>
      </c>
      <c r="U81" s="6">
        <v>13.602398872375488</v>
      </c>
      <c r="V81" s="6">
        <v>1.2919473648071289</v>
      </c>
      <c r="W81" s="6">
        <v>0.40839939530042058</v>
      </c>
      <c r="X81" s="6">
        <v>0.38579744427060331</v>
      </c>
      <c r="Z81" s="6"/>
    </row>
    <row r="82" spans="1:30" s="1" customFormat="1">
      <c r="A82" s="1" t="s">
        <v>66</v>
      </c>
      <c r="B82" s="1" t="s">
        <v>41</v>
      </c>
      <c r="C82" s="1" t="s">
        <v>42</v>
      </c>
      <c r="D82" s="1" t="s">
        <v>43</v>
      </c>
      <c r="E82" s="6" t="s">
        <v>6</v>
      </c>
      <c r="F82" s="7" t="s">
        <v>72</v>
      </c>
      <c r="G82" s="1" t="s">
        <v>32</v>
      </c>
      <c r="H82" s="1" t="s">
        <v>14</v>
      </c>
      <c r="I82" s="1" t="s">
        <v>3</v>
      </c>
      <c r="J82" s="6" t="s">
        <v>6</v>
      </c>
      <c r="K82" s="6">
        <v>21.058116912841797</v>
      </c>
      <c r="L82" s="6">
        <v>21.090507507324219</v>
      </c>
      <c r="M82" s="6">
        <v>3.2390594482421875E-2</v>
      </c>
      <c r="N82" s="6">
        <v>21.074312210083008</v>
      </c>
      <c r="O82" s="6" t="s">
        <v>71</v>
      </c>
      <c r="P82" s="6">
        <v>33.269496917724609</v>
      </c>
      <c r="Q82" s="6">
        <v>33.316951751708984</v>
      </c>
      <c r="R82" s="6">
        <v>4.7454833984375E-2</v>
      </c>
      <c r="S82" s="6">
        <v>33.293224334716797</v>
      </c>
      <c r="T82" s="6">
        <v>12.218912124633789</v>
      </c>
      <c r="U82" s="6">
        <v>12.218912124633789</v>
      </c>
      <c r="V82" s="6">
        <v>-9.1539382934570312E-2</v>
      </c>
      <c r="W82" s="6">
        <v>1.0655064917221124</v>
      </c>
      <c r="X82" s="6">
        <v>1.0065384182504553</v>
      </c>
      <c r="Y82" s="1" t="s">
        <v>147</v>
      </c>
      <c r="Z82" s="6">
        <v>0.57753654633862306</v>
      </c>
    </row>
    <row r="84" spans="1:30">
      <c r="A84" s="3" t="s">
        <v>87</v>
      </c>
    </row>
    <row r="85" spans="1:30" s="13" customFormat="1" ht="16">
      <c r="A85" s="15" t="s">
        <v>30</v>
      </c>
      <c r="B85" s="13" t="s">
        <v>27</v>
      </c>
      <c r="C85" s="13" t="s">
        <v>24</v>
      </c>
      <c r="D85" s="13" t="s">
        <v>28</v>
      </c>
      <c r="E85" s="13" t="s">
        <v>2</v>
      </c>
      <c r="F85" s="13" t="s">
        <v>0</v>
      </c>
      <c r="G85" s="13" t="s">
        <v>4</v>
      </c>
      <c r="H85" s="13" t="s">
        <v>13</v>
      </c>
      <c r="I85" s="13" t="s">
        <v>5</v>
      </c>
      <c r="J85" s="13" t="s">
        <v>7</v>
      </c>
      <c r="K85" s="14" t="s">
        <v>8</v>
      </c>
      <c r="L85" s="14" t="s">
        <v>9</v>
      </c>
      <c r="M85" s="14" t="s">
        <v>19</v>
      </c>
      <c r="N85" s="13" t="s">
        <v>20</v>
      </c>
      <c r="O85" s="13" t="s">
        <v>1</v>
      </c>
      <c r="P85" s="14" t="s">
        <v>10</v>
      </c>
      <c r="Q85" s="14" t="s">
        <v>11</v>
      </c>
      <c r="R85" s="14" t="s">
        <v>21</v>
      </c>
      <c r="S85" s="13" t="s">
        <v>12</v>
      </c>
      <c r="T85" s="13" t="s">
        <v>22</v>
      </c>
      <c r="U85" s="13" t="s">
        <v>26</v>
      </c>
      <c r="V85" s="3" t="s">
        <v>23</v>
      </c>
      <c r="W85" s="3" t="s">
        <v>25</v>
      </c>
      <c r="X85" s="3" t="s">
        <v>18</v>
      </c>
      <c r="Y85" s="4"/>
      <c r="Z85" s="4"/>
      <c r="AB85" s="9"/>
      <c r="AC85" s="9"/>
      <c r="AD85" s="9"/>
    </row>
    <row r="86" spans="1:30" s="9" customFormat="1">
      <c r="A86" s="1" t="s">
        <v>47</v>
      </c>
      <c r="B86" s="1" t="s">
        <v>115</v>
      </c>
      <c r="C86" s="1" t="s">
        <v>108</v>
      </c>
      <c r="D86" s="1" t="s">
        <v>107</v>
      </c>
      <c r="E86" s="10" t="s">
        <v>6</v>
      </c>
      <c r="F86" s="10">
        <v>79</v>
      </c>
      <c r="G86" s="10" t="s">
        <v>32</v>
      </c>
      <c r="H86" s="10" t="s">
        <v>14</v>
      </c>
      <c r="I86" s="10" t="s">
        <v>3</v>
      </c>
      <c r="J86" s="10" t="s">
        <v>6</v>
      </c>
      <c r="K86" s="12">
        <v>22.582109451293945</v>
      </c>
      <c r="L86" s="12">
        <v>22.509437561035156</v>
      </c>
      <c r="M86" s="11">
        <v>7.2671890258789062E-2</v>
      </c>
      <c r="N86" s="11">
        <v>22.545773506164551</v>
      </c>
      <c r="O86" s="11" t="s">
        <v>87</v>
      </c>
      <c r="P86" s="12">
        <v>37.003589630126953</v>
      </c>
      <c r="Q86" s="12">
        <v>36.689311981201172</v>
      </c>
      <c r="R86" s="11">
        <v>0.31427764892578125</v>
      </c>
      <c r="S86" s="11">
        <v>36.846450805664062</v>
      </c>
      <c r="T86" s="11">
        <v>14.300677299499512</v>
      </c>
      <c r="U86" s="11" t="s">
        <v>95</v>
      </c>
      <c r="V86" s="11" t="s">
        <v>95</v>
      </c>
      <c r="W86" s="11" t="s">
        <v>95</v>
      </c>
      <c r="X86" s="11" t="s">
        <v>95</v>
      </c>
      <c r="Y86" s="1" t="s">
        <v>16</v>
      </c>
      <c r="Z86" s="6">
        <v>14.158597310384115</v>
      </c>
    </row>
    <row r="87" spans="1:30" s="9" customFormat="1">
      <c r="A87" s="1" t="s">
        <v>48</v>
      </c>
      <c r="B87" s="1" t="s">
        <v>114</v>
      </c>
      <c r="C87" s="1" t="s">
        <v>108</v>
      </c>
      <c r="D87" s="1" t="s">
        <v>107</v>
      </c>
      <c r="E87" s="10" t="s">
        <v>6</v>
      </c>
      <c r="F87" s="10">
        <v>79</v>
      </c>
      <c r="G87" s="10" t="s">
        <v>32</v>
      </c>
      <c r="H87" s="10" t="s">
        <v>14</v>
      </c>
      <c r="I87" s="10" t="s">
        <v>3</v>
      </c>
      <c r="J87" s="10" t="s">
        <v>6</v>
      </c>
      <c r="K87" s="12">
        <v>21.849950790405273</v>
      </c>
      <c r="L87" s="12">
        <v>21.901105880737305</v>
      </c>
      <c r="M87" s="11">
        <v>5.115509033203125E-2</v>
      </c>
      <c r="N87" s="11">
        <v>21.875528335571289</v>
      </c>
      <c r="O87" s="11" t="s">
        <v>87</v>
      </c>
      <c r="P87" s="12">
        <v>36.092338562011719</v>
      </c>
      <c r="Q87" s="12">
        <v>35.953720092773438</v>
      </c>
      <c r="R87" s="11">
        <v>0.13861846923828125</v>
      </c>
      <c r="S87" s="11">
        <v>36.023029327392578</v>
      </c>
      <c r="T87" s="11">
        <v>14.147500991821289</v>
      </c>
      <c r="U87" s="11">
        <v>14.147500991821289</v>
      </c>
      <c r="V87" s="6">
        <v>-1.1096318562826113E-2</v>
      </c>
      <c r="W87" s="6">
        <v>1.0077210365840643</v>
      </c>
      <c r="X87" s="6">
        <v>1.0075886508318697</v>
      </c>
      <c r="Y87" s="1" t="s">
        <v>17</v>
      </c>
      <c r="Z87" s="6">
        <v>1.0001313886893082</v>
      </c>
    </row>
    <row r="88" spans="1:30" s="9" customFormat="1">
      <c r="A88" s="1" t="s">
        <v>49</v>
      </c>
      <c r="B88" s="1" t="s">
        <v>112</v>
      </c>
      <c r="C88" s="1" t="s">
        <v>108</v>
      </c>
      <c r="D88" s="1" t="s">
        <v>107</v>
      </c>
      <c r="E88" s="10" t="s">
        <v>6</v>
      </c>
      <c r="F88" s="10">
        <v>79</v>
      </c>
      <c r="G88" s="10" t="s">
        <v>32</v>
      </c>
      <c r="H88" s="10" t="s">
        <v>14</v>
      </c>
      <c r="I88" s="10" t="s">
        <v>3</v>
      </c>
      <c r="J88" s="10" t="s">
        <v>6</v>
      </c>
      <c r="K88" s="12">
        <v>21.97822380065918</v>
      </c>
      <c r="L88" s="12">
        <v>21.890163421630859</v>
      </c>
      <c r="M88" s="11">
        <v>8.8060379028320312E-2</v>
      </c>
      <c r="N88" s="11">
        <v>21.93419361114502</v>
      </c>
      <c r="O88" s="11" t="s">
        <v>87</v>
      </c>
      <c r="P88" s="12">
        <v>35.249671936035156</v>
      </c>
      <c r="Q88" s="12">
        <v>35.292121887207031</v>
      </c>
      <c r="R88" s="11">
        <v>4.2449951171875E-2</v>
      </c>
      <c r="S88" s="11">
        <v>35.270896911621094</v>
      </c>
      <c r="T88" s="11">
        <v>13.336703300476074</v>
      </c>
      <c r="U88" s="11" t="s">
        <v>95</v>
      </c>
      <c r="V88" s="11" t="s">
        <v>95</v>
      </c>
      <c r="W88" s="11" t="s">
        <v>95</v>
      </c>
      <c r="X88" s="11" t="s">
        <v>95</v>
      </c>
      <c r="Y88" s="6"/>
      <c r="Z88" s="6"/>
      <c r="AA88" s="10"/>
    </row>
    <row r="89" spans="1:30" s="9" customFormat="1">
      <c r="A89" s="1" t="s">
        <v>50</v>
      </c>
      <c r="B89" s="1" t="s">
        <v>110</v>
      </c>
      <c r="C89" s="1" t="s">
        <v>108</v>
      </c>
      <c r="D89" s="1" t="s">
        <v>107</v>
      </c>
      <c r="E89" s="10" t="s">
        <v>6</v>
      </c>
      <c r="F89" s="10">
        <v>79</v>
      </c>
      <c r="G89" s="10" t="s">
        <v>32</v>
      </c>
      <c r="H89" s="10" t="s">
        <v>14</v>
      </c>
      <c r="I89" s="10" t="s">
        <v>3</v>
      </c>
      <c r="J89" s="10" t="s">
        <v>6</v>
      </c>
      <c r="K89" s="12">
        <v>21.716390609741211</v>
      </c>
      <c r="L89" s="12">
        <v>21.282281875610352</v>
      </c>
      <c r="M89" s="11">
        <v>0.43410873413085938</v>
      </c>
      <c r="N89" s="11">
        <v>21.499336242675781</v>
      </c>
      <c r="O89" s="11" t="s">
        <v>87</v>
      </c>
      <c r="P89" s="12">
        <v>35.673122406005859</v>
      </c>
      <c r="Q89" s="12">
        <v>35.599777221679688</v>
      </c>
      <c r="R89" s="11">
        <v>7.3345184326171875E-2</v>
      </c>
      <c r="S89" s="11">
        <v>35.636449813842773</v>
      </c>
      <c r="T89" s="11">
        <v>14.137113571166992</v>
      </c>
      <c r="U89" s="11">
        <v>14.137113571166992</v>
      </c>
      <c r="V89" s="6">
        <v>-2.1483739217122988E-2</v>
      </c>
      <c r="W89" s="6">
        <v>1.0150028224879948</v>
      </c>
      <c r="X89" s="6">
        <v>1.0148694801171834</v>
      </c>
      <c r="Y89" s="1"/>
      <c r="Z89" s="6"/>
      <c r="AA89" s="10"/>
    </row>
    <row r="90" spans="1:30" s="9" customFormat="1">
      <c r="A90" s="1" t="s">
        <v>51</v>
      </c>
      <c r="B90" s="1" t="s">
        <v>109</v>
      </c>
      <c r="C90" s="1" t="s">
        <v>108</v>
      </c>
      <c r="D90" s="1" t="s">
        <v>107</v>
      </c>
      <c r="E90" s="10" t="s">
        <v>6</v>
      </c>
      <c r="F90" s="10">
        <v>79</v>
      </c>
      <c r="G90" s="10" t="s">
        <v>32</v>
      </c>
      <c r="H90" s="10" t="s">
        <v>14</v>
      </c>
      <c r="I90" s="10" t="s">
        <v>3</v>
      </c>
      <c r="J90" s="10" t="s">
        <v>6</v>
      </c>
      <c r="K90" s="12">
        <v>21.788698196411133</v>
      </c>
      <c r="L90" s="12">
        <v>21.683809280395508</v>
      </c>
      <c r="M90" s="11">
        <v>0.104888916015625</v>
      </c>
      <c r="N90" s="11">
        <v>21.73625373840332</v>
      </c>
      <c r="O90" s="11" t="s">
        <v>87</v>
      </c>
      <c r="P90" s="12">
        <v>36.007724761962891</v>
      </c>
      <c r="Q90" s="12">
        <v>35.847137451171875</v>
      </c>
      <c r="R90" s="11">
        <v>0.16058731079101562</v>
      </c>
      <c r="S90" s="11">
        <v>35.927431106567383</v>
      </c>
      <c r="T90" s="11">
        <v>14.191177368164062</v>
      </c>
      <c r="U90" s="11">
        <v>14.191177368164062</v>
      </c>
      <c r="V90" s="6">
        <v>3.2580057779947325E-2</v>
      </c>
      <c r="W90" s="6">
        <v>0.97767030699586588</v>
      </c>
      <c r="X90" s="6">
        <v>0.97754186905094742</v>
      </c>
      <c r="Y90" s="1" t="s">
        <v>147</v>
      </c>
      <c r="Z90" s="6">
        <v>1</v>
      </c>
      <c r="AA90" s="10"/>
    </row>
    <row r="91" spans="1:30" s="9" customFormat="1">
      <c r="A91" s="1" t="s">
        <v>52</v>
      </c>
      <c r="B91" s="1" t="s">
        <v>106</v>
      </c>
      <c r="C91" s="1" t="s">
        <v>101</v>
      </c>
      <c r="D91" s="1" t="s">
        <v>100</v>
      </c>
      <c r="E91" s="10" t="s">
        <v>6</v>
      </c>
      <c r="F91" s="10">
        <v>80</v>
      </c>
      <c r="G91" s="10" t="s">
        <v>32</v>
      </c>
      <c r="H91" s="10" t="s">
        <v>15</v>
      </c>
      <c r="I91" s="10" t="s">
        <v>3</v>
      </c>
      <c r="J91" s="10" t="s">
        <v>6</v>
      </c>
      <c r="K91" s="12">
        <v>21.962217330932617</v>
      </c>
      <c r="L91" s="12">
        <v>21.814258575439453</v>
      </c>
      <c r="M91" s="11">
        <v>0.14795875549316406</v>
      </c>
      <c r="N91" s="11">
        <v>21.888237953186035</v>
      </c>
      <c r="O91" s="11" t="s">
        <v>87</v>
      </c>
      <c r="P91" s="12">
        <v>33.962005615234375</v>
      </c>
      <c r="Q91" s="12">
        <v>33.795135498046875</v>
      </c>
      <c r="R91" s="11">
        <v>0.1668701171875</v>
      </c>
      <c r="S91" s="11">
        <v>33.878570556640625</v>
      </c>
      <c r="T91" s="11">
        <v>11.99033260345459</v>
      </c>
      <c r="U91" s="11" t="s">
        <v>95</v>
      </c>
      <c r="V91" s="11" t="s">
        <v>95</v>
      </c>
      <c r="W91" s="11" t="s">
        <v>95</v>
      </c>
      <c r="X91" s="11" t="s">
        <v>95</v>
      </c>
      <c r="Y91" s="1"/>
      <c r="Z91" s="6"/>
    </row>
    <row r="92" spans="1:30" s="9" customFormat="1">
      <c r="A92" s="1" t="s">
        <v>53</v>
      </c>
      <c r="B92" s="1" t="s">
        <v>105</v>
      </c>
      <c r="C92" s="1" t="s">
        <v>101</v>
      </c>
      <c r="D92" s="1" t="s">
        <v>100</v>
      </c>
      <c r="E92" s="10" t="s">
        <v>6</v>
      </c>
      <c r="F92" s="10">
        <v>80</v>
      </c>
      <c r="G92" s="10" t="s">
        <v>32</v>
      </c>
      <c r="H92" s="10" t="s">
        <v>15</v>
      </c>
      <c r="I92" s="10" t="s">
        <v>3</v>
      </c>
      <c r="J92" s="10" t="s">
        <v>6</v>
      </c>
      <c r="K92" s="12">
        <v>21.779420852661133</v>
      </c>
      <c r="L92" s="12">
        <v>21.800651550292969</v>
      </c>
      <c r="M92" s="11">
        <v>2.1230697631835938E-2</v>
      </c>
      <c r="N92" s="11">
        <v>21.790036201477051</v>
      </c>
      <c r="O92" s="11" t="s">
        <v>87</v>
      </c>
      <c r="P92" s="12">
        <v>33.410068511962891</v>
      </c>
      <c r="Q92" s="12">
        <v>33.691925048828125</v>
      </c>
      <c r="R92" s="11">
        <v>0.28185653686523438</v>
      </c>
      <c r="S92" s="11">
        <v>33.550996780395508</v>
      </c>
      <c r="T92" s="11">
        <v>11.760960578918457</v>
      </c>
      <c r="U92" s="11">
        <v>11.760960578918457</v>
      </c>
      <c r="V92" s="6">
        <v>-2.3976367314656581</v>
      </c>
      <c r="W92" s="6">
        <v>5.269392814351507</v>
      </c>
      <c r="X92" s="6">
        <v>5.2687005666896924</v>
      </c>
      <c r="Y92" s="1"/>
      <c r="Z92" s="6"/>
    </row>
    <row r="93" spans="1:30" s="9" customFormat="1">
      <c r="A93" s="1" t="s">
        <v>54</v>
      </c>
      <c r="B93" s="1" t="s">
        <v>104</v>
      </c>
      <c r="C93" s="1" t="s">
        <v>101</v>
      </c>
      <c r="D93" s="1" t="s">
        <v>100</v>
      </c>
      <c r="E93" s="10" t="s">
        <v>6</v>
      </c>
      <c r="F93" s="10">
        <v>80</v>
      </c>
      <c r="G93" s="10" t="s">
        <v>32</v>
      </c>
      <c r="H93" s="10" t="s">
        <v>15</v>
      </c>
      <c r="I93" s="10" t="s">
        <v>3</v>
      </c>
      <c r="J93" s="10" t="s">
        <v>6</v>
      </c>
      <c r="K93" s="12">
        <v>21.781389236450195</v>
      </c>
      <c r="L93" s="12">
        <v>21.813102722167969</v>
      </c>
      <c r="M93" s="11">
        <v>3.1713485717773438E-2</v>
      </c>
      <c r="N93" s="11">
        <v>21.797245979309082</v>
      </c>
      <c r="O93" s="11" t="s">
        <v>87</v>
      </c>
      <c r="P93" s="12">
        <v>33.591526031494141</v>
      </c>
      <c r="Q93" s="12">
        <v>33.012413024902344</v>
      </c>
      <c r="R93" s="11">
        <v>0.57911300659179688</v>
      </c>
      <c r="S93" s="11">
        <v>33.591526031494141</v>
      </c>
      <c r="T93" s="11">
        <v>11.794280052185059</v>
      </c>
      <c r="U93" s="11">
        <v>11.794280052185059</v>
      </c>
      <c r="V93" s="6">
        <v>-2.3643172581990566</v>
      </c>
      <c r="W93" s="6">
        <v>5.1490891835422827</v>
      </c>
      <c r="X93" s="6">
        <v>5.1484127403403122</v>
      </c>
      <c r="Y93" s="6"/>
      <c r="Z93" s="6"/>
      <c r="AA93" s="10"/>
    </row>
    <row r="94" spans="1:30" s="9" customFormat="1">
      <c r="A94" s="1" t="s">
        <v>55</v>
      </c>
      <c r="B94" s="1" t="s">
        <v>103</v>
      </c>
      <c r="C94" s="1" t="s">
        <v>101</v>
      </c>
      <c r="D94" s="1" t="s">
        <v>100</v>
      </c>
      <c r="E94" s="10" t="s">
        <v>6</v>
      </c>
      <c r="F94" s="10">
        <v>80</v>
      </c>
      <c r="G94" s="10" t="s">
        <v>32</v>
      </c>
      <c r="H94" s="10" t="s">
        <v>15</v>
      </c>
      <c r="I94" s="10" t="s">
        <v>3</v>
      </c>
      <c r="J94" s="10" t="s">
        <v>6</v>
      </c>
      <c r="K94" s="12">
        <v>21.231359481811523</v>
      </c>
      <c r="L94" s="12">
        <v>20.940345764160156</v>
      </c>
      <c r="M94" s="11">
        <v>0.29101371765136719</v>
      </c>
      <c r="N94" s="11">
        <v>21.08585262298584</v>
      </c>
      <c r="O94" s="11" t="s">
        <v>87</v>
      </c>
      <c r="P94" s="12">
        <v>32.877155303955078</v>
      </c>
      <c r="Q94" s="12">
        <v>32.855411529541016</v>
      </c>
      <c r="R94" s="11">
        <v>2.17437744140625E-2</v>
      </c>
      <c r="S94" s="11">
        <v>32.866283416748047</v>
      </c>
      <c r="T94" s="11">
        <v>11.780430793762207</v>
      </c>
      <c r="U94" s="11">
        <v>11.780430793762207</v>
      </c>
      <c r="V94" s="6">
        <v>-2.3781665166219081</v>
      </c>
      <c r="W94" s="6">
        <v>5.1987562583814864</v>
      </c>
      <c r="X94" s="6">
        <v>5.19807329034494</v>
      </c>
      <c r="Y94" s="1"/>
      <c r="Z94" s="6"/>
      <c r="AA94" s="10"/>
    </row>
    <row r="95" spans="1:30" s="9" customFormat="1">
      <c r="A95" s="1" t="s">
        <v>56</v>
      </c>
      <c r="B95" s="1" t="s">
        <v>102</v>
      </c>
      <c r="C95" s="1" t="s">
        <v>101</v>
      </c>
      <c r="D95" s="1" t="s">
        <v>100</v>
      </c>
      <c r="E95" s="10" t="s">
        <v>6</v>
      </c>
      <c r="F95" s="10">
        <v>80</v>
      </c>
      <c r="G95" s="10" t="s">
        <v>32</v>
      </c>
      <c r="H95" s="10" t="s">
        <v>15</v>
      </c>
      <c r="I95" s="10" t="s">
        <v>3</v>
      </c>
      <c r="J95" s="10" t="s">
        <v>6</v>
      </c>
      <c r="K95" s="12">
        <v>21.542219161987305</v>
      </c>
      <c r="L95" s="12">
        <v>21.491815567016602</v>
      </c>
      <c r="M95" s="11">
        <v>5.0403594970703125E-2</v>
      </c>
      <c r="N95" s="11">
        <v>21.517017364501953</v>
      </c>
      <c r="O95" s="11" t="s">
        <v>87</v>
      </c>
      <c r="P95" s="12">
        <v>32.940093994140625</v>
      </c>
      <c r="Q95" s="12">
        <v>32.81976318359375</v>
      </c>
      <c r="R95" s="11">
        <v>0.120330810546875</v>
      </c>
      <c r="S95" s="11">
        <v>32.879928588867188</v>
      </c>
      <c r="T95" s="11">
        <v>11.362911224365234</v>
      </c>
      <c r="U95" s="11" t="s">
        <v>95</v>
      </c>
      <c r="V95" s="11" t="s">
        <v>95</v>
      </c>
      <c r="W95" s="11" t="s">
        <v>95</v>
      </c>
      <c r="X95" s="11" t="s">
        <v>95</v>
      </c>
      <c r="Y95" s="1" t="s">
        <v>147</v>
      </c>
      <c r="Z95" s="6">
        <v>5.2050621991249812</v>
      </c>
      <c r="AA95" s="10"/>
    </row>
    <row r="96" spans="1:30" s="9" customFormat="1">
      <c r="A96" s="1" t="s">
        <v>57</v>
      </c>
      <c r="B96" s="1" t="s">
        <v>98</v>
      </c>
      <c r="C96" s="1" t="s">
        <v>97</v>
      </c>
      <c r="D96" s="1" t="s">
        <v>96</v>
      </c>
      <c r="E96" s="9" t="s">
        <v>6</v>
      </c>
      <c r="F96" s="9">
        <v>79</v>
      </c>
      <c r="G96" s="10" t="s">
        <v>32</v>
      </c>
      <c r="H96" s="10" t="s">
        <v>14</v>
      </c>
      <c r="I96" s="10" t="s">
        <v>3</v>
      </c>
      <c r="J96" s="10" t="s">
        <v>6</v>
      </c>
      <c r="K96" s="12">
        <v>22.451889038085938</v>
      </c>
      <c r="L96" s="12">
        <v>22.224130630493164</v>
      </c>
      <c r="M96" s="11">
        <v>0.22775840759277344</v>
      </c>
      <c r="N96" s="11">
        <v>22.338009834289551</v>
      </c>
      <c r="O96" s="11" t="s">
        <v>87</v>
      </c>
      <c r="P96" s="12">
        <v>34.467472076416016</v>
      </c>
      <c r="Q96" s="12">
        <v>36.6649169921875</v>
      </c>
      <c r="R96" s="11">
        <v>2.1974449157714844</v>
      </c>
      <c r="S96" s="11">
        <v>35.566194534301758</v>
      </c>
      <c r="T96" s="11">
        <v>13.228184700012207</v>
      </c>
      <c r="U96" s="11">
        <v>13.228184700012207</v>
      </c>
      <c r="V96" s="6">
        <v>-0.93041261037190814</v>
      </c>
      <c r="W96" s="6">
        <v>1.9058209824108292</v>
      </c>
      <c r="X96" s="6">
        <v>1.9055706119857363</v>
      </c>
      <c r="Y96" s="1"/>
      <c r="Z96" s="6"/>
    </row>
    <row r="97" spans="1:27" s="9" customFormat="1">
      <c r="A97" s="1" t="s">
        <v>58</v>
      </c>
      <c r="B97" s="1" t="s">
        <v>99</v>
      </c>
      <c r="C97" s="1" t="s">
        <v>97</v>
      </c>
      <c r="D97" s="1" t="s">
        <v>96</v>
      </c>
      <c r="E97" s="9" t="s">
        <v>6</v>
      </c>
      <c r="F97" s="9">
        <v>79</v>
      </c>
      <c r="G97" s="10" t="s">
        <v>32</v>
      </c>
      <c r="H97" s="10" t="s">
        <v>14</v>
      </c>
      <c r="I97" s="10" t="s">
        <v>3</v>
      </c>
      <c r="J97" s="10" t="s">
        <v>6</v>
      </c>
      <c r="K97" s="12">
        <v>21.95421028137207</v>
      </c>
      <c r="L97" s="12">
        <v>21.895711898803711</v>
      </c>
      <c r="M97" s="11">
        <v>5.8498382568359375E-2</v>
      </c>
      <c r="N97" s="11">
        <v>21.924961090087891</v>
      </c>
      <c r="O97" s="11" t="s">
        <v>87</v>
      </c>
      <c r="P97" s="12">
        <v>35.784748077392578</v>
      </c>
      <c r="Q97" s="12">
        <v>35.273910522460938</v>
      </c>
      <c r="R97" s="11">
        <v>0.51083755493164062</v>
      </c>
      <c r="S97" s="11">
        <v>35.529329299926758</v>
      </c>
      <c r="T97" s="11">
        <v>13.604368209838867</v>
      </c>
      <c r="U97" s="11">
        <v>13.604368209838867</v>
      </c>
      <c r="V97" s="6">
        <v>-0.55422910054524799</v>
      </c>
      <c r="W97" s="6">
        <v>1.4683837974505389</v>
      </c>
      <c r="X97" s="6">
        <v>1.4681908937733519</v>
      </c>
      <c r="Y97" s="1"/>
      <c r="Z97" s="6"/>
    </row>
    <row r="98" spans="1:27" s="9" customFormat="1">
      <c r="A98" s="1" t="s">
        <v>59</v>
      </c>
      <c r="B98" s="1" t="s">
        <v>98</v>
      </c>
      <c r="C98" s="1" t="s">
        <v>97</v>
      </c>
      <c r="D98" s="1" t="s">
        <v>96</v>
      </c>
      <c r="E98" s="9" t="s">
        <v>6</v>
      </c>
      <c r="F98" s="9">
        <v>80</v>
      </c>
      <c r="G98" s="10" t="s">
        <v>32</v>
      </c>
      <c r="H98" s="10" t="s">
        <v>15</v>
      </c>
      <c r="I98" s="10" t="s">
        <v>3</v>
      </c>
      <c r="J98" s="10" t="s">
        <v>6</v>
      </c>
      <c r="K98" s="12">
        <v>21.688076019287109</v>
      </c>
      <c r="L98" s="12">
        <v>21.557304382324219</v>
      </c>
      <c r="M98" s="11">
        <v>0.13077163696289062</v>
      </c>
      <c r="N98" s="11">
        <v>21.622690200805664</v>
      </c>
      <c r="O98" s="11" t="s">
        <v>87</v>
      </c>
      <c r="P98" s="12">
        <v>35.558639526367188</v>
      </c>
      <c r="Q98" s="12">
        <v>37.077816009521484</v>
      </c>
      <c r="R98" s="11">
        <v>1.5191764831542969</v>
      </c>
      <c r="S98" s="11">
        <v>36.318227767944336</v>
      </c>
      <c r="T98" s="11">
        <v>14.695537567138672</v>
      </c>
      <c r="U98" s="11">
        <v>14.695537567138672</v>
      </c>
      <c r="V98" s="6">
        <v>0.5369402567545567</v>
      </c>
      <c r="W98" s="6">
        <v>0.68923111755164534</v>
      </c>
      <c r="X98" s="6">
        <v>0.68914057227510506</v>
      </c>
      <c r="Y98" s="6"/>
      <c r="Z98" s="6"/>
      <c r="AA98" s="10"/>
    </row>
    <row r="99" spans="1:27" s="9" customFormat="1">
      <c r="A99" s="1" t="s">
        <v>60</v>
      </c>
      <c r="B99" s="1" t="s">
        <v>99</v>
      </c>
      <c r="C99" s="1" t="s">
        <v>97</v>
      </c>
      <c r="D99" s="1" t="s">
        <v>96</v>
      </c>
      <c r="E99" s="9" t="s">
        <v>6</v>
      </c>
      <c r="F99" s="9">
        <v>80</v>
      </c>
      <c r="G99" s="10" t="s">
        <v>32</v>
      </c>
      <c r="H99" s="10" t="s">
        <v>15</v>
      </c>
      <c r="I99" s="10" t="s">
        <v>3</v>
      </c>
      <c r="J99" s="10" t="s">
        <v>6</v>
      </c>
      <c r="K99" s="12">
        <v>22.620174407958984</v>
      </c>
      <c r="L99" s="12">
        <v>22.408031463623047</v>
      </c>
      <c r="M99" s="11">
        <v>0.2121429443359375</v>
      </c>
      <c r="N99" s="11">
        <v>22.514102935791016</v>
      </c>
      <c r="O99" s="11" t="s">
        <v>87</v>
      </c>
      <c r="P99" s="12">
        <v>34.610725402832031</v>
      </c>
      <c r="Q99" s="12">
        <v>34.168087005615234</v>
      </c>
      <c r="R99" s="11">
        <v>0.44263839721679688</v>
      </c>
      <c r="S99" s="11">
        <v>34.389406204223633</v>
      </c>
      <c r="T99" s="11">
        <v>11.875303268432617</v>
      </c>
      <c r="U99" s="11">
        <v>11.875303268432617</v>
      </c>
      <c r="V99" s="6">
        <v>-2.283294041951498</v>
      </c>
      <c r="W99" s="6">
        <v>4.8678814775340404</v>
      </c>
      <c r="X99" s="6">
        <v>4.8672419769901376</v>
      </c>
      <c r="Y99" s="1"/>
      <c r="Z99" s="6"/>
      <c r="AA99" s="10"/>
    </row>
    <row r="100" spans="1:27" s="9" customFormat="1">
      <c r="A100" s="1" t="s">
        <v>61</v>
      </c>
      <c r="B100" s="1" t="s">
        <v>98</v>
      </c>
      <c r="C100" s="1" t="s">
        <v>97</v>
      </c>
      <c r="D100" s="1" t="s">
        <v>96</v>
      </c>
      <c r="E100" s="9" t="s">
        <v>6</v>
      </c>
      <c r="F100" s="9">
        <v>81</v>
      </c>
      <c r="G100" s="10" t="s">
        <v>32</v>
      </c>
      <c r="H100" s="10" t="s">
        <v>67</v>
      </c>
      <c r="I100" s="10" t="s">
        <v>3</v>
      </c>
      <c r="J100" s="10" t="s">
        <v>6</v>
      </c>
      <c r="K100" s="12">
        <v>16.440647125244141</v>
      </c>
      <c r="L100" s="12">
        <v>16.473535537719727</v>
      </c>
      <c r="M100" s="11">
        <v>3.2888412475585938E-2</v>
      </c>
      <c r="N100" s="11">
        <v>16.457091331481934</v>
      </c>
      <c r="O100" s="11" t="s">
        <v>87</v>
      </c>
      <c r="P100" s="12">
        <v>33.730690002441406</v>
      </c>
      <c r="Q100" s="12">
        <v>34.001205444335938</v>
      </c>
      <c r="R100" s="11">
        <v>0.27051544189453125</v>
      </c>
      <c r="S100" s="11">
        <v>33.865947723388672</v>
      </c>
      <c r="T100" s="11">
        <v>17.408856391906738</v>
      </c>
      <c r="U100" s="11" t="s">
        <v>95</v>
      </c>
      <c r="V100" s="11" t="s">
        <v>95</v>
      </c>
      <c r="W100" s="11" t="s">
        <v>95</v>
      </c>
      <c r="X100" s="11" t="s">
        <v>95</v>
      </c>
      <c r="Y100" s="1" t="s">
        <v>147</v>
      </c>
      <c r="Z100" s="6">
        <v>2.2325360137560826</v>
      </c>
      <c r="AA100" s="10"/>
    </row>
    <row r="101" spans="1:27" s="9" customFormat="1">
      <c r="A101" s="1" t="s">
        <v>62</v>
      </c>
      <c r="B101" s="1" t="s">
        <v>94</v>
      </c>
      <c r="C101" s="1" t="s">
        <v>89</v>
      </c>
      <c r="D101" s="1" t="s">
        <v>88</v>
      </c>
      <c r="E101" s="10" t="s">
        <v>6</v>
      </c>
      <c r="F101" s="10">
        <v>81</v>
      </c>
      <c r="G101" s="10" t="s">
        <v>32</v>
      </c>
      <c r="H101" s="10" t="s">
        <v>67</v>
      </c>
      <c r="I101" s="10" t="s">
        <v>3</v>
      </c>
      <c r="J101" s="10" t="s">
        <v>6</v>
      </c>
      <c r="K101" s="12">
        <v>17.145071029663086</v>
      </c>
      <c r="L101" s="12">
        <v>16.810733795166016</v>
      </c>
      <c r="M101" s="11">
        <v>0.33433723449707031</v>
      </c>
      <c r="N101" s="11">
        <v>16.977902412414551</v>
      </c>
      <c r="O101" s="11" t="s">
        <v>87</v>
      </c>
      <c r="P101" s="12">
        <v>33.948451995849609</v>
      </c>
      <c r="Q101" s="12">
        <v>33.928928375244141</v>
      </c>
      <c r="R101" s="11">
        <v>1.952362060546875E-2</v>
      </c>
      <c r="S101" s="11">
        <v>33.938690185546875</v>
      </c>
      <c r="T101" s="11">
        <v>16.960787773132324</v>
      </c>
      <c r="U101" s="11">
        <v>16.960787773132324</v>
      </c>
      <c r="V101" s="6">
        <v>2.802190462748209</v>
      </c>
      <c r="W101" s="6">
        <v>0.1433694493280806</v>
      </c>
      <c r="X101" s="6">
        <v>0.14335061467870644</v>
      </c>
      <c r="Y101" s="1"/>
      <c r="Z101" s="6"/>
    </row>
    <row r="102" spans="1:27" s="9" customFormat="1">
      <c r="A102" s="1" t="s">
        <v>63</v>
      </c>
      <c r="B102" s="1" t="s">
        <v>93</v>
      </c>
      <c r="C102" s="1" t="s">
        <v>89</v>
      </c>
      <c r="D102" s="1" t="s">
        <v>88</v>
      </c>
      <c r="E102" s="10" t="s">
        <v>6</v>
      </c>
      <c r="F102" s="10">
        <v>81</v>
      </c>
      <c r="G102" s="10" t="s">
        <v>32</v>
      </c>
      <c r="H102" s="10" t="s">
        <v>67</v>
      </c>
      <c r="I102" s="10" t="s">
        <v>3</v>
      </c>
      <c r="J102" s="10" t="s">
        <v>6</v>
      </c>
      <c r="K102" s="12">
        <v>17.109800338745117</v>
      </c>
      <c r="L102" s="12">
        <v>16.785797119140625</v>
      </c>
      <c r="M102" s="11">
        <v>0.32400321960449219</v>
      </c>
      <c r="N102" s="11">
        <v>16.947798728942871</v>
      </c>
      <c r="O102" s="11" t="s">
        <v>87</v>
      </c>
      <c r="P102" s="12">
        <v>34.248397827148438</v>
      </c>
      <c r="Q102" s="12">
        <v>34.207332611083984</v>
      </c>
      <c r="R102" s="11">
        <v>4.1065216064453125E-2</v>
      </c>
      <c r="S102" s="11">
        <v>34.227865219116211</v>
      </c>
      <c r="T102" s="11">
        <v>17.28006649017334</v>
      </c>
      <c r="U102" s="11">
        <v>17.28006649017334</v>
      </c>
      <c r="V102" s="6">
        <v>3.1214691797892247</v>
      </c>
      <c r="W102" s="6">
        <v>0.11490638091333118</v>
      </c>
      <c r="X102" s="6">
        <v>0.11489128549791668</v>
      </c>
      <c r="Y102" s="1"/>
      <c r="Z102" s="6"/>
    </row>
    <row r="103" spans="1:27" s="9" customFormat="1">
      <c r="A103" s="1" t="s">
        <v>64</v>
      </c>
      <c r="B103" s="1" t="s">
        <v>92</v>
      </c>
      <c r="C103" s="1" t="s">
        <v>89</v>
      </c>
      <c r="D103" s="1" t="s">
        <v>88</v>
      </c>
      <c r="E103" s="10" t="s">
        <v>6</v>
      </c>
      <c r="F103" s="10">
        <v>81</v>
      </c>
      <c r="G103" s="10" t="s">
        <v>32</v>
      </c>
      <c r="H103" s="10" t="s">
        <v>67</v>
      </c>
      <c r="I103" s="10" t="s">
        <v>3</v>
      </c>
      <c r="J103" s="10" t="s">
        <v>6</v>
      </c>
      <c r="K103" s="12">
        <v>17.266866683959961</v>
      </c>
      <c r="L103" s="12">
        <v>17.200447082519531</v>
      </c>
      <c r="M103" s="11">
        <v>6.6419601440429688E-2</v>
      </c>
      <c r="N103" s="11">
        <v>17.233656883239746</v>
      </c>
      <c r="O103" s="11" t="s">
        <v>87</v>
      </c>
      <c r="P103" s="12">
        <v>34.739776611328125</v>
      </c>
      <c r="Q103" s="12">
        <v>33.555690765380859</v>
      </c>
      <c r="R103" s="11">
        <v>1.1840858459472656</v>
      </c>
      <c r="S103" s="11">
        <v>34.739776611328125</v>
      </c>
      <c r="T103" s="11">
        <v>17.506119728088379</v>
      </c>
      <c r="U103" s="11">
        <v>17.506119728088379</v>
      </c>
      <c r="V103" s="6">
        <v>3.3475224177042637</v>
      </c>
      <c r="W103" s="6">
        <v>9.8241580585306132E-2</v>
      </c>
      <c r="X103" s="6">
        <v>9.8228674448517864E-2</v>
      </c>
      <c r="Y103" s="6"/>
      <c r="Z103" s="6"/>
      <c r="AA103" s="10"/>
    </row>
    <row r="104" spans="1:27" s="9" customFormat="1">
      <c r="A104" s="1" t="s">
        <v>65</v>
      </c>
      <c r="B104" s="1" t="s">
        <v>91</v>
      </c>
      <c r="C104" s="1" t="s">
        <v>89</v>
      </c>
      <c r="D104" s="1" t="s">
        <v>88</v>
      </c>
      <c r="E104" s="10" t="s">
        <v>6</v>
      </c>
      <c r="F104" s="10">
        <v>81</v>
      </c>
      <c r="G104" s="10" t="s">
        <v>32</v>
      </c>
      <c r="H104" s="10" t="s">
        <v>67</v>
      </c>
      <c r="I104" s="10" t="s">
        <v>3</v>
      </c>
      <c r="J104" s="10" t="s">
        <v>6</v>
      </c>
      <c r="K104" s="12">
        <v>16.903896331787109</v>
      </c>
      <c r="L104" s="12">
        <v>16.746572494506836</v>
      </c>
      <c r="M104" s="11">
        <v>0.15732383728027344</v>
      </c>
      <c r="N104" s="11">
        <v>16.825234413146973</v>
      </c>
      <c r="O104" s="11" t="s">
        <v>87</v>
      </c>
      <c r="P104" s="12">
        <v>35.455268859863281</v>
      </c>
      <c r="Q104" s="12">
        <v>37.116752624511719</v>
      </c>
      <c r="R104" s="11">
        <v>1.6614837646484375</v>
      </c>
      <c r="S104" s="11">
        <v>35.455268859863281</v>
      </c>
      <c r="T104" s="11">
        <v>18.630034446716309</v>
      </c>
      <c r="U104" s="11">
        <v>18.630034446716309</v>
      </c>
      <c r="V104" s="6">
        <v>4.4714371363321934</v>
      </c>
      <c r="W104" s="6">
        <v>4.5077860811403081E-2</v>
      </c>
      <c r="X104" s="6">
        <v>4.5071938868430576E-2</v>
      </c>
      <c r="Y104" s="1"/>
      <c r="Z104" s="6"/>
      <c r="AA104" s="10"/>
    </row>
    <row r="105" spans="1:27" s="9" customFormat="1">
      <c r="A105" s="1" t="s">
        <v>66</v>
      </c>
      <c r="B105" s="1" t="s">
        <v>90</v>
      </c>
      <c r="C105" s="1" t="s">
        <v>89</v>
      </c>
      <c r="D105" s="1" t="s">
        <v>88</v>
      </c>
      <c r="E105" s="10" t="s">
        <v>6</v>
      </c>
      <c r="F105" s="10">
        <v>81</v>
      </c>
      <c r="G105" s="10" t="s">
        <v>32</v>
      </c>
      <c r="H105" s="10" t="s">
        <v>67</v>
      </c>
      <c r="I105" s="10" t="s">
        <v>3</v>
      </c>
      <c r="J105" s="10" t="s">
        <v>6</v>
      </c>
      <c r="K105" s="12">
        <v>16.816141128540039</v>
      </c>
      <c r="L105" s="12">
        <v>16.729946136474609</v>
      </c>
      <c r="M105" s="11">
        <v>8.6194992065429688E-2</v>
      </c>
      <c r="N105" s="11">
        <v>16.773043632507324</v>
      </c>
      <c r="O105" s="11" t="s">
        <v>87</v>
      </c>
      <c r="P105" s="12">
        <v>35.546150207519531</v>
      </c>
      <c r="Q105" s="12">
        <v>35.607078552246094</v>
      </c>
      <c r="R105" s="11">
        <v>6.09283447265625E-2</v>
      </c>
      <c r="S105" s="11">
        <v>35.576614379882812</v>
      </c>
      <c r="T105" s="11">
        <v>18.803570747375488</v>
      </c>
      <c r="U105" s="11">
        <v>18.803570747375488</v>
      </c>
      <c r="V105" s="6">
        <v>4.6449734369913731</v>
      </c>
      <c r="W105" s="6">
        <v>3.9969035321002364E-2</v>
      </c>
      <c r="X105" s="6">
        <v>3.9963784531732945E-2</v>
      </c>
      <c r="Y105" s="1" t="s">
        <v>147</v>
      </c>
      <c r="Z105" s="6">
        <v>8.8301259605060897E-2</v>
      </c>
      <c r="AA105" s="10"/>
    </row>
    <row r="107" spans="1:27">
      <c r="A107" s="3" t="s">
        <v>116</v>
      </c>
    </row>
    <row r="108" spans="1:27">
      <c r="A108" s="5" t="s">
        <v>30</v>
      </c>
      <c r="B108" s="5" t="s">
        <v>27</v>
      </c>
      <c r="C108" s="5" t="s">
        <v>24</v>
      </c>
      <c r="D108" s="5" t="s">
        <v>28</v>
      </c>
      <c r="E108" s="5" t="s">
        <v>2</v>
      </c>
      <c r="F108" s="5" t="s">
        <v>0</v>
      </c>
      <c r="G108" s="5" t="s">
        <v>4</v>
      </c>
      <c r="H108" s="5" t="s">
        <v>13</v>
      </c>
      <c r="I108" s="5" t="s">
        <v>5</v>
      </c>
      <c r="J108" s="5" t="s">
        <v>7</v>
      </c>
      <c r="K108" s="16" t="s">
        <v>8</v>
      </c>
      <c r="L108" s="16" t="s">
        <v>9</v>
      </c>
      <c r="M108" s="16" t="s">
        <v>19</v>
      </c>
      <c r="N108" s="5" t="s">
        <v>20</v>
      </c>
      <c r="O108" s="5" t="s">
        <v>1</v>
      </c>
      <c r="P108" s="16" t="s">
        <v>10</v>
      </c>
      <c r="Q108" s="16" t="s">
        <v>11</v>
      </c>
      <c r="R108" s="16" t="s">
        <v>21</v>
      </c>
      <c r="S108" s="5" t="s">
        <v>12</v>
      </c>
      <c r="T108" s="5" t="s">
        <v>22</v>
      </c>
      <c r="U108" s="5" t="s">
        <v>26</v>
      </c>
      <c r="V108" s="5" t="s">
        <v>23</v>
      </c>
      <c r="W108" s="5" t="s">
        <v>25</v>
      </c>
      <c r="X108" s="5" t="s">
        <v>18</v>
      </c>
      <c r="Y108" s="16"/>
      <c r="Z108" s="16"/>
    </row>
    <row r="109" spans="1:27" s="1" customFormat="1">
      <c r="A109" s="1" t="s">
        <v>47</v>
      </c>
      <c r="B109" s="1" t="s">
        <v>115</v>
      </c>
      <c r="C109" s="1" t="s">
        <v>108</v>
      </c>
      <c r="D109" s="1" t="s">
        <v>107</v>
      </c>
      <c r="E109" s="1" t="s">
        <v>6</v>
      </c>
      <c r="F109" s="1">
        <v>79</v>
      </c>
      <c r="G109" s="1" t="s">
        <v>32</v>
      </c>
      <c r="H109" s="1" t="s">
        <v>14</v>
      </c>
      <c r="I109" s="1" t="s">
        <v>3</v>
      </c>
      <c r="J109" s="1" t="s">
        <v>6</v>
      </c>
      <c r="K109" s="6">
        <v>22.582109451293945</v>
      </c>
      <c r="L109" s="6">
        <v>22.509437561035156</v>
      </c>
      <c r="M109" s="6">
        <v>7.2671890258789062E-2</v>
      </c>
      <c r="N109" s="6">
        <v>22.545773506164551</v>
      </c>
      <c r="O109" s="6" t="s">
        <v>116</v>
      </c>
      <c r="P109" s="6">
        <v>33.423362731933594</v>
      </c>
      <c r="Q109" s="6">
        <v>33.60601806640625</v>
      </c>
      <c r="R109" s="6">
        <v>0.18265533447265625</v>
      </c>
      <c r="S109" s="6">
        <v>33.514690399169922</v>
      </c>
      <c r="T109" s="6">
        <v>10.968916893005371</v>
      </c>
      <c r="U109" s="6">
        <v>10.968916893005371</v>
      </c>
      <c r="V109" s="6">
        <v>0.11918811798095774</v>
      </c>
      <c r="W109" s="6">
        <v>0.92070563539507666</v>
      </c>
      <c r="X109" s="6">
        <v>0.91524463891174324</v>
      </c>
      <c r="Y109" s="1" t="s">
        <v>16</v>
      </c>
      <c r="Z109" s="6">
        <v>10.849728775024413</v>
      </c>
    </row>
    <row r="110" spans="1:27" s="1" customFormat="1">
      <c r="A110" s="1" t="s">
        <v>48</v>
      </c>
      <c r="B110" s="1" t="s">
        <v>114</v>
      </c>
      <c r="C110" s="1" t="s">
        <v>108</v>
      </c>
      <c r="D110" s="1" t="s">
        <v>107</v>
      </c>
      <c r="E110" s="1" t="s">
        <v>6</v>
      </c>
      <c r="F110" s="1">
        <v>79</v>
      </c>
      <c r="G110" s="1" t="s">
        <v>32</v>
      </c>
      <c r="H110" s="1" t="s">
        <v>14</v>
      </c>
      <c r="I110" s="1" t="s">
        <v>3</v>
      </c>
      <c r="J110" s="1" t="s">
        <v>6</v>
      </c>
      <c r="K110" s="6">
        <v>21.849950790405273</v>
      </c>
      <c r="L110" s="6">
        <v>21.901105880737305</v>
      </c>
      <c r="M110" s="6">
        <v>5.115509033203125E-2</v>
      </c>
      <c r="N110" s="6">
        <v>21.875528335571289</v>
      </c>
      <c r="O110" s="6" t="s">
        <v>116</v>
      </c>
      <c r="P110" s="6">
        <v>32.575515747070312</v>
      </c>
      <c r="Q110" s="6">
        <v>32.823966979980469</v>
      </c>
      <c r="R110" s="6">
        <v>0.24845123291015625</v>
      </c>
      <c r="S110" s="6">
        <v>32.699741363525391</v>
      </c>
      <c r="T110" s="6">
        <v>10.824213027954102</v>
      </c>
      <c r="U110" s="6">
        <v>10.824213027954102</v>
      </c>
      <c r="V110" s="6">
        <v>-2.5515747070311789E-2</v>
      </c>
      <c r="W110" s="6">
        <v>1.0178434945452404</v>
      </c>
      <c r="X110" s="6">
        <v>1.0118063426797475</v>
      </c>
      <c r="Y110" s="1" t="s">
        <v>17</v>
      </c>
      <c r="Z110" s="6">
        <v>1.0059667068794051</v>
      </c>
    </row>
    <row r="111" spans="1:27" s="1" customFormat="1">
      <c r="A111" s="1" t="s">
        <v>49</v>
      </c>
      <c r="B111" s="1" t="s">
        <v>112</v>
      </c>
      <c r="C111" s="1" t="s">
        <v>108</v>
      </c>
      <c r="D111" s="1" t="s">
        <v>107</v>
      </c>
      <c r="E111" s="1" t="s">
        <v>6</v>
      </c>
      <c r="F111" s="1">
        <v>79</v>
      </c>
      <c r="G111" s="1" t="s">
        <v>32</v>
      </c>
      <c r="H111" s="1" t="s">
        <v>14</v>
      </c>
      <c r="I111" s="1" t="s">
        <v>3</v>
      </c>
      <c r="J111" s="1" t="s">
        <v>6</v>
      </c>
      <c r="K111" s="6">
        <v>21.97822380065918</v>
      </c>
      <c r="L111" s="6">
        <v>21.890163421630859</v>
      </c>
      <c r="M111" s="6">
        <v>8.8060379028320312E-2</v>
      </c>
      <c r="N111" s="6">
        <v>21.93419361114502</v>
      </c>
      <c r="O111" s="6" t="s">
        <v>116</v>
      </c>
      <c r="P111" s="6">
        <v>32.311744689941406</v>
      </c>
      <c r="Q111" s="6">
        <v>32.75189208984375</v>
      </c>
      <c r="R111" s="6">
        <v>0.44014739990234375</v>
      </c>
      <c r="S111" s="6">
        <v>32.531818389892578</v>
      </c>
      <c r="T111" s="6">
        <v>10.597624778747559</v>
      </c>
      <c r="U111" s="6">
        <v>10.597624778747559</v>
      </c>
      <c r="V111" s="6">
        <v>-0.25210399627685476</v>
      </c>
      <c r="W111" s="6">
        <v>1.190942695048812</v>
      </c>
      <c r="X111" s="6">
        <v>1.1838788370474189</v>
      </c>
      <c r="Y111" s="6"/>
      <c r="Z111" s="6"/>
    </row>
    <row r="112" spans="1:27" s="1" customFormat="1">
      <c r="A112" s="1" t="s">
        <v>50</v>
      </c>
      <c r="B112" s="1" t="s">
        <v>110</v>
      </c>
      <c r="C112" s="1" t="s">
        <v>108</v>
      </c>
      <c r="D112" s="1" t="s">
        <v>107</v>
      </c>
      <c r="E112" s="1" t="s">
        <v>6</v>
      </c>
      <c r="F112" s="1">
        <v>79</v>
      </c>
      <c r="G112" s="1" t="s">
        <v>32</v>
      </c>
      <c r="H112" s="1" t="s">
        <v>14</v>
      </c>
      <c r="I112" s="1" t="s">
        <v>3</v>
      </c>
      <c r="J112" s="1" t="s">
        <v>6</v>
      </c>
      <c r="K112" s="6">
        <v>21.716390609741211</v>
      </c>
      <c r="L112" s="6">
        <v>21.282281875610352</v>
      </c>
      <c r="M112" s="6">
        <v>0.43410873413085938</v>
      </c>
      <c r="N112" s="6">
        <v>21.499336242675781</v>
      </c>
      <c r="O112" s="6" t="s">
        <v>116</v>
      </c>
      <c r="P112" s="6">
        <v>32.434337615966797</v>
      </c>
      <c r="Q112" s="6">
        <v>32.673751831054688</v>
      </c>
      <c r="R112" s="6">
        <v>0.23941421508789062</v>
      </c>
      <c r="S112" s="6">
        <v>32.554044723510742</v>
      </c>
      <c r="T112" s="6">
        <v>11.054708480834961</v>
      </c>
      <c r="U112" s="6">
        <v>11.054708480834961</v>
      </c>
      <c r="V112" s="6">
        <v>0.20497970581054759</v>
      </c>
      <c r="W112" s="6">
        <v>0.86755089078333203</v>
      </c>
      <c r="X112" s="6">
        <v>0.86240517191125454</v>
      </c>
      <c r="Z112" s="6"/>
    </row>
    <row r="113" spans="1:26" s="1" customFormat="1">
      <c r="A113" s="1" t="s">
        <v>51</v>
      </c>
      <c r="B113" s="1" t="s">
        <v>109</v>
      </c>
      <c r="C113" s="1" t="s">
        <v>108</v>
      </c>
      <c r="D113" s="1" t="s">
        <v>107</v>
      </c>
      <c r="E113" s="1" t="s">
        <v>6</v>
      </c>
      <c r="F113" s="1">
        <v>79</v>
      </c>
      <c r="G113" s="1" t="s">
        <v>32</v>
      </c>
      <c r="H113" s="1" t="s">
        <v>14</v>
      </c>
      <c r="I113" s="1" t="s">
        <v>3</v>
      </c>
      <c r="J113" s="1" t="s">
        <v>6</v>
      </c>
      <c r="K113" s="6">
        <v>21.788698196411133</v>
      </c>
      <c r="L113" s="6">
        <v>21.683809280395508</v>
      </c>
      <c r="M113" s="6">
        <v>0.104888916015625</v>
      </c>
      <c r="N113" s="6">
        <v>21.73625373840332</v>
      </c>
      <c r="O113" s="6" t="s">
        <v>116</v>
      </c>
      <c r="P113" s="6">
        <v>32.450729370117188</v>
      </c>
      <c r="Q113" s="6">
        <v>32.628139495849609</v>
      </c>
      <c r="R113" s="6">
        <v>0.17741012573242188</v>
      </c>
      <c r="S113" s="6">
        <v>32.539434432983398</v>
      </c>
      <c r="T113" s="6">
        <v>10.803180694580078</v>
      </c>
      <c r="U113" s="6">
        <v>10.803180694580078</v>
      </c>
      <c r="V113" s="6">
        <v>-4.6548080444335227E-2</v>
      </c>
      <c r="W113" s="6">
        <v>1.0327908186245649</v>
      </c>
      <c r="X113" s="6">
        <v>1.026665009449836</v>
      </c>
      <c r="Y113" s="1" t="s">
        <v>147</v>
      </c>
      <c r="Z113" s="6">
        <v>1</v>
      </c>
    </row>
    <row r="114" spans="1:26" s="1" customFormat="1">
      <c r="A114" s="1" t="s">
        <v>52</v>
      </c>
      <c r="B114" s="1" t="s">
        <v>106</v>
      </c>
      <c r="C114" s="1" t="s">
        <v>101</v>
      </c>
      <c r="D114" s="1" t="s">
        <v>100</v>
      </c>
      <c r="E114" s="1" t="s">
        <v>6</v>
      </c>
      <c r="F114" s="1">
        <v>80</v>
      </c>
      <c r="G114" s="1" t="s">
        <v>32</v>
      </c>
      <c r="H114" s="1" t="s">
        <v>15</v>
      </c>
      <c r="I114" s="1" t="s">
        <v>3</v>
      </c>
      <c r="J114" s="1" t="s">
        <v>6</v>
      </c>
      <c r="K114" s="6">
        <v>21.962217330932617</v>
      </c>
      <c r="L114" s="6">
        <v>21.814258575439453</v>
      </c>
      <c r="M114" s="6">
        <v>0.14795875549316406</v>
      </c>
      <c r="N114" s="6">
        <v>21.888237953186035</v>
      </c>
      <c r="O114" s="6" t="s">
        <v>116</v>
      </c>
      <c r="P114" s="6">
        <v>30.52613639831543</v>
      </c>
      <c r="Q114" s="6">
        <v>30.523887634277344</v>
      </c>
      <c r="R114" s="6">
        <v>2.2487640380859375E-3</v>
      </c>
      <c r="S114" s="6">
        <v>30.525012016296387</v>
      </c>
      <c r="T114" s="6">
        <v>8.6367740631103516</v>
      </c>
      <c r="U114" s="6">
        <v>8.6367740631103516</v>
      </c>
      <c r="V114" s="6">
        <v>-2.2129547119140618</v>
      </c>
      <c r="W114" s="6">
        <v>4.636238267745056</v>
      </c>
      <c r="X114" s="6">
        <v>4.6087392714288367</v>
      </c>
      <c r="Z114" s="6"/>
    </row>
    <row r="115" spans="1:26" s="1" customFormat="1">
      <c r="A115" s="1" t="s">
        <v>53</v>
      </c>
      <c r="B115" s="1" t="s">
        <v>105</v>
      </c>
      <c r="C115" s="1" t="s">
        <v>101</v>
      </c>
      <c r="D115" s="1" t="s">
        <v>100</v>
      </c>
      <c r="E115" s="1" t="s">
        <v>6</v>
      </c>
      <c r="F115" s="1">
        <v>80</v>
      </c>
      <c r="G115" s="1" t="s">
        <v>32</v>
      </c>
      <c r="H115" s="1" t="s">
        <v>15</v>
      </c>
      <c r="I115" s="1" t="s">
        <v>3</v>
      </c>
      <c r="J115" s="1" t="s">
        <v>6</v>
      </c>
      <c r="K115" s="6">
        <v>21.779420852661133</v>
      </c>
      <c r="L115" s="6">
        <v>21.800651550292969</v>
      </c>
      <c r="M115" s="6">
        <v>2.1230697631835938E-2</v>
      </c>
      <c r="N115" s="6">
        <v>21.790036201477051</v>
      </c>
      <c r="O115" s="6" t="s">
        <v>116</v>
      </c>
      <c r="P115" s="6">
        <v>30.596277236938477</v>
      </c>
      <c r="Q115" s="6">
        <v>30.729269027709961</v>
      </c>
      <c r="R115" s="6">
        <v>0.13299179077148438</v>
      </c>
      <c r="S115" s="6">
        <v>30.662773132324219</v>
      </c>
      <c r="T115" s="6">
        <v>8.872736930847168</v>
      </c>
      <c r="U115" s="6">
        <v>8.872736930847168</v>
      </c>
      <c r="V115" s="6">
        <v>-1.9769918441772454</v>
      </c>
      <c r="W115" s="6">
        <v>3.9367138330985485</v>
      </c>
      <c r="X115" s="6">
        <v>3.9133639375706299</v>
      </c>
      <c r="Z115" s="6"/>
    </row>
    <row r="116" spans="1:26" s="1" customFormat="1">
      <c r="A116" s="1" t="s">
        <v>54</v>
      </c>
      <c r="B116" s="1" t="s">
        <v>104</v>
      </c>
      <c r="C116" s="1" t="s">
        <v>101</v>
      </c>
      <c r="D116" s="1" t="s">
        <v>100</v>
      </c>
      <c r="E116" s="1" t="s">
        <v>6</v>
      </c>
      <c r="F116" s="1">
        <v>80</v>
      </c>
      <c r="G116" s="1" t="s">
        <v>32</v>
      </c>
      <c r="H116" s="1" t="s">
        <v>15</v>
      </c>
      <c r="I116" s="1" t="s">
        <v>3</v>
      </c>
      <c r="J116" s="1" t="s">
        <v>6</v>
      </c>
      <c r="K116" s="6">
        <v>21.781389236450195</v>
      </c>
      <c r="L116" s="6">
        <v>21.813102722167969</v>
      </c>
      <c r="M116" s="6">
        <v>3.1713485717773438E-2</v>
      </c>
      <c r="N116" s="6">
        <v>21.797245979309082</v>
      </c>
      <c r="O116" s="6" t="s">
        <v>116</v>
      </c>
      <c r="P116" s="6">
        <v>30.360054016113281</v>
      </c>
      <c r="Q116" s="6">
        <v>30.521327972412109</v>
      </c>
      <c r="R116" s="6">
        <v>0.16127395629882812</v>
      </c>
      <c r="S116" s="6">
        <v>30.440690994262695</v>
      </c>
      <c r="T116" s="6">
        <v>8.6434450149536133</v>
      </c>
      <c r="U116" s="6">
        <v>8.6434450149536133</v>
      </c>
      <c r="V116" s="6">
        <v>-2.2062837600708001</v>
      </c>
      <c r="W116" s="6">
        <v>4.614850014260985</v>
      </c>
      <c r="X116" s="6">
        <v>4.5874778784445507</v>
      </c>
      <c r="Y116" s="6"/>
      <c r="Z116" s="6"/>
    </row>
    <row r="117" spans="1:26" s="1" customFormat="1">
      <c r="A117" s="1" t="s">
        <v>55</v>
      </c>
      <c r="B117" s="1" t="s">
        <v>103</v>
      </c>
      <c r="C117" s="1" t="s">
        <v>101</v>
      </c>
      <c r="D117" s="1" t="s">
        <v>100</v>
      </c>
      <c r="E117" s="1" t="s">
        <v>6</v>
      </c>
      <c r="F117" s="1">
        <v>80</v>
      </c>
      <c r="G117" s="1" t="s">
        <v>32</v>
      </c>
      <c r="H117" s="1" t="s">
        <v>15</v>
      </c>
      <c r="I117" s="1" t="s">
        <v>3</v>
      </c>
      <c r="J117" s="1" t="s">
        <v>6</v>
      </c>
      <c r="K117" s="6">
        <v>21.231359481811523</v>
      </c>
      <c r="L117" s="6">
        <v>20.940345764160156</v>
      </c>
      <c r="M117" s="6">
        <v>0.29101371765136719</v>
      </c>
      <c r="N117" s="6">
        <v>21.08585262298584</v>
      </c>
      <c r="O117" s="6" t="s">
        <v>116</v>
      </c>
      <c r="P117" s="6">
        <v>29.976812362670898</v>
      </c>
      <c r="Q117" s="6">
        <v>30.124698638916016</v>
      </c>
      <c r="R117" s="6">
        <v>0.14788627624511719</v>
      </c>
      <c r="S117" s="6">
        <v>30.050755500793457</v>
      </c>
      <c r="T117" s="6">
        <v>8.9649028778076172</v>
      </c>
      <c r="U117" s="6">
        <v>8.9649028778076172</v>
      </c>
      <c r="V117" s="6">
        <v>-1.8848258972167962</v>
      </c>
      <c r="W117" s="6">
        <v>3.6930835389379575</v>
      </c>
      <c r="X117" s="6">
        <v>3.6711786917821754</v>
      </c>
      <c r="Z117" s="6"/>
    </row>
    <row r="118" spans="1:26" s="1" customFormat="1">
      <c r="A118" s="1" t="s">
        <v>56</v>
      </c>
      <c r="B118" s="1" t="s">
        <v>102</v>
      </c>
      <c r="C118" s="1" t="s">
        <v>101</v>
      </c>
      <c r="D118" s="1" t="s">
        <v>100</v>
      </c>
      <c r="E118" s="1" t="s">
        <v>6</v>
      </c>
      <c r="F118" s="1">
        <v>80</v>
      </c>
      <c r="G118" s="1" t="s">
        <v>32</v>
      </c>
      <c r="H118" s="1" t="s">
        <v>15</v>
      </c>
      <c r="I118" s="1" t="s">
        <v>3</v>
      </c>
      <c r="J118" s="1" t="s">
        <v>6</v>
      </c>
      <c r="K118" s="6">
        <v>21.542219161987305</v>
      </c>
      <c r="L118" s="6">
        <v>21.491815567016602</v>
      </c>
      <c r="M118" s="6">
        <v>5.0403594970703125E-2</v>
      </c>
      <c r="N118" s="6">
        <v>21.517017364501953</v>
      </c>
      <c r="O118" s="6" t="s">
        <v>116</v>
      </c>
      <c r="P118" s="6">
        <v>30.473836898803711</v>
      </c>
      <c r="Q118" s="6">
        <v>30.433530807495117</v>
      </c>
      <c r="R118" s="6">
        <v>4.030609130859375E-2</v>
      </c>
      <c r="S118" s="6">
        <v>30.453683853149414</v>
      </c>
      <c r="T118" s="6">
        <v>8.9366664886474609</v>
      </c>
      <c r="U118" s="6">
        <v>8.9366664886474609</v>
      </c>
      <c r="V118" s="6">
        <v>-1.9130622863769524</v>
      </c>
      <c r="W118" s="6">
        <v>3.7660764498332497</v>
      </c>
      <c r="X118" s="6">
        <v>3.7437386586241419</v>
      </c>
      <c r="Y118" s="1" t="s">
        <v>147</v>
      </c>
      <c r="Z118" s="6">
        <v>4.1048996875700663</v>
      </c>
    </row>
    <row r="119" spans="1:26" s="1" customFormat="1">
      <c r="A119" s="1" t="s">
        <v>57</v>
      </c>
      <c r="B119" s="1" t="s">
        <v>98</v>
      </c>
      <c r="C119" s="1" t="s">
        <v>97</v>
      </c>
      <c r="D119" s="1" t="s">
        <v>96</v>
      </c>
      <c r="E119" s="1" t="s">
        <v>6</v>
      </c>
      <c r="F119" s="1">
        <v>79</v>
      </c>
      <c r="G119" s="1" t="s">
        <v>32</v>
      </c>
      <c r="H119" s="1" t="s">
        <v>14</v>
      </c>
      <c r="I119" s="1" t="s">
        <v>3</v>
      </c>
      <c r="J119" s="1" t="s">
        <v>6</v>
      </c>
      <c r="K119" s="6">
        <v>22.451889038085938</v>
      </c>
      <c r="L119" s="6">
        <v>22.224130630493164</v>
      </c>
      <c r="M119" s="6">
        <v>0.22775840759277344</v>
      </c>
      <c r="N119" s="6">
        <v>22.338009834289551</v>
      </c>
      <c r="O119" s="6" t="s">
        <v>116</v>
      </c>
      <c r="P119" s="6">
        <v>31.975137710571289</v>
      </c>
      <c r="Q119" s="6">
        <v>31.68975830078125</v>
      </c>
      <c r="R119" s="6">
        <v>0.28537940979003906</v>
      </c>
      <c r="S119" s="6">
        <v>31.83244800567627</v>
      </c>
      <c r="T119" s="6">
        <v>9.4944381713867188</v>
      </c>
      <c r="U119" s="6">
        <v>9.4944381713867188</v>
      </c>
      <c r="V119" s="6">
        <v>-1.3552906036376946</v>
      </c>
      <c r="W119" s="6">
        <v>2.5584864693774296</v>
      </c>
      <c r="X119" s="6">
        <v>2.5433112764875427</v>
      </c>
      <c r="Z119" s="6"/>
    </row>
    <row r="120" spans="1:26" s="1" customFormat="1">
      <c r="A120" s="1" t="s">
        <v>58</v>
      </c>
      <c r="B120" s="1" t="s">
        <v>99</v>
      </c>
      <c r="C120" s="1" t="s">
        <v>97</v>
      </c>
      <c r="D120" s="1" t="s">
        <v>96</v>
      </c>
      <c r="E120" s="1" t="s">
        <v>6</v>
      </c>
      <c r="F120" s="1">
        <v>79</v>
      </c>
      <c r="G120" s="1" t="s">
        <v>32</v>
      </c>
      <c r="H120" s="1" t="s">
        <v>14</v>
      </c>
      <c r="I120" s="1" t="s">
        <v>3</v>
      </c>
      <c r="J120" s="1" t="s">
        <v>6</v>
      </c>
      <c r="K120" s="6">
        <v>21.95421028137207</v>
      </c>
      <c r="L120" s="6">
        <v>21.895711898803711</v>
      </c>
      <c r="M120" s="6">
        <v>5.8498382568359375E-2</v>
      </c>
      <c r="N120" s="6">
        <v>21.924961090087891</v>
      </c>
      <c r="O120" s="6" t="s">
        <v>116</v>
      </c>
      <c r="P120" s="6">
        <v>31.439828872680664</v>
      </c>
      <c r="Q120" s="6">
        <v>31.513467788696289</v>
      </c>
      <c r="R120" s="6">
        <v>7.3638916015625E-2</v>
      </c>
      <c r="S120" s="6">
        <v>31.476648330688477</v>
      </c>
      <c r="T120" s="6">
        <v>9.5516872406005859</v>
      </c>
      <c r="U120" s="6">
        <v>9.5516872406005859</v>
      </c>
      <c r="V120" s="6">
        <v>-1.2980415344238274</v>
      </c>
      <c r="W120" s="6">
        <v>2.4589485253119236</v>
      </c>
      <c r="X120" s="6">
        <v>2.4443637234673425</v>
      </c>
      <c r="Z120" s="6"/>
    </row>
    <row r="121" spans="1:26" s="1" customFormat="1">
      <c r="A121" s="1" t="s">
        <v>59</v>
      </c>
      <c r="B121" s="1" t="s">
        <v>117</v>
      </c>
      <c r="C121" s="1" t="s">
        <v>97</v>
      </c>
      <c r="D121" s="1" t="s">
        <v>96</v>
      </c>
      <c r="E121" s="1" t="s">
        <v>6</v>
      </c>
      <c r="F121" s="1">
        <v>80</v>
      </c>
      <c r="G121" s="1" t="s">
        <v>32</v>
      </c>
      <c r="H121" s="1" t="s">
        <v>15</v>
      </c>
      <c r="I121" s="1" t="s">
        <v>3</v>
      </c>
      <c r="J121" s="1" t="s">
        <v>6</v>
      </c>
      <c r="K121" s="6">
        <v>21.688076019287109</v>
      </c>
      <c r="L121" s="6">
        <v>21.557304382324219</v>
      </c>
      <c r="M121" s="6">
        <v>0.13077163696289062</v>
      </c>
      <c r="N121" s="6">
        <v>21.622690200805664</v>
      </c>
      <c r="O121" s="6" t="s">
        <v>116</v>
      </c>
      <c r="P121" s="6">
        <v>31.506736755371094</v>
      </c>
      <c r="Q121" s="6">
        <v>31.614402770996094</v>
      </c>
      <c r="R121" s="6">
        <v>0.107666015625</v>
      </c>
      <c r="S121" s="6">
        <v>31.560569763183594</v>
      </c>
      <c r="T121" s="6">
        <v>9.9378795623779297</v>
      </c>
      <c r="U121" s="6">
        <v>9.9378795623779297</v>
      </c>
      <c r="V121" s="6">
        <v>-0.91184921264648366</v>
      </c>
      <c r="W121" s="6">
        <v>1.8814555591004185</v>
      </c>
      <c r="X121" s="6">
        <v>1.8702960507876596</v>
      </c>
      <c r="Y121" s="6"/>
      <c r="Z121" s="6"/>
    </row>
    <row r="122" spans="1:26" s="1" customFormat="1">
      <c r="A122" s="1" t="s">
        <v>60</v>
      </c>
      <c r="B122" s="1" t="s">
        <v>99</v>
      </c>
      <c r="C122" s="1" t="s">
        <v>97</v>
      </c>
      <c r="D122" s="1" t="s">
        <v>96</v>
      </c>
      <c r="E122" s="1" t="s">
        <v>6</v>
      </c>
      <c r="F122" s="1">
        <v>80</v>
      </c>
      <c r="G122" s="1" t="s">
        <v>32</v>
      </c>
      <c r="H122" s="1" t="s">
        <v>15</v>
      </c>
      <c r="I122" s="1" t="s">
        <v>3</v>
      </c>
      <c r="J122" s="1" t="s">
        <v>6</v>
      </c>
      <c r="K122" s="6">
        <v>22.620174407958984</v>
      </c>
      <c r="L122" s="6">
        <v>22.408031463623047</v>
      </c>
      <c r="M122" s="6">
        <v>0.2121429443359375</v>
      </c>
      <c r="N122" s="6">
        <v>22.514102935791016</v>
      </c>
      <c r="O122" s="6" t="s">
        <v>116</v>
      </c>
      <c r="P122" s="6">
        <v>31.657127380371094</v>
      </c>
      <c r="Q122" s="6">
        <v>31.546091079711914</v>
      </c>
      <c r="R122" s="6">
        <v>0.11103630065917969</v>
      </c>
      <c r="S122" s="6">
        <v>31.601609230041504</v>
      </c>
      <c r="T122" s="6">
        <v>9.0875062942504883</v>
      </c>
      <c r="U122" s="6">
        <v>9.0875062942504883</v>
      </c>
      <c r="V122" s="6">
        <v>-1.7622224807739251</v>
      </c>
      <c r="W122" s="6">
        <v>3.3922029363309654</v>
      </c>
      <c r="X122" s="6">
        <v>3.3720827072437309</v>
      </c>
      <c r="Z122" s="6"/>
    </row>
    <row r="123" spans="1:26" s="1" customFormat="1">
      <c r="A123" s="1" t="s">
        <v>61</v>
      </c>
      <c r="B123" s="1" t="s">
        <v>98</v>
      </c>
      <c r="C123" s="1" t="s">
        <v>97</v>
      </c>
      <c r="D123" s="1" t="s">
        <v>96</v>
      </c>
      <c r="E123" s="1" t="s">
        <v>6</v>
      </c>
      <c r="F123" s="1">
        <v>81</v>
      </c>
      <c r="G123" s="1" t="s">
        <v>32</v>
      </c>
      <c r="H123" s="1" t="s">
        <v>67</v>
      </c>
      <c r="I123" s="1" t="s">
        <v>3</v>
      </c>
      <c r="J123" s="1" t="s">
        <v>6</v>
      </c>
      <c r="K123" s="6">
        <v>16.440647125244141</v>
      </c>
      <c r="L123" s="6">
        <v>16.473535537719727</v>
      </c>
      <c r="M123" s="6">
        <v>3.2888412475585938E-2</v>
      </c>
      <c r="N123" s="6">
        <v>16.457091331481934</v>
      </c>
      <c r="O123" s="6" t="s">
        <v>116</v>
      </c>
      <c r="P123" s="6">
        <v>31.359745025634766</v>
      </c>
      <c r="Q123" s="6">
        <v>31.458202362060547</v>
      </c>
      <c r="R123" s="6">
        <v>9.845733642578125E-2</v>
      </c>
      <c r="S123" s="6">
        <v>31.408973693847656</v>
      </c>
      <c r="T123" s="6">
        <v>14.951882362365723</v>
      </c>
      <c r="U123" s="6" t="s">
        <v>95</v>
      </c>
      <c r="V123" s="6" t="s">
        <v>95</v>
      </c>
      <c r="W123" s="6" t="s">
        <v>95</v>
      </c>
      <c r="X123" s="6" t="s">
        <v>95</v>
      </c>
      <c r="Y123" s="1" t="s">
        <v>147</v>
      </c>
      <c r="Z123" s="6">
        <v>2.5575134394965691</v>
      </c>
    </row>
    <row r="124" spans="1:26" s="1" customFormat="1">
      <c r="A124" s="1" t="s">
        <v>62</v>
      </c>
      <c r="B124" s="1" t="s">
        <v>94</v>
      </c>
      <c r="C124" s="1" t="s">
        <v>89</v>
      </c>
      <c r="D124" s="1" t="s">
        <v>88</v>
      </c>
      <c r="E124" s="1" t="s">
        <v>6</v>
      </c>
      <c r="F124" s="1">
        <v>81</v>
      </c>
      <c r="G124" s="1" t="s">
        <v>32</v>
      </c>
      <c r="H124" s="1" t="s">
        <v>67</v>
      </c>
      <c r="I124" s="1" t="s">
        <v>3</v>
      </c>
      <c r="J124" s="1" t="s">
        <v>6</v>
      </c>
      <c r="K124" s="6">
        <v>17.145071029663086</v>
      </c>
      <c r="L124" s="6">
        <v>16.810733795166016</v>
      </c>
      <c r="M124" s="6">
        <v>0.33433723449707031</v>
      </c>
      <c r="N124" s="6">
        <v>16.977902412414551</v>
      </c>
      <c r="O124" s="6" t="s">
        <v>116</v>
      </c>
      <c r="P124" s="6">
        <v>31.257356643676758</v>
      </c>
      <c r="Q124" s="6">
        <v>31.296108245849609</v>
      </c>
      <c r="R124" s="6">
        <v>3.8751602172851562E-2</v>
      </c>
      <c r="S124" s="6">
        <v>31.276732444763184</v>
      </c>
      <c r="T124" s="6">
        <v>14.298830032348633</v>
      </c>
      <c r="U124" s="6">
        <v>14.298830032348633</v>
      </c>
      <c r="V124" s="6">
        <v>3.4491012573242195</v>
      </c>
      <c r="W124" s="6">
        <v>9.1562378019667726E-2</v>
      </c>
      <c r="X124" s="6">
        <v>9.1019292580469244E-2</v>
      </c>
      <c r="Z124" s="6"/>
    </row>
    <row r="125" spans="1:26" s="1" customFormat="1">
      <c r="A125" s="1" t="s">
        <v>63</v>
      </c>
      <c r="B125" s="1" t="s">
        <v>93</v>
      </c>
      <c r="C125" s="1" t="s">
        <v>89</v>
      </c>
      <c r="D125" s="1" t="s">
        <v>88</v>
      </c>
      <c r="E125" s="1" t="s">
        <v>6</v>
      </c>
      <c r="F125" s="1">
        <v>81</v>
      </c>
      <c r="G125" s="1" t="s">
        <v>32</v>
      </c>
      <c r="H125" s="1" t="s">
        <v>67</v>
      </c>
      <c r="I125" s="1" t="s">
        <v>3</v>
      </c>
      <c r="J125" s="1" t="s">
        <v>6</v>
      </c>
      <c r="K125" s="6">
        <v>17.109800338745117</v>
      </c>
      <c r="L125" s="6">
        <v>16.785797119140625</v>
      </c>
      <c r="M125" s="6">
        <v>0.32400321960449219</v>
      </c>
      <c r="N125" s="6">
        <v>16.947798728942871</v>
      </c>
      <c r="O125" s="6" t="s">
        <v>116</v>
      </c>
      <c r="P125" s="6">
        <v>31.529472351074219</v>
      </c>
      <c r="Q125" s="6">
        <v>31.690349578857422</v>
      </c>
      <c r="R125" s="6">
        <v>0.16087722778320312</v>
      </c>
      <c r="S125" s="6">
        <v>31.60991096496582</v>
      </c>
      <c r="T125" s="6">
        <v>14.662112236022949</v>
      </c>
      <c r="U125" s="6">
        <v>14.662112236022949</v>
      </c>
      <c r="V125" s="6">
        <v>3.8123834609985359</v>
      </c>
      <c r="W125" s="6">
        <v>7.1180039269702858E-2</v>
      </c>
      <c r="X125" s="6">
        <v>7.0757847931677012E-2</v>
      </c>
      <c r="Z125" s="6"/>
    </row>
    <row r="126" spans="1:26" s="1" customFormat="1">
      <c r="A126" s="1" t="s">
        <v>64</v>
      </c>
      <c r="B126" s="1" t="s">
        <v>92</v>
      </c>
      <c r="C126" s="1" t="s">
        <v>89</v>
      </c>
      <c r="D126" s="1" t="s">
        <v>88</v>
      </c>
      <c r="E126" s="1" t="s">
        <v>6</v>
      </c>
      <c r="F126" s="1">
        <v>81</v>
      </c>
      <c r="G126" s="1" t="s">
        <v>32</v>
      </c>
      <c r="H126" s="1" t="s">
        <v>67</v>
      </c>
      <c r="I126" s="1" t="s">
        <v>3</v>
      </c>
      <c r="J126" s="1" t="s">
        <v>6</v>
      </c>
      <c r="K126" s="6">
        <v>17.266866683959961</v>
      </c>
      <c r="L126" s="6">
        <v>17.200447082519531</v>
      </c>
      <c r="M126" s="6">
        <v>6.6419601440429688E-2</v>
      </c>
      <c r="N126" s="6">
        <v>17.233656883239746</v>
      </c>
      <c r="O126" s="6" t="s">
        <v>116</v>
      </c>
      <c r="P126" s="6">
        <v>31.840917587280273</v>
      </c>
      <c r="Q126" s="6">
        <v>32.144214630126953</v>
      </c>
      <c r="R126" s="6">
        <v>0.30329704284667969</v>
      </c>
      <c r="S126" s="6">
        <v>31.992566108703613</v>
      </c>
      <c r="T126" s="6">
        <v>14.758909225463867</v>
      </c>
      <c r="U126" s="6">
        <v>14.758909225463867</v>
      </c>
      <c r="V126" s="6">
        <v>3.9091804504394538</v>
      </c>
      <c r="W126" s="6">
        <v>6.6560936835066559E-2</v>
      </c>
      <c r="X126" s="6">
        <v>6.6166142855308085E-2</v>
      </c>
      <c r="Y126" s="6"/>
      <c r="Z126" s="6"/>
    </row>
    <row r="127" spans="1:26" s="1" customFormat="1">
      <c r="A127" s="1" t="s">
        <v>65</v>
      </c>
      <c r="B127" s="1" t="s">
        <v>91</v>
      </c>
      <c r="C127" s="1" t="s">
        <v>89</v>
      </c>
      <c r="D127" s="1" t="s">
        <v>88</v>
      </c>
      <c r="E127" s="1" t="s">
        <v>6</v>
      </c>
      <c r="F127" s="1">
        <v>81</v>
      </c>
      <c r="G127" s="1" t="s">
        <v>32</v>
      </c>
      <c r="H127" s="1" t="s">
        <v>67</v>
      </c>
      <c r="I127" s="1" t="s">
        <v>3</v>
      </c>
      <c r="J127" s="1" t="s">
        <v>6</v>
      </c>
      <c r="K127" s="6">
        <v>16.903896331787109</v>
      </c>
      <c r="L127" s="6">
        <v>16.746572494506836</v>
      </c>
      <c r="M127" s="6">
        <v>0.15732383728027344</v>
      </c>
      <c r="N127" s="6">
        <v>16.825234413146973</v>
      </c>
      <c r="O127" s="6" t="s">
        <v>116</v>
      </c>
      <c r="P127" s="6">
        <v>32.534881591796875</v>
      </c>
      <c r="Q127" s="6">
        <v>32.363506317138672</v>
      </c>
      <c r="R127" s="6">
        <v>0.17137527465820312</v>
      </c>
      <c r="S127" s="6">
        <v>32.449193954467773</v>
      </c>
      <c r="T127" s="6">
        <v>15.623959541320801</v>
      </c>
      <c r="U127" s="6">
        <v>15.623959541320801</v>
      </c>
      <c r="V127" s="6">
        <v>4.7742307662963874</v>
      </c>
      <c r="W127" s="6">
        <v>3.6543768675301042E-2</v>
      </c>
      <c r="X127" s="6">
        <v>3.6327016018912736E-2</v>
      </c>
      <c r="Z127" s="6"/>
    </row>
    <row r="128" spans="1:26" s="1" customFormat="1">
      <c r="A128" s="1" t="s">
        <v>66</v>
      </c>
      <c r="B128" s="1" t="s">
        <v>90</v>
      </c>
      <c r="C128" s="1" t="s">
        <v>89</v>
      </c>
      <c r="D128" s="1" t="s">
        <v>88</v>
      </c>
      <c r="E128" s="1" t="s">
        <v>6</v>
      </c>
      <c r="F128" s="1">
        <v>81</v>
      </c>
      <c r="G128" s="1" t="s">
        <v>32</v>
      </c>
      <c r="H128" s="1" t="s">
        <v>67</v>
      </c>
      <c r="I128" s="1" t="s">
        <v>3</v>
      </c>
      <c r="J128" s="1" t="s">
        <v>6</v>
      </c>
      <c r="K128" s="6">
        <v>16.816141128540039</v>
      </c>
      <c r="L128" s="6">
        <v>16.729946136474609</v>
      </c>
      <c r="M128" s="6">
        <v>8.6194992065429688E-2</v>
      </c>
      <c r="N128" s="6">
        <v>16.773043632507324</v>
      </c>
      <c r="O128" s="6" t="s">
        <v>116</v>
      </c>
      <c r="P128" s="6">
        <v>32.524124145507812</v>
      </c>
      <c r="Q128" s="6">
        <v>32.76409912109375</v>
      </c>
      <c r="R128" s="6">
        <v>0.2399749755859375</v>
      </c>
      <c r="S128" s="6">
        <v>32.644111633300781</v>
      </c>
      <c r="T128" s="6">
        <v>15.871068000793457</v>
      </c>
      <c r="U128" s="6">
        <v>15.871068000793457</v>
      </c>
      <c r="V128" s="6">
        <v>5.0213392257690437</v>
      </c>
      <c r="W128" s="6">
        <v>3.0791175894673711E-2</v>
      </c>
      <c r="X128" s="6">
        <v>3.0608543686490953E-2</v>
      </c>
      <c r="Y128" s="1" t="s">
        <v>147</v>
      </c>
      <c r="Z128" s="6">
        <v>5.8975768614571614E-2</v>
      </c>
    </row>
    <row r="130" spans="1:26">
      <c r="A130" s="3" t="s">
        <v>118</v>
      </c>
    </row>
    <row r="131" spans="1:26">
      <c r="A131" s="5" t="s">
        <v>30</v>
      </c>
      <c r="B131" s="5" t="s">
        <v>27</v>
      </c>
      <c r="C131" s="5" t="s">
        <v>24</v>
      </c>
      <c r="D131" s="5" t="s">
        <v>28</v>
      </c>
      <c r="E131" s="5" t="s">
        <v>2</v>
      </c>
      <c r="F131" s="5" t="s">
        <v>0</v>
      </c>
      <c r="G131" s="5" t="s">
        <v>4</v>
      </c>
      <c r="H131" s="5" t="s">
        <v>13</v>
      </c>
      <c r="I131" s="5" t="s">
        <v>5</v>
      </c>
      <c r="J131" s="5" t="s">
        <v>7</v>
      </c>
      <c r="K131" s="16" t="s">
        <v>8</v>
      </c>
      <c r="L131" s="16" t="s">
        <v>9</v>
      </c>
      <c r="M131" s="16" t="s">
        <v>19</v>
      </c>
      <c r="N131" s="5" t="s">
        <v>20</v>
      </c>
      <c r="O131" s="5" t="s">
        <v>1</v>
      </c>
      <c r="P131" s="16" t="s">
        <v>10</v>
      </c>
      <c r="Q131" s="16" t="s">
        <v>11</v>
      </c>
      <c r="R131" s="16" t="s">
        <v>21</v>
      </c>
      <c r="S131" s="5" t="s">
        <v>12</v>
      </c>
      <c r="T131" s="5" t="s">
        <v>22</v>
      </c>
      <c r="U131" s="5" t="s">
        <v>26</v>
      </c>
      <c r="V131" s="5" t="s">
        <v>23</v>
      </c>
      <c r="W131" s="5" t="s">
        <v>25</v>
      </c>
      <c r="X131" s="5" t="s">
        <v>18</v>
      </c>
      <c r="Y131" s="16"/>
      <c r="Z131" s="16"/>
    </row>
    <row r="132" spans="1:26" s="1" customFormat="1">
      <c r="A132" s="1" t="s">
        <v>47</v>
      </c>
      <c r="B132" s="1" t="s">
        <v>115</v>
      </c>
      <c r="C132" s="1" t="s">
        <v>108</v>
      </c>
      <c r="D132" s="1" t="s">
        <v>107</v>
      </c>
      <c r="E132" s="1" t="s">
        <v>6</v>
      </c>
      <c r="F132" s="1">
        <v>79</v>
      </c>
      <c r="G132" s="1" t="s">
        <v>32</v>
      </c>
      <c r="H132" s="1" t="s">
        <v>14</v>
      </c>
      <c r="I132" s="1" t="s">
        <v>3</v>
      </c>
      <c r="J132" s="1" t="s">
        <v>6</v>
      </c>
      <c r="K132" s="6">
        <v>22.582109451293945</v>
      </c>
      <c r="L132" s="6">
        <v>22.509437561035156</v>
      </c>
      <c r="M132" s="6">
        <v>7.2671890258789062E-2</v>
      </c>
      <c r="N132" s="6">
        <v>22.545773506164551</v>
      </c>
      <c r="O132" s="6" t="s">
        <v>118</v>
      </c>
      <c r="P132" s="6">
        <v>35.818290710449219</v>
      </c>
      <c r="Q132" s="6">
        <v>35.949169158935547</v>
      </c>
      <c r="R132" s="6">
        <v>0.13087844848632812</v>
      </c>
      <c r="S132" s="6">
        <v>35.883729934692383</v>
      </c>
      <c r="T132" s="6">
        <v>13.337956428527832</v>
      </c>
      <c r="U132" s="6">
        <v>13.337956428527832</v>
      </c>
      <c r="V132" s="6">
        <v>1.0411050796508796</v>
      </c>
      <c r="W132" s="6">
        <v>0.48595509783954116</v>
      </c>
      <c r="X132" s="6">
        <v>0.42926599062598264</v>
      </c>
      <c r="Z132" s="6"/>
    </row>
    <row r="133" spans="1:26" s="1" customFormat="1">
      <c r="A133" s="1" t="s">
        <v>48</v>
      </c>
      <c r="B133" s="1" t="s">
        <v>114</v>
      </c>
      <c r="C133" s="1" t="s">
        <v>108</v>
      </c>
      <c r="D133" s="1" t="s">
        <v>107</v>
      </c>
      <c r="E133" s="1" t="s">
        <v>6</v>
      </c>
      <c r="F133" s="1">
        <v>79</v>
      </c>
      <c r="G133" s="1" t="s">
        <v>32</v>
      </c>
      <c r="H133" s="1" t="s">
        <v>14</v>
      </c>
      <c r="I133" s="1" t="s">
        <v>3</v>
      </c>
      <c r="J133" s="1" t="s">
        <v>6</v>
      </c>
      <c r="K133" s="6">
        <v>21.849950790405273</v>
      </c>
      <c r="L133" s="6">
        <v>21.901105880737305</v>
      </c>
      <c r="M133" s="6">
        <v>5.115509033203125E-2</v>
      </c>
      <c r="N133" s="6">
        <v>21.875528335571289</v>
      </c>
      <c r="O133" s="6" t="s">
        <v>118</v>
      </c>
      <c r="P133" s="6">
        <v>35.018856048583984</v>
      </c>
      <c r="Q133" s="6">
        <v>34.901321411132812</v>
      </c>
      <c r="R133" s="6">
        <v>0.11753463745117188</v>
      </c>
      <c r="S133" s="6">
        <v>34.960088729858398</v>
      </c>
      <c r="T133" s="6">
        <v>13.084560394287109</v>
      </c>
      <c r="U133" s="6">
        <v>13.084560394287109</v>
      </c>
      <c r="V133" s="6">
        <v>0.78770904541015696</v>
      </c>
      <c r="W133" s="6">
        <v>0.57926321385228885</v>
      </c>
      <c r="X133" s="6">
        <v>0.51168924543229766</v>
      </c>
      <c r="Y133" s="1" t="s">
        <v>113</v>
      </c>
      <c r="Z133" s="6">
        <v>12.296851348876952</v>
      </c>
    </row>
    <row r="134" spans="1:26" s="1" customFormat="1">
      <c r="A134" s="1" t="s">
        <v>49</v>
      </c>
      <c r="B134" s="1" t="s">
        <v>112</v>
      </c>
      <c r="C134" s="1" t="s">
        <v>108</v>
      </c>
      <c r="D134" s="1" t="s">
        <v>107</v>
      </c>
      <c r="E134" s="1" t="s">
        <v>6</v>
      </c>
      <c r="F134" s="1">
        <v>79</v>
      </c>
      <c r="G134" s="1" t="s">
        <v>32</v>
      </c>
      <c r="H134" s="1" t="s">
        <v>14</v>
      </c>
      <c r="I134" s="1" t="s">
        <v>3</v>
      </c>
      <c r="J134" s="1" t="s">
        <v>6</v>
      </c>
      <c r="K134" s="6">
        <v>21.97822380065918</v>
      </c>
      <c r="L134" s="6">
        <v>21.890163421630859</v>
      </c>
      <c r="M134" s="6">
        <v>8.8060379028320312E-2</v>
      </c>
      <c r="N134" s="6">
        <v>21.93419361114502</v>
      </c>
      <c r="O134" s="6" t="s">
        <v>118</v>
      </c>
      <c r="P134" s="6">
        <v>33.591094970703125</v>
      </c>
      <c r="Q134" s="6">
        <v>33.42938232421875</v>
      </c>
      <c r="R134" s="6">
        <v>0.161712646484375</v>
      </c>
      <c r="S134" s="6">
        <v>33.510238647460938</v>
      </c>
      <c r="T134" s="6">
        <v>11.576045036315918</v>
      </c>
      <c r="U134" s="6">
        <v>11.576045036315918</v>
      </c>
      <c r="V134" s="6">
        <v>-0.72080631256103445</v>
      </c>
      <c r="W134" s="6">
        <v>1.6481028908086564</v>
      </c>
      <c r="X134" s="6">
        <v>1.45584339627635</v>
      </c>
      <c r="Y134" s="1" t="s">
        <v>111</v>
      </c>
      <c r="Z134" s="6">
        <v>1.1320605602388647</v>
      </c>
    </row>
    <row r="135" spans="1:26" s="1" customFormat="1">
      <c r="A135" s="1" t="s">
        <v>50</v>
      </c>
      <c r="B135" s="1" t="s">
        <v>110</v>
      </c>
      <c r="C135" s="1" t="s">
        <v>108</v>
      </c>
      <c r="D135" s="1" t="s">
        <v>107</v>
      </c>
      <c r="E135" s="1" t="s">
        <v>6</v>
      </c>
      <c r="F135" s="1">
        <v>79</v>
      </c>
      <c r="G135" s="1" t="s">
        <v>32</v>
      </c>
      <c r="H135" s="1" t="s">
        <v>14</v>
      </c>
      <c r="I135" s="1" t="s">
        <v>3</v>
      </c>
      <c r="J135" s="1" t="s">
        <v>6</v>
      </c>
      <c r="K135" s="6">
        <v>21.716390609741211</v>
      </c>
      <c r="L135" s="6">
        <v>21.282281875610352</v>
      </c>
      <c r="M135" s="6">
        <v>0.43410873413085938</v>
      </c>
      <c r="N135" s="6">
        <v>21.499336242675781</v>
      </c>
      <c r="O135" s="6" t="s">
        <v>118</v>
      </c>
      <c r="P135" s="6">
        <v>33.207714080810547</v>
      </c>
      <c r="Q135" s="6">
        <v>33.030719757080078</v>
      </c>
      <c r="R135" s="6">
        <v>0.17699432373046875</v>
      </c>
      <c r="S135" s="6">
        <v>33.119216918945312</v>
      </c>
      <c r="T135" s="6">
        <v>11.619880676269531</v>
      </c>
      <c r="U135" s="6">
        <v>11.619880676269531</v>
      </c>
      <c r="V135" s="6">
        <v>-0.67697067260742116</v>
      </c>
      <c r="W135" s="6">
        <v>1.5987791600729169</v>
      </c>
      <c r="X135" s="6">
        <v>1.4122735268999873</v>
      </c>
      <c r="Y135" s="1" t="s">
        <v>147</v>
      </c>
      <c r="Z135" s="6">
        <v>1.0000000000000002</v>
      </c>
    </row>
    <row r="136" spans="1:26" s="1" customFormat="1">
      <c r="A136" s="1" t="s">
        <v>51</v>
      </c>
      <c r="B136" s="1" t="s">
        <v>109</v>
      </c>
      <c r="C136" s="1" t="s">
        <v>108</v>
      </c>
      <c r="D136" s="1" t="s">
        <v>107</v>
      </c>
      <c r="E136" s="1" t="s">
        <v>6</v>
      </c>
      <c r="F136" s="1">
        <v>79</v>
      </c>
      <c r="G136" s="1" t="s">
        <v>32</v>
      </c>
      <c r="H136" s="1" t="s">
        <v>14</v>
      </c>
      <c r="I136" s="1" t="s">
        <v>3</v>
      </c>
      <c r="J136" s="1" t="s">
        <v>6</v>
      </c>
      <c r="K136" s="6">
        <v>21.788698196411133</v>
      </c>
      <c r="L136" s="6">
        <v>21.683809280395508</v>
      </c>
      <c r="M136" s="6">
        <v>0.104888916015625</v>
      </c>
      <c r="N136" s="6">
        <v>21.73625373840332</v>
      </c>
      <c r="O136" s="6" t="s">
        <v>118</v>
      </c>
      <c r="P136" s="6">
        <v>33.426445007324219</v>
      </c>
      <c r="Q136" s="6">
        <v>33.777690887451172</v>
      </c>
      <c r="R136" s="6">
        <v>0.35124588012695312</v>
      </c>
      <c r="S136" s="6">
        <v>33.602067947387695</v>
      </c>
      <c r="T136" s="6">
        <v>11.865814208984375</v>
      </c>
      <c r="U136" s="6">
        <v>11.865814208984375</v>
      </c>
      <c r="V136" s="6">
        <v>-0.43103713989257741</v>
      </c>
      <c r="W136" s="6">
        <v>1.3482024386209206</v>
      </c>
      <c r="X136" s="6">
        <v>1.1909278407653827</v>
      </c>
    </row>
    <row r="137" spans="1:26" s="1" customFormat="1">
      <c r="A137" s="1" t="s">
        <v>52</v>
      </c>
      <c r="B137" s="1" t="s">
        <v>106</v>
      </c>
      <c r="C137" s="1" t="s">
        <v>101</v>
      </c>
      <c r="D137" s="1" t="s">
        <v>100</v>
      </c>
      <c r="E137" s="1" t="s">
        <v>6</v>
      </c>
      <c r="F137" s="1">
        <v>80</v>
      </c>
      <c r="G137" s="1" t="s">
        <v>32</v>
      </c>
      <c r="H137" s="1" t="s">
        <v>15</v>
      </c>
      <c r="I137" s="1" t="s">
        <v>3</v>
      </c>
      <c r="J137" s="1" t="s">
        <v>6</v>
      </c>
      <c r="K137" s="6">
        <v>21.962217330932617</v>
      </c>
      <c r="L137" s="6">
        <v>21.814258575439453</v>
      </c>
      <c r="M137" s="6">
        <v>0.14795875549316406</v>
      </c>
      <c r="N137" s="6">
        <v>21.888237953186035</v>
      </c>
      <c r="O137" s="6" t="s">
        <v>118</v>
      </c>
      <c r="P137" s="6">
        <v>33.336124420166016</v>
      </c>
      <c r="Q137" s="6">
        <v>33.428997039794922</v>
      </c>
      <c r="R137" s="6">
        <v>9.287261962890625E-2</v>
      </c>
      <c r="S137" s="6">
        <v>33.382560729980469</v>
      </c>
      <c r="T137" s="6">
        <v>11.494322776794434</v>
      </c>
      <c r="U137" s="6">
        <v>11.494322776794434</v>
      </c>
      <c r="V137" s="6">
        <v>-0.80252857208251882</v>
      </c>
      <c r="W137" s="6">
        <v>1.7441553826213776</v>
      </c>
      <c r="X137" s="6">
        <v>1.5406908816374285</v>
      </c>
      <c r="Z137" s="6"/>
    </row>
    <row r="138" spans="1:26" s="1" customFormat="1">
      <c r="A138" s="1" t="s">
        <v>53</v>
      </c>
      <c r="B138" s="1" t="s">
        <v>105</v>
      </c>
      <c r="C138" s="1" t="s">
        <v>101</v>
      </c>
      <c r="D138" s="1" t="s">
        <v>100</v>
      </c>
      <c r="E138" s="1" t="s">
        <v>6</v>
      </c>
      <c r="F138" s="1">
        <v>80</v>
      </c>
      <c r="G138" s="1" t="s">
        <v>32</v>
      </c>
      <c r="H138" s="1" t="s">
        <v>15</v>
      </c>
      <c r="I138" s="1" t="s">
        <v>3</v>
      </c>
      <c r="J138" s="1" t="s">
        <v>6</v>
      </c>
      <c r="K138" s="6">
        <v>21.779420852661133</v>
      </c>
      <c r="L138" s="6">
        <v>21.800651550292969</v>
      </c>
      <c r="M138" s="6">
        <v>2.1230697631835938E-2</v>
      </c>
      <c r="N138" s="6">
        <v>21.790036201477051</v>
      </c>
      <c r="O138" s="6" t="s">
        <v>118</v>
      </c>
      <c r="P138" s="6">
        <v>33.061748504638672</v>
      </c>
      <c r="Q138" s="6">
        <v>33.247531890869141</v>
      </c>
      <c r="R138" s="6">
        <v>0.18578338623046875</v>
      </c>
      <c r="S138" s="6">
        <v>33.154640197753906</v>
      </c>
      <c r="T138" s="6">
        <v>11.364603996276855</v>
      </c>
      <c r="U138" s="6">
        <v>11.364603996276855</v>
      </c>
      <c r="V138" s="6">
        <v>-0.93224735260009695</v>
      </c>
      <c r="W138" s="6">
        <v>1.9082462452218187</v>
      </c>
      <c r="X138" s="6">
        <v>1.6856397195033266</v>
      </c>
      <c r="Z138" s="6"/>
    </row>
    <row r="139" spans="1:26" s="1" customFormat="1">
      <c r="A139" s="1" t="s">
        <v>54</v>
      </c>
      <c r="B139" s="1" t="s">
        <v>104</v>
      </c>
      <c r="C139" s="1" t="s">
        <v>101</v>
      </c>
      <c r="D139" s="1" t="s">
        <v>100</v>
      </c>
      <c r="E139" s="1" t="s">
        <v>6</v>
      </c>
      <c r="F139" s="1">
        <v>80</v>
      </c>
      <c r="G139" s="1" t="s">
        <v>32</v>
      </c>
      <c r="H139" s="1" t="s">
        <v>15</v>
      </c>
      <c r="I139" s="1" t="s">
        <v>3</v>
      </c>
      <c r="J139" s="1" t="s">
        <v>6</v>
      </c>
      <c r="K139" s="6">
        <v>21.781389236450195</v>
      </c>
      <c r="L139" s="6">
        <v>21.813102722167969</v>
      </c>
      <c r="M139" s="6">
        <v>3.1713485717773438E-2</v>
      </c>
      <c r="N139" s="6">
        <v>21.797245979309082</v>
      </c>
      <c r="O139" s="6" t="s">
        <v>118</v>
      </c>
      <c r="P139" s="6">
        <v>32.957454681396484</v>
      </c>
      <c r="Q139" s="6">
        <v>32.614151000976562</v>
      </c>
      <c r="R139" s="6">
        <v>0.34330368041992188</v>
      </c>
      <c r="S139" s="6">
        <v>32.785802841186523</v>
      </c>
      <c r="T139" s="6">
        <v>10.988556861877441</v>
      </c>
      <c r="U139" s="6">
        <v>10.988556861877441</v>
      </c>
      <c r="V139" s="6">
        <v>-1.308294486999511</v>
      </c>
      <c r="W139" s="6">
        <v>2.4764860374324975</v>
      </c>
      <c r="X139" s="6">
        <v>2.1875914808921171</v>
      </c>
      <c r="Z139" s="6"/>
    </row>
    <row r="140" spans="1:26" s="1" customFormat="1">
      <c r="A140" s="1" t="s">
        <v>55</v>
      </c>
      <c r="B140" s="1" t="s">
        <v>103</v>
      </c>
      <c r="C140" s="1" t="s">
        <v>101</v>
      </c>
      <c r="D140" s="1" t="s">
        <v>100</v>
      </c>
      <c r="E140" s="1" t="s">
        <v>6</v>
      </c>
      <c r="F140" s="1">
        <v>80</v>
      </c>
      <c r="G140" s="1" t="s">
        <v>32</v>
      </c>
      <c r="H140" s="1" t="s">
        <v>15</v>
      </c>
      <c r="I140" s="1" t="s">
        <v>3</v>
      </c>
      <c r="J140" s="1" t="s">
        <v>6</v>
      </c>
      <c r="K140" s="6">
        <v>21.231359481811523</v>
      </c>
      <c r="L140" s="6">
        <v>20.940345764160156</v>
      </c>
      <c r="M140" s="6">
        <v>0.29101371765136719</v>
      </c>
      <c r="N140" s="6">
        <v>21.08585262298584</v>
      </c>
      <c r="O140" s="6" t="s">
        <v>118</v>
      </c>
      <c r="P140" s="6">
        <v>31.810201644897461</v>
      </c>
      <c r="Q140" s="6">
        <v>32.070568084716797</v>
      </c>
      <c r="R140" s="6">
        <v>0.26036643981933594</v>
      </c>
      <c r="S140" s="6">
        <v>31.940384864807129</v>
      </c>
      <c r="T140" s="6">
        <v>10.854532241821289</v>
      </c>
      <c r="U140" s="6">
        <v>10.854532241821289</v>
      </c>
      <c r="V140" s="6">
        <v>-1.4423191070556634</v>
      </c>
      <c r="W140" s="6">
        <v>2.7175735977179158</v>
      </c>
      <c r="X140" s="6">
        <v>2.4005549642543045</v>
      </c>
      <c r="Y140" s="1" t="s">
        <v>147</v>
      </c>
      <c r="Z140" s="6">
        <v>1.9677045295411897</v>
      </c>
    </row>
    <row r="141" spans="1:26" s="1" customFormat="1">
      <c r="A141" s="1" t="s">
        <v>56</v>
      </c>
      <c r="B141" s="1" t="s">
        <v>102</v>
      </c>
      <c r="C141" s="1" t="s">
        <v>101</v>
      </c>
      <c r="D141" s="1" t="s">
        <v>100</v>
      </c>
      <c r="E141" s="1" t="s">
        <v>6</v>
      </c>
      <c r="F141" s="1">
        <v>80</v>
      </c>
      <c r="G141" s="1" t="s">
        <v>32</v>
      </c>
      <c r="H141" s="1" t="s">
        <v>15</v>
      </c>
      <c r="I141" s="1" t="s">
        <v>3</v>
      </c>
      <c r="J141" s="1" t="s">
        <v>6</v>
      </c>
      <c r="K141" s="6">
        <v>21.542219161987305</v>
      </c>
      <c r="L141" s="6">
        <v>21.491815567016602</v>
      </c>
      <c r="M141" s="6">
        <v>5.0403594970703125E-2</v>
      </c>
      <c r="N141" s="6">
        <v>21.517017364501953</v>
      </c>
      <c r="O141" s="6" t="s">
        <v>118</v>
      </c>
      <c r="P141" s="6">
        <v>32.457099914550781</v>
      </c>
      <c r="Q141" s="6">
        <v>32.778251647949219</v>
      </c>
      <c r="R141" s="6">
        <v>0.3211517333984375</v>
      </c>
      <c r="S141" s="6">
        <v>32.61767578125</v>
      </c>
      <c r="T141" s="6">
        <v>11.100658416748047</v>
      </c>
      <c r="U141" s="6">
        <v>11.100658416748047</v>
      </c>
      <c r="V141" s="6">
        <v>-1.1961929321289055</v>
      </c>
      <c r="W141" s="6">
        <v>2.2913421974911445</v>
      </c>
      <c r="X141" s="6">
        <v>2.0240456014187718</v>
      </c>
    </row>
    <row r="142" spans="1:26" s="1" customFormat="1">
      <c r="A142" s="1" t="s">
        <v>57</v>
      </c>
      <c r="B142" s="1" t="s">
        <v>98</v>
      </c>
      <c r="C142" s="1" t="s">
        <v>97</v>
      </c>
      <c r="D142" s="1" t="s">
        <v>96</v>
      </c>
      <c r="E142" s="1" t="s">
        <v>6</v>
      </c>
      <c r="F142" s="1">
        <v>79</v>
      </c>
      <c r="G142" s="1" t="s">
        <v>32</v>
      </c>
      <c r="H142" s="1" t="s">
        <v>14</v>
      </c>
      <c r="I142" s="1" t="s">
        <v>3</v>
      </c>
      <c r="J142" s="1" t="s">
        <v>6</v>
      </c>
      <c r="K142" s="6">
        <v>22.451889038085938</v>
      </c>
      <c r="L142" s="6">
        <v>22.224130630493164</v>
      </c>
      <c r="M142" s="6">
        <v>0.22775840759277344</v>
      </c>
      <c r="N142" s="6">
        <v>22.338009834289551</v>
      </c>
      <c r="O142" s="6" t="s">
        <v>118</v>
      </c>
      <c r="P142" s="6">
        <v>32.951797485351562</v>
      </c>
      <c r="Q142" s="6">
        <v>33.226139068603516</v>
      </c>
      <c r="R142" s="6">
        <v>0.27434158325195312</v>
      </c>
      <c r="S142" s="6">
        <v>33.088968276977539</v>
      </c>
      <c r="T142" s="6">
        <v>10.750958442687988</v>
      </c>
      <c r="U142" s="6">
        <v>10.750958442687988</v>
      </c>
      <c r="V142" s="6">
        <v>-1.5458929061889641</v>
      </c>
      <c r="W142" s="6">
        <v>2.9198472678240543</v>
      </c>
      <c r="X142" s="6">
        <v>2.5792323930161181</v>
      </c>
      <c r="Z142" s="6"/>
    </row>
    <row r="143" spans="1:26" s="1" customFormat="1">
      <c r="A143" s="1" t="s">
        <v>58</v>
      </c>
      <c r="B143" s="1" t="s">
        <v>99</v>
      </c>
      <c r="C143" s="1" t="s">
        <v>97</v>
      </c>
      <c r="D143" s="1" t="s">
        <v>96</v>
      </c>
      <c r="E143" s="1" t="s">
        <v>6</v>
      </c>
      <c r="F143" s="1">
        <v>79</v>
      </c>
      <c r="G143" s="1" t="s">
        <v>32</v>
      </c>
      <c r="H143" s="1" t="s">
        <v>14</v>
      </c>
      <c r="I143" s="1" t="s">
        <v>3</v>
      </c>
      <c r="J143" s="1" t="s">
        <v>6</v>
      </c>
      <c r="K143" s="6">
        <v>21.95421028137207</v>
      </c>
      <c r="L143" s="6">
        <v>21.895711898803711</v>
      </c>
      <c r="M143" s="6">
        <v>5.8498382568359375E-2</v>
      </c>
      <c r="N143" s="6">
        <v>21.924961090087891</v>
      </c>
      <c r="O143" s="6" t="s">
        <v>118</v>
      </c>
      <c r="P143" s="6">
        <v>31.933671951293945</v>
      </c>
      <c r="Q143" s="6">
        <v>32.422275543212891</v>
      </c>
      <c r="R143" s="6">
        <v>0.48860359191894531</v>
      </c>
      <c r="S143" s="6">
        <v>32.177973747253418</v>
      </c>
      <c r="T143" s="6">
        <v>10.253012657165527</v>
      </c>
      <c r="U143" s="6">
        <v>10.253012657165527</v>
      </c>
      <c r="V143" s="6">
        <v>-2.0438386917114251</v>
      </c>
      <c r="W143" s="6">
        <v>4.1234122090952745</v>
      </c>
      <c r="X143" s="6">
        <v>3.6423954282315383</v>
      </c>
      <c r="Z143" s="6"/>
    </row>
    <row r="144" spans="1:26" s="1" customFormat="1">
      <c r="A144" s="1" t="s">
        <v>59</v>
      </c>
      <c r="B144" s="1" t="s">
        <v>117</v>
      </c>
      <c r="C144" s="1" t="s">
        <v>97</v>
      </c>
      <c r="D144" s="1" t="s">
        <v>96</v>
      </c>
      <c r="E144" s="1" t="s">
        <v>6</v>
      </c>
      <c r="F144" s="1">
        <v>80</v>
      </c>
      <c r="G144" s="1" t="s">
        <v>32</v>
      </c>
      <c r="H144" s="1" t="s">
        <v>15</v>
      </c>
      <c r="I144" s="1" t="s">
        <v>3</v>
      </c>
      <c r="J144" s="1" t="s">
        <v>6</v>
      </c>
      <c r="K144" s="6">
        <v>21.688076019287109</v>
      </c>
      <c r="L144" s="6">
        <v>21.557304382324219</v>
      </c>
      <c r="M144" s="6">
        <v>0.13077163696289062</v>
      </c>
      <c r="N144" s="6">
        <v>21.622690200805664</v>
      </c>
      <c r="O144" s="6" t="s">
        <v>118</v>
      </c>
      <c r="P144" s="6">
        <v>32.037517547607422</v>
      </c>
      <c r="Q144" s="6">
        <v>32.184299468994141</v>
      </c>
      <c r="R144" s="6">
        <v>0.14678192138671875</v>
      </c>
      <c r="S144" s="6">
        <v>32.110908508300781</v>
      </c>
      <c r="T144" s="6">
        <v>10.488218307495117</v>
      </c>
      <c r="U144" s="6">
        <v>10.488218307495117</v>
      </c>
      <c r="V144" s="6">
        <v>-1.8086330413818352</v>
      </c>
      <c r="W144" s="6">
        <v>3.5031021107365663</v>
      </c>
      <c r="X144" s="6">
        <v>3.094447623895149</v>
      </c>
      <c r="Z144" s="6"/>
    </row>
    <row r="145" spans="1:26" s="1" customFormat="1">
      <c r="A145" s="1" t="s">
        <v>60</v>
      </c>
      <c r="B145" s="1" t="s">
        <v>99</v>
      </c>
      <c r="C145" s="1" t="s">
        <v>97</v>
      </c>
      <c r="D145" s="1" t="s">
        <v>96</v>
      </c>
      <c r="E145" s="1" t="s">
        <v>6</v>
      </c>
      <c r="F145" s="1">
        <v>80</v>
      </c>
      <c r="G145" s="1" t="s">
        <v>32</v>
      </c>
      <c r="H145" s="1" t="s">
        <v>15</v>
      </c>
      <c r="I145" s="1" t="s">
        <v>3</v>
      </c>
      <c r="J145" s="1" t="s">
        <v>6</v>
      </c>
      <c r="K145" s="6">
        <v>22.620174407958984</v>
      </c>
      <c r="L145" s="6">
        <v>22.408031463623047</v>
      </c>
      <c r="M145" s="6">
        <v>0.2121429443359375</v>
      </c>
      <c r="N145" s="6">
        <v>22.514102935791016</v>
      </c>
      <c r="O145" s="6" t="s">
        <v>118</v>
      </c>
      <c r="P145" s="6">
        <v>32.033058166503906</v>
      </c>
      <c r="Q145" s="6">
        <v>32.106803894042969</v>
      </c>
      <c r="R145" s="6">
        <v>7.37457275390625E-2</v>
      </c>
      <c r="S145" s="6">
        <v>32.069931030273438</v>
      </c>
      <c r="T145" s="6">
        <v>9.5558280944824219</v>
      </c>
      <c r="U145" s="6">
        <v>9.5558280944824219</v>
      </c>
      <c r="V145" s="6">
        <v>-2.7410232543945305</v>
      </c>
      <c r="W145" s="6">
        <v>6.685443431283753</v>
      </c>
      <c r="X145" s="6">
        <v>5.9055528176629748</v>
      </c>
      <c r="Y145" s="1" t="s">
        <v>147</v>
      </c>
      <c r="Z145" s="6">
        <v>3.8054070657014449</v>
      </c>
    </row>
    <row r="146" spans="1:26" s="1" customFormat="1">
      <c r="A146" s="1" t="s">
        <v>61</v>
      </c>
      <c r="B146" s="1" t="s">
        <v>98</v>
      </c>
      <c r="C146" s="1" t="s">
        <v>97</v>
      </c>
      <c r="D146" s="1" t="s">
        <v>96</v>
      </c>
      <c r="E146" s="1" t="s">
        <v>6</v>
      </c>
      <c r="F146" s="1">
        <v>81</v>
      </c>
      <c r="G146" s="1" t="s">
        <v>32</v>
      </c>
      <c r="H146" s="1" t="s">
        <v>15</v>
      </c>
      <c r="I146" s="1" t="s">
        <v>3</v>
      </c>
      <c r="J146" s="1" t="s">
        <v>6</v>
      </c>
      <c r="K146" s="6">
        <v>16.440647125244141</v>
      </c>
      <c r="L146" s="6">
        <v>16.473535537719727</v>
      </c>
      <c r="M146" s="6">
        <v>3.2888412475585938E-2</v>
      </c>
      <c r="N146" s="6">
        <v>16.457091331481934</v>
      </c>
      <c r="O146" s="6" t="s">
        <v>118</v>
      </c>
      <c r="P146" s="6">
        <v>32.496974945068359</v>
      </c>
      <c r="Q146" s="6">
        <v>32.350200653076172</v>
      </c>
      <c r="R146" s="6">
        <v>0.1467742919921875</v>
      </c>
      <c r="S146" s="6">
        <v>32.423587799072266</v>
      </c>
      <c r="T146" s="6">
        <v>15.966496467590332</v>
      </c>
      <c r="U146" s="6" t="s">
        <v>95</v>
      </c>
      <c r="V146" s="6" t="s">
        <v>95</v>
      </c>
      <c r="W146" s="6" t="s">
        <v>95</v>
      </c>
      <c r="X146" s="6" t="s">
        <v>95</v>
      </c>
    </row>
    <row r="147" spans="1:26" s="1" customFormat="1">
      <c r="A147" s="1" t="s">
        <v>62</v>
      </c>
      <c r="B147" s="1" t="s">
        <v>94</v>
      </c>
      <c r="C147" s="1" t="s">
        <v>89</v>
      </c>
      <c r="D147" s="1" t="s">
        <v>88</v>
      </c>
      <c r="E147" s="1" t="s">
        <v>6</v>
      </c>
      <c r="F147" s="1">
        <v>79</v>
      </c>
      <c r="G147" s="1" t="s">
        <v>32</v>
      </c>
      <c r="H147" s="1" t="s">
        <v>67</v>
      </c>
      <c r="I147" s="1" t="s">
        <v>3</v>
      </c>
      <c r="J147" s="1" t="s">
        <v>6</v>
      </c>
      <c r="K147" s="6">
        <v>17.145071029663086</v>
      </c>
      <c r="L147" s="6">
        <v>16.810733795166016</v>
      </c>
      <c r="M147" s="6">
        <v>0.33433723449707031</v>
      </c>
      <c r="N147" s="6">
        <v>16.977902412414551</v>
      </c>
      <c r="O147" s="6" t="s">
        <v>118</v>
      </c>
      <c r="P147" s="6">
        <v>32.41845703125</v>
      </c>
      <c r="Q147" s="6">
        <v>32.304363250732422</v>
      </c>
      <c r="R147" s="6">
        <v>0.11409378051757812</v>
      </c>
      <c r="S147" s="6">
        <v>32.361410140991211</v>
      </c>
      <c r="T147" s="6">
        <v>15.38350772857666</v>
      </c>
      <c r="U147" s="6">
        <v>15.38350772857666</v>
      </c>
      <c r="V147" s="6">
        <v>3.0866563796997077</v>
      </c>
      <c r="W147" s="6">
        <v>0.11771284150796919</v>
      </c>
      <c r="X147" s="6">
        <v>0.10398104628177471</v>
      </c>
      <c r="Z147" s="6"/>
    </row>
    <row r="148" spans="1:26" s="1" customFormat="1">
      <c r="A148" s="1" t="s">
        <v>63</v>
      </c>
      <c r="B148" s="1" t="s">
        <v>93</v>
      </c>
      <c r="C148" s="1" t="s">
        <v>89</v>
      </c>
      <c r="D148" s="1" t="s">
        <v>88</v>
      </c>
      <c r="E148" s="1" t="s">
        <v>6</v>
      </c>
      <c r="F148" s="1">
        <v>79</v>
      </c>
      <c r="G148" s="1" t="s">
        <v>32</v>
      </c>
      <c r="H148" s="1" t="s">
        <v>67</v>
      </c>
      <c r="I148" s="1" t="s">
        <v>3</v>
      </c>
      <c r="J148" s="1" t="s">
        <v>6</v>
      </c>
      <c r="K148" s="6">
        <v>17.109800338745117</v>
      </c>
      <c r="L148" s="6">
        <v>16.785797119140625</v>
      </c>
      <c r="M148" s="6">
        <v>0.32400321960449219</v>
      </c>
      <c r="N148" s="6">
        <v>16.947798728942871</v>
      </c>
      <c r="O148" s="6" t="s">
        <v>118</v>
      </c>
      <c r="P148" s="6">
        <v>32.969646453857422</v>
      </c>
      <c r="Q148" s="6">
        <v>32.977180480957031</v>
      </c>
      <c r="R148" s="6">
        <v>7.534027099609375E-3</v>
      </c>
      <c r="S148" s="6">
        <v>32.973413467407227</v>
      </c>
      <c r="T148" s="6">
        <v>16.025614738464355</v>
      </c>
      <c r="U148" s="6">
        <v>16.025614738464355</v>
      </c>
      <c r="V148" s="6">
        <v>3.7287633895874031</v>
      </c>
      <c r="W148" s="6">
        <v>7.5427614537490612E-2</v>
      </c>
      <c r="X148" s="6">
        <v>6.6628603792694086E-2</v>
      </c>
      <c r="Z148" s="6"/>
    </row>
    <row r="149" spans="1:26" s="1" customFormat="1">
      <c r="A149" s="1" t="s">
        <v>64</v>
      </c>
      <c r="B149" s="1" t="s">
        <v>92</v>
      </c>
      <c r="C149" s="1" t="s">
        <v>89</v>
      </c>
      <c r="D149" s="1" t="s">
        <v>88</v>
      </c>
      <c r="E149" s="1" t="s">
        <v>6</v>
      </c>
      <c r="F149" s="1">
        <v>79</v>
      </c>
      <c r="G149" s="1" t="s">
        <v>32</v>
      </c>
      <c r="H149" s="1" t="s">
        <v>67</v>
      </c>
      <c r="I149" s="1" t="s">
        <v>3</v>
      </c>
      <c r="J149" s="1" t="s">
        <v>6</v>
      </c>
      <c r="K149" s="6">
        <v>17.266866683959961</v>
      </c>
      <c r="L149" s="6">
        <v>17.200447082519531</v>
      </c>
      <c r="M149" s="6">
        <v>6.6419601440429688E-2</v>
      </c>
      <c r="N149" s="6">
        <v>17.233656883239746</v>
      </c>
      <c r="O149" s="6" t="s">
        <v>118</v>
      </c>
      <c r="P149" s="6">
        <v>32.307582855224609</v>
      </c>
      <c r="Q149" s="6">
        <v>31.965265274047852</v>
      </c>
      <c r="R149" s="6">
        <v>0.34231758117675781</v>
      </c>
      <c r="S149" s="6">
        <v>32.13642406463623</v>
      </c>
      <c r="T149" s="6">
        <v>14.902767181396484</v>
      </c>
      <c r="U149" s="6">
        <v>14.902767181396484</v>
      </c>
      <c r="V149" s="6">
        <v>2.605915832519532</v>
      </c>
      <c r="W149" s="6">
        <v>0.16426353632305274</v>
      </c>
      <c r="X149" s="6">
        <v>0.14510136832997092</v>
      </c>
      <c r="Z149" s="6"/>
    </row>
    <row r="150" spans="1:26" s="1" customFormat="1">
      <c r="A150" s="1" t="s">
        <v>65</v>
      </c>
      <c r="B150" s="1" t="s">
        <v>91</v>
      </c>
      <c r="C150" s="1" t="s">
        <v>89</v>
      </c>
      <c r="D150" s="1" t="s">
        <v>88</v>
      </c>
      <c r="E150" s="1" t="s">
        <v>6</v>
      </c>
      <c r="F150" s="1">
        <v>79</v>
      </c>
      <c r="G150" s="1" t="s">
        <v>32</v>
      </c>
      <c r="H150" s="1" t="s">
        <v>67</v>
      </c>
      <c r="I150" s="1" t="s">
        <v>3</v>
      </c>
      <c r="J150" s="1" t="s">
        <v>6</v>
      </c>
      <c r="K150" s="6">
        <v>16.903896331787109</v>
      </c>
      <c r="L150" s="6">
        <v>16.746572494506836</v>
      </c>
      <c r="M150" s="6">
        <v>0.15732383728027344</v>
      </c>
      <c r="N150" s="6">
        <v>16.825234413146973</v>
      </c>
      <c r="O150" s="6" t="s">
        <v>118</v>
      </c>
      <c r="P150" s="6">
        <v>32.481365203857422</v>
      </c>
      <c r="Q150" s="6">
        <v>32.540332794189453</v>
      </c>
      <c r="R150" s="6">
        <v>5.896759033203125E-2</v>
      </c>
      <c r="S150" s="6">
        <v>32.510848999023438</v>
      </c>
      <c r="T150" s="6">
        <v>15.685614585876465</v>
      </c>
      <c r="U150" s="6">
        <v>15.685614585876465</v>
      </c>
      <c r="V150" s="6">
        <v>3.3887632369995124</v>
      </c>
      <c r="W150" s="6">
        <v>9.5473010566062402E-2</v>
      </c>
      <c r="X150" s="6">
        <v>8.4335603517463414E-2</v>
      </c>
      <c r="Y150" s="1" t="s">
        <v>147</v>
      </c>
      <c r="Z150" s="6">
        <v>0.10282885162638182</v>
      </c>
    </row>
    <row r="151" spans="1:26" s="1" customFormat="1">
      <c r="A151" s="1" t="s">
        <v>66</v>
      </c>
      <c r="B151" s="1" t="s">
        <v>90</v>
      </c>
      <c r="C151" s="1" t="s">
        <v>89</v>
      </c>
      <c r="D151" s="1" t="s">
        <v>88</v>
      </c>
      <c r="E151" s="1" t="s">
        <v>6</v>
      </c>
      <c r="F151" s="1">
        <v>79</v>
      </c>
      <c r="G151" s="1" t="s">
        <v>32</v>
      </c>
      <c r="H151" s="1" t="s">
        <v>67</v>
      </c>
      <c r="I151" s="1" t="s">
        <v>3</v>
      </c>
      <c r="J151" s="1" t="s">
        <v>6</v>
      </c>
      <c r="K151" s="6">
        <v>16.816141128540039</v>
      </c>
      <c r="L151" s="6">
        <v>16.729946136474609</v>
      </c>
      <c r="M151" s="6">
        <v>8.6194992065429688E-2</v>
      </c>
      <c r="N151" s="6">
        <v>16.773043632507324</v>
      </c>
      <c r="O151" s="6" t="s">
        <v>118</v>
      </c>
      <c r="P151" s="6">
        <v>32.085376739501953</v>
      </c>
      <c r="Q151" s="6">
        <v>31.959829330444336</v>
      </c>
      <c r="R151" s="6">
        <v>0.12554740905761719</v>
      </c>
      <c r="S151" s="6">
        <v>32.022603034973145</v>
      </c>
      <c r="T151" s="6">
        <v>15.24955940246582</v>
      </c>
      <c r="U151" s="6">
        <v>15.24955940246582</v>
      </c>
      <c r="V151" s="6">
        <v>2.9527080535888679</v>
      </c>
      <c r="W151" s="6">
        <v>0.12916543396982963</v>
      </c>
      <c r="X151" s="6">
        <v>0.11409763621000606</v>
      </c>
    </row>
  </sheetData>
  <conditionalFormatting sqref="M3:M29">
    <cfRule type="cellIs" dxfId="13" priority="5" operator="greaterThan">
      <formula>0.5</formula>
    </cfRule>
  </conditionalFormatting>
  <conditionalFormatting sqref="R3:R29">
    <cfRule type="cellIs" dxfId="12" priority="3" operator="greaterThan">
      <formula>0.5</formula>
    </cfRule>
  </conditionalFormatting>
  <conditionalFormatting sqref="M86:M105">
    <cfRule type="cellIs" dxfId="7" priority="2" operator="greaterThan">
      <formula>0.5</formula>
    </cfRule>
  </conditionalFormatting>
  <conditionalFormatting sqref="R86:R105">
    <cfRule type="cellIs" dxfId="6" priority="1" operator="greaterThan">
      <formula>0.5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iPS09_kinetics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Denis  HOUZELSTEIN</cp:lastModifiedBy>
  <dcterms:created xsi:type="dcterms:W3CDTF">2022-02-08T13:02:58Z</dcterms:created>
  <dcterms:modified xsi:type="dcterms:W3CDTF">2024-02-21T06:58:04Z</dcterms:modified>
</cp:coreProperties>
</file>