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Manuscript and rebuttal letter/Uploaded/"/>
    </mc:Choice>
  </mc:AlternateContent>
  <xr:revisionPtr revIDLastSave="0" documentId="13_ncr:1_{F3A16415-27C6-AA40-81B9-7A8F2524A894}" xr6:coauthVersionLast="47" xr6:coauthVersionMax="47" xr10:uidLastSave="{00000000-0000-0000-0000-000000000000}"/>
  <bookViews>
    <workbookView xWindow="0" yWindow="760" windowWidth="30240" windowHeight="17200" xr2:uid="{77257A12-F551-E347-A46B-CF6B92F07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1" l="1"/>
  <c r="R6" i="1"/>
  <c r="Q6" i="1"/>
  <c r="P6" i="1"/>
  <c r="S5" i="1"/>
  <c r="R5" i="1"/>
  <c r="Q5" i="1"/>
  <c r="P5" i="1"/>
  <c r="S4" i="1"/>
  <c r="R4" i="1"/>
  <c r="Q4" i="1"/>
  <c r="P4" i="1"/>
</calcChain>
</file>

<file path=xl/sharedStrings.xml><?xml version="1.0" encoding="utf-8"?>
<sst xmlns="http://schemas.openxmlformats.org/spreadsheetml/2006/main" count="351" uniqueCount="50">
  <si>
    <t>Patient ID</t>
  </si>
  <si>
    <t>Cohort</t>
  </si>
  <si>
    <t>PFS (months)</t>
  </si>
  <si>
    <t>Duration of response (months)</t>
  </si>
  <si>
    <t>Best response to treatment</t>
  </si>
  <si>
    <t>Platinum resistant</t>
  </si>
  <si>
    <t>Best response %</t>
  </si>
  <si>
    <t>Clinical benefit</t>
  </si>
  <si>
    <t>CTCs</t>
  </si>
  <si>
    <t>RNAseq</t>
  </si>
  <si>
    <t xml:space="preserve">DNAseq (BROCA-GOv1 panel) </t>
  </si>
  <si>
    <t>WES</t>
  </si>
  <si>
    <t>Immune cell subset</t>
  </si>
  <si>
    <t>Median PFS (months)</t>
  </si>
  <si>
    <t>Object response rate (tumor &lt; -30%)</t>
  </si>
  <si>
    <t>Disease control rate (PR + SD ≥ 6 months)</t>
  </si>
  <si>
    <t>Median duration of response (months)</t>
  </si>
  <si>
    <t>SD</t>
  </si>
  <si>
    <t>Secondary</t>
  </si>
  <si>
    <t>NCB</t>
  </si>
  <si>
    <t>Baseline/ C1D15</t>
  </si>
  <si>
    <t>Baseline</t>
  </si>
  <si>
    <t>All cohorts</t>
  </si>
  <si>
    <t>CB</t>
  </si>
  <si>
    <t>PR</t>
  </si>
  <si>
    <t>Baseline**</t>
  </si>
  <si>
    <t>Welsh Two Sample TOST (two one-sided test)</t>
  </si>
  <si>
    <t>Fisher’s exact test (two-sided)</t>
  </si>
  <si>
    <t>Stastical analysis notes:</t>
  </si>
  <si>
    <t>Baseline*</t>
  </si>
  <si>
    <t>Primary</t>
  </si>
  <si>
    <t>--</t>
  </si>
  <si>
    <t>Notes:</t>
  </si>
  <si>
    <t>*excluded from in silico analyses because samples did not match with ovarian cancer tissue profiles and were likely normal or necrotic tissues</t>
  </si>
  <si>
    <t>**poor coverage due to low DNA input limited analysis</t>
  </si>
  <si>
    <t>Abbreviations: C1D15 = cycle 1 day 15, PFS = progression-free survival, PR = Partial response, SD = stable disease, NCB = no clinical benefit (PR+SD, PFS &lt; 6 months), CB = clinical benefit (PR+SD, PFS ≥ 6 months), WES = whole exome sequence</t>
  </si>
  <si>
    <t>Supplementary Data 1. Summary of translational analyses performed on evaluable patient included in the study.</t>
  </si>
  <si>
    <r>
      <t>0.69</t>
    </r>
    <r>
      <rPr>
        <vertAlign val="superscript"/>
        <sz val="12"/>
        <color theme="1"/>
        <rFont val="Times New Roman"/>
        <family val="1"/>
      </rPr>
      <t>a</t>
    </r>
  </si>
  <si>
    <r>
      <t>8.687318E-14</t>
    </r>
    <r>
      <rPr>
        <vertAlign val="superscript"/>
        <sz val="12"/>
        <color theme="1"/>
        <rFont val="Times New Roman"/>
        <family val="1"/>
      </rPr>
      <t>c</t>
    </r>
  </si>
  <si>
    <r>
      <rPr>
        <i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>-test (two-sided)</t>
    </r>
  </si>
  <si>
    <r>
      <t>0.2</t>
    </r>
    <r>
      <rPr>
        <vertAlign val="superscript"/>
        <sz val="12"/>
        <color theme="1"/>
        <rFont val="Times New Roman"/>
        <family val="1"/>
      </rPr>
      <t>b</t>
    </r>
  </si>
  <si>
    <r>
      <t>1</t>
    </r>
    <r>
      <rPr>
        <vertAlign val="superscript"/>
        <sz val="12"/>
        <color theme="1"/>
        <rFont val="Times New Roman"/>
        <family val="1"/>
      </rPr>
      <t>d</t>
    </r>
  </si>
  <si>
    <r>
      <t>0.2</t>
    </r>
    <r>
      <rPr>
        <vertAlign val="superscript"/>
        <sz val="12"/>
        <color theme="1"/>
        <rFont val="Times New Roman"/>
        <family val="1"/>
      </rPr>
      <t>e</t>
    </r>
  </si>
  <si>
    <r>
      <rPr>
        <vertAlign val="superscript"/>
        <sz val="12"/>
        <color theme="1"/>
        <rFont val="Times New Roman"/>
        <family val="1"/>
      </rPr>
      <t xml:space="preserve">c </t>
    </r>
    <r>
      <rPr>
        <sz val="12"/>
        <color theme="1"/>
        <rFont val="Times New Roman"/>
        <family val="1"/>
      </rPr>
      <t>Welsh Two Sample TOST rejects the null hypothesis of differences in best response % among RECIST-evaluable patients (n=39).</t>
    </r>
  </si>
  <si>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Fisher's exact test comparing treatment response proportions between the two cohorts shows no difference, indicating strong statistical equivalence.</t>
    </r>
  </si>
  <si>
    <r>
      <rPr>
        <vertAlign val="super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Fisher's exact test comparing disease control rate (DCR, defined as PR + SD &gt; six months in our study) between the two cohorts shows no difference between two cohorts.</t>
    </r>
  </si>
  <si>
    <t>Cohort 5</t>
  </si>
  <si>
    <t>Cohort 6</t>
  </si>
  <si>
    <r>
      <rPr>
        <vertAlign val="superscript"/>
        <sz val="12"/>
        <color theme="1"/>
        <rFont val="Times New Roman"/>
        <family val="1"/>
      </rPr>
      <t xml:space="preserve">a-b </t>
    </r>
    <r>
      <rPr>
        <sz val="12"/>
        <color theme="1"/>
        <rFont val="Times New Roman"/>
        <family val="1"/>
      </rPr>
      <t>PFS analysis via Welsh Two Sample TOST (p=0.69)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and regular t-test (p=0.20)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suggestmno significant difference between cohorts 5 and 6. </t>
    </r>
  </si>
  <si>
    <t>Cohort 5 vs. Cohourt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</si>
</sst>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</cellXfs>
  <cellStyles count="2">
    <cellStyle name="Normal" xfId="0" builtinId="0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E4D04-0628-9149-A2CE-D4B125FD6504}">
  <dimension ref="A1:S53"/>
  <sheetViews>
    <sheetView tabSelected="1" topLeftCell="H1" workbookViewId="0">
      <selection activeCell="P20" sqref="P20"/>
    </sheetView>
  </sheetViews>
  <sheetFormatPr baseColWidth="10" defaultRowHeight="16" x14ac:dyDescent="0.2"/>
  <cols>
    <col min="1" max="1" width="9.83203125" style="4" customWidth="1"/>
    <col min="2" max="2" width="7.33203125" style="4" bestFit="1" customWidth="1"/>
    <col min="3" max="3" width="9.33203125" style="4" bestFit="1" customWidth="1"/>
    <col min="4" max="4" width="11.1640625" style="4" customWidth="1"/>
    <col min="5" max="5" width="12.6640625" style="4" customWidth="1"/>
    <col min="6" max="6" width="10" style="4" bestFit="1" customWidth="1"/>
    <col min="7" max="8" width="15.5" style="4" customWidth="1"/>
    <col min="9" max="9" width="15.5" style="4" bestFit="1" customWidth="1"/>
    <col min="10" max="10" width="11.33203125" style="4" customWidth="1"/>
    <col min="11" max="11" width="17.33203125" style="4" customWidth="1"/>
    <col min="12" max="12" width="15.5" style="4" customWidth="1"/>
    <col min="13" max="13" width="18.83203125" style="4" bestFit="1" customWidth="1"/>
    <col min="14" max="14" width="15.6640625" style="4" customWidth="1"/>
    <col min="15" max="15" width="39.6640625" style="4" bestFit="1" customWidth="1"/>
    <col min="16" max="16" width="19.6640625" style="4" bestFit="1" customWidth="1"/>
    <col min="17" max="17" width="24.83203125" style="4" bestFit="1" customWidth="1"/>
    <col min="18" max="18" width="19.83203125" style="4" bestFit="1" customWidth="1"/>
    <col min="19" max="19" width="18.5" style="4" bestFit="1" customWidth="1"/>
    <col min="20" max="16384" width="10.83203125" style="4"/>
  </cols>
  <sheetData>
    <row r="1" spans="1:19" s="26" customFormat="1" ht="17" customHeight="1" x14ac:dyDescent="0.2">
      <c r="A1" s="26" t="s">
        <v>36</v>
      </c>
    </row>
    <row r="2" spans="1:19" s="9" customFormat="1" ht="17" customHeight="1" x14ac:dyDescent="0.2"/>
    <row r="3" spans="1:19" ht="61" customHeight="1" x14ac:dyDescent="0.2">
      <c r="A3" s="10" t="s">
        <v>0</v>
      </c>
      <c r="B3" s="10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0" t="s">
        <v>8</v>
      </c>
      <c r="J3" s="10" t="s">
        <v>9</v>
      </c>
      <c r="K3" s="1" t="s">
        <v>10</v>
      </c>
      <c r="L3" s="10" t="s">
        <v>11</v>
      </c>
      <c r="M3" s="10" t="s">
        <v>12</v>
      </c>
      <c r="O3" s="1"/>
      <c r="P3" s="1" t="s">
        <v>13</v>
      </c>
      <c r="Q3" s="1" t="s">
        <v>14</v>
      </c>
      <c r="R3" s="1" t="s">
        <v>15</v>
      </c>
      <c r="S3" s="1" t="s">
        <v>16</v>
      </c>
    </row>
    <row r="4" spans="1:19" x14ac:dyDescent="0.2">
      <c r="A4" s="10">
        <v>50</v>
      </c>
      <c r="B4" s="10">
        <v>5</v>
      </c>
      <c r="C4" s="10">
        <v>4</v>
      </c>
      <c r="D4" s="11"/>
      <c r="E4" s="10" t="s">
        <v>17</v>
      </c>
      <c r="F4" s="10" t="s">
        <v>18</v>
      </c>
      <c r="G4" s="12">
        <v>8.3000000000000004E-2</v>
      </c>
      <c r="H4" s="10" t="s">
        <v>19</v>
      </c>
      <c r="I4" s="10" t="s">
        <v>20</v>
      </c>
      <c r="J4" s="10" t="s">
        <v>21</v>
      </c>
      <c r="K4" s="10" t="s">
        <v>21</v>
      </c>
      <c r="L4" s="10" t="s">
        <v>21</v>
      </c>
      <c r="M4" s="10" t="s">
        <v>20</v>
      </c>
      <c r="O4" s="10" t="s">
        <v>22</v>
      </c>
      <c r="P4" s="13">
        <f>MEDIAN(C4:C42)</f>
        <v>5</v>
      </c>
      <c r="Q4" s="14">
        <f>12/39</f>
        <v>0.30769230769230771</v>
      </c>
      <c r="R4" s="15">
        <f>22/39</f>
        <v>0.5641025641025641</v>
      </c>
      <c r="S4" s="13">
        <f>MEDIAN(D4:D42)</f>
        <v>5</v>
      </c>
    </row>
    <row r="5" spans="1:19" x14ac:dyDescent="0.2">
      <c r="A5" s="10">
        <v>53</v>
      </c>
      <c r="B5" s="10">
        <v>5</v>
      </c>
      <c r="C5" s="10">
        <v>8</v>
      </c>
      <c r="D5" s="11"/>
      <c r="E5" s="10" t="s">
        <v>17</v>
      </c>
      <c r="F5" s="10" t="s">
        <v>18</v>
      </c>
      <c r="G5" s="12">
        <v>-0.14019999999999999</v>
      </c>
      <c r="H5" s="10" t="s">
        <v>23</v>
      </c>
      <c r="I5" s="10" t="s">
        <v>20</v>
      </c>
      <c r="J5" s="10" t="s">
        <v>21</v>
      </c>
      <c r="K5" s="10" t="s">
        <v>21</v>
      </c>
      <c r="L5" s="10" t="s">
        <v>21</v>
      </c>
      <c r="M5" s="10" t="s">
        <v>20</v>
      </c>
      <c r="O5" s="16" t="s">
        <v>46</v>
      </c>
      <c r="P5" s="13">
        <f>MEDIAN(C4:C21)</f>
        <v>4</v>
      </c>
      <c r="Q5" s="14">
        <f>6/18</f>
        <v>0.33333333333333331</v>
      </c>
      <c r="R5" s="17">
        <f>8/18</f>
        <v>0.44444444444444442</v>
      </c>
      <c r="S5" s="13">
        <f>MEDIAN(D4:D21)</f>
        <v>6.5</v>
      </c>
    </row>
    <row r="6" spans="1:19" x14ac:dyDescent="0.2">
      <c r="A6" s="10">
        <v>54</v>
      </c>
      <c r="B6" s="10">
        <v>5</v>
      </c>
      <c r="C6" s="10">
        <v>13</v>
      </c>
      <c r="D6" s="18">
        <v>11</v>
      </c>
      <c r="E6" s="10" t="s">
        <v>24</v>
      </c>
      <c r="F6" s="10" t="s">
        <v>18</v>
      </c>
      <c r="G6" s="12">
        <v>-0.5645</v>
      </c>
      <c r="H6" s="10" t="s">
        <v>23</v>
      </c>
      <c r="I6" s="10" t="s">
        <v>20</v>
      </c>
      <c r="J6" s="10" t="s">
        <v>21</v>
      </c>
      <c r="K6" s="10" t="s">
        <v>25</v>
      </c>
      <c r="L6" s="10" t="s">
        <v>21</v>
      </c>
      <c r="M6" s="10" t="s">
        <v>20</v>
      </c>
      <c r="O6" s="16" t="s">
        <v>47</v>
      </c>
      <c r="P6" s="13">
        <f>MEDIAN(C22:C42)</f>
        <v>6</v>
      </c>
      <c r="Q6" s="14">
        <f>6/21</f>
        <v>0.2857142857142857</v>
      </c>
      <c r="R6" s="17">
        <f>14/21</f>
        <v>0.66666666666666663</v>
      </c>
      <c r="S6" s="13">
        <f>MEDIAN(D22:D42)</f>
        <v>4.5</v>
      </c>
    </row>
    <row r="7" spans="1:19" x14ac:dyDescent="0.2">
      <c r="A7" s="10">
        <v>56</v>
      </c>
      <c r="B7" s="10">
        <v>5</v>
      </c>
      <c r="C7" s="10">
        <v>10</v>
      </c>
      <c r="D7" s="18">
        <v>8</v>
      </c>
      <c r="E7" s="10" t="s">
        <v>24</v>
      </c>
      <c r="F7" s="10" t="s">
        <v>18</v>
      </c>
      <c r="G7" s="12">
        <v>-0.39850000000000002</v>
      </c>
      <c r="H7" s="10" t="s">
        <v>23</v>
      </c>
      <c r="I7" s="10" t="s">
        <v>20</v>
      </c>
      <c r="J7" s="10" t="s">
        <v>21</v>
      </c>
      <c r="K7" s="10" t="s">
        <v>21</v>
      </c>
      <c r="L7" s="10" t="s">
        <v>21</v>
      </c>
      <c r="M7" s="10" t="s">
        <v>20</v>
      </c>
      <c r="O7" s="10" t="s">
        <v>49</v>
      </c>
      <c r="P7" s="10"/>
      <c r="Q7" s="10"/>
      <c r="R7" s="10"/>
      <c r="S7" s="10"/>
    </row>
    <row r="8" spans="1:19" ht="18" x14ac:dyDescent="0.2">
      <c r="A8" s="10">
        <v>58</v>
      </c>
      <c r="B8" s="10">
        <v>5</v>
      </c>
      <c r="C8" s="10">
        <v>2</v>
      </c>
      <c r="D8" s="18"/>
      <c r="E8" s="10" t="s">
        <v>17</v>
      </c>
      <c r="F8" s="10" t="s">
        <v>18</v>
      </c>
      <c r="G8" s="12">
        <v>0.10920000000000001</v>
      </c>
      <c r="H8" s="10" t="s">
        <v>19</v>
      </c>
      <c r="I8" s="10" t="s">
        <v>20</v>
      </c>
      <c r="J8" s="10" t="s">
        <v>21</v>
      </c>
      <c r="K8" s="10" t="s">
        <v>21</v>
      </c>
      <c r="L8" s="10" t="s">
        <v>21</v>
      </c>
      <c r="M8" s="10" t="s">
        <v>20</v>
      </c>
      <c r="O8" s="16" t="s">
        <v>26</v>
      </c>
      <c r="P8" s="10" t="s">
        <v>37</v>
      </c>
      <c r="Q8" s="19" t="s">
        <v>38</v>
      </c>
      <c r="R8" s="10"/>
      <c r="S8" s="10"/>
    </row>
    <row r="9" spans="1:19" ht="18" x14ac:dyDescent="0.2">
      <c r="A9" s="10">
        <v>59</v>
      </c>
      <c r="B9" s="10">
        <v>5</v>
      </c>
      <c r="C9" s="10">
        <v>3.5</v>
      </c>
      <c r="D9" s="18"/>
      <c r="E9" s="10" t="s">
        <v>17</v>
      </c>
      <c r="F9" s="10" t="s">
        <v>18</v>
      </c>
      <c r="G9" s="12">
        <v>9.8799999999999999E-2</v>
      </c>
      <c r="H9" s="10" t="s">
        <v>19</v>
      </c>
      <c r="I9" s="10" t="s">
        <v>20</v>
      </c>
      <c r="J9" s="10" t="s">
        <v>21</v>
      </c>
      <c r="K9" s="10" t="s">
        <v>21</v>
      </c>
      <c r="L9" s="10" t="s">
        <v>21</v>
      </c>
      <c r="M9" s="10" t="s">
        <v>20</v>
      </c>
      <c r="O9" s="10" t="s">
        <v>39</v>
      </c>
      <c r="P9" s="10" t="s">
        <v>40</v>
      </c>
      <c r="Q9" s="10"/>
      <c r="R9" s="10"/>
      <c r="S9" s="10"/>
    </row>
    <row r="10" spans="1:19" ht="18" x14ac:dyDescent="0.2">
      <c r="A10" s="10">
        <v>63</v>
      </c>
      <c r="B10" s="10">
        <v>5</v>
      </c>
      <c r="C10" s="10">
        <v>5</v>
      </c>
      <c r="D10" s="18">
        <v>3</v>
      </c>
      <c r="E10" s="10" t="s">
        <v>24</v>
      </c>
      <c r="F10" s="10" t="s">
        <v>18</v>
      </c>
      <c r="G10" s="12">
        <v>-0.34460000000000002</v>
      </c>
      <c r="H10" s="10" t="s">
        <v>19</v>
      </c>
      <c r="I10" s="10" t="s">
        <v>20</v>
      </c>
      <c r="J10" s="10" t="s">
        <v>21</v>
      </c>
      <c r="K10" s="10" t="s">
        <v>21</v>
      </c>
      <c r="L10" s="10" t="s">
        <v>21</v>
      </c>
      <c r="M10" s="10" t="s">
        <v>20</v>
      </c>
      <c r="O10" s="10" t="s">
        <v>27</v>
      </c>
      <c r="P10" s="10"/>
      <c r="Q10" s="10" t="s">
        <v>41</v>
      </c>
      <c r="R10" s="10" t="s">
        <v>42</v>
      </c>
      <c r="S10" s="10"/>
    </row>
    <row r="11" spans="1:19" x14ac:dyDescent="0.2">
      <c r="A11" s="10">
        <v>67</v>
      </c>
      <c r="B11" s="10">
        <v>5</v>
      </c>
      <c r="C11" s="10">
        <v>7</v>
      </c>
      <c r="D11" s="18">
        <v>5</v>
      </c>
      <c r="E11" s="10" t="s">
        <v>24</v>
      </c>
      <c r="F11" s="10" t="s">
        <v>18</v>
      </c>
      <c r="G11" s="12">
        <v>-0.33119999999999999</v>
      </c>
      <c r="H11" s="10" t="s">
        <v>23</v>
      </c>
      <c r="I11" s="10" t="s">
        <v>20</v>
      </c>
      <c r="J11" s="10" t="s">
        <v>21</v>
      </c>
      <c r="K11" s="10" t="s">
        <v>21</v>
      </c>
      <c r="L11" s="10" t="s">
        <v>21</v>
      </c>
      <c r="M11" s="10" t="s">
        <v>20</v>
      </c>
    </row>
    <row r="12" spans="1:19" s="2" customFormat="1" x14ac:dyDescent="0.2">
      <c r="A12" s="10">
        <v>70</v>
      </c>
      <c r="B12" s="10">
        <v>5</v>
      </c>
      <c r="C12" s="10">
        <v>3.5</v>
      </c>
      <c r="D12" s="18"/>
      <c r="E12" s="10" t="s">
        <v>17</v>
      </c>
      <c r="F12" s="10" t="s">
        <v>18</v>
      </c>
      <c r="G12" s="12">
        <v>-0.10290000000000001</v>
      </c>
      <c r="H12" s="10" t="s">
        <v>19</v>
      </c>
      <c r="I12" s="10" t="s">
        <v>20</v>
      </c>
      <c r="J12" s="10" t="s">
        <v>21</v>
      </c>
      <c r="K12" s="10" t="s">
        <v>21</v>
      </c>
      <c r="L12" s="10" t="s">
        <v>21</v>
      </c>
      <c r="M12" s="10" t="s">
        <v>20</v>
      </c>
      <c r="O12" s="2" t="s">
        <v>28</v>
      </c>
    </row>
    <row r="13" spans="1:19" s="2" customFormat="1" ht="18" x14ac:dyDescent="0.2">
      <c r="A13" s="10">
        <v>72</v>
      </c>
      <c r="B13" s="10">
        <v>5</v>
      </c>
      <c r="C13" s="10">
        <v>3.5</v>
      </c>
      <c r="D13" s="18"/>
      <c r="E13" s="10" t="s">
        <v>17</v>
      </c>
      <c r="F13" s="10" t="s">
        <v>18</v>
      </c>
      <c r="G13" s="12">
        <v>-4.3499999999999997E-2</v>
      </c>
      <c r="H13" s="10" t="s">
        <v>19</v>
      </c>
      <c r="I13" s="10" t="s">
        <v>20</v>
      </c>
      <c r="J13" s="10" t="s">
        <v>21</v>
      </c>
      <c r="K13" s="10" t="s">
        <v>21</v>
      </c>
      <c r="L13" s="10" t="s">
        <v>21</v>
      </c>
      <c r="M13" s="10" t="s">
        <v>20</v>
      </c>
      <c r="N13" s="20"/>
      <c r="O13" s="2" t="s">
        <v>48</v>
      </c>
    </row>
    <row r="14" spans="1:19" ht="18" x14ac:dyDescent="0.2">
      <c r="A14" s="10">
        <v>73</v>
      </c>
      <c r="B14" s="10">
        <v>5</v>
      </c>
      <c r="C14" s="10">
        <v>4</v>
      </c>
      <c r="D14" s="18"/>
      <c r="E14" s="10" t="s">
        <v>17</v>
      </c>
      <c r="F14" s="10" t="s">
        <v>18</v>
      </c>
      <c r="G14" s="12">
        <v>-1.4500000000000001E-2</v>
      </c>
      <c r="H14" s="10" t="s">
        <v>19</v>
      </c>
      <c r="I14" s="10" t="s">
        <v>21</v>
      </c>
      <c r="J14" s="10" t="s">
        <v>21</v>
      </c>
      <c r="K14" s="10" t="s">
        <v>21</v>
      </c>
      <c r="L14" s="10" t="s">
        <v>21</v>
      </c>
      <c r="M14" s="10" t="s">
        <v>20</v>
      </c>
      <c r="N14" s="2"/>
      <c r="O14" s="2" t="s">
        <v>43</v>
      </c>
    </row>
    <row r="15" spans="1:19" s="2" customFormat="1" ht="18" x14ac:dyDescent="0.2">
      <c r="A15" s="10">
        <v>74</v>
      </c>
      <c r="B15" s="10">
        <v>5</v>
      </c>
      <c r="C15" s="10">
        <v>4</v>
      </c>
      <c r="D15" s="18">
        <v>2</v>
      </c>
      <c r="E15" s="10" t="s">
        <v>24</v>
      </c>
      <c r="F15" s="10" t="s">
        <v>18</v>
      </c>
      <c r="G15" s="12">
        <v>-0.3488</v>
      </c>
      <c r="H15" s="10" t="s">
        <v>19</v>
      </c>
      <c r="I15" s="10" t="s">
        <v>20</v>
      </c>
      <c r="J15" s="10" t="s">
        <v>29</v>
      </c>
      <c r="K15" s="10" t="s">
        <v>25</v>
      </c>
      <c r="L15" s="10" t="s">
        <v>21</v>
      </c>
      <c r="M15" s="10" t="s">
        <v>20</v>
      </c>
      <c r="O15" s="21" t="s">
        <v>44</v>
      </c>
    </row>
    <row r="16" spans="1:19" ht="18" x14ac:dyDescent="0.2">
      <c r="A16" s="10">
        <v>77</v>
      </c>
      <c r="B16" s="10">
        <v>5</v>
      </c>
      <c r="C16" s="10">
        <v>4</v>
      </c>
      <c r="D16" s="18"/>
      <c r="E16" s="10" t="s">
        <v>17</v>
      </c>
      <c r="F16" s="10" t="s">
        <v>30</v>
      </c>
      <c r="G16" s="12">
        <v>0.12</v>
      </c>
      <c r="H16" s="10" t="s">
        <v>19</v>
      </c>
      <c r="I16" s="10" t="s">
        <v>20</v>
      </c>
      <c r="J16" s="10" t="s">
        <v>29</v>
      </c>
      <c r="K16" s="10" t="s">
        <v>21</v>
      </c>
      <c r="L16" s="10" t="s">
        <v>21</v>
      </c>
      <c r="M16" s="10" t="s">
        <v>20</v>
      </c>
      <c r="N16" s="2"/>
      <c r="O16" s="21" t="s">
        <v>45</v>
      </c>
    </row>
    <row r="17" spans="1:17" x14ac:dyDescent="0.2">
      <c r="A17" s="10">
        <v>78</v>
      </c>
      <c r="B17" s="10">
        <v>5</v>
      </c>
      <c r="C17" s="10">
        <v>13</v>
      </c>
      <c r="D17" s="18"/>
      <c r="E17" s="10" t="s">
        <v>17</v>
      </c>
      <c r="F17" s="10" t="s">
        <v>30</v>
      </c>
      <c r="G17" s="12">
        <v>-0.2772</v>
      </c>
      <c r="H17" s="10" t="s">
        <v>23</v>
      </c>
      <c r="I17" s="10" t="s">
        <v>20</v>
      </c>
      <c r="J17" s="10" t="s">
        <v>21</v>
      </c>
      <c r="K17" s="10" t="s">
        <v>21</v>
      </c>
      <c r="L17" s="10" t="s">
        <v>21</v>
      </c>
      <c r="M17" s="10" t="s">
        <v>20</v>
      </c>
    </row>
    <row r="18" spans="1:17" x14ac:dyDescent="0.2">
      <c r="A18" s="10">
        <v>83</v>
      </c>
      <c r="B18" s="10">
        <v>5</v>
      </c>
      <c r="C18" s="10">
        <v>1.5</v>
      </c>
      <c r="D18" s="18"/>
      <c r="E18" s="10" t="s">
        <v>17</v>
      </c>
      <c r="F18" s="10" t="s">
        <v>18</v>
      </c>
      <c r="G18" s="12">
        <v>0.1026</v>
      </c>
      <c r="H18" s="10" t="s">
        <v>19</v>
      </c>
      <c r="I18" s="22" t="s">
        <v>31</v>
      </c>
      <c r="J18" s="22" t="s">
        <v>31</v>
      </c>
      <c r="K18" s="10" t="s">
        <v>21</v>
      </c>
      <c r="L18" s="10" t="s">
        <v>21</v>
      </c>
      <c r="M18" s="22" t="s">
        <v>31</v>
      </c>
    </row>
    <row r="19" spans="1:17" s="2" customFormat="1" x14ac:dyDescent="0.2">
      <c r="A19" s="10">
        <v>97</v>
      </c>
      <c r="B19" s="10">
        <v>5</v>
      </c>
      <c r="C19" s="10">
        <v>3.5</v>
      </c>
      <c r="D19" s="18"/>
      <c r="E19" s="10" t="s">
        <v>17</v>
      </c>
      <c r="F19" s="10" t="s">
        <v>18</v>
      </c>
      <c r="G19" s="12">
        <v>-0.19420000000000001</v>
      </c>
      <c r="H19" s="10" t="s">
        <v>19</v>
      </c>
      <c r="I19" s="10" t="s">
        <v>20</v>
      </c>
      <c r="J19" s="10" t="s">
        <v>21</v>
      </c>
      <c r="K19" s="10" t="s">
        <v>21</v>
      </c>
      <c r="L19" s="10" t="s">
        <v>21</v>
      </c>
      <c r="M19" s="10" t="s">
        <v>20</v>
      </c>
    </row>
    <row r="20" spans="1:17" s="2" customFormat="1" x14ac:dyDescent="0.2">
      <c r="A20" s="10">
        <v>101</v>
      </c>
      <c r="B20" s="10">
        <v>5</v>
      </c>
      <c r="C20" s="10">
        <v>10.5</v>
      </c>
      <c r="D20" s="18">
        <v>8</v>
      </c>
      <c r="E20" s="10" t="s">
        <v>24</v>
      </c>
      <c r="F20" s="10" t="s">
        <v>18</v>
      </c>
      <c r="G20" s="12">
        <v>-0.5625</v>
      </c>
      <c r="H20" s="10" t="s">
        <v>23</v>
      </c>
      <c r="I20" s="10" t="s">
        <v>20</v>
      </c>
      <c r="J20" s="10" t="s">
        <v>21</v>
      </c>
      <c r="K20" s="10" t="s">
        <v>25</v>
      </c>
      <c r="L20" s="10" t="s">
        <v>21</v>
      </c>
      <c r="M20" s="10" t="s">
        <v>20</v>
      </c>
      <c r="Q20" s="4"/>
    </row>
    <row r="21" spans="1:17" x14ac:dyDescent="0.2">
      <c r="A21" s="10">
        <v>107</v>
      </c>
      <c r="B21" s="10">
        <v>5</v>
      </c>
      <c r="C21" s="10">
        <v>3.5</v>
      </c>
      <c r="D21" s="18"/>
      <c r="E21" s="10" t="s">
        <v>17</v>
      </c>
      <c r="F21" s="10" t="s">
        <v>18</v>
      </c>
      <c r="G21" s="12">
        <v>-0.15790000000000001</v>
      </c>
      <c r="H21" s="10" t="s">
        <v>19</v>
      </c>
      <c r="I21" s="10" t="s">
        <v>20</v>
      </c>
      <c r="J21" s="10" t="s">
        <v>21</v>
      </c>
      <c r="K21" s="10" t="s">
        <v>21</v>
      </c>
      <c r="L21" s="10" t="s">
        <v>21</v>
      </c>
      <c r="M21" s="10" t="s">
        <v>20</v>
      </c>
    </row>
    <row r="22" spans="1:17" x14ac:dyDescent="0.2">
      <c r="A22" s="10">
        <v>64</v>
      </c>
      <c r="B22" s="10">
        <v>6</v>
      </c>
      <c r="C22" s="10">
        <v>5.5</v>
      </c>
      <c r="D22" s="18"/>
      <c r="E22" s="10" t="s">
        <v>17</v>
      </c>
      <c r="F22" s="10" t="s">
        <v>18</v>
      </c>
      <c r="G22" s="12">
        <v>-0.1048</v>
      </c>
      <c r="H22" s="10" t="s">
        <v>19</v>
      </c>
      <c r="I22" s="10" t="s">
        <v>20</v>
      </c>
      <c r="J22" s="22" t="s">
        <v>31</v>
      </c>
      <c r="K22" s="22" t="s">
        <v>31</v>
      </c>
      <c r="L22" s="22" t="s">
        <v>31</v>
      </c>
      <c r="M22" s="10" t="s">
        <v>20</v>
      </c>
    </row>
    <row r="23" spans="1:17" s="2" customFormat="1" x14ac:dyDescent="0.2">
      <c r="A23" s="10">
        <v>65</v>
      </c>
      <c r="B23" s="10">
        <v>6</v>
      </c>
      <c r="C23" s="10">
        <v>3</v>
      </c>
      <c r="D23" s="18"/>
      <c r="E23" s="10" t="s">
        <v>17</v>
      </c>
      <c r="F23" s="10" t="s">
        <v>18</v>
      </c>
      <c r="G23" s="12">
        <v>0.1163</v>
      </c>
      <c r="H23" s="10" t="s">
        <v>19</v>
      </c>
      <c r="I23" s="10" t="s">
        <v>20</v>
      </c>
      <c r="J23" s="22" t="s">
        <v>31</v>
      </c>
      <c r="K23" s="22" t="s">
        <v>31</v>
      </c>
      <c r="L23" s="22" t="s">
        <v>31</v>
      </c>
      <c r="M23" s="10" t="s">
        <v>20</v>
      </c>
    </row>
    <row r="24" spans="1:17" s="2" customFormat="1" x14ac:dyDescent="0.2">
      <c r="A24" s="10">
        <v>75</v>
      </c>
      <c r="B24" s="10">
        <v>6</v>
      </c>
      <c r="C24" s="10">
        <v>5</v>
      </c>
      <c r="D24" s="18">
        <v>3</v>
      </c>
      <c r="E24" s="10" t="s">
        <v>24</v>
      </c>
      <c r="F24" s="10" t="s">
        <v>18</v>
      </c>
      <c r="G24" s="12">
        <v>-0.35089999999999999</v>
      </c>
      <c r="H24" s="10" t="s">
        <v>19</v>
      </c>
      <c r="I24" s="10" t="s">
        <v>20</v>
      </c>
      <c r="J24" s="22" t="s">
        <v>31</v>
      </c>
      <c r="K24" s="22" t="s">
        <v>31</v>
      </c>
      <c r="L24" s="22" t="s">
        <v>31</v>
      </c>
      <c r="M24" s="10" t="s">
        <v>20</v>
      </c>
    </row>
    <row r="25" spans="1:17" x14ac:dyDescent="0.2">
      <c r="A25" s="10">
        <v>76</v>
      </c>
      <c r="B25" s="10">
        <v>6</v>
      </c>
      <c r="C25" s="10">
        <v>3.5</v>
      </c>
      <c r="D25" s="18"/>
      <c r="E25" s="10" t="s">
        <v>17</v>
      </c>
      <c r="F25" s="10" t="s">
        <v>18</v>
      </c>
      <c r="G25" s="12">
        <v>9.7799999999999998E-2</v>
      </c>
      <c r="H25" s="10" t="s">
        <v>19</v>
      </c>
      <c r="I25" s="10" t="s">
        <v>20</v>
      </c>
      <c r="J25" s="22" t="s">
        <v>31</v>
      </c>
      <c r="K25" s="22" t="s">
        <v>31</v>
      </c>
      <c r="L25" s="22" t="s">
        <v>31</v>
      </c>
      <c r="M25" s="10" t="s">
        <v>20</v>
      </c>
    </row>
    <row r="26" spans="1:17" s="2" customFormat="1" x14ac:dyDescent="0.2">
      <c r="A26" s="10">
        <v>80</v>
      </c>
      <c r="B26" s="10">
        <v>6</v>
      </c>
      <c r="C26" s="10">
        <v>14.5</v>
      </c>
      <c r="D26" s="18">
        <v>12</v>
      </c>
      <c r="E26" s="10" t="s">
        <v>24</v>
      </c>
      <c r="F26" s="16" t="s">
        <v>30</v>
      </c>
      <c r="G26" s="12">
        <v>-0.56000000000000005</v>
      </c>
      <c r="H26" s="10" t="s">
        <v>23</v>
      </c>
      <c r="I26" s="10" t="s">
        <v>20</v>
      </c>
      <c r="J26" s="22" t="s">
        <v>31</v>
      </c>
      <c r="K26" s="22" t="s">
        <v>31</v>
      </c>
      <c r="L26" s="22" t="s">
        <v>31</v>
      </c>
      <c r="M26" s="10" t="s">
        <v>20</v>
      </c>
    </row>
    <row r="27" spans="1:17" s="2" customFormat="1" x14ac:dyDescent="0.2">
      <c r="A27" s="10">
        <v>82</v>
      </c>
      <c r="B27" s="10">
        <v>6</v>
      </c>
      <c r="C27" s="10">
        <v>4</v>
      </c>
      <c r="D27" s="18"/>
      <c r="E27" s="10" t="s">
        <v>17</v>
      </c>
      <c r="F27" s="16" t="s">
        <v>30</v>
      </c>
      <c r="G27" s="12">
        <v>0</v>
      </c>
      <c r="H27" s="10" t="s">
        <v>19</v>
      </c>
      <c r="I27" s="10" t="s">
        <v>20</v>
      </c>
      <c r="J27" s="22" t="s">
        <v>31</v>
      </c>
      <c r="K27" s="22" t="s">
        <v>31</v>
      </c>
      <c r="L27" s="22" t="s">
        <v>31</v>
      </c>
      <c r="M27" s="23" t="s">
        <v>20</v>
      </c>
    </row>
    <row r="28" spans="1:17" s="2" customFormat="1" x14ac:dyDescent="0.2">
      <c r="A28" s="10">
        <v>84</v>
      </c>
      <c r="B28" s="10">
        <v>6</v>
      </c>
      <c r="C28" s="10">
        <v>8</v>
      </c>
      <c r="D28" s="18"/>
      <c r="E28" s="10" t="s">
        <v>17</v>
      </c>
      <c r="F28" s="10" t="s">
        <v>18</v>
      </c>
      <c r="G28" s="12">
        <v>-0.25</v>
      </c>
      <c r="H28" s="10" t="s">
        <v>23</v>
      </c>
      <c r="I28" s="10" t="s">
        <v>20</v>
      </c>
      <c r="J28" s="22" t="s">
        <v>31</v>
      </c>
      <c r="K28" s="22" t="s">
        <v>31</v>
      </c>
      <c r="L28" s="22" t="s">
        <v>31</v>
      </c>
      <c r="M28" s="10" t="s">
        <v>20</v>
      </c>
    </row>
    <row r="29" spans="1:17" s="24" customFormat="1" x14ac:dyDescent="0.2">
      <c r="A29" s="10">
        <v>85</v>
      </c>
      <c r="B29" s="10">
        <v>6</v>
      </c>
      <c r="C29" s="10">
        <v>6</v>
      </c>
      <c r="D29" s="18"/>
      <c r="E29" s="10" t="s">
        <v>17</v>
      </c>
      <c r="F29" s="10" t="s">
        <v>18</v>
      </c>
      <c r="G29" s="12">
        <v>0</v>
      </c>
      <c r="H29" s="10" t="s">
        <v>23</v>
      </c>
      <c r="I29" s="10" t="s">
        <v>20</v>
      </c>
      <c r="J29" s="22" t="s">
        <v>31</v>
      </c>
      <c r="K29" s="22" t="s">
        <v>31</v>
      </c>
      <c r="L29" s="22" t="s">
        <v>31</v>
      </c>
      <c r="M29" s="10" t="s">
        <v>20</v>
      </c>
    </row>
    <row r="30" spans="1:17" s="2" customFormat="1" x14ac:dyDescent="0.2">
      <c r="A30" s="10">
        <v>86</v>
      </c>
      <c r="B30" s="10">
        <v>6</v>
      </c>
      <c r="C30" s="10">
        <v>2</v>
      </c>
      <c r="D30" s="18"/>
      <c r="E30" s="10" t="s">
        <v>17</v>
      </c>
      <c r="F30" s="10" t="s">
        <v>18</v>
      </c>
      <c r="G30" s="12">
        <v>0.1226</v>
      </c>
      <c r="H30" s="10" t="s">
        <v>19</v>
      </c>
      <c r="I30" s="10" t="s">
        <v>20</v>
      </c>
      <c r="J30" s="22" t="s">
        <v>31</v>
      </c>
      <c r="K30" s="22" t="s">
        <v>31</v>
      </c>
      <c r="L30" s="22" t="s">
        <v>31</v>
      </c>
      <c r="M30" s="25" t="s">
        <v>31</v>
      </c>
    </row>
    <row r="31" spans="1:17" s="2" customFormat="1" x14ac:dyDescent="0.2">
      <c r="A31" s="10">
        <v>88</v>
      </c>
      <c r="B31" s="10">
        <v>6</v>
      </c>
      <c r="C31" s="10">
        <v>12</v>
      </c>
      <c r="D31" s="18"/>
      <c r="E31" s="10" t="s">
        <v>17</v>
      </c>
      <c r="F31" s="10" t="s">
        <v>18</v>
      </c>
      <c r="G31" s="12">
        <v>-0.23730000000000001</v>
      </c>
      <c r="H31" s="10" t="s">
        <v>23</v>
      </c>
      <c r="I31" s="10" t="s">
        <v>20</v>
      </c>
      <c r="J31" s="25" t="s">
        <v>31</v>
      </c>
      <c r="K31" s="25" t="s">
        <v>31</v>
      </c>
      <c r="L31" s="25" t="s">
        <v>31</v>
      </c>
      <c r="M31" s="10" t="s">
        <v>20</v>
      </c>
    </row>
    <row r="32" spans="1:17" x14ac:dyDescent="0.2">
      <c r="A32" s="10">
        <v>89</v>
      </c>
      <c r="B32" s="10">
        <v>6</v>
      </c>
      <c r="C32" s="10">
        <v>4.5</v>
      </c>
      <c r="D32" s="18"/>
      <c r="E32" s="10" t="s">
        <v>17</v>
      </c>
      <c r="F32" s="10" t="s">
        <v>30</v>
      </c>
      <c r="G32" s="12">
        <v>2.86E-2</v>
      </c>
      <c r="H32" s="10" t="s">
        <v>19</v>
      </c>
      <c r="I32" s="10" t="s">
        <v>20</v>
      </c>
      <c r="J32" s="22" t="s">
        <v>31</v>
      </c>
      <c r="K32" s="22" t="s">
        <v>31</v>
      </c>
      <c r="L32" s="22" t="s">
        <v>31</v>
      </c>
      <c r="M32" s="10" t="s">
        <v>20</v>
      </c>
    </row>
    <row r="33" spans="1:13" s="2" customFormat="1" x14ac:dyDescent="0.2">
      <c r="A33" s="10">
        <v>93</v>
      </c>
      <c r="B33" s="10">
        <v>6</v>
      </c>
      <c r="C33" s="10">
        <v>11.5</v>
      </c>
      <c r="D33" s="18"/>
      <c r="E33" s="10" t="s">
        <v>17</v>
      </c>
      <c r="F33" s="16" t="s">
        <v>18</v>
      </c>
      <c r="G33" s="12">
        <v>-0.27779999999999999</v>
      </c>
      <c r="H33" s="10" t="s">
        <v>23</v>
      </c>
      <c r="I33" s="10" t="s">
        <v>20</v>
      </c>
      <c r="J33" s="22" t="s">
        <v>31</v>
      </c>
      <c r="K33" s="22" t="s">
        <v>31</v>
      </c>
      <c r="L33" s="22" t="s">
        <v>31</v>
      </c>
      <c r="M33" s="10" t="s">
        <v>20</v>
      </c>
    </row>
    <row r="34" spans="1:13" s="2" customFormat="1" x14ac:dyDescent="0.2">
      <c r="A34" s="10">
        <v>99</v>
      </c>
      <c r="B34" s="10">
        <v>6</v>
      </c>
      <c r="C34" s="10">
        <v>6</v>
      </c>
      <c r="D34" s="18">
        <v>4</v>
      </c>
      <c r="E34" s="10" t="s">
        <v>24</v>
      </c>
      <c r="F34" s="16" t="s">
        <v>30</v>
      </c>
      <c r="G34" s="12">
        <v>-0.48330000000000001</v>
      </c>
      <c r="H34" s="10" t="s">
        <v>23</v>
      </c>
      <c r="I34" s="10" t="s">
        <v>20</v>
      </c>
      <c r="J34" s="22" t="s">
        <v>31</v>
      </c>
      <c r="K34" s="22" t="s">
        <v>31</v>
      </c>
      <c r="L34" s="22" t="s">
        <v>31</v>
      </c>
      <c r="M34" s="10" t="s">
        <v>20</v>
      </c>
    </row>
    <row r="35" spans="1:13" x14ac:dyDescent="0.2">
      <c r="A35" s="10">
        <v>102</v>
      </c>
      <c r="B35" s="10">
        <v>6</v>
      </c>
      <c r="C35" s="10">
        <v>11</v>
      </c>
      <c r="D35" s="18"/>
      <c r="E35" s="10" t="s">
        <v>17</v>
      </c>
      <c r="F35" s="10" t="s">
        <v>18</v>
      </c>
      <c r="G35" s="12">
        <v>-0.14810000000000001</v>
      </c>
      <c r="H35" s="10" t="s">
        <v>23</v>
      </c>
      <c r="I35" s="10" t="s">
        <v>20</v>
      </c>
      <c r="J35" s="22" t="s">
        <v>31</v>
      </c>
      <c r="K35" s="22" t="s">
        <v>31</v>
      </c>
      <c r="L35" s="22" t="s">
        <v>31</v>
      </c>
      <c r="M35" s="10" t="s">
        <v>20</v>
      </c>
    </row>
    <row r="36" spans="1:13" s="2" customFormat="1" x14ac:dyDescent="0.2">
      <c r="A36" s="10">
        <v>103</v>
      </c>
      <c r="B36" s="10">
        <v>6</v>
      </c>
      <c r="C36" s="10">
        <v>20</v>
      </c>
      <c r="D36" s="18">
        <v>18</v>
      </c>
      <c r="E36" s="10" t="s">
        <v>24</v>
      </c>
      <c r="F36" s="10" t="s">
        <v>18</v>
      </c>
      <c r="G36" s="12">
        <v>-0.90910000000000002</v>
      </c>
      <c r="H36" s="10" t="s">
        <v>23</v>
      </c>
      <c r="I36" s="10" t="s">
        <v>20</v>
      </c>
      <c r="J36" s="22" t="s">
        <v>31</v>
      </c>
      <c r="K36" s="22" t="s">
        <v>31</v>
      </c>
      <c r="L36" s="22" t="s">
        <v>31</v>
      </c>
      <c r="M36" s="10" t="s">
        <v>20</v>
      </c>
    </row>
    <row r="37" spans="1:13" x14ac:dyDescent="0.2">
      <c r="A37" s="10">
        <v>104</v>
      </c>
      <c r="B37" s="10">
        <v>6</v>
      </c>
      <c r="C37" s="10">
        <v>9.5</v>
      </c>
      <c r="D37" s="18"/>
      <c r="E37" s="10" t="s">
        <v>17</v>
      </c>
      <c r="F37" s="10" t="s">
        <v>18</v>
      </c>
      <c r="G37" s="12">
        <v>-9.0899999999999995E-2</v>
      </c>
      <c r="H37" s="10" t="s">
        <v>23</v>
      </c>
      <c r="I37" s="10" t="s">
        <v>20</v>
      </c>
      <c r="J37" s="22" t="s">
        <v>31</v>
      </c>
      <c r="K37" s="22" t="s">
        <v>31</v>
      </c>
      <c r="L37" s="22" t="s">
        <v>31</v>
      </c>
      <c r="M37" s="10" t="s">
        <v>20</v>
      </c>
    </row>
    <row r="38" spans="1:13" s="2" customFormat="1" x14ac:dyDescent="0.2">
      <c r="A38" s="10">
        <v>106</v>
      </c>
      <c r="B38" s="10">
        <v>6</v>
      </c>
      <c r="C38" s="10">
        <v>7.5</v>
      </c>
      <c r="D38" s="18"/>
      <c r="E38" s="10" t="s">
        <v>17</v>
      </c>
      <c r="F38" s="10" t="s">
        <v>18</v>
      </c>
      <c r="G38" s="12">
        <v>0.08</v>
      </c>
      <c r="H38" s="10" t="s">
        <v>23</v>
      </c>
      <c r="I38" s="10" t="s">
        <v>20</v>
      </c>
      <c r="J38" s="22" t="s">
        <v>31</v>
      </c>
      <c r="K38" s="22" t="s">
        <v>31</v>
      </c>
      <c r="L38" s="22" t="s">
        <v>31</v>
      </c>
      <c r="M38" s="10" t="s">
        <v>20</v>
      </c>
    </row>
    <row r="39" spans="1:13" s="2" customFormat="1" x14ac:dyDescent="0.2">
      <c r="A39" s="10">
        <v>108</v>
      </c>
      <c r="B39" s="10">
        <v>6</v>
      </c>
      <c r="C39" s="10">
        <v>3.5</v>
      </c>
      <c r="D39" s="18"/>
      <c r="E39" s="10" t="s">
        <v>17</v>
      </c>
      <c r="F39" s="10" t="s">
        <v>18</v>
      </c>
      <c r="G39" s="12">
        <v>8.77E-2</v>
      </c>
      <c r="H39" s="10" t="s">
        <v>19</v>
      </c>
      <c r="I39" s="10" t="s">
        <v>20</v>
      </c>
      <c r="J39" s="22" t="s">
        <v>31</v>
      </c>
      <c r="K39" s="22" t="s">
        <v>31</v>
      </c>
      <c r="L39" s="22" t="s">
        <v>31</v>
      </c>
      <c r="M39" s="10" t="s">
        <v>20</v>
      </c>
    </row>
    <row r="40" spans="1:13" x14ac:dyDescent="0.2">
      <c r="A40" s="10">
        <v>109</v>
      </c>
      <c r="B40" s="10">
        <v>6</v>
      </c>
      <c r="C40" s="10">
        <v>7.5</v>
      </c>
      <c r="D40" s="18">
        <v>5</v>
      </c>
      <c r="E40" s="10" t="s">
        <v>24</v>
      </c>
      <c r="F40" s="10" t="s">
        <v>18</v>
      </c>
      <c r="G40" s="12">
        <v>-0.73080000000000001</v>
      </c>
      <c r="H40" s="10" t="s">
        <v>23</v>
      </c>
      <c r="I40" s="10" t="s">
        <v>20</v>
      </c>
      <c r="J40" s="22" t="s">
        <v>31</v>
      </c>
      <c r="K40" s="22" t="s">
        <v>31</v>
      </c>
      <c r="L40" s="22" t="s">
        <v>31</v>
      </c>
      <c r="M40" s="10" t="s">
        <v>20</v>
      </c>
    </row>
    <row r="41" spans="1:13" s="2" customFormat="1" x14ac:dyDescent="0.2">
      <c r="A41" s="10">
        <v>110</v>
      </c>
      <c r="B41" s="10">
        <v>6</v>
      </c>
      <c r="C41" s="10">
        <v>6</v>
      </c>
      <c r="D41" s="18"/>
      <c r="E41" s="10" t="s">
        <v>17</v>
      </c>
      <c r="F41" s="16" t="s">
        <v>30</v>
      </c>
      <c r="G41" s="12">
        <v>-0.11020000000000001</v>
      </c>
      <c r="H41" s="10" t="s">
        <v>23</v>
      </c>
      <c r="I41" s="10" t="s">
        <v>20</v>
      </c>
      <c r="J41" s="22" t="s">
        <v>31</v>
      </c>
      <c r="K41" s="22" t="s">
        <v>31</v>
      </c>
      <c r="L41" s="22" t="s">
        <v>31</v>
      </c>
      <c r="M41" s="10" t="s">
        <v>20</v>
      </c>
    </row>
    <row r="42" spans="1:13" s="2" customFormat="1" x14ac:dyDescent="0.2">
      <c r="A42" s="10">
        <v>111</v>
      </c>
      <c r="B42" s="10">
        <v>6</v>
      </c>
      <c r="C42" s="10">
        <v>5</v>
      </c>
      <c r="D42" s="18">
        <v>3</v>
      </c>
      <c r="E42" s="10" t="s">
        <v>24</v>
      </c>
      <c r="F42" s="16" t="s">
        <v>18</v>
      </c>
      <c r="G42" s="12">
        <v>-0.60609999999999997</v>
      </c>
      <c r="H42" s="10" t="s">
        <v>19</v>
      </c>
      <c r="I42" s="10" t="s">
        <v>20</v>
      </c>
      <c r="J42" s="22" t="s">
        <v>31</v>
      </c>
      <c r="K42" s="22" t="s">
        <v>31</v>
      </c>
      <c r="L42" s="22" t="s">
        <v>31</v>
      </c>
      <c r="M42" s="10" t="s">
        <v>20</v>
      </c>
    </row>
    <row r="43" spans="1:13" s="2" customFormat="1" x14ac:dyDescent="0.2">
      <c r="B43" s="4"/>
      <c r="C43" s="4"/>
      <c r="D43" s="4"/>
      <c r="E43" s="4"/>
      <c r="F43" s="4"/>
      <c r="G43" s="4"/>
    </row>
    <row r="44" spans="1:13" s="2" customFormat="1" x14ac:dyDescent="0.2">
      <c r="A44" s="21" t="s">
        <v>32</v>
      </c>
      <c r="B44" s="21"/>
      <c r="C44" s="21"/>
      <c r="D44" s="21"/>
      <c r="E44" s="21"/>
      <c r="F44" s="21"/>
      <c r="G44" s="21"/>
    </row>
    <row r="45" spans="1:13" x14ac:dyDescent="0.2">
      <c r="A45" s="21" t="s">
        <v>33</v>
      </c>
      <c r="B45" s="21"/>
      <c r="C45" s="21"/>
      <c r="D45" s="21"/>
      <c r="E45" s="21"/>
      <c r="F45" s="21"/>
      <c r="G45" s="21"/>
      <c r="H45" s="21"/>
    </row>
    <row r="46" spans="1:13" s="21" customFormat="1" x14ac:dyDescent="0.2">
      <c r="A46" s="21" t="s">
        <v>34</v>
      </c>
    </row>
    <row r="47" spans="1:13" s="21" customFormat="1" x14ac:dyDescent="0.2">
      <c r="A47" s="21" t="s">
        <v>35</v>
      </c>
      <c r="B47" s="4"/>
      <c r="C47" s="4"/>
      <c r="D47" s="4"/>
      <c r="E47" s="4"/>
      <c r="F47" s="4"/>
      <c r="G47" s="4"/>
      <c r="H47" s="4"/>
    </row>
    <row r="48" spans="1:13" s="21" customFormat="1" x14ac:dyDescent="0.2">
      <c r="A48" s="4"/>
      <c r="B48" s="4"/>
      <c r="C48" s="4"/>
      <c r="D48" s="2"/>
      <c r="E48" s="4"/>
      <c r="F48" s="4"/>
      <c r="G48" s="4"/>
      <c r="H48" s="4"/>
    </row>
    <row r="50" spans="4:13" x14ac:dyDescent="0.2"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4:13" x14ac:dyDescent="0.2">
      <c r="F51" s="5"/>
      <c r="G51" s="5"/>
      <c r="H51" s="5"/>
      <c r="J51" s="6"/>
      <c r="K51" s="7"/>
      <c r="M51" s="6"/>
    </row>
    <row r="52" spans="4:13" x14ac:dyDescent="0.2"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4:13" x14ac:dyDescent="0.2">
      <c r="D53" s="8"/>
      <c r="E53" s="8"/>
      <c r="F53" s="8"/>
      <c r="G53" s="8"/>
      <c r="H53" s="8"/>
      <c r="I53" s="8"/>
      <c r="J53" s="8"/>
      <c r="K53" s="8"/>
      <c r="L53" s="8"/>
      <c r="M53" s="8"/>
    </row>
  </sheetData>
  <mergeCells count="1">
    <mergeCell ref="A1:XFD1"/>
  </mergeCells>
  <conditionalFormatting sqref="G4:G42">
    <cfRule type="cellIs" dxfId="0" priority="1" operator="lessThan">
      <formula>-30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2024-03-07T19:41:02Z</dcterms:created>
  <dcterms:modified xsi:type="dcterms:W3CDTF">2024-03-16T04:55:24Z</dcterms:modified>
</cp:coreProperties>
</file>