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_REVISION/"/>
    </mc:Choice>
  </mc:AlternateContent>
  <xr:revisionPtr revIDLastSave="0" documentId="13_ncr:1_{155B07D7-8A0E-CD4B-888C-90D682A310CE}" xr6:coauthVersionLast="47" xr6:coauthVersionMax="47" xr10:uidLastSave="{00000000-0000-0000-0000-000000000000}"/>
  <bookViews>
    <workbookView xWindow="-5200" yWindow="-20040" windowWidth="30840" windowHeight="14880" xr2:uid="{00000000-000D-0000-FFFF-FFFF00000000}"/>
  </bookViews>
  <sheets>
    <sheet name="Readme" sheetId="20" r:id="rId1"/>
    <sheet name="radius110 - 3 cells" sheetId="3" r:id="rId2"/>
    <sheet name="radius340 - 30 cells" sheetId="14" r:id="rId3"/>
    <sheet name="radius648 - 100 cells" sheetId="15" r:id="rId4"/>
    <sheet name="Significance_neighbours" sheetId="21" r:id="rId5"/>
    <sheet name="Significance_ratio" sheetId="24" r:id="rId6"/>
    <sheet name="Fig 5a" sheetId="23" r:id="rId7"/>
    <sheet name="Fig 5b" sheetId="2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5" l="1"/>
  <c r="Q12" i="15"/>
  <c r="Q13" i="14"/>
  <c r="Q12" i="14"/>
  <c r="Q13" i="3" l="1"/>
  <c r="F18" i="3" s="1"/>
  <c r="Q12" i="3"/>
  <c r="F18" i="14" l="1"/>
  <c r="E17" i="14"/>
  <c r="F17" i="14"/>
  <c r="G17" i="14"/>
  <c r="I17" i="14"/>
  <c r="C18" i="15"/>
  <c r="E18" i="15"/>
  <c r="F18" i="15"/>
  <c r="N17" i="15"/>
  <c r="D18" i="15"/>
  <c r="G18" i="15"/>
  <c r="G18" i="14"/>
  <c r="H18" i="14"/>
  <c r="E17" i="3"/>
  <c r="D17" i="3"/>
  <c r="I17" i="3"/>
  <c r="J17" i="3"/>
  <c r="H17" i="3"/>
  <c r="N17" i="3"/>
  <c r="J18" i="14"/>
  <c r="I18" i="14"/>
  <c r="K18" i="14"/>
  <c r="N18" i="14"/>
  <c r="C17" i="14"/>
  <c r="D17" i="14"/>
  <c r="C17" i="15"/>
  <c r="H18" i="15"/>
  <c r="E17" i="15"/>
  <c r="I18" i="15"/>
  <c r="F17" i="15"/>
  <c r="J18" i="15"/>
  <c r="D17" i="15"/>
  <c r="G17" i="15"/>
  <c r="K18" i="15"/>
  <c r="H17" i="15"/>
  <c r="I17" i="15"/>
  <c r="N18" i="15"/>
  <c r="K17" i="15"/>
  <c r="J17" i="15"/>
  <c r="K17" i="14"/>
  <c r="J17" i="14"/>
  <c r="N17" i="14"/>
  <c r="D18" i="14"/>
  <c r="E18" i="14"/>
  <c r="H17" i="14"/>
  <c r="C18" i="14"/>
  <c r="H18" i="3"/>
  <c r="I18" i="3"/>
  <c r="N18" i="3"/>
  <c r="C18" i="3"/>
  <c r="C17" i="3"/>
  <c r="G18" i="3"/>
  <c r="F17" i="3"/>
  <c r="F21" i="3" s="1"/>
  <c r="J18" i="3"/>
  <c r="G17" i="3"/>
  <c r="K18" i="3"/>
  <c r="K17" i="3"/>
  <c r="D18" i="3"/>
  <c r="E18" i="3"/>
  <c r="F22" i="3" l="1"/>
  <c r="H21" i="3"/>
  <c r="F21" i="14"/>
  <c r="F22" i="14" s="1"/>
  <c r="C21" i="15"/>
  <c r="C22" i="15" s="1"/>
  <c r="E21" i="15"/>
  <c r="E22" i="15" s="1"/>
  <c r="E21" i="14"/>
  <c r="E22" i="14" s="1"/>
  <c r="I21" i="14"/>
  <c r="I22" i="14" s="1"/>
  <c r="G21" i="14"/>
  <c r="G22" i="14" s="1"/>
  <c r="D21" i="3"/>
  <c r="D21" i="15"/>
  <c r="D22" i="15" s="1"/>
  <c r="F21" i="15"/>
  <c r="F22" i="15" s="1"/>
  <c r="C21" i="14"/>
  <c r="C22" i="14" s="1"/>
  <c r="H21" i="14"/>
  <c r="H22" i="14" s="1"/>
  <c r="I21" i="3"/>
  <c r="E21" i="3"/>
  <c r="G21" i="15"/>
  <c r="G22" i="15" s="1"/>
  <c r="G21" i="3"/>
  <c r="D21" i="14"/>
  <c r="D22" i="14" s="1"/>
  <c r="H21" i="15"/>
  <c r="H22" i="15" s="1"/>
  <c r="I21" i="15"/>
  <c r="I22" i="15" s="1"/>
  <c r="C21" i="3"/>
  <c r="G22" i="3" l="1"/>
  <c r="C22" i="3"/>
  <c r="D22" i="3"/>
  <c r="E22" i="3"/>
  <c r="I22" i="3"/>
  <c r="H22" i="3"/>
</calcChain>
</file>

<file path=xl/sharedStrings.xml><?xml version="1.0" encoding="utf-8"?>
<sst xmlns="http://schemas.openxmlformats.org/spreadsheetml/2006/main" count="306" uniqueCount="102">
  <si>
    <t>C1QC+ macrophages</t>
  </si>
  <si>
    <t>CCL5+ T cells</t>
  </si>
  <si>
    <t>COL3A1+ fibroblasts</t>
  </si>
  <si>
    <t>CXCL9+ macrophages</t>
  </si>
  <si>
    <t>ENG+ endothelial cells</t>
  </si>
  <si>
    <t>IGHA1+ plasma cells</t>
  </si>
  <si>
    <t>IGHG1+ plasma cells</t>
  </si>
  <si>
    <t>KRT17+ epithelial cells</t>
  </si>
  <si>
    <t>LYZ+ macrophages</t>
  </si>
  <si>
    <t>PIGR+ tumour</t>
  </si>
  <si>
    <t>PTGS1+ tumour</t>
  </si>
  <si>
    <t>SPP1+ macrophages</t>
  </si>
  <si>
    <t>Residual percentage after removing tumour-tumour interactions</t>
  </si>
  <si>
    <t>immediate neighbours</t>
  </si>
  <si>
    <t>local niche</t>
  </si>
  <si>
    <t>extended niche</t>
  </si>
  <si>
    <t>Readme</t>
  </si>
  <si>
    <t>Multiple Radii were tested and the median number of neighbouring cells calculated</t>
  </si>
  <si>
    <t>radius (pixels)</t>
  </si>
  <si>
    <t>median number of neighbouring cells</t>
  </si>
  <si>
    <t>Query cell type</t>
  </si>
  <si>
    <t>SquidPy was used to examine the identity of neighbours of each cell type</t>
  </si>
  <si>
    <t>Three radii were chosen for summarising immediate neighbours, local niche and extended niche of each cell</t>
  </si>
  <si>
    <t>Percentage of neighbouring cells</t>
  </si>
  <si>
    <t>PIGR+ enrichment</t>
  </si>
  <si>
    <t>PIGR+ depletion</t>
  </si>
  <si>
    <t>PTGS1+ enrichment</t>
  </si>
  <si>
    <t>PTGS1+ depletion</t>
  </si>
  <si>
    <t>radius110 - 3 cells</t>
  </si>
  <si>
    <t>radius340 - 30 cells</t>
  </si>
  <si>
    <t>radius648 - 100 cells</t>
  </si>
  <si>
    <t>PIGR+ neighbours</t>
  </si>
  <si>
    <t>PTGS1+ neighbours</t>
  </si>
  <si>
    <t>Benjamini-Hochberg corrected p-values</t>
  </si>
  <si>
    <t>PIGR+/PTGS1+ over-representation</t>
  </si>
  <si>
    <t>PTGS1+/PIGR+ over-representation</t>
  </si>
  <si>
    <t>Monte Carlo procedure was used to calculate empirical P values as (r+1)/(n+1), where n is the number of replicate samples that have been simulated and r is the number of these replicates that produce a test statistic more extreme than or equal to that calculated for the actual data.</t>
  </si>
  <si>
    <t>Non-tumour percentage</t>
  </si>
  <si>
    <t>Enrichment</t>
  </si>
  <si>
    <t>Depletion</t>
  </si>
  <si>
    <t>Significance of residual % of neighbours</t>
  </si>
  <si>
    <t>Ratio (for those at least 3% of neighbours)</t>
  </si>
  <si>
    <t>PIGR+/PTGS1+ ratio</t>
  </si>
  <si>
    <t>PTGS1+/PIGR+ ratio</t>
  </si>
  <si>
    <t>Significance of the ratio</t>
  </si>
  <si>
    <t>Significantly more in PIGR+</t>
  </si>
  <si>
    <t>Significantly more in PTGS1+</t>
  </si>
  <si>
    <t>Threshold of 0.05 was used to define significance</t>
  </si>
  <si>
    <t>Significance of residual % of neighbours:</t>
  </si>
  <si>
    <t>Significance of the ratio:</t>
  </si>
  <si>
    <r>
      <rPr>
        <i/>
        <sz val="9"/>
        <color theme="1"/>
        <rFont val="Arial"/>
        <family val="2"/>
      </rPr>
      <t xml:space="preserve">C1QC+ </t>
    </r>
    <r>
      <rPr>
        <sz val="9"/>
        <color theme="1"/>
        <rFont val="Arial"/>
        <family val="2"/>
      </rPr>
      <t>macrophages</t>
    </r>
  </si>
  <si>
    <r>
      <rPr>
        <i/>
        <sz val="9"/>
        <color theme="1"/>
        <rFont val="Arial"/>
        <family val="2"/>
      </rPr>
      <t>CXCL9+</t>
    </r>
    <r>
      <rPr>
        <sz val="9"/>
        <color theme="1"/>
        <rFont val="Arial"/>
        <family val="2"/>
      </rPr>
      <t xml:space="preserve"> macrophages</t>
    </r>
  </si>
  <si>
    <r>
      <rPr>
        <i/>
        <sz val="9"/>
        <color theme="1"/>
        <rFont val="Arial"/>
        <family val="2"/>
      </rPr>
      <t>LYZ+</t>
    </r>
    <r>
      <rPr>
        <sz val="9"/>
        <color theme="1"/>
        <rFont val="Arial"/>
        <family val="2"/>
      </rPr>
      <t xml:space="preserve"> macrophages</t>
    </r>
  </si>
  <si>
    <r>
      <rPr>
        <i/>
        <sz val="9"/>
        <color theme="1"/>
        <rFont val="Arial"/>
        <family val="2"/>
      </rPr>
      <t>SPP1+</t>
    </r>
    <r>
      <rPr>
        <sz val="9"/>
        <color theme="1"/>
        <rFont val="Arial"/>
        <family val="2"/>
      </rPr>
      <t xml:space="preserve"> macrophages</t>
    </r>
  </si>
  <si>
    <r>
      <rPr>
        <i/>
        <sz val="9"/>
        <color theme="1"/>
        <rFont val="Arial"/>
        <family val="2"/>
      </rPr>
      <t>CCL5+</t>
    </r>
    <r>
      <rPr>
        <sz val="9"/>
        <color theme="1"/>
        <rFont val="Arial"/>
        <family val="2"/>
      </rPr>
      <t xml:space="preserve"> T cells</t>
    </r>
  </si>
  <si>
    <r>
      <rPr>
        <i/>
        <sz val="9"/>
        <color theme="1"/>
        <rFont val="Arial"/>
        <family val="2"/>
      </rPr>
      <t>IGHA1+</t>
    </r>
    <r>
      <rPr>
        <sz val="9"/>
        <color theme="1"/>
        <rFont val="Arial"/>
        <family val="2"/>
      </rPr>
      <t xml:space="preserve"> plasma cells</t>
    </r>
  </si>
  <si>
    <r>
      <rPr>
        <i/>
        <sz val="9"/>
        <color theme="1"/>
        <rFont val="Arial"/>
        <family val="2"/>
      </rPr>
      <t>IGHG1+</t>
    </r>
    <r>
      <rPr>
        <sz val="9"/>
        <color theme="1"/>
        <rFont val="Arial"/>
        <family val="2"/>
      </rPr>
      <t xml:space="preserve"> plasma cells</t>
    </r>
  </si>
  <si>
    <r>
      <rPr>
        <i/>
        <sz val="9"/>
        <color theme="1"/>
        <rFont val="Arial"/>
        <family val="2"/>
      </rPr>
      <t>KRT17+</t>
    </r>
    <r>
      <rPr>
        <sz val="9"/>
        <color theme="1"/>
        <rFont val="Arial"/>
        <family val="2"/>
      </rPr>
      <t xml:space="preserve"> epithelial cells</t>
    </r>
  </si>
  <si>
    <r>
      <rPr>
        <i/>
        <sz val="9"/>
        <color theme="1"/>
        <rFont val="Arial"/>
        <family val="2"/>
      </rPr>
      <t>ENG+</t>
    </r>
    <r>
      <rPr>
        <sz val="9"/>
        <color theme="1"/>
        <rFont val="Arial"/>
        <family val="2"/>
      </rPr>
      <t xml:space="preserve"> endothelial cells</t>
    </r>
  </si>
  <si>
    <r>
      <rPr>
        <i/>
        <sz val="9"/>
        <color theme="1"/>
        <rFont val="Arial"/>
        <family val="2"/>
      </rPr>
      <t>COL3A1+</t>
    </r>
    <r>
      <rPr>
        <sz val="9"/>
        <color theme="1"/>
        <rFont val="Arial"/>
        <family val="2"/>
      </rPr>
      <t xml:space="preserve"> fibroblasts</t>
    </r>
  </si>
  <si>
    <r>
      <rPr>
        <i/>
        <sz val="9"/>
        <color theme="1"/>
        <rFont val="Arial"/>
        <family val="2"/>
      </rPr>
      <t>PIGR+</t>
    </r>
    <r>
      <rPr>
        <sz val="9"/>
        <color theme="1"/>
        <rFont val="Arial"/>
        <family val="2"/>
      </rPr>
      <t xml:space="preserve"> tumour</t>
    </r>
  </si>
  <si>
    <r>
      <rPr>
        <i/>
        <sz val="9"/>
        <color theme="1"/>
        <rFont val="Arial"/>
        <family val="2"/>
      </rPr>
      <t>PTGS1+</t>
    </r>
    <r>
      <rPr>
        <sz val="9"/>
        <color theme="1"/>
        <rFont val="Arial"/>
        <family val="2"/>
      </rPr>
      <t xml:space="preserve"> tumour</t>
    </r>
  </si>
  <si>
    <r>
      <rPr>
        <i/>
        <sz val="9"/>
        <color theme="1"/>
        <rFont val="Arial"/>
        <family val="2"/>
      </rPr>
      <t>C1QC+</t>
    </r>
    <r>
      <rPr>
        <sz val="9"/>
        <color theme="1"/>
        <rFont val="Arial"/>
        <family val="2"/>
      </rPr>
      <t xml:space="preserve"> macrophages</t>
    </r>
  </si>
  <si>
    <r>
      <rPr>
        <i/>
        <sz val="9"/>
        <color theme="1"/>
        <rFont val="Arial"/>
        <family val="2"/>
      </rPr>
      <t xml:space="preserve">SPP1+ </t>
    </r>
    <r>
      <rPr>
        <sz val="9"/>
        <color theme="1"/>
        <rFont val="Arial"/>
        <family val="2"/>
      </rPr>
      <t>macrophages</t>
    </r>
  </si>
  <si>
    <r>
      <rPr>
        <i/>
        <sz val="9"/>
        <color theme="1"/>
        <rFont val="Arial"/>
        <family val="2"/>
      </rPr>
      <t xml:space="preserve">PTGS1+ </t>
    </r>
    <r>
      <rPr>
        <sz val="9"/>
        <color theme="1"/>
        <rFont val="Arial"/>
        <family val="2"/>
      </rPr>
      <t>tumour</t>
    </r>
  </si>
  <si>
    <t>Neighbouring cells</t>
  </si>
  <si>
    <t>Query cells</t>
  </si>
  <si>
    <r>
      <rPr>
        <i/>
        <sz val="9"/>
        <color theme="1"/>
        <rFont val="Arial"/>
        <family val="2"/>
      </rPr>
      <t xml:space="preserve">PIGR+ </t>
    </r>
    <r>
      <rPr>
        <sz val="9"/>
        <color theme="1"/>
        <rFont val="Arial"/>
        <family val="2"/>
      </rPr>
      <t>neighbours</t>
    </r>
  </si>
  <si>
    <r>
      <rPr>
        <i/>
        <sz val="9"/>
        <color theme="1"/>
        <rFont val="Arial"/>
        <family val="2"/>
      </rPr>
      <t>PTGS1+</t>
    </r>
    <r>
      <rPr>
        <sz val="9"/>
        <color theme="1"/>
        <rFont val="Arial"/>
        <family val="2"/>
      </rPr>
      <t xml:space="preserve"> neighbours</t>
    </r>
  </si>
  <si>
    <t>Significance testing was performed using permutations.</t>
  </si>
  <si>
    <t>P-values were corrected for multiple testing using Benjamini-Hochberg procedure</t>
  </si>
  <si>
    <r>
      <rPr>
        <b/>
        <sz val="11"/>
        <color theme="1"/>
        <rFont val="Calibri"/>
        <family val="2"/>
        <scheme val="minor"/>
      </rPr>
      <t>For neighbour enrichment and depletion testing</t>
    </r>
    <r>
      <rPr>
        <sz val="11"/>
        <color theme="1"/>
        <rFont val="Calibri"/>
        <family val="2"/>
        <scheme val="minor"/>
      </rPr>
      <t xml:space="preserve">, positions of tumour cells were fixed and positions of cells of each other cell type were randomised independently. </t>
    </r>
  </si>
  <si>
    <r>
      <rPr>
        <b/>
        <sz val="11"/>
        <color theme="1"/>
        <rFont val="Calibri"/>
        <family val="2"/>
        <scheme val="minor"/>
      </rPr>
      <t>For ratio significance testing</t>
    </r>
    <r>
      <rPr>
        <sz val="11"/>
        <color theme="1"/>
        <rFont val="Calibri"/>
        <family val="2"/>
        <scheme val="minor"/>
      </rPr>
      <t>, positions of tumour cells were fixed, neighbouring cells were selected for each of 3 radii and their labels were permuted.</t>
    </r>
  </si>
  <si>
    <t>Relative abundance (ratio) of cell types neighbouring each subclone</t>
  </si>
  <si>
    <t>number of neighbours at 3 radii</t>
  </si>
  <si>
    <t>1.40*</t>
  </si>
  <si>
    <t>1.23*</t>
  </si>
  <si>
    <t>1.32*</t>
  </si>
  <si>
    <t>1.06*</t>
  </si>
  <si>
    <t>1.19*</t>
  </si>
  <si>
    <t>1.13*</t>
  </si>
  <si>
    <t>1.12*</t>
  </si>
  <si>
    <t>1.67*</t>
  </si>
  <si>
    <t>1.45*</t>
  </si>
  <si>
    <t>1.44*</t>
  </si>
  <si>
    <r>
      <t>0.87</t>
    </r>
    <r>
      <rPr>
        <vertAlign val="superscript"/>
        <sz val="12"/>
        <color theme="1"/>
        <rFont val="Arial"/>
        <family val="2"/>
      </rPr>
      <t>#</t>
    </r>
  </si>
  <si>
    <r>
      <t>0.51</t>
    </r>
    <r>
      <rPr>
        <vertAlign val="superscript"/>
        <sz val="12"/>
        <color theme="1"/>
        <rFont val="Arial"/>
        <family val="2"/>
      </rPr>
      <t>#</t>
    </r>
  </si>
  <si>
    <r>
      <t>0.88</t>
    </r>
    <r>
      <rPr>
        <vertAlign val="superscript"/>
        <sz val="12"/>
        <color theme="1"/>
        <rFont val="Arial"/>
        <family val="2"/>
      </rPr>
      <t>#</t>
    </r>
  </si>
  <si>
    <r>
      <t>0.41</t>
    </r>
    <r>
      <rPr>
        <vertAlign val="superscript"/>
        <sz val="12"/>
        <color theme="1"/>
        <rFont val="Arial"/>
        <family val="2"/>
      </rPr>
      <t>#</t>
    </r>
  </si>
  <si>
    <r>
      <t>0.59</t>
    </r>
    <r>
      <rPr>
        <vertAlign val="superscript"/>
        <sz val="12"/>
        <color theme="1"/>
        <rFont val="Arial"/>
        <family val="2"/>
      </rPr>
      <t>#</t>
    </r>
  </si>
  <si>
    <r>
      <t>0.60</t>
    </r>
    <r>
      <rPr>
        <vertAlign val="superscript"/>
        <sz val="12"/>
        <color theme="1"/>
        <rFont val="Arial"/>
        <family val="2"/>
      </rPr>
      <t>#</t>
    </r>
  </si>
  <si>
    <r>
      <t xml:space="preserve">* significantly higher near the </t>
    </r>
    <r>
      <rPr>
        <i/>
        <sz val="12"/>
        <color theme="1"/>
        <rFont val="Arial"/>
        <family val="2"/>
      </rPr>
      <t>PIGR+</t>
    </r>
    <r>
      <rPr>
        <sz val="12"/>
        <color theme="1"/>
        <rFont val="Arial"/>
        <family val="2"/>
      </rPr>
      <t xml:space="preserve"> clone</t>
    </r>
  </si>
  <si>
    <r>
      <t xml:space="preserve"># significantly higher near the </t>
    </r>
    <r>
      <rPr>
        <i/>
        <sz val="12"/>
        <color theme="1"/>
        <rFont val="Arial"/>
        <family val="2"/>
      </rPr>
      <t>PTGS1+</t>
    </r>
    <r>
      <rPr>
        <sz val="12"/>
        <color theme="1"/>
        <rFont val="Arial"/>
        <family val="2"/>
      </rPr>
      <t xml:space="preserve"> clone</t>
    </r>
  </si>
  <si>
    <r>
      <rPr>
        <b/>
        <i/>
        <sz val="13"/>
        <color theme="1"/>
        <rFont val="Arial"/>
        <family val="2"/>
      </rPr>
      <t>C1QC+</t>
    </r>
    <r>
      <rPr>
        <b/>
        <sz val="13"/>
        <color theme="1"/>
        <rFont val="Arial"/>
        <family val="2"/>
      </rPr>
      <t xml:space="preserve"> macrophages</t>
    </r>
  </si>
  <si>
    <r>
      <rPr>
        <b/>
        <i/>
        <sz val="13"/>
        <color theme="1"/>
        <rFont val="Arial"/>
        <family val="2"/>
      </rPr>
      <t>CXCL9+</t>
    </r>
    <r>
      <rPr>
        <b/>
        <sz val="13"/>
        <color theme="1"/>
        <rFont val="Arial"/>
        <family val="2"/>
      </rPr>
      <t xml:space="preserve"> macrophages</t>
    </r>
  </si>
  <si>
    <r>
      <rPr>
        <b/>
        <i/>
        <sz val="13"/>
        <color theme="1"/>
        <rFont val="Arial"/>
        <family val="2"/>
      </rPr>
      <t>CCL5+</t>
    </r>
    <r>
      <rPr>
        <b/>
        <sz val="13"/>
        <color theme="1"/>
        <rFont val="Arial"/>
        <family val="2"/>
      </rPr>
      <t xml:space="preserve"> T cells</t>
    </r>
  </si>
  <si>
    <r>
      <rPr>
        <b/>
        <i/>
        <sz val="13"/>
        <color theme="1"/>
        <rFont val="Arial"/>
        <family val="2"/>
      </rPr>
      <t>IGHA1+</t>
    </r>
    <r>
      <rPr>
        <b/>
        <sz val="13"/>
        <color theme="1"/>
        <rFont val="Arial"/>
        <family val="2"/>
      </rPr>
      <t xml:space="preserve"> plasma cells</t>
    </r>
  </si>
  <si>
    <r>
      <rPr>
        <b/>
        <i/>
        <sz val="13"/>
        <color theme="1"/>
        <rFont val="Arial"/>
        <family val="2"/>
      </rPr>
      <t>IGHG1+</t>
    </r>
    <r>
      <rPr>
        <b/>
        <sz val="13"/>
        <color theme="1"/>
        <rFont val="Arial"/>
        <family val="2"/>
      </rPr>
      <t xml:space="preserve"> plasma cells</t>
    </r>
  </si>
  <si>
    <r>
      <rPr>
        <b/>
        <i/>
        <sz val="13"/>
        <color theme="1"/>
        <rFont val="Arial"/>
        <family val="2"/>
      </rPr>
      <t>ENG+</t>
    </r>
    <r>
      <rPr>
        <b/>
        <sz val="13"/>
        <color theme="1"/>
        <rFont val="Arial"/>
        <family val="2"/>
      </rPr>
      <t xml:space="preserve"> endothelial cells</t>
    </r>
  </si>
  <si>
    <r>
      <rPr>
        <b/>
        <i/>
        <sz val="13"/>
        <color theme="1"/>
        <rFont val="Arial"/>
        <family val="2"/>
      </rPr>
      <t>COL3A1+</t>
    </r>
    <r>
      <rPr>
        <b/>
        <sz val="13"/>
        <color theme="1"/>
        <rFont val="Arial"/>
        <family val="2"/>
      </rPr>
      <t xml:space="preserve"> fibroblasts</t>
    </r>
  </si>
  <si>
    <t>Significantly higher in PIGR+</t>
  </si>
  <si>
    <t>Significantly higher in PTGS1+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</si>
</sst>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7030A0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6"/>
      <color theme="1"/>
      <name val="Arial"/>
      <family val="2"/>
    </font>
    <font>
      <b/>
      <sz val="13"/>
      <color theme="1"/>
      <name val="Arial"/>
      <family val="2"/>
    </font>
    <font>
      <b/>
      <i/>
      <sz val="13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DF2FF"/>
        <bgColor indexed="64"/>
      </patternFill>
    </fill>
    <fill>
      <patternFill patternType="solid">
        <fgColor rgb="FFFFC9C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2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33" borderId="0" xfId="0" applyNumberFormat="1" applyFill="1"/>
    <xf numFmtId="2" fontId="0" fillId="34" borderId="0" xfId="0" applyNumberFormat="1" applyFill="1"/>
    <xf numFmtId="2" fontId="0" fillId="35" borderId="0" xfId="0" applyNumberFormat="1" applyFill="1"/>
    <xf numFmtId="0" fontId="0" fillId="0" borderId="0" xfId="0" applyAlignment="1">
      <alignment textRotation="90"/>
    </xf>
    <xf numFmtId="0" fontId="0" fillId="0" borderId="0" xfId="0" applyAlignment="1">
      <alignment horizontal="right"/>
    </xf>
    <xf numFmtId="0" fontId="16" fillId="0" borderId="0" xfId="0" applyFont="1"/>
    <xf numFmtId="0" fontId="16" fillId="36" borderId="0" xfId="0" applyFont="1" applyFill="1"/>
    <xf numFmtId="0" fontId="16" fillId="36" borderId="0" xfId="0" applyFont="1" applyFill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 textRotation="90"/>
    </xf>
    <xf numFmtId="2" fontId="0" fillId="0" borderId="0" xfId="0" applyNumberFormat="1" applyFill="1"/>
    <xf numFmtId="0" fontId="0" fillId="0" borderId="0" xfId="0" applyFont="1"/>
    <xf numFmtId="0" fontId="0" fillId="0" borderId="11" xfId="0" applyBorder="1"/>
    <xf numFmtId="1" fontId="0" fillId="0" borderId="12" xfId="0" applyNumberFormat="1" applyBorder="1"/>
    <xf numFmtId="164" fontId="0" fillId="0" borderId="13" xfId="0" applyNumberFormat="1" applyBorder="1"/>
    <xf numFmtId="1" fontId="0" fillId="0" borderId="14" xfId="0" applyNumberFormat="1" applyBorder="1"/>
    <xf numFmtId="164" fontId="0" fillId="0" borderId="15" xfId="0" applyNumberFormat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0" fontId="0" fillId="0" borderId="16" xfId="0" applyBorder="1"/>
    <xf numFmtId="1" fontId="19" fillId="0" borderId="0" xfId="0" applyNumberFormat="1" applyFont="1" applyBorder="1"/>
    <xf numFmtId="0" fontId="0" fillId="0" borderId="13" xfId="0" applyBorder="1"/>
    <xf numFmtId="0" fontId="20" fillId="0" borderId="17" xfId="0" applyFont="1" applyBorder="1"/>
    <xf numFmtId="0" fontId="0" fillId="0" borderId="15" xfId="0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1" fontId="16" fillId="0" borderId="16" xfId="0" applyNumberFormat="1" applyFont="1" applyBorder="1" applyAlignment="1">
      <alignment horizontal="center"/>
    </xf>
    <xf numFmtId="1" fontId="16" fillId="0" borderId="11" xfId="0" applyNumberFormat="1" applyFont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5" xfId="0" applyFill="1" applyBorder="1" applyAlignment="1">
      <alignment horizontal="center"/>
    </xf>
    <xf numFmtId="0" fontId="16" fillId="0" borderId="10" xfId="0" applyFont="1" applyBorder="1"/>
    <xf numFmtId="0" fontId="16" fillId="0" borderId="0" xfId="0" applyFont="1" applyAlignment="1"/>
    <xf numFmtId="0" fontId="0" fillId="0" borderId="0" xfId="0" applyBorder="1"/>
    <xf numFmtId="0" fontId="0" fillId="0" borderId="17" xfId="0" applyBorder="1"/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/>
    <xf numFmtId="0" fontId="19" fillId="0" borderId="22" xfId="0" applyFont="1" applyBorder="1" applyAlignment="1"/>
    <xf numFmtId="0" fontId="16" fillId="0" borderId="22" xfId="0" applyFont="1" applyBorder="1" applyAlignment="1"/>
    <xf numFmtId="0" fontId="20" fillId="0" borderId="22" xfId="0" applyFont="1" applyBorder="1" applyAlignment="1"/>
    <xf numFmtId="0" fontId="20" fillId="0" borderId="23" xfId="0" applyFont="1" applyBorder="1" applyAlignment="1"/>
    <xf numFmtId="0" fontId="0" fillId="0" borderId="0" xfId="0" applyBorder="1" applyAlignment="1">
      <alignment horizontal="left"/>
    </xf>
    <xf numFmtId="1" fontId="19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1" fontId="16" fillId="0" borderId="0" xfId="0" applyNumberFormat="1" applyFont="1" applyBorder="1" applyAlignment="1"/>
    <xf numFmtId="0" fontId="0" fillId="0" borderId="0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1" xfId="0" applyBorder="1" applyAlignment="1">
      <alignment wrapText="1"/>
    </xf>
    <xf numFmtId="0" fontId="21" fillId="0" borderId="0" xfId="0" applyFont="1" applyAlignment="1">
      <alignment textRotation="90"/>
    </xf>
    <xf numFmtId="1" fontId="21" fillId="0" borderId="0" xfId="0" applyNumberFormat="1" applyFont="1"/>
    <xf numFmtId="0" fontId="21" fillId="0" borderId="0" xfId="0" applyFont="1"/>
    <xf numFmtId="0" fontId="22" fillId="0" borderId="0" xfId="0" applyFont="1" applyAlignment="1">
      <alignment textRotation="90"/>
    </xf>
    <xf numFmtId="0" fontId="22" fillId="0" borderId="0" xfId="0" applyFont="1" applyAlignment="1">
      <alignment horizontal="right"/>
    </xf>
    <xf numFmtId="1" fontId="22" fillId="0" borderId="0" xfId="0" applyNumberFormat="1" applyFont="1"/>
    <xf numFmtId="1" fontId="22" fillId="33" borderId="0" xfId="0" applyNumberFormat="1" applyFont="1" applyFill="1"/>
    <xf numFmtId="0" fontId="22" fillId="0" borderId="0" xfId="0" applyFont="1"/>
    <xf numFmtId="0" fontId="23" fillId="0" borderId="0" xfId="0" applyFont="1"/>
    <xf numFmtId="1" fontId="24" fillId="0" borderId="0" xfId="0" applyNumberFormat="1" applyFont="1"/>
    <xf numFmtId="1" fontId="25" fillId="0" borderId="0" xfId="0" applyNumberFormat="1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 textRotation="90"/>
    </xf>
    <xf numFmtId="2" fontId="0" fillId="34" borderId="16" xfId="0" applyNumberFormat="1" applyFill="1" applyBorder="1"/>
    <xf numFmtId="2" fontId="0" fillId="0" borderId="16" xfId="0" applyNumberFormat="1" applyBorder="1"/>
    <xf numFmtId="2" fontId="0" fillId="34" borderId="11" xfId="0" applyNumberFormat="1" applyFill="1" applyBorder="1"/>
    <xf numFmtId="2" fontId="0" fillId="0" borderId="0" xfId="0" applyNumberFormat="1" applyBorder="1"/>
    <xf numFmtId="2" fontId="0" fillId="34" borderId="13" xfId="0" applyNumberFormat="1" applyFill="1" applyBorder="1"/>
    <xf numFmtId="2" fontId="0" fillId="34" borderId="17" xfId="0" applyNumberFormat="1" applyFill="1" applyBorder="1"/>
    <xf numFmtId="2" fontId="0" fillId="0" borderId="17" xfId="0" applyNumberFormat="1" applyBorder="1"/>
    <xf numFmtId="2" fontId="0" fillId="34" borderId="15" xfId="0" applyNumberFormat="1" applyFill="1" applyBorder="1"/>
    <xf numFmtId="2" fontId="0" fillId="35" borderId="16" xfId="0" applyNumberFormat="1" applyFill="1" applyBorder="1"/>
    <xf numFmtId="2" fontId="0" fillId="0" borderId="11" xfId="0" applyNumberFormat="1" applyBorder="1"/>
    <xf numFmtId="2" fontId="0" fillId="0" borderId="13" xfId="0" applyNumberFormat="1" applyBorder="1"/>
    <xf numFmtId="2" fontId="0" fillId="35" borderId="17" xfId="0" applyNumberFormat="1" applyFill="1" applyBorder="1"/>
    <xf numFmtId="2" fontId="0" fillId="0" borderId="15" xfId="0" applyNumberFormat="1" applyBorder="1"/>
    <xf numFmtId="0" fontId="0" fillId="0" borderId="0" xfId="0" applyAlignment="1">
      <alignment horizontal="left"/>
    </xf>
    <xf numFmtId="0" fontId="0" fillId="35" borderId="0" xfId="0" applyFill="1" applyAlignment="1">
      <alignment horizontal="left"/>
    </xf>
    <xf numFmtId="0" fontId="0" fillId="34" borderId="0" xfId="0" applyFill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23" xfId="0" applyFont="1" applyBorder="1"/>
    <xf numFmtId="0" fontId="16" fillId="0" borderId="22" xfId="0" applyFont="1" applyBorder="1"/>
    <xf numFmtId="0" fontId="16" fillId="0" borderId="21" xfId="0" applyFont="1" applyBorder="1"/>
    <xf numFmtId="2" fontId="19" fillId="0" borderId="0" xfId="0" applyNumberFormat="1" applyFont="1"/>
    <xf numFmtId="2" fontId="20" fillId="0" borderId="0" xfId="0" applyNumberFormat="1" applyFont="1"/>
    <xf numFmtId="2" fontId="19" fillId="0" borderId="16" xfId="0" applyNumberFormat="1" applyFont="1" applyBorder="1"/>
    <xf numFmtId="2" fontId="20" fillId="0" borderId="16" xfId="0" applyNumberFormat="1" applyFont="1" applyBorder="1"/>
    <xf numFmtId="2" fontId="20" fillId="0" borderId="11" xfId="0" applyNumberFormat="1" applyFont="1" applyBorder="1"/>
    <xf numFmtId="2" fontId="19" fillId="0" borderId="0" xfId="0" applyNumberFormat="1" applyFont="1" applyBorder="1"/>
    <xf numFmtId="2" fontId="20" fillId="0" borderId="0" xfId="0" applyNumberFormat="1" applyFont="1" applyBorder="1"/>
    <xf numFmtId="2" fontId="20" fillId="0" borderId="13" xfId="0" applyNumberFormat="1" applyFont="1" applyBorder="1"/>
    <xf numFmtId="2" fontId="19" fillId="0" borderId="17" xfId="0" applyNumberFormat="1" applyFont="1" applyBorder="1"/>
    <xf numFmtId="2" fontId="20" fillId="0" borderId="17" xfId="0" applyNumberFormat="1" applyFont="1" applyBorder="1"/>
    <xf numFmtId="2" fontId="20" fillId="0" borderId="15" xfId="0" applyNumberFormat="1" applyFont="1" applyBorder="1"/>
    <xf numFmtId="0" fontId="27" fillId="37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7" fillId="38" borderId="0" xfId="0" applyFont="1" applyFill="1" applyAlignment="1">
      <alignment horizontal="center"/>
    </xf>
    <xf numFmtId="0" fontId="27" fillId="0" borderId="0" xfId="0" applyFont="1"/>
    <xf numFmtId="0" fontId="30" fillId="0" borderId="0" xfId="0" applyFont="1" applyAlignment="1">
      <alignment horizontal="left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  <color rgb="FFD9D9D9"/>
      <color rgb="FF00FF00"/>
      <color rgb="FFA6A6A6"/>
      <color rgb="FFC0EBB7"/>
      <color rgb="FFAA40FC"/>
      <color rgb="FF434343"/>
      <color rgb="FFFFCC00"/>
      <color rgb="FF279E68"/>
      <color rgb="FFABF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0EA0-C84F-41DB-8441-4D8E41CE842B}">
  <dimension ref="A2:C32"/>
  <sheetViews>
    <sheetView tabSelected="1" workbookViewId="0"/>
  </sheetViews>
  <sheetFormatPr baseColWidth="10" defaultColWidth="8.83203125" defaultRowHeight="15" x14ac:dyDescent="0.2"/>
  <cols>
    <col min="1" max="1" width="12.83203125" customWidth="1"/>
  </cols>
  <sheetData>
    <row r="2" spans="1:3" x14ac:dyDescent="0.2">
      <c r="A2" s="12" t="s">
        <v>16</v>
      </c>
    </row>
    <row r="3" spans="1:3" x14ac:dyDescent="0.2">
      <c r="A3" t="s">
        <v>21</v>
      </c>
    </row>
    <row r="4" spans="1:3" x14ac:dyDescent="0.2">
      <c r="A4" t="s">
        <v>17</v>
      </c>
    </row>
    <row r="5" spans="1:3" x14ac:dyDescent="0.2">
      <c r="A5" t="s">
        <v>22</v>
      </c>
    </row>
    <row r="8" spans="1:3" x14ac:dyDescent="0.2">
      <c r="A8" t="s">
        <v>18</v>
      </c>
      <c r="B8" t="s">
        <v>19</v>
      </c>
    </row>
    <row r="9" spans="1:3" x14ac:dyDescent="0.2">
      <c r="A9">
        <v>75</v>
      </c>
      <c r="B9" s="2">
        <v>1</v>
      </c>
    </row>
    <row r="10" spans="1:3" x14ac:dyDescent="0.2">
      <c r="A10">
        <v>100</v>
      </c>
      <c r="B10" s="2">
        <v>2</v>
      </c>
    </row>
    <row r="11" spans="1:3" x14ac:dyDescent="0.2">
      <c r="A11" s="10">
        <v>110</v>
      </c>
      <c r="B11" s="11">
        <v>3</v>
      </c>
      <c r="C11" s="9" t="s">
        <v>13</v>
      </c>
    </row>
    <row r="12" spans="1:3" x14ac:dyDescent="0.2">
      <c r="A12">
        <v>150</v>
      </c>
      <c r="B12" s="2">
        <v>6</v>
      </c>
    </row>
    <row r="13" spans="1:3" x14ac:dyDescent="0.2">
      <c r="A13" s="10">
        <v>340</v>
      </c>
      <c r="B13" s="11">
        <v>30</v>
      </c>
      <c r="C13" s="9" t="s">
        <v>14</v>
      </c>
    </row>
    <row r="14" spans="1:3" x14ac:dyDescent="0.2">
      <c r="A14">
        <v>500</v>
      </c>
      <c r="B14" s="2">
        <v>62</v>
      </c>
    </row>
    <row r="15" spans="1:3" x14ac:dyDescent="0.2">
      <c r="A15" s="10">
        <v>648</v>
      </c>
      <c r="B15" s="11">
        <v>100</v>
      </c>
      <c r="C15" s="9" t="s">
        <v>15</v>
      </c>
    </row>
    <row r="16" spans="1:3" x14ac:dyDescent="0.2">
      <c r="A16">
        <v>1000</v>
      </c>
      <c r="B16" s="2">
        <v>219</v>
      </c>
    </row>
    <row r="17" spans="1:2" x14ac:dyDescent="0.2">
      <c r="A17">
        <v>1500</v>
      </c>
      <c r="B17" s="2">
        <v>444</v>
      </c>
    </row>
    <row r="18" spans="1:2" x14ac:dyDescent="0.2">
      <c r="A18">
        <v>2000</v>
      </c>
      <c r="B18" s="2">
        <v>733</v>
      </c>
    </row>
    <row r="19" spans="1:2" x14ac:dyDescent="0.2">
      <c r="A19">
        <v>2500</v>
      </c>
      <c r="B19" s="2">
        <v>1073</v>
      </c>
    </row>
    <row r="22" spans="1:2" x14ac:dyDescent="0.2">
      <c r="A22" t="s">
        <v>69</v>
      </c>
    </row>
    <row r="24" spans="1:2" x14ac:dyDescent="0.2">
      <c r="A24" s="16" t="s">
        <v>71</v>
      </c>
    </row>
    <row r="25" spans="1:2" x14ac:dyDescent="0.2">
      <c r="A25" s="16" t="s">
        <v>36</v>
      </c>
    </row>
    <row r="26" spans="1:2" x14ac:dyDescent="0.2">
      <c r="A26" t="s">
        <v>70</v>
      </c>
    </row>
    <row r="27" spans="1:2" x14ac:dyDescent="0.2">
      <c r="A27" t="s">
        <v>47</v>
      </c>
    </row>
    <row r="29" spans="1:2" x14ac:dyDescent="0.2">
      <c r="A29" s="16" t="s">
        <v>72</v>
      </c>
    </row>
    <row r="30" spans="1:2" x14ac:dyDescent="0.2">
      <c r="A30" s="16" t="s">
        <v>36</v>
      </c>
    </row>
    <row r="31" spans="1:2" x14ac:dyDescent="0.2">
      <c r="A31" t="s">
        <v>70</v>
      </c>
    </row>
    <row r="32" spans="1:2" x14ac:dyDescent="0.2">
      <c r="A32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3"/>
  <sheetViews>
    <sheetView workbookViewId="0"/>
  </sheetViews>
  <sheetFormatPr baseColWidth="10" defaultColWidth="9.1640625" defaultRowHeight="15" x14ac:dyDescent="0.2"/>
  <cols>
    <col min="1" max="1" width="2.83203125" customWidth="1"/>
    <col min="2" max="2" width="24.6640625" customWidth="1"/>
    <col min="3" max="14" width="6.33203125" customWidth="1"/>
    <col min="15" max="15" width="4.6640625" customWidth="1"/>
    <col min="16" max="18" width="11.33203125" customWidth="1"/>
  </cols>
  <sheetData>
    <row r="1" spans="1:18" ht="15" customHeight="1" x14ac:dyDescent="0.2">
      <c r="C1" s="13" t="s">
        <v>23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8"/>
    </row>
    <row r="2" spans="1:18" s="7" customFormat="1" ht="109" x14ac:dyDescent="0.2"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</row>
    <row r="3" spans="1:18" ht="15" customHeight="1" x14ac:dyDescent="0.2">
      <c r="A3" s="14" t="s">
        <v>20</v>
      </c>
      <c r="B3" s="8" t="s">
        <v>0</v>
      </c>
      <c r="C3" s="3">
        <v>21.890937622597097</v>
      </c>
      <c r="D3" s="4">
        <v>23.499411533934879</v>
      </c>
      <c r="E3" s="3">
        <v>18.693605335425655</v>
      </c>
      <c r="F3" s="3">
        <v>1.196547665751275</v>
      </c>
      <c r="G3" s="3">
        <v>2.628481757551981</v>
      </c>
      <c r="H3" s="3">
        <v>3.3934876422126323</v>
      </c>
      <c r="I3" s="3">
        <v>6.5908199293840717</v>
      </c>
      <c r="J3" s="3">
        <v>1.9615535504119264E-2</v>
      </c>
      <c r="K3" s="3">
        <v>14.790113770105922</v>
      </c>
      <c r="L3" s="3">
        <v>3.3738721067085127</v>
      </c>
      <c r="M3" s="3">
        <v>2.1969399764613575</v>
      </c>
      <c r="N3" s="3">
        <v>1.726167124362495</v>
      </c>
      <c r="O3" s="3"/>
      <c r="P3" s="3"/>
    </row>
    <row r="4" spans="1:18" ht="15" customHeight="1" x14ac:dyDescent="0.2">
      <c r="A4" s="14"/>
      <c r="B4" s="8" t="s">
        <v>1</v>
      </c>
      <c r="C4" s="3">
        <v>11.529207968434221</v>
      </c>
      <c r="D4" s="4">
        <v>34.568376479645849</v>
      </c>
      <c r="E4" s="3">
        <v>17.236069675680881</v>
      </c>
      <c r="F4" s="3">
        <v>1.7996342989125205</v>
      </c>
      <c r="G4" s="3">
        <v>4.1670676547011833</v>
      </c>
      <c r="H4" s="3">
        <v>4.398036762583005</v>
      </c>
      <c r="I4" s="3">
        <v>5.1583100760273313</v>
      </c>
      <c r="J4" s="3">
        <v>5.7742276970455197E-2</v>
      </c>
      <c r="K4" s="3">
        <v>9.363872582042152</v>
      </c>
      <c r="L4" s="3">
        <v>5.1679337888557404</v>
      </c>
      <c r="M4" s="3">
        <v>3.9553459724761812</v>
      </c>
      <c r="N4" s="3">
        <v>2.5984024636704839</v>
      </c>
      <c r="O4" s="3"/>
      <c r="P4" s="3"/>
    </row>
    <row r="5" spans="1:18" ht="15" customHeight="1" x14ac:dyDescent="0.2">
      <c r="A5" s="14"/>
      <c r="B5" s="8" t="s">
        <v>2</v>
      </c>
      <c r="C5" s="3">
        <v>10.680264485038665</v>
      </c>
      <c r="D5" s="3">
        <v>20.0717247562479</v>
      </c>
      <c r="E5" s="4">
        <v>34.629608875938587</v>
      </c>
      <c r="F5" s="3">
        <v>0.91897343942620202</v>
      </c>
      <c r="G5" s="3">
        <v>3.3284769696290484</v>
      </c>
      <c r="H5" s="3">
        <v>4.5724532108035412</v>
      </c>
      <c r="I5" s="3">
        <v>7.620755351339235</v>
      </c>
      <c r="J5" s="3">
        <v>0.38103776756696178</v>
      </c>
      <c r="K5" s="3">
        <v>9.0216294968060069</v>
      </c>
      <c r="L5" s="3">
        <v>0.87414546677126537</v>
      </c>
      <c r="M5" s="3">
        <v>1.9388098173260113</v>
      </c>
      <c r="N5" s="3">
        <v>5.9621203631065791</v>
      </c>
      <c r="O5" s="3"/>
      <c r="P5" s="3"/>
    </row>
    <row r="6" spans="1:18" ht="15" customHeight="1" x14ac:dyDescent="0.2">
      <c r="A6" s="14"/>
      <c r="B6" s="8" t="s">
        <v>3</v>
      </c>
      <c r="C6" s="3">
        <v>7.0520231213872835</v>
      </c>
      <c r="D6" s="4">
        <v>21.618497109826588</v>
      </c>
      <c r="E6" s="3">
        <v>9.4797687861271669</v>
      </c>
      <c r="F6" s="4">
        <v>7.3988439306358389</v>
      </c>
      <c r="G6" s="3">
        <v>2.3121387283236992</v>
      </c>
      <c r="H6" s="3">
        <v>1.3872832369942196</v>
      </c>
      <c r="I6" s="3">
        <v>2.3121387283236992</v>
      </c>
      <c r="J6" s="3">
        <v>0</v>
      </c>
      <c r="K6" s="3">
        <v>5.7803468208092488</v>
      </c>
      <c r="L6" s="3">
        <v>20.346820809248555</v>
      </c>
      <c r="M6" s="3">
        <v>17.572254335260116</v>
      </c>
      <c r="N6" s="3">
        <v>4.7398843930635834</v>
      </c>
      <c r="O6" s="3"/>
      <c r="P6" s="3"/>
    </row>
    <row r="7" spans="1:18" ht="15" customHeight="1" x14ac:dyDescent="0.2">
      <c r="A7" s="14"/>
      <c r="B7" s="8" t="s">
        <v>4</v>
      </c>
      <c r="C7" s="3">
        <v>6.5718489455615492</v>
      </c>
      <c r="D7" s="3">
        <v>21.235899950956352</v>
      </c>
      <c r="E7" s="3">
        <v>14.565963707699852</v>
      </c>
      <c r="F7" s="3">
        <v>0.98087297694948505</v>
      </c>
      <c r="G7" s="4">
        <v>37.95978420794507</v>
      </c>
      <c r="H7" s="3">
        <v>5.5909759686120646</v>
      </c>
      <c r="I7" s="3">
        <v>4.8062775870524765</v>
      </c>
      <c r="J7" s="3">
        <v>0</v>
      </c>
      <c r="K7" s="3">
        <v>2.8445316331535064</v>
      </c>
      <c r="L7" s="3">
        <v>1.7655713585090729</v>
      </c>
      <c r="M7" s="3">
        <v>3.1387935262383522</v>
      </c>
      <c r="N7" s="3">
        <v>0.53948013732221678</v>
      </c>
      <c r="O7" s="3"/>
      <c r="P7" s="3"/>
    </row>
    <row r="8" spans="1:18" ht="15" customHeight="1" x14ac:dyDescent="0.2">
      <c r="A8" s="14"/>
      <c r="B8" s="8" t="s">
        <v>5</v>
      </c>
      <c r="C8" s="3">
        <v>7.0439739413680789</v>
      </c>
      <c r="D8" s="3">
        <v>18.607491856677523</v>
      </c>
      <c r="E8" s="3">
        <v>16.612377850162865</v>
      </c>
      <c r="F8" s="3">
        <v>0.48859934853420189</v>
      </c>
      <c r="G8" s="3">
        <v>4.6416938110749184</v>
      </c>
      <c r="H8" s="4">
        <v>34.039087947882734</v>
      </c>
      <c r="I8" s="3">
        <v>12.947882736156352</v>
      </c>
      <c r="J8" s="3">
        <v>0</v>
      </c>
      <c r="K8" s="3">
        <v>2.3615635179153096</v>
      </c>
      <c r="L8" s="3">
        <v>1.0993485342019544</v>
      </c>
      <c r="M8" s="3">
        <v>1.3029315960912053</v>
      </c>
      <c r="N8" s="3">
        <v>0.85504885993485347</v>
      </c>
      <c r="O8" s="3"/>
      <c r="P8" s="3"/>
    </row>
    <row r="9" spans="1:18" ht="15" customHeight="1" x14ac:dyDescent="0.2">
      <c r="A9" s="14"/>
      <c r="B9" s="8" t="s">
        <v>6</v>
      </c>
      <c r="C9" s="3">
        <v>10.95890410958904</v>
      </c>
      <c r="D9" s="3">
        <v>17.482061317677754</v>
      </c>
      <c r="E9" s="3">
        <v>22.17873450750163</v>
      </c>
      <c r="F9" s="3">
        <v>0.65231572080887146</v>
      </c>
      <c r="G9" s="3">
        <v>3.1963470319634704</v>
      </c>
      <c r="H9" s="3">
        <v>10.371819960861057</v>
      </c>
      <c r="I9" s="4">
        <v>27.853881278538811</v>
      </c>
      <c r="J9" s="3">
        <v>0</v>
      </c>
      <c r="K9" s="3">
        <v>3.9138943248532287</v>
      </c>
      <c r="L9" s="3">
        <v>1.7938682322243964</v>
      </c>
      <c r="M9" s="3">
        <v>0.97847358121330719</v>
      </c>
      <c r="N9" s="3">
        <v>0.61969993476842788</v>
      </c>
      <c r="O9" s="3"/>
      <c r="P9" s="3"/>
    </row>
    <row r="10" spans="1:18" ht="15" customHeight="1" thickBot="1" x14ac:dyDescent="0.25">
      <c r="A10" s="14"/>
      <c r="B10" s="8" t="s">
        <v>7</v>
      </c>
      <c r="C10" s="3">
        <v>0.42918454935622319</v>
      </c>
      <c r="D10" s="3">
        <v>2.5751072961373391</v>
      </c>
      <c r="E10" s="3">
        <v>14.592274678111588</v>
      </c>
      <c r="F10" s="3">
        <v>0</v>
      </c>
      <c r="G10" s="3">
        <v>0</v>
      </c>
      <c r="H10" s="3">
        <v>0</v>
      </c>
      <c r="I10" s="3">
        <v>0</v>
      </c>
      <c r="J10" s="4">
        <v>76.394849785407729</v>
      </c>
      <c r="K10" s="3">
        <v>3.0042918454935621</v>
      </c>
      <c r="L10" s="3">
        <v>0</v>
      </c>
      <c r="M10" s="3">
        <v>0.85836909871244638</v>
      </c>
      <c r="N10" s="3">
        <v>2.1459227467811157</v>
      </c>
      <c r="O10" s="3"/>
      <c r="P10" s="3"/>
    </row>
    <row r="11" spans="1:18" ht="15" customHeight="1" x14ac:dyDescent="0.2">
      <c r="A11" s="14"/>
      <c r="B11" s="8" t="s">
        <v>8</v>
      </c>
      <c r="C11" s="3">
        <v>8.837318330989218</v>
      </c>
      <c r="D11" s="3">
        <v>11.404125644631973</v>
      </c>
      <c r="E11" s="3">
        <v>9.4350679793717767</v>
      </c>
      <c r="F11" s="3">
        <v>0.5860290670417253</v>
      </c>
      <c r="G11" s="3">
        <v>0.67979371776840125</v>
      </c>
      <c r="H11" s="3">
        <v>0.67979371776840125</v>
      </c>
      <c r="I11" s="3">
        <v>1.4064697609001406</v>
      </c>
      <c r="J11" s="3">
        <v>8.2044069385841537E-2</v>
      </c>
      <c r="K11" s="4">
        <v>47.21050164088139</v>
      </c>
      <c r="L11" s="3">
        <v>0.14064697609001406</v>
      </c>
      <c r="M11" s="3">
        <v>0.19924988279418657</v>
      </c>
      <c r="N11" s="3">
        <v>19.338959212376931</v>
      </c>
      <c r="O11" s="3"/>
      <c r="P11" s="36" t="s">
        <v>37</v>
      </c>
      <c r="Q11" s="37"/>
    </row>
    <row r="12" spans="1:18" ht="15" customHeight="1" x14ac:dyDescent="0.2">
      <c r="A12" s="14"/>
      <c r="B12" s="8" t="s">
        <v>9</v>
      </c>
      <c r="C12" s="3">
        <v>2.9029535864978904</v>
      </c>
      <c r="D12" s="3">
        <v>9.0632911392405067</v>
      </c>
      <c r="E12" s="3">
        <v>1.3164556962025316</v>
      </c>
      <c r="F12" s="3">
        <v>2.9704641350210972</v>
      </c>
      <c r="G12" s="3">
        <v>0.60759493670886078</v>
      </c>
      <c r="H12" s="3">
        <v>0.45569620253164561</v>
      </c>
      <c r="I12" s="3">
        <v>0.92827004219409281</v>
      </c>
      <c r="J12" s="3">
        <v>0</v>
      </c>
      <c r="K12" s="3">
        <v>0.20253164556962028</v>
      </c>
      <c r="L12" s="4">
        <v>79.76371308016877</v>
      </c>
      <c r="M12" s="3">
        <v>1.7552742616033754</v>
      </c>
      <c r="N12" s="3">
        <v>3.3755274261603373E-2</v>
      </c>
      <c r="O12" s="3"/>
      <c r="P12" s="18"/>
      <c r="Q12" s="19">
        <f>SUM(C12:K12,N12)</f>
        <v>18.481012658227851</v>
      </c>
    </row>
    <row r="13" spans="1:18" ht="15" customHeight="1" thickBot="1" x14ac:dyDescent="0.25">
      <c r="A13" s="14"/>
      <c r="B13" s="8" t="s">
        <v>10</v>
      </c>
      <c r="C13" s="3">
        <v>1.0019681517266059</v>
      </c>
      <c r="D13" s="3">
        <v>3.6768652710681691</v>
      </c>
      <c r="E13" s="3">
        <v>1.5476829486491321</v>
      </c>
      <c r="F13" s="3">
        <v>1.3598139202003936</v>
      </c>
      <c r="G13" s="3">
        <v>0.57255322955806043</v>
      </c>
      <c r="H13" s="3">
        <v>0.28627661477903021</v>
      </c>
      <c r="I13" s="3">
        <v>0.26838432635534087</v>
      </c>
      <c r="J13" s="3">
        <v>1.7892288423689388E-2</v>
      </c>
      <c r="K13" s="3">
        <v>0.1520844516013598</v>
      </c>
      <c r="L13" s="3">
        <v>0.93039899803184833</v>
      </c>
      <c r="M13" s="4">
        <v>90.123456790123456</v>
      </c>
      <c r="N13" s="3">
        <v>6.262300948291287E-2</v>
      </c>
      <c r="O13" s="3"/>
      <c r="P13" s="20"/>
      <c r="Q13" s="21">
        <f>SUM(C13:K13,N13)</f>
        <v>8.9461442118446932</v>
      </c>
    </row>
    <row r="14" spans="1:18" ht="15" customHeight="1" x14ac:dyDescent="0.2">
      <c r="A14" s="14"/>
      <c r="B14" s="8" t="s">
        <v>11</v>
      </c>
      <c r="C14" s="3">
        <v>0.9232060428031893</v>
      </c>
      <c r="D14" s="3">
        <v>2.8325639949643309</v>
      </c>
      <c r="E14" s="3">
        <v>5.581200167855644</v>
      </c>
      <c r="F14" s="3">
        <v>0.43013008812421316</v>
      </c>
      <c r="G14" s="3">
        <v>0.11540075535039866</v>
      </c>
      <c r="H14" s="3">
        <v>0.22031053294167016</v>
      </c>
      <c r="I14" s="3">
        <v>0.19932857742341586</v>
      </c>
      <c r="J14" s="3">
        <v>5.2454888795635757E-2</v>
      </c>
      <c r="K14" s="3">
        <v>17.310113302559799</v>
      </c>
      <c r="L14" s="3">
        <v>2.0981955518254301E-2</v>
      </c>
      <c r="M14" s="3">
        <v>7.3436844313890054E-2</v>
      </c>
      <c r="N14" s="4">
        <v>72.240872849349557</v>
      </c>
      <c r="O14" s="3"/>
      <c r="P14" s="3"/>
    </row>
    <row r="15" spans="1:18" ht="15" customHeight="1" thickBot="1" x14ac:dyDescent="0.25">
      <c r="P15" s="3"/>
    </row>
    <row r="16" spans="1:18" ht="15" customHeight="1" x14ac:dyDescent="0.2">
      <c r="B16" s="9" t="s">
        <v>12</v>
      </c>
      <c r="P16" s="38" t="s">
        <v>40</v>
      </c>
      <c r="Q16" s="39"/>
      <c r="R16" s="40"/>
    </row>
    <row r="17" spans="2:18" ht="15" customHeight="1" x14ac:dyDescent="0.2">
      <c r="B17" t="s">
        <v>31</v>
      </c>
      <c r="C17" s="100">
        <f>C12/$Q12*100</f>
        <v>15.707762557077624</v>
      </c>
      <c r="D17" s="100">
        <f>D12/$Q12*100</f>
        <v>49.041095890410951</v>
      </c>
      <c r="E17" s="101">
        <f>E12/$Q12*100</f>
        <v>7.123287671232875</v>
      </c>
      <c r="F17" s="100">
        <f>F12/$Q12*100</f>
        <v>16.073059360730593</v>
      </c>
      <c r="G17" s="1">
        <f>G12/$Q12*100</f>
        <v>3.2876712328767121</v>
      </c>
      <c r="H17" s="1">
        <f>H12/$Q12*100</f>
        <v>2.4657534246575343</v>
      </c>
      <c r="I17" s="1">
        <f>I12/$Q12*100</f>
        <v>5.0228310502283096</v>
      </c>
      <c r="J17" s="1">
        <f>J12/$Q12*100</f>
        <v>0</v>
      </c>
      <c r="K17" s="101">
        <f>K12/$Q12*100</f>
        <v>1.095890410958904</v>
      </c>
      <c r="L17" s="1"/>
      <c r="M17" s="1"/>
      <c r="N17" s="101">
        <f>N12/$Q12*100</f>
        <v>0.18264840182648398</v>
      </c>
      <c r="O17" s="3"/>
      <c r="P17" s="22"/>
      <c r="Q17" s="32" t="s">
        <v>38</v>
      </c>
      <c r="R17" s="33"/>
    </row>
    <row r="18" spans="2:18" ht="15" customHeight="1" thickBot="1" x14ac:dyDescent="0.25">
      <c r="B18" t="s">
        <v>32</v>
      </c>
      <c r="C18" s="1">
        <f>C13/$Q13*100</f>
        <v>11.200000000000003</v>
      </c>
      <c r="D18" s="100">
        <f>D13/$Q13*100</f>
        <v>41.1</v>
      </c>
      <c r="E18" s="101">
        <f>E13/$Q13*100</f>
        <v>17.3</v>
      </c>
      <c r="F18" s="100">
        <f>F13/$Q13*100</f>
        <v>15.200000000000003</v>
      </c>
      <c r="G18" s="100">
        <f>G13/$Q13*100</f>
        <v>6.4</v>
      </c>
      <c r="H18" s="1">
        <f>H13/$Q13*100</f>
        <v>3.2</v>
      </c>
      <c r="I18" s="101">
        <f>I13/$Q13*100</f>
        <v>3.0000000000000009</v>
      </c>
      <c r="J18" s="1">
        <f>J13/$Q13*100</f>
        <v>0.2</v>
      </c>
      <c r="K18" s="101">
        <f>K13/$Q13*100</f>
        <v>1.7000000000000002</v>
      </c>
      <c r="L18" s="1"/>
      <c r="M18" s="1"/>
      <c r="N18" s="101">
        <f>N13/$Q13*100</f>
        <v>0.70000000000000018</v>
      </c>
      <c r="O18" s="3"/>
      <c r="P18" s="20"/>
      <c r="Q18" s="34" t="s">
        <v>39</v>
      </c>
      <c r="R18" s="35"/>
    </row>
    <row r="19" spans="2:18" ht="15" customHeight="1" thickBot="1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8" ht="15" customHeight="1" x14ac:dyDescent="0.2">
      <c r="B20" s="9" t="s">
        <v>41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8" t="s">
        <v>44</v>
      </c>
      <c r="Q20" s="39"/>
      <c r="R20" s="40"/>
    </row>
    <row r="21" spans="2:18" ht="15" customHeight="1" x14ac:dyDescent="0.2">
      <c r="B21" t="s">
        <v>42</v>
      </c>
      <c r="C21" s="5">
        <f>C17/C18</f>
        <v>1.4024787997390733</v>
      </c>
      <c r="D21" s="5">
        <f t="shared" ref="D21:I21" si="0">D17/D18</f>
        <v>1.1932140119321399</v>
      </c>
      <c r="E21" s="1">
        <f t="shared" si="0"/>
        <v>0.41175073244120663</v>
      </c>
      <c r="F21" s="15">
        <f>F17/F18</f>
        <v>1.0574381158375388</v>
      </c>
      <c r="G21" s="1">
        <f t="shared" si="0"/>
        <v>0.51369863013698625</v>
      </c>
      <c r="H21" s="1">
        <f t="shared" si="0"/>
        <v>0.77054794520547942</v>
      </c>
      <c r="I21" s="5">
        <f t="shared" si="0"/>
        <v>1.6742770167427694</v>
      </c>
      <c r="P21" s="42" t="s">
        <v>100</v>
      </c>
      <c r="Q21" s="41"/>
      <c r="R21" s="43"/>
    </row>
    <row r="22" spans="2:18" ht="15" customHeight="1" thickBot="1" x14ac:dyDescent="0.25">
      <c r="B22" t="s">
        <v>43</v>
      </c>
      <c r="C22" s="1">
        <f>1/C21</f>
        <v>0.71302325581395365</v>
      </c>
      <c r="D22" s="1">
        <f t="shared" ref="D22:I22" si="1">1/D21</f>
        <v>0.83807262569832419</v>
      </c>
      <c r="E22" s="6">
        <f t="shared" si="1"/>
        <v>2.4286538461538467</v>
      </c>
      <c r="F22" s="1">
        <f>1/F21</f>
        <v>0.9456818181818184</v>
      </c>
      <c r="G22" s="6">
        <f t="shared" si="1"/>
        <v>1.946666666666667</v>
      </c>
      <c r="H22" s="15">
        <f t="shared" si="1"/>
        <v>1.2977777777777779</v>
      </c>
      <c r="I22" s="1">
        <f t="shared" si="1"/>
        <v>0.59727272727272751</v>
      </c>
      <c r="P22" s="45" t="s">
        <v>101</v>
      </c>
      <c r="Q22" s="44"/>
      <c r="R22" s="46"/>
    </row>
    <row r="23" spans="2:18" ht="15" customHeight="1" x14ac:dyDescent="0.2"/>
  </sheetData>
  <mergeCells count="7">
    <mergeCell ref="P21:R21"/>
    <mergeCell ref="P22:R22"/>
    <mergeCell ref="C1:N1"/>
    <mergeCell ref="A3:A14"/>
    <mergeCell ref="P16:R16"/>
    <mergeCell ref="P11:Q11"/>
    <mergeCell ref="P20:R20"/>
  </mergeCells>
  <conditionalFormatting sqref="C3:O3">
    <cfRule type="colorScale" priority="17">
      <colorScale>
        <cfvo type="min"/>
        <cfvo type="max"/>
        <color rgb="FFFCFCFF"/>
        <color rgb="FF63BE7B"/>
      </colorScale>
    </cfRule>
  </conditionalFormatting>
  <conditionalFormatting sqref="C4:O4">
    <cfRule type="colorScale" priority="19">
      <colorScale>
        <cfvo type="min"/>
        <cfvo type="max"/>
        <color rgb="FFFCFCFF"/>
        <color rgb="FF63BE7B"/>
      </colorScale>
    </cfRule>
  </conditionalFormatting>
  <conditionalFormatting sqref="C5:O5">
    <cfRule type="colorScale" priority="21">
      <colorScale>
        <cfvo type="min"/>
        <cfvo type="max"/>
        <color rgb="FFFCFCFF"/>
        <color rgb="FF63BE7B"/>
      </colorScale>
    </cfRule>
  </conditionalFormatting>
  <conditionalFormatting sqref="C6:O6">
    <cfRule type="colorScale" priority="23">
      <colorScale>
        <cfvo type="min"/>
        <cfvo type="max"/>
        <color rgb="FFFCFCFF"/>
        <color rgb="FF63BE7B"/>
      </colorScale>
    </cfRule>
  </conditionalFormatting>
  <conditionalFormatting sqref="C7:O7">
    <cfRule type="colorScale" priority="25">
      <colorScale>
        <cfvo type="min"/>
        <cfvo type="max"/>
        <color rgb="FFFCFCFF"/>
        <color rgb="FF63BE7B"/>
      </colorScale>
    </cfRule>
  </conditionalFormatting>
  <conditionalFormatting sqref="C8:O8">
    <cfRule type="colorScale" priority="27">
      <colorScale>
        <cfvo type="min"/>
        <cfvo type="max"/>
        <color rgb="FFFCFCFF"/>
        <color rgb="FF63BE7B"/>
      </colorScale>
    </cfRule>
  </conditionalFormatting>
  <conditionalFormatting sqref="C9:O9">
    <cfRule type="colorScale" priority="29">
      <colorScale>
        <cfvo type="min"/>
        <cfvo type="max"/>
        <color rgb="FFFCFCFF"/>
        <color rgb="FF63BE7B"/>
      </colorScale>
    </cfRule>
  </conditionalFormatting>
  <conditionalFormatting sqref="C10:O10">
    <cfRule type="colorScale" priority="31">
      <colorScale>
        <cfvo type="min"/>
        <cfvo type="max"/>
        <color rgb="FFFCFCFF"/>
        <color rgb="FF63BE7B"/>
      </colorScale>
    </cfRule>
  </conditionalFormatting>
  <conditionalFormatting sqref="C11:O11">
    <cfRule type="colorScale" priority="33">
      <colorScale>
        <cfvo type="min"/>
        <cfvo type="max"/>
        <color rgb="FFFCFCFF"/>
        <color rgb="FF63BE7B"/>
      </colorScale>
    </cfRule>
  </conditionalFormatting>
  <conditionalFormatting sqref="C12:O12">
    <cfRule type="colorScale" priority="35">
      <colorScale>
        <cfvo type="min"/>
        <cfvo type="max"/>
        <color rgb="FFFCFCFF"/>
        <color rgb="FF63BE7B"/>
      </colorScale>
    </cfRule>
  </conditionalFormatting>
  <conditionalFormatting sqref="C13:O13">
    <cfRule type="colorScale" priority="37">
      <colorScale>
        <cfvo type="min"/>
        <cfvo type="max"/>
        <color rgb="FFFCFCFF"/>
        <color rgb="FF63BE7B"/>
      </colorScale>
    </cfRule>
  </conditionalFormatting>
  <conditionalFormatting sqref="C14:O14">
    <cfRule type="colorScale" priority="39">
      <colorScale>
        <cfvo type="min"/>
        <cfvo type="max"/>
        <color rgb="FFFCFCFF"/>
        <color rgb="FF63BE7B"/>
      </colorScale>
    </cfRule>
  </conditionalFormatting>
  <conditionalFormatting sqref="C17:O17">
    <cfRule type="colorScale" priority="43">
      <colorScale>
        <cfvo type="min"/>
        <cfvo type="max"/>
        <color rgb="FFFCFCFF"/>
        <color rgb="FF63BE7B"/>
      </colorScale>
    </cfRule>
  </conditionalFormatting>
  <conditionalFormatting sqref="C18:O19">
    <cfRule type="colorScale" priority="45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BF52-D092-49B0-AB9D-5A816392A65A}">
  <dimension ref="A1:R22"/>
  <sheetViews>
    <sheetView workbookViewId="0"/>
  </sheetViews>
  <sheetFormatPr baseColWidth="10" defaultColWidth="9.1640625" defaultRowHeight="15" x14ac:dyDescent="0.2"/>
  <cols>
    <col min="1" max="1" width="2.83203125" customWidth="1"/>
    <col min="2" max="2" width="24.6640625" customWidth="1"/>
    <col min="3" max="14" width="6.33203125" customWidth="1"/>
    <col min="15" max="15" width="4.5" customWidth="1"/>
    <col min="16" max="18" width="11.5" customWidth="1"/>
  </cols>
  <sheetData>
    <row r="1" spans="1:18" ht="15" customHeight="1" x14ac:dyDescent="0.2">
      <c r="C1" s="13" t="s">
        <v>23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8" s="7" customFormat="1" ht="109" x14ac:dyDescent="0.2">
      <c r="A2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</row>
    <row r="3" spans="1:18" x14ac:dyDescent="0.2">
      <c r="A3" s="14" t="s">
        <v>20</v>
      </c>
      <c r="B3" s="8" t="s">
        <v>0</v>
      </c>
      <c r="C3" s="3">
        <v>16.80975309906772</v>
      </c>
      <c r="D3" s="4">
        <v>19.541030632107368</v>
      </c>
      <c r="E3" s="3">
        <v>20.862616535191069</v>
      </c>
      <c r="F3" s="3">
        <v>0.94047741010142394</v>
      </c>
      <c r="G3" s="3">
        <v>3.345968650752996</v>
      </c>
      <c r="H3" s="3">
        <v>3.4607109927261548</v>
      </c>
      <c r="I3" s="3">
        <v>7.0238705050712014</v>
      </c>
      <c r="J3" s="3">
        <v>0.15981969060547069</v>
      </c>
      <c r="K3" s="3">
        <v>14.262882901342071</v>
      </c>
      <c r="L3" s="3">
        <v>5.8784960557319943</v>
      </c>
      <c r="M3" s="3">
        <v>4.7618071918860769</v>
      </c>
      <c r="N3" s="3">
        <v>2.9525663354164529</v>
      </c>
    </row>
    <row r="4" spans="1:18" ht="15" customHeight="1" x14ac:dyDescent="0.2">
      <c r="A4" s="14"/>
      <c r="B4" s="8" t="s">
        <v>1</v>
      </c>
      <c r="C4" s="3">
        <v>10.10875095395574</v>
      </c>
      <c r="D4" s="4">
        <v>27.03934537437463</v>
      </c>
      <c r="E4" s="3">
        <v>16.30734333926906</v>
      </c>
      <c r="F4" s="3">
        <v>1.7234800305265829</v>
      </c>
      <c r="G4" s="3">
        <v>3.5773340117018568</v>
      </c>
      <c r="H4" s="3">
        <v>5.0920037310268809</v>
      </c>
      <c r="I4" s="3">
        <v>5.6633172220808961</v>
      </c>
      <c r="J4" s="3">
        <v>3.6038327821589083E-2</v>
      </c>
      <c r="K4" s="3">
        <v>9.9211396591198167</v>
      </c>
      <c r="L4" s="3">
        <v>8.9979224963961677</v>
      </c>
      <c r="M4" s="3">
        <v>7.984609514118544</v>
      </c>
      <c r="N4" s="3">
        <v>3.548715339608242</v>
      </c>
    </row>
    <row r="5" spans="1:18" x14ac:dyDescent="0.2">
      <c r="A5" s="14"/>
      <c r="B5" s="8" t="s">
        <v>2</v>
      </c>
      <c r="C5" s="3">
        <v>11.134074730177479</v>
      </c>
      <c r="D5" s="3">
        <v>16.823584730286829</v>
      </c>
      <c r="E5" s="4">
        <v>27.409813119881029</v>
      </c>
      <c r="F5" s="3">
        <v>0.8726175245218647</v>
      </c>
      <c r="G5" s="3">
        <v>3.41939222954871</v>
      </c>
      <c r="H5" s="3">
        <v>4.2220253912016528</v>
      </c>
      <c r="I5" s="3">
        <v>7.1821452394230674</v>
      </c>
      <c r="J5" s="3">
        <v>0.58502553335739049</v>
      </c>
      <c r="K5" s="3">
        <v>12.49986331179127</v>
      </c>
      <c r="L5" s="3">
        <v>2.6309746416035171</v>
      </c>
      <c r="M5" s="3">
        <v>4.4724381895920127</v>
      </c>
      <c r="N5" s="3">
        <v>8.748045358615185</v>
      </c>
    </row>
    <row r="6" spans="1:18" x14ac:dyDescent="0.2">
      <c r="A6" s="14"/>
      <c r="B6" s="8" t="s">
        <v>3</v>
      </c>
      <c r="C6" s="3">
        <v>5.398094790074091</v>
      </c>
      <c r="D6" s="4">
        <v>19.122662589674231</v>
      </c>
      <c r="E6" s="3">
        <v>9.3849229683641067</v>
      </c>
      <c r="F6" s="4">
        <v>3.551687639656592</v>
      </c>
      <c r="G6" s="3">
        <v>2.3521110196401271</v>
      </c>
      <c r="H6" s="3">
        <v>3.2811948723979771</v>
      </c>
      <c r="I6" s="3">
        <v>2.8460543337645539</v>
      </c>
      <c r="J6" s="3">
        <v>1.1760555098200639E-2</v>
      </c>
      <c r="K6" s="3">
        <v>7.4209102669646008</v>
      </c>
      <c r="L6" s="3">
        <v>20.65153475244032</v>
      </c>
      <c r="M6" s="3">
        <v>21.404210278725159</v>
      </c>
      <c r="N6" s="3">
        <v>4.5748559332000474</v>
      </c>
    </row>
    <row r="7" spans="1:18" x14ac:dyDescent="0.2">
      <c r="A7" s="14"/>
      <c r="B7" s="8" t="s">
        <v>4</v>
      </c>
      <c r="C7" s="3">
        <v>9.6399055489964578</v>
      </c>
      <c r="D7" s="3">
        <v>19.923258559622191</v>
      </c>
      <c r="E7" s="3">
        <v>18.459268004722549</v>
      </c>
      <c r="F7" s="3">
        <v>1.1806375442739081</v>
      </c>
      <c r="G7" s="4">
        <v>10.472255017709561</v>
      </c>
      <c r="H7" s="3">
        <v>5.4781582054309332</v>
      </c>
      <c r="I7" s="3">
        <v>7.2609208972845343</v>
      </c>
      <c r="J7" s="3">
        <v>0.1180637544273908</v>
      </c>
      <c r="K7" s="3">
        <v>8.0578512396694215</v>
      </c>
      <c r="L7" s="3">
        <v>8.1759149940968125</v>
      </c>
      <c r="M7" s="3">
        <v>9.3211334120425029</v>
      </c>
      <c r="N7" s="3">
        <v>1.9126328217237309</v>
      </c>
    </row>
    <row r="8" spans="1:18" x14ac:dyDescent="0.2">
      <c r="A8" s="14"/>
      <c r="B8" s="8" t="s">
        <v>5</v>
      </c>
      <c r="C8" s="3">
        <v>7.2498604970597071</v>
      </c>
      <c r="D8" s="3">
        <v>20.620680774348632</v>
      </c>
      <c r="E8" s="3">
        <v>16.572949306777691</v>
      </c>
      <c r="F8" s="3">
        <v>1.19757908743615</v>
      </c>
      <c r="G8" s="3">
        <v>3.9833454951281282</v>
      </c>
      <c r="H8" s="4">
        <v>21.513499592222171</v>
      </c>
      <c r="I8" s="3">
        <v>10.482036313688459</v>
      </c>
      <c r="J8" s="3">
        <v>2.5754388977121519E-2</v>
      </c>
      <c r="K8" s="3">
        <v>3.6700004292398161</v>
      </c>
      <c r="L8" s="3">
        <v>6.9708546164742247</v>
      </c>
      <c r="M8" s="3">
        <v>6.6832639395630338</v>
      </c>
      <c r="N8" s="3">
        <v>1.0301755590848609</v>
      </c>
    </row>
    <row r="9" spans="1:18" x14ac:dyDescent="0.2">
      <c r="A9" s="14"/>
      <c r="B9" s="8" t="s">
        <v>6</v>
      </c>
      <c r="C9" s="3">
        <v>11.6376969038566</v>
      </c>
      <c r="D9" s="3">
        <v>18.138919065725151</v>
      </c>
      <c r="E9" s="3">
        <v>22.29766431287344</v>
      </c>
      <c r="F9" s="3">
        <v>0.82156436719174364</v>
      </c>
      <c r="G9" s="3">
        <v>4.175719717544812</v>
      </c>
      <c r="H9" s="3">
        <v>8.2903313416621405</v>
      </c>
      <c r="I9" s="4">
        <v>17.714557305812061</v>
      </c>
      <c r="J9" s="3">
        <v>1.35795763172189E-2</v>
      </c>
      <c r="K9" s="3">
        <v>6.2262357414448664</v>
      </c>
      <c r="L9" s="3">
        <v>5.6830526887561108</v>
      </c>
      <c r="M9" s="3">
        <v>3.9075230852797391</v>
      </c>
      <c r="N9" s="3">
        <v>1.0931558935361221</v>
      </c>
    </row>
    <row r="10" spans="1:18" ht="16" thickBot="1" x14ac:dyDescent="0.25">
      <c r="A10" s="14"/>
      <c r="B10" s="8" t="s">
        <v>7</v>
      </c>
      <c r="C10" s="3">
        <v>4.0061633281972266</v>
      </c>
      <c r="D10" s="3">
        <v>1.7462763225475091</v>
      </c>
      <c r="E10" s="3">
        <v>27.478171545968159</v>
      </c>
      <c r="F10" s="3">
        <v>5.1361068310220852E-2</v>
      </c>
      <c r="G10" s="3">
        <v>1.027221366204417</v>
      </c>
      <c r="H10" s="3">
        <v>0.30816640986132521</v>
      </c>
      <c r="I10" s="3">
        <v>0.20544427324088341</v>
      </c>
      <c r="J10" s="4">
        <v>38.726245505906519</v>
      </c>
      <c r="K10" s="3">
        <v>12.27529532614278</v>
      </c>
      <c r="L10" s="3">
        <v>0</v>
      </c>
      <c r="M10" s="3">
        <v>0.6163328197226503</v>
      </c>
      <c r="N10" s="3">
        <v>13.559322033898299</v>
      </c>
    </row>
    <row r="11" spans="1:18" x14ac:dyDescent="0.2">
      <c r="A11" s="14"/>
      <c r="B11" s="8" t="s">
        <v>8</v>
      </c>
      <c r="C11" s="3">
        <v>8.5608520267611183</v>
      </c>
      <c r="D11" s="3">
        <v>11.5112160566706</v>
      </c>
      <c r="E11" s="3">
        <v>14.0581955922865</v>
      </c>
      <c r="F11" s="3">
        <v>0.77602321920503736</v>
      </c>
      <c r="G11" s="3">
        <v>1.678719008264463</v>
      </c>
      <c r="H11" s="3">
        <v>1.0515053128689491</v>
      </c>
      <c r="I11" s="3">
        <v>2.2555096418732781</v>
      </c>
      <c r="J11" s="3">
        <v>0.29392955529319159</v>
      </c>
      <c r="K11" s="4">
        <v>38.887249114521843</v>
      </c>
      <c r="L11" s="3">
        <v>0.23735733963006689</v>
      </c>
      <c r="M11" s="3">
        <v>0.30253837072018891</v>
      </c>
      <c r="N11" s="3">
        <v>20.386904761904759</v>
      </c>
      <c r="P11" s="36" t="s">
        <v>37</v>
      </c>
      <c r="Q11" s="37"/>
    </row>
    <row r="12" spans="1:18" x14ac:dyDescent="0.2">
      <c r="A12" s="14"/>
      <c r="B12" s="8" t="s">
        <v>9</v>
      </c>
      <c r="C12" s="3">
        <v>4.9310783403801874</v>
      </c>
      <c r="D12" s="3">
        <v>14.59042315492764</v>
      </c>
      <c r="E12" s="3">
        <v>4.135299577188821</v>
      </c>
      <c r="F12" s="3">
        <v>3.0181155683888492</v>
      </c>
      <c r="G12" s="3">
        <v>2.380461311058403</v>
      </c>
      <c r="H12" s="3">
        <v>2.7912412773710078</v>
      </c>
      <c r="I12" s="3">
        <v>2.8771785088171602</v>
      </c>
      <c r="J12" s="3">
        <v>0</v>
      </c>
      <c r="K12" s="3">
        <v>0.33171771338214567</v>
      </c>
      <c r="L12" s="4">
        <v>63.304802172493211</v>
      </c>
      <c r="M12" s="3">
        <v>1.5503076552885771</v>
      </c>
      <c r="N12" s="3">
        <v>8.9374720703997795E-2</v>
      </c>
      <c r="P12" s="22"/>
      <c r="Q12" s="19">
        <f>SUM(C12:K12,N12)</f>
        <v>35.144890172218219</v>
      </c>
    </row>
    <row r="13" spans="1:18" ht="16" thickBot="1" x14ac:dyDescent="0.25">
      <c r="A13" s="14"/>
      <c r="B13" s="8" t="s">
        <v>10</v>
      </c>
      <c r="C13" s="3">
        <v>2.1702588622016359</v>
      </c>
      <c r="D13" s="3">
        <v>7.0346643756303466</v>
      </c>
      <c r="E13" s="3">
        <v>3.81943147435658</v>
      </c>
      <c r="F13" s="3">
        <v>1.699600313772365</v>
      </c>
      <c r="G13" s="3">
        <v>1.4745433491464639</v>
      </c>
      <c r="H13" s="3">
        <v>1.453998729968996</v>
      </c>
      <c r="I13" s="3">
        <v>1.0748571215120839</v>
      </c>
      <c r="J13" s="3">
        <v>1.120615591498263E-2</v>
      </c>
      <c r="K13" s="3">
        <v>0.22972619625714391</v>
      </c>
      <c r="L13" s="3">
        <v>0.84232938627619436</v>
      </c>
      <c r="M13" s="4">
        <v>80.084793246423374</v>
      </c>
      <c r="N13" s="3">
        <v>0.1045907885398379</v>
      </c>
      <c r="P13" s="23"/>
      <c r="Q13" s="21">
        <f>SUM(C13:K13,N13)</f>
        <v>19.072877367300439</v>
      </c>
    </row>
    <row r="14" spans="1:18" x14ac:dyDescent="0.2">
      <c r="A14" s="14"/>
      <c r="B14" s="8" t="s">
        <v>11</v>
      </c>
      <c r="C14" s="3">
        <v>1.6842572787732151</v>
      </c>
      <c r="D14" s="3">
        <v>3.913180686559838</v>
      </c>
      <c r="E14" s="3">
        <v>9.3504914852086909</v>
      </c>
      <c r="F14" s="3">
        <v>0.45466764846827262</v>
      </c>
      <c r="G14" s="3">
        <v>0.378694905150952</v>
      </c>
      <c r="H14" s="3">
        <v>0.28051474455626069</v>
      </c>
      <c r="I14" s="3">
        <v>0.37635728227964982</v>
      </c>
      <c r="J14" s="3">
        <v>0.3085662190118868</v>
      </c>
      <c r="K14" s="3">
        <v>19.375387168788059</v>
      </c>
      <c r="L14" s="3">
        <v>6.077819465385649E-2</v>
      </c>
      <c r="M14" s="3">
        <v>0.1309068807929217</v>
      </c>
      <c r="N14" s="4">
        <v>63.68619750575639</v>
      </c>
    </row>
    <row r="15" spans="1:18" ht="16" thickBot="1" x14ac:dyDescent="0.25">
      <c r="A15" s="14"/>
    </row>
    <row r="16" spans="1:18" x14ac:dyDescent="0.2">
      <c r="B16" s="9" t="s">
        <v>12</v>
      </c>
      <c r="P16" s="38" t="s">
        <v>40</v>
      </c>
      <c r="Q16" s="39"/>
      <c r="R16" s="40"/>
    </row>
    <row r="17" spans="2:18" x14ac:dyDescent="0.2">
      <c r="B17" t="s">
        <v>31</v>
      </c>
      <c r="C17" s="100">
        <f>C12/$Q12*100</f>
        <v>14.030712050078249</v>
      </c>
      <c r="D17" s="100">
        <f>D12/$Q12*100</f>
        <v>41.515062597809063</v>
      </c>
      <c r="E17" s="101">
        <f>E12/$Q12*100</f>
        <v>11.766431924882625</v>
      </c>
      <c r="F17" s="100">
        <f>F12/$Q12*100</f>
        <v>8.5876369327073547</v>
      </c>
      <c r="G17" s="100">
        <f>G12/$Q12*100</f>
        <v>6.7732785602503895</v>
      </c>
      <c r="H17" s="100">
        <f>H12/$Q12*100</f>
        <v>7.9420970266040651</v>
      </c>
      <c r="I17" s="100">
        <f>I12/$Q12*100</f>
        <v>8.1866197183098581</v>
      </c>
      <c r="J17" s="101">
        <f>J12/$Q12*100</f>
        <v>0</v>
      </c>
      <c r="K17" s="101">
        <f>K12/$Q12*100</f>
        <v>0.94385758998435032</v>
      </c>
      <c r="L17" s="1"/>
      <c r="M17" s="1"/>
      <c r="N17" s="101">
        <f>N12/$Q12*100</f>
        <v>0.25430359937402186</v>
      </c>
      <c r="P17" s="22"/>
      <c r="Q17" s="32" t="s">
        <v>38</v>
      </c>
      <c r="R17" s="33"/>
    </row>
    <row r="18" spans="2:18" ht="16" thickBot="1" x14ac:dyDescent="0.25">
      <c r="B18" t="s">
        <v>32</v>
      </c>
      <c r="C18" s="1">
        <f>C13/$Q13*100</f>
        <v>11.378770074422247</v>
      </c>
      <c r="D18" s="100">
        <f>D13/$Q13*100</f>
        <v>36.883078730904813</v>
      </c>
      <c r="E18" s="1">
        <f>E13/$Q13*100</f>
        <v>20.025460242851544</v>
      </c>
      <c r="F18" s="100">
        <f>F13/$Q13*100</f>
        <v>8.911084998041515</v>
      </c>
      <c r="G18" s="100">
        <f>G13/$Q13*100</f>
        <v>7.7311006658832708</v>
      </c>
      <c r="H18" s="100">
        <f>H13/$Q13*100</f>
        <v>7.6233842538190348</v>
      </c>
      <c r="I18" s="1">
        <f>I13/$Q13*100</f>
        <v>5.6355268311790034</v>
      </c>
      <c r="J18" s="101">
        <f>J13/$Q13*100</f>
        <v>5.8754406580493523E-2</v>
      </c>
      <c r="K18" s="101">
        <f>K13/$Q13*100</f>
        <v>1.2044653349001173</v>
      </c>
      <c r="L18" s="1"/>
      <c r="M18" s="1"/>
      <c r="N18" s="101">
        <f>N13/$Q13*100</f>
        <v>0.54837446141793966</v>
      </c>
      <c r="P18" s="20"/>
      <c r="Q18" s="34" t="s">
        <v>39</v>
      </c>
      <c r="R18" s="35"/>
    </row>
    <row r="19" spans="2:18" ht="16" thickBot="1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8" x14ac:dyDescent="0.2">
      <c r="B20" s="9" t="s">
        <v>41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P20" s="38" t="s">
        <v>44</v>
      </c>
      <c r="Q20" s="39"/>
      <c r="R20" s="40"/>
    </row>
    <row r="21" spans="2:18" x14ac:dyDescent="0.2">
      <c r="B21" t="s">
        <v>42</v>
      </c>
      <c r="C21" s="5">
        <f>C17/C18</f>
        <v>1.2330605116643638</v>
      </c>
      <c r="D21" s="5">
        <f t="shared" ref="D21:I21" si="0">D17/D18</f>
        <v>1.1255856079883877</v>
      </c>
      <c r="E21" s="1">
        <f t="shared" si="0"/>
        <v>0.58757360790660818</v>
      </c>
      <c r="F21" s="15">
        <f t="shared" si="0"/>
        <v>0.96370272919568745</v>
      </c>
      <c r="G21" s="1">
        <f t="shared" si="0"/>
        <v>0.87610792472801791</v>
      </c>
      <c r="H21" s="1">
        <f t="shared" si="0"/>
        <v>1.0418072554358475</v>
      </c>
      <c r="I21" s="5">
        <f t="shared" si="0"/>
        <v>1.4526804615704656</v>
      </c>
      <c r="P21" s="42" t="s">
        <v>100</v>
      </c>
      <c r="Q21" s="41"/>
      <c r="R21" s="43"/>
    </row>
    <row r="22" spans="2:18" ht="16" thickBot="1" x14ac:dyDescent="0.25">
      <c r="B22" t="s">
        <v>43</v>
      </c>
      <c r="C22" s="1">
        <f>1/C21</f>
        <v>0.81099020732584914</v>
      </c>
      <c r="D22" s="1">
        <f t="shared" ref="D22:I22" si="1">1/D21</f>
        <v>0.88842642701088681</v>
      </c>
      <c r="E22" s="6">
        <f t="shared" si="1"/>
        <v>1.7019144266243913</v>
      </c>
      <c r="F22" s="1">
        <f t="shared" si="1"/>
        <v>1.0376643851933536</v>
      </c>
      <c r="G22" s="6">
        <f t="shared" si="1"/>
        <v>1.1414118874800083</v>
      </c>
      <c r="H22" s="1">
        <f t="shared" si="1"/>
        <v>0.95987045087494893</v>
      </c>
      <c r="I22" s="1">
        <f t="shared" si="1"/>
        <v>0.68838263228165042</v>
      </c>
      <c r="P22" s="45" t="s">
        <v>101</v>
      </c>
      <c r="Q22" s="44"/>
      <c r="R22" s="46"/>
    </row>
  </sheetData>
  <mergeCells count="7">
    <mergeCell ref="P22:R22"/>
    <mergeCell ref="P11:Q11"/>
    <mergeCell ref="A3:A15"/>
    <mergeCell ref="C1:N1"/>
    <mergeCell ref="P16:R16"/>
    <mergeCell ref="P20:R20"/>
    <mergeCell ref="P21:R21"/>
  </mergeCells>
  <conditionalFormatting sqref="C3:N3">
    <cfRule type="colorScale" priority="73">
      <colorScale>
        <cfvo type="min"/>
        <cfvo type="max"/>
        <color rgb="FFFCFCFF"/>
        <color rgb="FF63BE7B"/>
      </colorScale>
    </cfRule>
  </conditionalFormatting>
  <conditionalFormatting sqref="C4:N4">
    <cfRule type="colorScale" priority="74">
      <colorScale>
        <cfvo type="min"/>
        <cfvo type="max"/>
        <color rgb="FFFCFCFF"/>
        <color rgb="FF63BE7B"/>
      </colorScale>
    </cfRule>
  </conditionalFormatting>
  <conditionalFormatting sqref="C5:N5">
    <cfRule type="colorScale" priority="75">
      <colorScale>
        <cfvo type="min"/>
        <cfvo type="max"/>
        <color rgb="FFFCFCFF"/>
        <color rgb="FF63BE7B"/>
      </colorScale>
    </cfRule>
  </conditionalFormatting>
  <conditionalFormatting sqref="C6:N6">
    <cfRule type="colorScale" priority="76">
      <colorScale>
        <cfvo type="min"/>
        <cfvo type="max"/>
        <color rgb="FFFCFCFF"/>
        <color rgb="FF63BE7B"/>
      </colorScale>
    </cfRule>
  </conditionalFormatting>
  <conditionalFormatting sqref="C7:N7">
    <cfRule type="colorScale" priority="77">
      <colorScale>
        <cfvo type="min"/>
        <cfvo type="max"/>
        <color rgb="FFFCFCFF"/>
        <color rgb="FF63BE7B"/>
      </colorScale>
    </cfRule>
  </conditionalFormatting>
  <conditionalFormatting sqref="C8:N8">
    <cfRule type="colorScale" priority="78">
      <colorScale>
        <cfvo type="min"/>
        <cfvo type="max"/>
        <color rgb="FFFCFCFF"/>
        <color rgb="FF63BE7B"/>
      </colorScale>
    </cfRule>
  </conditionalFormatting>
  <conditionalFormatting sqref="C9:N9">
    <cfRule type="colorScale" priority="79">
      <colorScale>
        <cfvo type="min"/>
        <cfvo type="max"/>
        <color rgb="FFFCFCFF"/>
        <color rgb="FF63BE7B"/>
      </colorScale>
    </cfRule>
  </conditionalFormatting>
  <conditionalFormatting sqref="C10:N10">
    <cfRule type="colorScale" priority="80">
      <colorScale>
        <cfvo type="min"/>
        <cfvo type="max"/>
        <color rgb="FFFCFCFF"/>
        <color rgb="FF63BE7B"/>
      </colorScale>
    </cfRule>
  </conditionalFormatting>
  <conditionalFormatting sqref="C11:N11">
    <cfRule type="colorScale" priority="81">
      <colorScale>
        <cfvo type="min"/>
        <cfvo type="max"/>
        <color rgb="FFFCFCFF"/>
        <color rgb="FF63BE7B"/>
      </colorScale>
    </cfRule>
  </conditionalFormatting>
  <conditionalFormatting sqref="C12:N12">
    <cfRule type="colorScale" priority="82">
      <colorScale>
        <cfvo type="min"/>
        <cfvo type="max"/>
        <color rgb="FFFCFCFF"/>
        <color rgb="FF63BE7B"/>
      </colorScale>
    </cfRule>
  </conditionalFormatting>
  <conditionalFormatting sqref="C13:N13">
    <cfRule type="colorScale" priority="83">
      <colorScale>
        <cfvo type="min"/>
        <cfvo type="max"/>
        <color rgb="FFFCFCFF"/>
        <color rgb="FF63BE7B"/>
      </colorScale>
    </cfRule>
  </conditionalFormatting>
  <conditionalFormatting sqref="C14:N14">
    <cfRule type="colorScale" priority="84">
      <colorScale>
        <cfvo type="min"/>
        <cfvo type="max"/>
        <color rgb="FFFCFCFF"/>
        <color rgb="FF63BE7B"/>
      </colorScale>
    </cfRule>
  </conditionalFormatting>
  <conditionalFormatting sqref="C17:N17">
    <cfRule type="colorScale" priority="85">
      <colorScale>
        <cfvo type="min"/>
        <cfvo type="max"/>
        <color rgb="FFFCFCFF"/>
        <color rgb="FF63BE7B"/>
      </colorScale>
    </cfRule>
  </conditionalFormatting>
  <conditionalFormatting sqref="C18:N19">
    <cfRule type="colorScale" priority="86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7A10-E6B8-478F-BF19-BF1093E8127F}">
  <dimension ref="A1:R22"/>
  <sheetViews>
    <sheetView workbookViewId="0"/>
  </sheetViews>
  <sheetFormatPr baseColWidth="10" defaultColWidth="8.83203125" defaultRowHeight="15" x14ac:dyDescent="0.2"/>
  <cols>
    <col min="1" max="1" width="2.83203125" customWidth="1"/>
    <col min="2" max="2" width="24.6640625" customWidth="1"/>
    <col min="3" max="14" width="6.33203125" customWidth="1"/>
    <col min="15" max="15" width="3.83203125" customWidth="1"/>
    <col min="16" max="18" width="12.1640625" customWidth="1"/>
  </cols>
  <sheetData>
    <row r="1" spans="1:18" ht="15" customHeight="1" x14ac:dyDescent="0.2">
      <c r="C1" s="13" t="s">
        <v>23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8"/>
    </row>
    <row r="2" spans="1:18" s="7" customFormat="1" ht="109" x14ac:dyDescent="0.2">
      <c r="A2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</row>
    <row r="3" spans="1:18" x14ac:dyDescent="0.2">
      <c r="A3" s="14" t="s">
        <v>20</v>
      </c>
      <c r="B3" s="8" t="s">
        <v>0</v>
      </c>
      <c r="C3" s="3">
        <v>14.80436700617599</v>
      </c>
      <c r="D3" s="4">
        <v>17.576059491156151</v>
      </c>
      <c r="E3" s="3">
        <v>20.595031600175261</v>
      </c>
      <c r="F3" s="3">
        <v>1.0833488383259411</v>
      </c>
      <c r="G3" s="3">
        <v>3.3118664209875579</v>
      </c>
      <c r="H3" s="3">
        <v>3.501527491852376</v>
      </c>
      <c r="I3" s="3">
        <v>7.0582727638299536</v>
      </c>
      <c r="J3" s="3">
        <v>0.1494481222953791</v>
      </c>
      <c r="K3" s="3">
        <v>13.88247015539004</v>
      </c>
      <c r="L3" s="3">
        <v>7.2461332549080799</v>
      </c>
      <c r="M3" s="3">
        <v>6.7587763259769646</v>
      </c>
      <c r="N3" s="3">
        <v>4.0326985289263142</v>
      </c>
    </row>
    <row r="4" spans="1:18" ht="15" customHeight="1" x14ac:dyDescent="0.2">
      <c r="A4" s="14"/>
      <c r="B4" s="8" t="s">
        <v>1</v>
      </c>
      <c r="C4" s="3">
        <v>9.258679616930193</v>
      </c>
      <c r="D4" s="4">
        <v>22.437216831548561</v>
      </c>
      <c r="E4" s="3">
        <v>15.555492321846931</v>
      </c>
      <c r="F4" s="3">
        <v>1.610246390145659</v>
      </c>
      <c r="G4" s="3">
        <v>3.2587491740096808</v>
      </c>
      <c r="H4" s="3">
        <v>5.107386645673075</v>
      </c>
      <c r="I4" s="3">
        <v>5.492479931201725</v>
      </c>
      <c r="J4" s="3">
        <v>3.8888730804617321E-2</v>
      </c>
      <c r="K4" s="3">
        <v>9.9444491869725908</v>
      </c>
      <c r="L4" s="3">
        <v>11.16233041509768</v>
      </c>
      <c r="M4" s="3">
        <v>12.204105764701049</v>
      </c>
      <c r="N4" s="3">
        <v>3.9299749910682391</v>
      </c>
    </row>
    <row r="5" spans="1:18" x14ac:dyDescent="0.2">
      <c r="A5" s="14"/>
      <c r="B5" s="8" t="s">
        <v>2</v>
      </c>
      <c r="C5" s="3">
        <v>10.784698890226389</v>
      </c>
      <c r="D5" s="3">
        <v>15.46328569677503</v>
      </c>
      <c r="E5" s="4">
        <v>23.997636505926021</v>
      </c>
      <c r="F5" s="3">
        <v>0.89636769933338145</v>
      </c>
      <c r="G5" s="3">
        <v>3.160544735096944</v>
      </c>
      <c r="H5" s="3">
        <v>3.750789664742137</v>
      </c>
      <c r="I5" s="3">
        <v>6.5778680151992788</v>
      </c>
      <c r="J5" s="3">
        <v>0.53712917186562026</v>
      </c>
      <c r="K5" s="3">
        <v>13.801611073221171</v>
      </c>
      <c r="L5" s="3">
        <v>3.6040141683926672</v>
      </c>
      <c r="M5" s="3">
        <v>7.4006908191455594</v>
      </c>
      <c r="N5" s="3">
        <v>10.02536356007581</v>
      </c>
    </row>
    <row r="6" spans="1:18" x14ac:dyDescent="0.2">
      <c r="A6" s="14"/>
      <c r="B6" s="8" t="s">
        <v>3</v>
      </c>
      <c r="C6" s="3">
        <v>6.2021097481359311</v>
      </c>
      <c r="D6" s="4">
        <v>17.49991409820294</v>
      </c>
      <c r="E6" s="3">
        <v>9.7996770092430339</v>
      </c>
      <c r="F6" s="4">
        <v>2.4945881867848669</v>
      </c>
      <c r="G6" s="3">
        <v>2.3399649520667971</v>
      </c>
      <c r="H6" s="3">
        <v>4.1885716249183931</v>
      </c>
      <c r="I6" s="3">
        <v>3.4635604576847752</v>
      </c>
      <c r="J6" s="3">
        <v>3.7796790708861633E-2</v>
      </c>
      <c r="K6" s="3">
        <v>7.2844723911624234</v>
      </c>
      <c r="L6" s="3">
        <v>19.42067828058963</v>
      </c>
      <c r="M6" s="3">
        <v>22.588736556368762</v>
      </c>
      <c r="N6" s="3">
        <v>4.6799299041335942</v>
      </c>
    </row>
    <row r="7" spans="1:18" x14ac:dyDescent="0.2">
      <c r="A7" s="14"/>
      <c r="B7" s="8" t="s">
        <v>4</v>
      </c>
      <c r="C7" s="3">
        <v>9.6170939575091072</v>
      </c>
      <c r="D7" s="3">
        <v>17.96364396883769</v>
      </c>
      <c r="E7" s="3">
        <v>17.526186451016962</v>
      </c>
      <c r="F7" s="3">
        <v>1.1868867316171989</v>
      </c>
      <c r="G7" s="4">
        <v>5.5771476375551181</v>
      </c>
      <c r="H7" s="3">
        <v>4.9113756383219753</v>
      </c>
      <c r="I7" s="3">
        <v>7.1840633006256853</v>
      </c>
      <c r="J7" s="3">
        <v>0.14988584275929381</v>
      </c>
      <c r="K7" s="3">
        <v>9.5456367534029329</v>
      </c>
      <c r="L7" s="3">
        <v>10.389180333583139</v>
      </c>
      <c r="M7" s="3">
        <v>12.620039388605189</v>
      </c>
      <c r="N7" s="3">
        <v>3.3288599961657108</v>
      </c>
    </row>
    <row r="8" spans="1:18" x14ac:dyDescent="0.2">
      <c r="A8" s="14"/>
      <c r="B8" s="8" t="s">
        <v>5</v>
      </c>
      <c r="C8" s="3">
        <v>7.2304088638814186</v>
      </c>
      <c r="D8" s="3">
        <v>20.020573326558178</v>
      </c>
      <c r="E8" s="3">
        <v>14.79048669550237</v>
      </c>
      <c r="F8" s="3">
        <v>1.510776209302614</v>
      </c>
      <c r="G8" s="3">
        <v>3.4925080868045661</v>
      </c>
      <c r="H8" s="4">
        <v>12.532378202188699</v>
      </c>
      <c r="I8" s="3">
        <v>7.7063219601670658</v>
      </c>
      <c r="J8" s="3">
        <v>9.2951776618290433E-2</v>
      </c>
      <c r="K8" s="3">
        <v>5.2994906242641324</v>
      </c>
      <c r="L8" s="3">
        <v>10.528337898298361</v>
      </c>
      <c r="M8" s="3">
        <v>14.94168825213479</v>
      </c>
      <c r="N8" s="3">
        <v>1.8540781042795</v>
      </c>
    </row>
    <row r="9" spans="1:18" x14ac:dyDescent="0.2">
      <c r="A9" s="14"/>
      <c r="B9" s="8" t="s">
        <v>6</v>
      </c>
      <c r="C9" s="3">
        <v>11.518909229819871</v>
      </c>
      <c r="D9" s="3">
        <v>17.015858090172689</v>
      </c>
      <c r="E9" s="3">
        <v>20.499936332559528</v>
      </c>
      <c r="F9" s="3">
        <v>0.98733507684170307</v>
      </c>
      <c r="G9" s="3">
        <v>4.0374952249419636</v>
      </c>
      <c r="H9" s="3">
        <v>6.09052530535884</v>
      </c>
      <c r="I9" s="4">
        <v>13.92847697687403</v>
      </c>
      <c r="J9" s="3">
        <v>7.7380427649300143E-2</v>
      </c>
      <c r="K9" s="3">
        <v>7.8575416531985551</v>
      </c>
      <c r="L9" s="3">
        <v>8.648976913206587</v>
      </c>
      <c r="M9" s="3">
        <v>7.3903205900502478</v>
      </c>
      <c r="N9" s="3">
        <v>1.9472441793266919</v>
      </c>
    </row>
    <row r="10" spans="1:18" ht="16" thickBot="1" x14ac:dyDescent="0.25">
      <c r="A10" s="14"/>
      <c r="B10" s="8" t="s">
        <v>7</v>
      </c>
      <c r="C10" s="3">
        <v>4.0626529613313753</v>
      </c>
      <c r="D10" s="3">
        <v>2.0068526676456191</v>
      </c>
      <c r="E10" s="3">
        <v>27.883830967531409</v>
      </c>
      <c r="F10" s="3">
        <v>0.17947462881383591</v>
      </c>
      <c r="G10" s="3">
        <v>1.403165279817262</v>
      </c>
      <c r="H10" s="3">
        <v>1.223690651003426</v>
      </c>
      <c r="I10" s="3">
        <v>1.2889541523902761</v>
      </c>
      <c r="J10" s="4">
        <v>18.371675640398109</v>
      </c>
      <c r="K10" s="3">
        <v>18.404307391091528</v>
      </c>
      <c r="L10" s="3">
        <v>0</v>
      </c>
      <c r="M10" s="3">
        <v>0.24473813020068519</v>
      </c>
      <c r="N10" s="3">
        <v>24.930657529776472</v>
      </c>
    </row>
    <row r="11" spans="1:18" x14ac:dyDescent="0.2">
      <c r="A11" s="14"/>
      <c r="B11" s="8" t="s">
        <v>8</v>
      </c>
      <c r="C11" s="3">
        <v>8.7216207961448404</v>
      </c>
      <c r="D11" s="3">
        <v>11.85997141812121</v>
      </c>
      <c r="E11" s="3">
        <v>16.558259144881472</v>
      </c>
      <c r="F11" s="3">
        <v>0.79938763890302889</v>
      </c>
      <c r="G11" s="3">
        <v>2.0652104237131561</v>
      </c>
      <c r="H11" s="3">
        <v>1.6123497848817701</v>
      </c>
      <c r="I11" s="3">
        <v>3.0248526600377819</v>
      </c>
      <c r="J11" s="3">
        <v>0.42533455503897011</v>
      </c>
      <c r="K11" s="4">
        <v>33.746978729501564</v>
      </c>
      <c r="L11" s="3">
        <v>0.1994698400847652</v>
      </c>
      <c r="M11" s="3">
        <v>0.56296497400104817</v>
      </c>
      <c r="N11" s="3">
        <v>20.423600034690409</v>
      </c>
      <c r="P11" s="36" t="s">
        <v>37</v>
      </c>
      <c r="Q11" s="37"/>
    </row>
    <row r="12" spans="1:18" x14ac:dyDescent="0.2">
      <c r="A12" s="14"/>
      <c r="B12" s="8" t="s">
        <v>9</v>
      </c>
      <c r="C12" s="3">
        <v>6.071624346846507</v>
      </c>
      <c r="D12" s="3">
        <v>17.755213912483718</v>
      </c>
      <c r="E12" s="3">
        <v>5.7668612925775609</v>
      </c>
      <c r="F12" s="3">
        <v>2.8424435358549212</v>
      </c>
      <c r="G12" s="3">
        <v>2.9978425189722548</v>
      </c>
      <c r="H12" s="3">
        <v>4.2722147624004867</v>
      </c>
      <c r="I12" s="3">
        <v>4.4406893881102176</v>
      </c>
      <c r="J12" s="3">
        <v>0</v>
      </c>
      <c r="K12" s="3">
        <v>0.26603903582223171</v>
      </c>
      <c r="L12" s="4">
        <v>54.045654109020681</v>
      </c>
      <c r="M12" s="3">
        <v>1.4136781279703079</v>
      </c>
      <c r="N12" s="3">
        <v>0.12773896994110931</v>
      </c>
      <c r="P12" s="22"/>
      <c r="Q12" s="19">
        <f>SUM(C12:K12,N12)</f>
        <v>44.540667763008997</v>
      </c>
    </row>
    <row r="13" spans="1:18" ht="16" thickBot="1" x14ac:dyDescent="0.25">
      <c r="A13" s="14"/>
      <c r="B13" s="8" t="s">
        <v>10</v>
      </c>
      <c r="C13" s="3">
        <v>3.1174993563461499</v>
      </c>
      <c r="D13" s="3">
        <v>10.68603810984472</v>
      </c>
      <c r="E13" s="3">
        <v>6.5187600873708176</v>
      </c>
      <c r="F13" s="3">
        <v>1.8199485630600829</v>
      </c>
      <c r="G13" s="3">
        <v>2.0046010868752751</v>
      </c>
      <c r="H13" s="3">
        <v>3.3375874469504652</v>
      </c>
      <c r="I13" s="3">
        <v>2.088760557999441</v>
      </c>
      <c r="J13" s="3">
        <v>4.1526054831002796E-3</v>
      </c>
      <c r="K13" s="3">
        <v>0.41332266575124788</v>
      </c>
      <c r="L13" s="3">
        <v>0.77819826753299248</v>
      </c>
      <c r="M13" s="4">
        <v>69.07942273246978</v>
      </c>
      <c r="N13" s="3">
        <v>0.15170852031593021</v>
      </c>
      <c r="P13" s="23"/>
      <c r="Q13" s="21">
        <f>SUM(C13:K13,N13)</f>
        <v>30.142378999997234</v>
      </c>
    </row>
    <row r="14" spans="1:18" x14ac:dyDescent="0.2">
      <c r="A14" s="14"/>
      <c r="B14" s="8" t="s">
        <v>11</v>
      </c>
      <c r="C14" s="3">
        <v>2.5278309712905518</v>
      </c>
      <c r="D14" s="3">
        <v>4.6764308636912579</v>
      </c>
      <c r="E14" s="3">
        <v>12.000707296059829</v>
      </c>
      <c r="F14" s="3">
        <v>0.51241342207139928</v>
      </c>
      <c r="G14" s="3">
        <v>0.71858269908691097</v>
      </c>
      <c r="H14" s="3">
        <v>0.56282707740000981</v>
      </c>
      <c r="I14" s="3">
        <v>0.74792796114386328</v>
      </c>
      <c r="J14" s="3">
        <v>0.57486615926952878</v>
      </c>
      <c r="K14" s="3">
        <v>20.377650949394472</v>
      </c>
      <c r="L14" s="3">
        <v>9.5560212339306477E-2</v>
      </c>
      <c r="M14" s="3">
        <v>0.2061692770155116</v>
      </c>
      <c r="N14" s="4">
        <v>56.999033111237353</v>
      </c>
    </row>
    <row r="15" spans="1:18" ht="16" thickBot="1" x14ac:dyDescent="0.25">
      <c r="A15" s="14"/>
    </row>
    <row r="16" spans="1:18" x14ac:dyDescent="0.2">
      <c r="B16" s="9" t="s">
        <v>12</v>
      </c>
      <c r="P16" s="38" t="s">
        <v>40</v>
      </c>
      <c r="Q16" s="39"/>
      <c r="R16" s="40"/>
    </row>
    <row r="17" spans="2:18" x14ac:dyDescent="0.2">
      <c r="B17" t="s">
        <v>31</v>
      </c>
      <c r="C17" s="100">
        <f>C12/$Q12*100</f>
        <v>13.631641939344671</v>
      </c>
      <c r="D17" s="100">
        <f>D12/$Q12*100</f>
        <v>39.86292708262765</v>
      </c>
      <c r="E17" s="101">
        <f>E12/$Q12*100</f>
        <v>12.947406453943955</v>
      </c>
      <c r="F17" s="100">
        <f>F12/$Q12*100</f>
        <v>6.3816814578958088</v>
      </c>
      <c r="G17" s="100">
        <f>G12/$Q12*100</f>
        <v>6.7305738093625109</v>
      </c>
      <c r="H17" s="100">
        <f>H12/$Q12*100</f>
        <v>9.5917169116816865</v>
      </c>
      <c r="I17" s="100">
        <f>I12/$Q12*100</f>
        <v>9.969965901135879</v>
      </c>
      <c r="J17" s="101">
        <f>J12/$Q12*100</f>
        <v>0</v>
      </c>
      <c r="K17" s="101">
        <f>K12/$Q12*100</f>
        <v>0.59729467289930704</v>
      </c>
      <c r="L17" s="1"/>
      <c r="M17" s="1"/>
      <c r="N17" s="101">
        <f>N12/$Q12*100</f>
        <v>0.28679177110855186</v>
      </c>
      <c r="O17" s="3"/>
      <c r="P17" s="22"/>
      <c r="Q17" s="32" t="s">
        <v>38</v>
      </c>
      <c r="R17" s="33"/>
    </row>
    <row r="18" spans="2:18" ht="16" thickBot="1" x14ac:dyDescent="0.25">
      <c r="B18" t="s">
        <v>32</v>
      </c>
      <c r="C18" s="1">
        <f>C13/$Q13*100</f>
        <v>10.342578986039676</v>
      </c>
      <c r="D18" s="100">
        <f>D13/$Q13*100</f>
        <v>35.451873622336514</v>
      </c>
      <c r="E18" s="1">
        <f>E13/$Q13*100</f>
        <v>21.626561351947089</v>
      </c>
      <c r="F18" s="100">
        <f>F13/$Q13*100</f>
        <v>6.0378398236590751</v>
      </c>
      <c r="G18" s="100">
        <f>G13/$Q13*100</f>
        <v>6.6504408523144738</v>
      </c>
      <c r="H18" s="100">
        <f>H13/$Q13*100</f>
        <v>11.072740631888317</v>
      </c>
      <c r="I18" s="1">
        <f>I13/$Q13*100</f>
        <v>6.9296473181484197</v>
      </c>
      <c r="J18" s="101">
        <f>J13/$Q13*100</f>
        <v>1.3776634827332841E-2</v>
      </c>
      <c r="K18" s="101">
        <f>K13/$Q13*100</f>
        <v>1.371234386480529</v>
      </c>
      <c r="L18" s="1"/>
      <c r="M18" s="1"/>
      <c r="N18" s="101">
        <f>N13/$Q13*100</f>
        <v>0.50330639235855978</v>
      </c>
      <c r="O18" s="3"/>
      <c r="P18" s="20"/>
      <c r="Q18" s="34" t="s">
        <v>39</v>
      </c>
      <c r="R18" s="35"/>
    </row>
    <row r="19" spans="2:18" ht="16" thickBot="1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8" x14ac:dyDescent="0.2">
      <c r="B20" s="9" t="s">
        <v>41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P20" s="38" t="s">
        <v>44</v>
      </c>
      <c r="Q20" s="39"/>
      <c r="R20" s="40"/>
    </row>
    <row r="21" spans="2:18" x14ac:dyDescent="0.2">
      <c r="B21" t="s">
        <v>42</v>
      </c>
      <c r="C21" s="5">
        <f>C17/C18</f>
        <v>1.3180118767035325</v>
      </c>
      <c r="D21" s="5">
        <f t="shared" ref="D21:I21" si="0">D17/D18</f>
        <v>1.1244237048591965</v>
      </c>
      <c r="E21" s="1">
        <f t="shared" si="0"/>
        <v>0.59868077237245443</v>
      </c>
      <c r="F21" s="5">
        <f t="shared" si="0"/>
        <v>1.0569477899843254</v>
      </c>
      <c r="G21" s="1">
        <f t="shared" si="0"/>
        <v>1.0120492699397738</v>
      </c>
      <c r="H21" s="1">
        <f t="shared" si="0"/>
        <v>0.86624596660907605</v>
      </c>
      <c r="I21" s="5">
        <f t="shared" si="0"/>
        <v>1.4387407386556323</v>
      </c>
      <c r="P21" s="42" t="s">
        <v>100</v>
      </c>
      <c r="Q21" s="41"/>
      <c r="R21" s="43"/>
    </row>
    <row r="22" spans="2:18" ht="16" thickBot="1" x14ac:dyDescent="0.25">
      <c r="B22" t="s">
        <v>43</v>
      </c>
      <c r="C22" s="1">
        <f>1/C21</f>
        <v>0.75871850449564304</v>
      </c>
      <c r="D22" s="1">
        <f t="shared" ref="D22:I22" si="1">1/D21</f>
        <v>0.88934446657296573</v>
      </c>
      <c r="E22" s="6">
        <f t="shared" si="1"/>
        <v>1.6703392628381837</v>
      </c>
      <c r="F22" s="1">
        <f t="shared" si="1"/>
        <v>0.94612052693239468</v>
      </c>
      <c r="G22" s="1">
        <f t="shared" si="1"/>
        <v>0.98809418642188152</v>
      </c>
      <c r="H22" s="6">
        <f t="shared" si="1"/>
        <v>1.1544065294924313</v>
      </c>
      <c r="I22" s="1">
        <f t="shared" si="1"/>
        <v>0.69505225864001441</v>
      </c>
      <c r="P22" s="45" t="s">
        <v>101</v>
      </c>
      <c r="Q22" s="44"/>
      <c r="R22" s="46"/>
    </row>
  </sheetData>
  <mergeCells count="7">
    <mergeCell ref="P22:R22"/>
    <mergeCell ref="P11:Q11"/>
    <mergeCell ref="A3:A15"/>
    <mergeCell ref="C1:N1"/>
    <mergeCell ref="P16:R16"/>
    <mergeCell ref="P20:R20"/>
    <mergeCell ref="P21:R21"/>
  </mergeCells>
  <conditionalFormatting sqref="C3:N3">
    <cfRule type="colorScale" priority="114">
      <colorScale>
        <cfvo type="min"/>
        <cfvo type="max"/>
        <color rgb="FFFCFCFF"/>
        <color rgb="FF63BE7B"/>
      </colorScale>
    </cfRule>
  </conditionalFormatting>
  <conditionalFormatting sqref="C4:N4">
    <cfRule type="colorScale" priority="115">
      <colorScale>
        <cfvo type="min"/>
        <cfvo type="max"/>
        <color rgb="FFFCFCFF"/>
        <color rgb="FF63BE7B"/>
      </colorScale>
    </cfRule>
  </conditionalFormatting>
  <conditionalFormatting sqref="C5:N5">
    <cfRule type="colorScale" priority="116">
      <colorScale>
        <cfvo type="min"/>
        <cfvo type="max"/>
        <color rgb="FFFCFCFF"/>
        <color rgb="FF63BE7B"/>
      </colorScale>
    </cfRule>
  </conditionalFormatting>
  <conditionalFormatting sqref="C6:N6">
    <cfRule type="colorScale" priority="117">
      <colorScale>
        <cfvo type="min"/>
        <cfvo type="max"/>
        <color rgb="FFFCFCFF"/>
        <color rgb="FF63BE7B"/>
      </colorScale>
    </cfRule>
  </conditionalFormatting>
  <conditionalFormatting sqref="C7:N7">
    <cfRule type="colorScale" priority="118">
      <colorScale>
        <cfvo type="min"/>
        <cfvo type="max"/>
        <color rgb="FFFCFCFF"/>
        <color rgb="FF63BE7B"/>
      </colorScale>
    </cfRule>
  </conditionalFormatting>
  <conditionalFormatting sqref="C8:N8">
    <cfRule type="colorScale" priority="119">
      <colorScale>
        <cfvo type="min"/>
        <cfvo type="max"/>
        <color rgb="FFFCFCFF"/>
        <color rgb="FF63BE7B"/>
      </colorScale>
    </cfRule>
  </conditionalFormatting>
  <conditionalFormatting sqref="C9:N9">
    <cfRule type="colorScale" priority="120">
      <colorScale>
        <cfvo type="min"/>
        <cfvo type="max"/>
        <color rgb="FFFCFCFF"/>
        <color rgb="FF63BE7B"/>
      </colorScale>
    </cfRule>
  </conditionalFormatting>
  <conditionalFormatting sqref="C10:N10">
    <cfRule type="colorScale" priority="121">
      <colorScale>
        <cfvo type="min"/>
        <cfvo type="max"/>
        <color rgb="FFFCFCFF"/>
        <color rgb="FF63BE7B"/>
      </colorScale>
    </cfRule>
  </conditionalFormatting>
  <conditionalFormatting sqref="C11:N11">
    <cfRule type="colorScale" priority="122">
      <colorScale>
        <cfvo type="min"/>
        <cfvo type="max"/>
        <color rgb="FFFCFCFF"/>
        <color rgb="FF63BE7B"/>
      </colorScale>
    </cfRule>
  </conditionalFormatting>
  <conditionalFormatting sqref="C12:N12">
    <cfRule type="colorScale" priority="123">
      <colorScale>
        <cfvo type="min"/>
        <cfvo type="max"/>
        <color rgb="FFFCFCFF"/>
        <color rgb="FF63BE7B"/>
      </colorScale>
    </cfRule>
  </conditionalFormatting>
  <conditionalFormatting sqref="C13:N13">
    <cfRule type="colorScale" priority="124">
      <colorScale>
        <cfvo type="min"/>
        <cfvo type="max"/>
        <color rgb="FFFCFCFF"/>
        <color rgb="FF63BE7B"/>
      </colorScale>
    </cfRule>
  </conditionalFormatting>
  <conditionalFormatting sqref="C14:N14">
    <cfRule type="colorScale" priority="125">
      <colorScale>
        <cfvo type="min"/>
        <cfvo type="max"/>
        <color rgb="FFFCFCFF"/>
        <color rgb="FF63BE7B"/>
      </colorScale>
    </cfRule>
  </conditionalFormatting>
  <conditionalFormatting sqref="C17:N17">
    <cfRule type="colorScale" priority="126">
      <colorScale>
        <cfvo type="min"/>
        <cfvo type="max"/>
        <color rgb="FFFCFCFF"/>
        <color rgb="FF63BE7B"/>
      </colorScale>
    </cfRule>
  </conditionalFormatting>
  <conditionalFormatting sqref="C18:N19">
    <cfRule type="colorScale" priority="127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EE00-92AA-9640-BEFC-BECAFDE0EBE1}">
  <dimension ref="A1:T30"/>
  <sheetViews>
    <sheetView workbookViewId="0"/>
  </sheetViews>
  <sheetFormatPr baseColWidth="10" defaultRowHeight="15" x14ac:dyDescent="0.2"/>
  <cols>
    <col min="1" max="1" width="18.5" customWidth="1"/>
    <col min="2" max="2" width="17.33203125" customWidth="1"/>
    <col min="3" max="3" width="17" bestFit="1" customWidth="1"/>
    <col min="4" max="4" width="13.33203125" bestFit="1" customWidth="1"/>
    <col min="5" max="5" width="16.6640625" bestFit="1" customWidth="1"/>
    <col min="6" max="6" width="17.5" bestFit="1" customWidth="1"/>
    <col min="7" max="7" width="18.5" bestFit="1" customWidth="1"/>
    <col min="8" max="8" width="16.6640625" bestFit="1" customWidth="1"/>
    <col min="9" max="9" width="18.1640625" bestFit="1" customWidth="1"/>
    <col min="10" max="10" width="18.6640625" bestFit="1" customWidth="1"/>
    <col min="11" max="11" width="15.1640625" bestFit="1" customWidth="1"/>
    <col min="12" max="12" width="16.5" bestFit="1" customWidth="1"/>
    <col min="13" max="13" width="14.5" bestFit="1" customWidth="1"/>
    <col min="15" max="15" width="17" bestFit="1" customWidth="1"/>
    <col min="16" max="16" width="18.1640625" bestFit="1" customWidth="1"/>
    <col min="17" max="17" width="14.83203125" bestFit="1" customWidth="1"/>
    <col min="18" max="18" width="13.33203125" bestFit="1" customWidth="1"/>
    <col min="19" max="19" width="16" bestFit="1" customWidth="1"/>
    <col min="20" max="20" width="14.5" bestFit="1" customWidth="1"/>
  </cols>
  <sheetData>
    <row r="1" spans="1:13" x14ac:dyDescent="0.2">
      <c r="A1" s="9" t="s">
        <v>12</v>
      </c>
    </row>
    <row r="2" spans="1:13" ht="16" thickBot="1" x14ac:dyDescent="0.25">
      <c r="A2" s="9"/>
    </row>
    <row r="3" spans="1:13" ht="16" thickBot="1" x14ac:dyDescent="0.25">
      <c r="C3" s="54" t="s">
        <v>0</v>
      </c>
      <c r="D3" s="55" t="s">
        <v>1</v>
      </c>
      <c r="E3" s="56" t="s">
        <v>2</v>
      </c>
      <c r="F3" s="5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7" t="s">
        <v>8</v>
      </c>
      <c r="L3" s="58" t="s">
        <v>11</v>
      </c>
      <c r="M3" s="7"/>
    </row>
    <row r="4" spans="1:13" x14ac:dyDescent="0.2">
      <c r="A4" s="51" t="s">
        <v>31</v>
      </c>
      <c r="B4" s="28">
        <v>3</v>
      </c>
      <c r="C4" s="102">
        <v>15.707762557077624</v>
      </c>
      <c r="D4" s="102">
        <v>49.041095890410951</v>
      </c>
      <c r="E4" s="103">
        <v>7.123287671232875</v>
      </c>
      <c r="F4" s="102">
        <v>16.073059360730593</v>
      </c>
      <c r="G4" s="81">
        <v>3.2876712328767121</v>
      </c>
      <c r="H4" s="81">
        <v>2.4657534246575343</v>
      </c>
      <c r="I4" s="81">
        <v>5.0228310502283096</v>
      </c>
      <c r="J4" s="81">
        <v>0</v>
      </c>
      <c r="K4" s="103">
        <v>1.095890410958904</v>
      </c>
      <c r="L4" s="104">
        <v>0.18264840182648398</v>
      </c>
      <c r="M4" s="3"/>
    </row>
    <row r="5" spans="1:13" x14ac:dyDescent="0.2">
      <c r="A5" s="52"/>
      <c r="B5" s="29">
        <v>30</v>
      </c>
      <c r="C5" s="105">
        <v>14.030712050078249</v>
      </c>
      <c r="D5" s="105">
        <v>41.515062597809063</v>
      </c>
      <c r="E5" s="106">
        <v>11.766431924882625</v>
      </c>
      <c r="F5" s="105">
        <v>8.5876369327073547</v>
      </c>
      <c r="G5" s="105">
        <v>6.7732785602503895</v>
      </c>
      <c r="H5" s="105">
        <v>7.9420970266040651</v>
      </c>
      <c r="I5" s="105">
        <v>8.1866197183098581</v>
      </c>
      <c r="J5" s="106">
        <v>0</v>
      </c>
      <c r="K5" s="106">
        <v>0.94385758998435032</v>
      </c>
      <c r="L5" s="107">
        <v>0.25430359937402186</v>
      </c>
      <c r="M5" s="3"/>
    </row>
    <row r="6" spans="1:13" ht="16" thickBot="1" x14ac:dyDescent="0.25">
      <c r="A6" s="53"/>
      <c r="B6" s="30">
        <v>100</v>
      </c>
      <c r="C6" s="108">
        <v>13.631641939344671</v>
      </c>
      <c r="D6" s="108">
        <v>39.86292708262765</v>
      </c>
      <c r="E6" s="109">
        <v>12.947406453943955</v>
      </c>
      <c r="F6" s="108">
        <v>6.3816814578958088</v>
      </c>
      <c r="G6" s="108">
        <v>6.7305738093625109</v>
      </c>
      <c r="H6" s="108">
        <v>9.5917169116816865</v>
      </c>
      <c r="I6" s="108">
        <v>9.969965901135879</v>
      </c>
      <c r="J6" s="109">
        <v>0</v>
      </c>
      <c r="K6" s="109">
        <v>0.59729467289930704</v>
      </c>
      <c r="L6" s="110">
        <v>0.28679177110855186</v>
      </c>
      <c r="M6" s="3"/>
    </row>
    <row r="7" spans="1:13" x14ac:dyDescent="0.2">
      <c r="A7" s="51" t="s">
        <v>32</v>
      </c>
      <c r="B7" s="28">
        <v>3</v>
      </c>
      <c r="C7" s="81">
        <v>11.200000000000003</v>
      </c>
      <c r="D7" s="102">
        <v>41.1</v>
      </c>
      <c r="E7" s="103">
        <v>17.3</v>
      </c>
      <c r="F7" s="102">
        <v>15.200000000000003</v>
      </c>
      <c r="G7" s="102">
        <v>6.4</v>
      </c>
      <c r="H7" s="81">
        <v>3.2</v>
      </c>
      <c r="I7" s="103">
        <v>3.0000000000000009</v>
      </c>
      <c r="J7" s="81">
        <v>0.2</v>
      </c>
      <c r="K7" s="103">
        <v>1.7000000000000002</v>
      </c>
      <c r="L7" s="104">
        <v>0.70000000000000018</v>
      </c>
      <c r="M7" s="3"/>
    </row>
    <row r="8" spans="1:13" x14ac:dyDescent="0.2">
      <c r="A8" s="52"/>
      <c r="B8" s="29">
        <v>30</v>
      </c>
      <c r="C8" s="83">
        <v>11.378770074422247</v>
      </c>
      <c r="D8" s="105">
        <v>36.883078730904813</v>
      </c>
      <c r="E8" s="83">
        <v>20.025460242851544</v>
      </c>
      <c r="F8" s="105">
        <v>8.911084998041515</v>
      </c>
      <c r="G8" s="105">
        <v>7.7311006658832708</v>
      </c>
      <c r="H8" s="105">
        <v>7.6233842538190348</v>
      </c>
      <c r="I8" s="83">
        <v>5.6355268311790034</v>
      </c>
      <c r="J8" s="106">
        <v>5.8754406580493523E-2</v>
      </c>
      <c r="K8" s="106">
        <v>1.2044653349001173</v>
      </c>
      <c r="L8" s="107">
        <v>0.54837446141793966</v>
      </c>
      <c r="M8" s="3"/>
    </row>
    <row r="9" spans="1:13" ht="16" thickBot="1" x14ac:dyDescent="0.25">
      <c r="A9" s="53"/>
      <c r="B9" s="30">
        <v>100</v>
      </c>
      <c r="C9" s="86">
        <v>10.342578986039676</v>
      </c>
      <c r="D9" s="108">
        <v>35.451873622336514</v>
      </c>
      <c r="E9" s="86">
        <v>21.626561351947089</v>
      </c>
      <c r="F9" s="108">
        <v>6.0378398236590751</v>
      </c>
      <c r="G9" s="108">
        <v>6.6504408523144738</v>
      </c>
      <c r="H9" s="108">
        <v>11.072740631888317</v>
      </c>
      <c r="I9" s="86">
        <v>6.9296473181484197</v>
      </c>
      <c r="J9" s="109">
        <v>1.3776634827332841E-2</v>
      </c>
      <c r="K9" s="109">
        <v>1.371234386480529</v>
      </c>
      <c r="L9" s="110">
        <v>0.50330639235855978</v>
      </c>
      <c r="M9" s="3"/>
    </row>
    <row r="11" spans="1:13" x14ac:dyDescent="0.2">
      <c r="A11" s="62" t="s">
        <v>48</v>
      </c>
      <c r="B11" s="62"/>
      <c r="C11" s="62"/>
    </row>
    <row r="12" spans="1:13" x14ac:dyDescent="0.2">
      <c r="A12" s="60" t="s">
        <v>38</v>
      </c>
      <c r="C12" s="59"/>
    </row>
    <row r="13" spans="1:13" x14ac:dyDescent="0.2">
      <c r="A13" s="61" t="s">
        <v>39</v>
      </c>
      <c r="C13" s="59"/>
    </row>
    <row r="17" spans="1:20" ht="16" thickBot="1" x14ac:dyDescent="0.25"/>
    <row r="18" spans="1:20" x14ac:dyDescent="0.2">
      <c r="A18" s="47" t="s">
        <v>33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17"/>
    </row>
    <row r="19" spans="1:20" ht="16" thickBot="1" x14ac:dyDescent="0.25">
      <c r="A19" s="22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33"/>
    </row>
    <row r="20" spans="1:20" x14ac:dyDescent="0.2">
      <c r="A20" s="47" t="s">
        <v>28</v>
      </c>
      <c r="B20" s="31"/>
      <c r="C20" s="31" t="s">
        <v>24</v>
      </c>
      <c r="D20" s="31" t="s">
        <v>25</v>
      </c>
      <c r="E20" s="31" t="s">
        <v>26</v>
      </c>
      <c r="F20" s="17" t="s">
        <v>27</v>
      </c>
      <c r="G20" s="49"/>
      <c r="H20" s="47" t="s">
        <v>29</v>
      </c>
      <c r="I20" s="31"/>
      <c r="J20" s="31" t="s">
        <v>24</v>
      </c>
      <c r="K20" s="31" t="s">
        <v>25</v>
      </c>
      <c r="L20" s="31" t="s">
        <v>26</v>
      </c>
      <c r="M20" s="17" t="s">
        <v>27</v>
      </c>
      <c r="N20" s="49"/>
      <c r="O20" s="47" t="s">
        <v>30</v>
      </c>
      <c r="P20" s="31"/>
      <c r="Q20" s="31" t="s">
        <v>24</v>
      </c>
      <c r="R20" s="31" t="s">
        <v>25</v>
      </c>
      <c r="S20" s="31" t="s">
        <v>26</v>
      </c>
      <c r="T20" s="17" t="s">
        <v>27</v>
      </c>
    </row>
    <row r="21" spans="1:20" x14ac:dyDescent="0.2">
      <c r="A21" s="22"/>
      <c r="B21" s="49" t="s">
        <v>0</v>
      </c>
      <c r="C21" s="49">
        <v>3.63273090545818E-3</v>
      </c>
      <c r="D21" s="49">
        <v>1</v>
      </c>
      <c r="E21" s="49">
        <v>0.62463851937536097</v>
      </c>
      <c r="F21" s="33">
        <v>1</v>
      </c>
      <c r="G21" s="49"/>
      <c r="H21" s="22"/>
      <c r="I21" s="49" t="s">
        <v>0</v>
      </c>
      <c r="J21" s="49">
        <v>2.4975024975025001E-3</v>
      </c>
      <c r="K21" s="49">
        <v>1</v>
      </c>
      <c r="L21" s="49">
        <v>0.29864871970135098</v>
      </c>
      <c r="M21" s="33">
        <v>1</v>
      </c>
      <c r="N21" s="49"/>
      <c r="O21" s="22"/>
      <c r="P21" s="49" t="s">
        <v>0</v>
      </c>
      <c r="Q21" s="49">
        <v>2.3505905858847002E-3</v>
      </c>
      <c r="R21" s="49">
        <v>1</v>
      </c>
      <c r="S21" s="49">
        <v>1</v>
      </c>
      <c r="T21" s="33">
        <v>0.93106893106893096</v>
      </c>
    </row>
    <row r="22" spans="1:20" x14ac:dyDescent="0.2">
      <c r="A22" s="22"/>
      <c r="B22" s="49" t="s">
        <v>3</v>
      </c>
      <c r="C22" s="49">
        <v>3.63273090545818E-3</v>
      </c>
      <c r="D22" s="49">
        <v>1</v>
      </c>
      <c r="E22" s="49">
        <v>3.63273090545818E-3</v>
      </c>
      <c r="F22" s="33">
        <v>1</v>
      </c>
      <c r="G22" s="49"/>
      <c r="H22" s="22"/>
      <c r="I22" s="49" t="s">
        <v>3</v>
      </c>
      <c r="J22" s="49">
        <v>2.4975024975025001E-3</v>
      </c>
      <c r="K22" s="49">
        <v>1</v>
      </c>
      <c r="L22" s="49">
        <v>2.4975024975025001E-3</v>
      </c>
      <c r="M22" s="33">
        <v>1</v>
      </c>
      <c r="N22" s="49"/>
      <c r="O22" s="22"/>
      <c r="P22" s="49" t="s">
        <v>3</v>
      </c>
      <c r="Q22" s="49">
        <v>2.3505905858847002E-3</v>
      </c>
      <c r="R22" s="49">
        <v>1</v>
      </c>
      <c r="S22" s="49">
        <v>2.3505905858847002E-3</v>
      </c>
      <c r="T22" s="33">
        <v>1</v>
      </c>
    </row>
    <row r="23" spans="1:20" x14ac:dyDescent="0.2">
      <c r="A23" s="22"/>
      <c r="B23" s="49" t="s">
        <v>8</v>
      </c>
      <c r="C23" s="49">
        <v>1</v>
      </c>
      <c r="D23" s="49">
        <v>3.63273090545818E-3</v>
      </c>
      <c r="E23" s="49">
        <v>1</v>
      </c>
      <c r="F23" s="33">
        <v>3.63273090545818E-3</v>
      </c>
      <c r="G23" s="49"/>
      <c r="H23" s="22"/>
      <c r="I23" s="49" t="s">
        <v>8</v>
      </c>
      <c r="J23" s="49">
        <v>1</v>
      </c>
      <c r="K23" s="49">
        <v>2.4975024975025001E-3</v>
      </c>
      <c r="L23" s="49">
        <v>1</v>
      </c>
      <c r="M23" s="33">
        <v>2.4975024975025001E-3</v>
      </c>
      <c r="N23" s="49"/>
      <c r="O23" s="22"/>
      <c r="P23" s="49" t="s">
        <v>8</v>
      </c>
      <c r="Q23" s="49">
        <v>1</v>
      </c>
      <c r="R23" s="49">
        <v>2.3505905858847002E-3</v>
      </c>
      <c r="S23" s="49">
        <v>1</v>
      </c>
      <c r="T23" s="33">
        <v>2.3505905858847002E-3</v>
      </c>
    </row>
    <row r="24" spans="1:20" x14ac:dyDescent="0.2">
      <c r="A24" s="22"/>
      <c r="B24" s="49" t="s">
        <v>11</v>
      </c>
      <c r="C24" s="49">
        <v>1</v>
      </c>
      <c r="D24" s="49">
        <v>3.63273090545818E-3</v>
      </c>
      <c r="E24" s="49">
        <v>1</v>
      </c>
      <c r="F24" s="33">
        <v>3.63273090545818E-3</v>
      </c>
      <c r="G24" s="49"/>
      <c r="H24" s="22"/>
      <c r="I24" s="49" t="s">
        <v>11</v>
      </c>
      <c r="J24" s="49">
        <v>1</v>
      </c>
      <c r="K24" s="49">
        <v>2.4975024975025001E-3</v>
      </c>
      <c r="L24" s="49">
        <v>1</v>
      </c>
      <c r="M24" s="33">
        <v>2.4975024975025001E-3</v>
      </c>
      <c r="N24" s="49"/>
      <c r="O24" s="22"/>
      <c r="P24" s="49" t="s">
        <v>11</v>
      </c>
      <c r="Q24" s="49">
        <v>1</v>
      </c>
      <c r="R24" s="49">
        <v>2.3505905858847002E-3</v>
      </c>
      <c r="S24" s="49">
        <v>1</v>
      </c>
      <c r="T24" s="33">
        <v>2.3505905858847002E-3</v>
      </c>
    </row>
    <row r="25" spans="1:20" x14ac:dyDescent="0.2">
      <c r="A25" s="22"/>
      <c r="B25" s="49" t="s">
        <v>1</v>
      </c>
      <c r="C25" s="49">
        <v>3.63273090545818E-3</v>
      </c>
      <c r="D25" s="49">
        <v>1</v>
      </c>
      <c r="E25" s="49">
        <v>3.63273090545818E-3</v>
      </c>
      <c r="F25" s="33">
        <v>1</v>
      </c>
      <c r="G25" s="49"/>
      <c r="H25" s="22"/>
      <c r="I25" s="49" t="s">
        <v>1</v>
      </c>
      <c r="J25" s="49">
        <v>2.4975024975025001E-3</v>
      </c>
      <c r="K25" s="49">
        <v>1</v>
      </c>
      <c r="L25" s="49">
        <v>2.4975024975025001E-3</v>
      </c>
      <c r="M25" s="33">
        <v>1</v>
      </c>
      <c r="N25" s="49"/>
      <c r="O25" s="22"/>
      <c r="P25" s="49" t="s">
        <v>1</v>
      </c>
      <c r="Q25" s="49">
        <v>2.3505905858847002E-3</v>
      </c>
      <c r="R25" s="49">
        <v>1</v>
      </c>
      <c r="S25" s="49">
        <v>2.3505905858847002E-3</v>
      </c>
      <c r="T25" s="33">
        <v>1</v>
      </c>
    </row>
    <row r="26" spans="1:20" x14ac:dyDescent="0.2">
      <c r="A26" s="22"/>
      <c r="B26" s="49" t="s">
        <v>5</v>
      </c>
      <c r="C26" s="49">
        <v>1</v>
      </c>
      <c r="D26" s="49">
        <v>8.5248085248085206E-2</v>
      </c>
      <c r="E26" s="49">
        <v>1</v>
      </c>
      <c r="F26" s="33">
        <v>0.43290043290043301</v>
      </c>
      <c r="G26" s="49"/>
      <c r="H26" s="22"/>
      <c r="I26" s="49" t="s">
        <v>5</v>
      </c>
      <c r="J26" s="49">
        <v>2.4975024975025001E-3</v>
      </c>
      <c r="K26" s="49">
        <v>1</v>
      </c>
      <c r="L26" s="49">
        <v>2.4975024975025001E-3</v>
      </c>
      <c r="M26" s="33">
        <v>1</v>
      </c>
      <c r="N26" s="49"/>
      <c r="O26" s="22"/>
      <c r="P26" s="49" t="s">
        <v>5</v>
      </c>
      <c r="Q26" s="49">
        <v>2.3505905858847002E-3</v>
      </c>
      <c r="R26" s="49">
        <v>1</v>
      </c>
      <c r="S26" s="49">
        <v>2.3505905858847002E-3</v>
      </c>
      <c r="T26" s="33">
        <v>1</v>
      </c>
    </row>
    <row r="27" spans="1:20" x14ac:dyDescent="0.2">
      <c r="A27" s="22"/>
      <c r="B27" s="49" t="s">
        <v>6</v>
      </c>
      <c r="C27" s="49">
        <v>1</v>
      </c>
      <c r="D27" s="49">
        <v>0.38314626549920699</v>
      </c>
      <c r="E27" s="49">
        <v>1</v>
      </c>
      <c r="F27" s="33">
        <v>1.9980019980020001E-2</v>
      </c>
      <c r="G27" s="49"/>
      <c r="H27" s="22"/>
      <c r="I27" s="49" t="s">
        <v>6</v>
      </c>
      <c r="J27" s="49">
        <v>1.8804724687077602E-2</v>
      </c>
      <c r="K27" s="49">
        <v>1</v>
      </c>
      <c r="L27" s="49">
        <v>1</v>
      </c>
      <c r="M27" s="33">
        <v>0.34165834165834202</v>
      </c>
      <c r="N27" s="49"/>
      <c r="O27" s="22"/>
      <c r="P27" s="49" t="s">
        <v>6</v>
      </c>
      <c r="Q27" s="49">
        <v>2.3505905858847002E-3</v>
      </c>
      <c r="R27" s="49">
        <v>1</v>
      </c>
      <c r="S27" s="49">
        <v>0.215340215340215</v>
      </c>
      <c r="T27" s="33">
        <v>1</v>
      </c>
    </row>
    <row r="28" spans="1:20" x14ac:dyDescent="0.2">
      <c r="A28" s="22"/>
      <c r="B28" s="49" t="s">
        <v>7</v>
      </c>
      <c r="C28" s="49">
        <v>1</v>
      </c>
      <c r="D28" s="49">
        <v>7.1357214214357104E-2</v>
      </c>
      <c r="E28" s="49">
        <v>1</v>
      </c>
      <c r="F28" s="33">
        <v>0.382117882117882</v>
      </c>
      <c r="G28" s="49"/>
      <c r="H28" s="22"/>
      <c r="I28" s="49" t="s">
        <v>7</v>
      </c>
      <c r="J28" s="49">
        <v>1</v>
      </c>
      <c r="K28" s="49">
        <v>2.4975024975025001E-3</v>
      </c>
      <c r="L28" s="49">
        <v>1</v>
      </c>
      <c r="M28" s="33">
        <v>2.4975024975025001E-3</v>
      </c>
      <c r="N28" s="49"/>
      <c r="O28" s="22"/>
      <c r="P28" s="49" t="s">
        <v>7</v>
      </c>
      <c r="Q28" s="49">
        <v>1</v>
      </c>
      <c r="R28" s="49">
        <v>2.3505905858847002E-3</v>
      </c>
      <c r="S28" s="49">
        <v>1</v>
      </c>
      <c r="T28" s="33">
        <v>2.3505905858847002E-3</v>
      </c>
    </row>
    <row r="29" spans="1:20" x14ac:dyDescent="0.2">
      <c r="A29" s="22"/>
      <c r="B29" s="49" t="s">
        <v>4</v>
      </c>
      <c r="C29" s="49">
        <v>0.99500499500499495</v>
      </c>
      <c r="D29" s="49">
        <v>1</v>
      </c>
      <c r="E29" s="49">
        <v>3.63273090545818E-3</v>
      </c>
      <c r="F29" s="33">
        <v>1</v>
      </c>
      <c r="G29" s="49"/>
      <c r="H29" s="22"/>
      <c r="I29" s="49" t="s">
        <v>4</v>
      </c>
      <c r="J29" s="49">
        <v>2.4975024975025001E-3</v>
      </c>
      <c r="K29" s="49">
        <v>1</v>
      </c>
      <c r="L29" s="49">
        <v>2.4975024975025001E-3</v>
      </c>
      <c r="M29" s="33">
        <v>1</v>
      </c>
      <c r="N29" s="49"/>
      <c r="O29" s="22"/>
      <c r="P29" s="49" t="s">
        <v>4</v>
      </c>
      <c r="Q29" s="49">
        <v>2.3505905858847002E-3</v>
      </c>
      <c r="R29" s="49">
        <v>1</v>
      </c>
      <c r="S29" s="49">
        <v>2.3505905858847002E-3</v>
      </c>
      <c r="T29" s="33">
        <v>1</v>
      </c>
    </row>
    <row r="30" spans="1:20" ht="16" thickBot="1" x14ac:dyDescent="0.25">
      <c r="A30" s="23"/>
      <c r="B30" s="50" t="s">
        <v>2</v>
      </c>
      <c r="C30" s="50">
        <v>1</v>
      </c>
      <c r="D30" s="50">
        <v>3.63273090545818E-3</v>
      </c>
      <c r="E30" s="50">
        <v>1</v>
      </c>
      <c r="F30" s="35">
        <v>3.6886190732344601E-2</v>
      </c>
      <c r="G30" s="50"/>
      <c r="H30" s="23"/>
      <c r="I30" s="50" t="s">
        <v>2</v>
      </c>
      <c r="J30" s="50">
        <v>1</v>
      </c>
      <c r="K30" s="50">
        <v>2.4975024975025001E-3</v>
      </c>
      <c r="L30" s="50">
        <v>1</v>
      </c>
      <c r="M30" s="35">
        <v>9.3240093240093205E-2</v>
      </c>
      <c r="N30" s="50"/>
      <c r="O30" s="23"/>
      <c r="P30" s="50" t="s">
        <v>2</v>
      </c>
      <c r="Q30" s="50">
        <v>1</v>
      </c>
      <c r="R30" s="50">
        <v>2.3505905858847002E-3</v>
      </c>
      <c r="S30" s="50">
        <v>1</v>
      </c>
      <c r="T30" s="35">
        <v>0.66249539933750501</v>
      </c>
    </row>
  </sheetData>
  <mergeCells count="2">
    <mergeCell ref="A4:A6"/>
    <mergeCell ref="A7:A9"/>
  </mergeCells>
  <conditionalFormatting sqref="C21:F30">
    <cfRule type="cellIs" dxfId="5" priority="9" operator="lessThan">
      <formula>0.05</formula>
    </cfRule>
  </conditionalFormatting>
  <conditionalFormatting sqref="J21:M30">
    <cfRule type="cellIs" dxfId="4" priority="8" operator="lessThan">
      <formula>0.05</formula>
    </cfRule>
  </conditionalFormatting>
  <conditionalFormatting sqref="Q21:T30">
    <cfRule type="cellIs" dxfId="3" priority="7" operator="lessThan">
      <formula>0.05</formula>
    </cfRule>
  </conditionalFormatting>
  <conditionalFormatting sqref="C4:M4">
    <cfRule type="colorScale" priority="128">
      <colorScale>
        <cfvo type="min"/>
        <cfvo type="max"/>
        <color rgb="FFFCFCFF"/>
        <color rgb="FF63BE7B"/>
      </colorScale>
    </cfRule>
  </conditionalFormatting>
  <conditionalFormatting sqref="C7:M7">
    <cfRule type="colorScale" priority="130">
      <colorScale>
        <cfvo type="min"/>
        <cfvo type="max"/>
        <color rgb="FFFCFCFF"/>
        <color rgb="FF63BE7B"/>
      </colorScale>
    </cfRule>
  </conditionalFormatting>
  <conditionalFormatting sqref="C5:M5">
    <cfRule type="colorScale" priority="132">
      <colorScale>
        <cfvo type="min"/>
        <cfvo type="max"/>
        <color rgb="FFFCFCFF"/>
        <color rgb="FF63BE7B"/>
      </colorScale>
    </cfRule>
  </conditionalFormatting>
  <conditionalFormatting sqref="C8:M8">
    <cfRule type="colorScale" priority="134">
      <colorScale>
        <cfvo type="min"/>
        <cfvo type="max"/>
        <color rgb="FFFCFCFF"/>
        <color rgb="FF63BE7B"/>
      </colorScale>
    </cfRule>
  </conditionalFormatting>
  <conditionalFormatting sqref="C6:M6">
    <cfRule type="colorScale" priority="136">
      <colorScale>
        <cfvo type="min"/>
        <cfvo type="max"/>
        <color rgb="FFFCFCFF"/>
        <color rgb="FF63BE7B"/>
      </colorScale>
    </cfRule>
  </conditionalFormatting>
  <conditionalFormatting sqref="C9:M9">
    <cfRule type="colorScale" priority="138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8782-6792-F04D-B4EF-8CB79A0B93E4}">
  <dimension ref="A1:N30"/>
  <sheetViews>
    <sheetView workbookViewId="0"/>
  </sheetViews>
  <sheetFormatPr baseColWidth="10" defaultRowHeight="15" x14ac:dyDescent="0.2"/>
  <cols>
    <col min="1" max="1" width="22.5" customWidth="1"/>
    <col min="2" max="15" width="17.33203125" customWidth="1"/>
  </cols>
  <sheetData>
    <row r="1" spans="1:9" x14ac:dyDescent="0.2">
      <c r="A1" s="9" t="s">
        <v>41</v>
      </c>
    </row>
    <row r="2" spans="1:9" ht="16" thickBot="1" x14ac:dyDescent="0.25">
      <c r="A2" s="9"/>
    </row>
    <row r="3" spans="1:9" ht="16" thickBot="1" x14ac:dyDescent="0.25">
      <c r="C3" s="99" t="s">
        <v>0</v>
      </c>
      <c r="D3" s="98" t="s">
        <v>1</v>
      </c>
      <c r="E3" s="98" t="s">
        <v>2</v>
      </c>
      <c r="F3" s="98" t="s">
        <v>3</v>
      </c>
      <c r="G3" s="98" t="s">
        <v>4</v>
      </c>
      <c r="H3" s="98" t="s">
        <v>5</v>
      </c>
      <c r="I3" s="97" t="s">
        <v>6</v>
      </c>
    </row>
    <row r="4" spans="1:9" x14ac:dyDescent="0.2">
      <c r="A4" s="25" t="s">
        <v>42</v>
      </c>
      <c r="B4" s="28">
        <v>3</v>
      </c>
      <c r="C4" s="80">
        <v>1.4024787997390733</v>
      </c>
      <c r="D4" s="80">
        <v>1.1932140119321399</v>
      </c>
      <c r="E4" s="81">
        <v>0.41175073244120663</v>
      </c>
      <c r="F4" s="81">
        <v>1.0574381158375388</v>
      </c>
      <c r="G4" s="81">
        <v>0.51369863013698625</v>
      </c>
      <c r="H4" s="81">
        <v>0.77054794520547942</v>
      </c>
      <c r="I4" s="82">
        <v>1.6742770167427694</v>
      </c>
    </row>
    <row r="5" spans="1:9" x14ac:dyDescent="0.2">
      <c r="A5" s="26"/>
      <c r="B5" s="29">
        <v>30</v>
      </c>
      <c r="C5" s="5">
        <v>1.2330605116643638</v>
      </c>
      <c r="D5" s="5">
        <v>1.1255856079883877</v>
      </c>
      <c r="E5" s="1">
        <v>0.58757360790660818</v>
      </c>
      <c r="F5" s="1">
        <v>0.96370272919568745</v>
      </c>
      <c r="G5" s="1">
        <v>0.87610792472801791</v>
      </c>
      <c r="H5" s="1">
        <v>1.0418072554358475</v>
      </c>
      <c r="I5" s="84">
        <v>1.4526804615704656</v>
      </c>
    </row>
    <row r="6" spans="1:9" ht="16" thickBot="1" x14ac:dyDescent="0.25">
      <c r="A6" s="27"/>
      <c r="B6" s="30">
        <v>100</v>
      </c>
      <c r="C6" s="85">
        <v>1.3180118767035325</v>
      </c>
      <c r="D6" s="85">
        <v>1.1244237048591965</v>
      </c>
      <c r="E6" s="86">
        <v>0.59868077237245443</v>
      </c>
      <c r="F6" s="85">
        <v>1.0569477899843254</v>
      </c>
      <c r="G6" s="86">
        <v>1.0120492699397738</v>
      </c>
      <c r="H6" s="86">
        <v>0.86624596660907605</v>
      </c>
      <c r="I6" s="87">
        <v>1.4387407386556323</v>
      </c>
    </row>
    <row r="7" spans="1:9" x14ac:dyDescent="0.2">
      <c r="A7" s="25" t="s">
        <v>43</v>
      </c>
      <c r="B7" s="28">
        <v>3</v>
      </c>
      <c r="C7" s="81">
        <v>0.71302325581395365</v>
      </c>
      <c r="D7" s="81">
        <v>0.83807262569832419</v>
      </c>
      <c r="E7" s="88">
        <v>2.4286538461538467</v>
      </c>
      <c r="F7" s="81">
        <v>0.9456818181818184</v>
      </c>
      <c r="G7" s="88">
        <v>1.946666666666667</v>
      </c>
      <c r="H7" s="81">
        <v>1.2977777777777779</v>
      </c>
      <c r="I7" s="89">
        <v>0.59727272727272751</v>
      </c>
    </row>
    <row r="8" spans="1:9" x14ac:dyDescent="0.2">
      <c r="A8" s="26"/>
      <c r="B8" s="29">
        <v>30</v>
      </c>
      <c r="C8" s="1">
        <v>0.81099020732584914</v>
      </c>
      <c r="D8" s="1">
        <v>0.88842642701088681</v>
      </c>
      <c r="E8" s="6">
        <v>1.7019144266243913</v>
      </c>
      <c r="F8" s="1">
        <v>1.0376643851933536</v>
      </c>
      <c r="G8" s="6">
        <v>1.1414118874800083</v>
      </c>
      <c r="H8" s="1">
        <v>0.95987045087494893</v>
      </c>
      <c r="I8" s="90">
        <v>0.68838263228165042</v>
      </c>
    </row>
    <row r="9" spans="1:9" ht="16" thickBot="1" x14ac:dyDescent="0.25">
      <c r="A9" s="27"/>
      <c r="B9" s="30">
        <v>100</v>
      </c>
      <c r="C9" s="86">
        <v>0.75871850449564304</v>
      </c>
      <c r="D9" s="86">
        <v>0.88934446657296573</v>
      </c>
      <c r="E9" s="91">
        <v>1.6703392628381837</v>
      </c>
      <c r="F9" s="86">
        <v>0.94612052693239468</v>
      </c>
      <c r="G9" s="86">
        <v>0.98809418642188152</v>
      </c>
      <c r="H9" s="91">
        <v>1.1544065294924313</v>
      </c>
      <c r="I9" s="92">
        <v>0.69505225864001441</v>
      </c>
    </row>
    <row r="10" spans="1:9" ht="16" customHeight="1" x14ac:dyDescent="0.2"/>
    <row r="11" spans="1:9" ht="16" customHeight="1" x14ac:dyDescent="0.2">
      <c r="A11" s="96" t="s">
        <v>49</v>
      </c>
      <c r="B11" s="96"/>
      <c r="C11" s="96"/>
    </row>
    <row r="12" spans="1:9" ht="16" customHeight="1" x14ac:dyDescent="0.2">
      <c r="A12" s="95" t="s">
        <v>45</v>
      </c>
      <c r="B12" s="93"/>
      <c r="C12" s="93"/>
    </row>
    <row r="13" spans="1:9" ht="16" customHeight="1" x14ac:dyDescent="0.2">
      <c r="A13" s="94" t="s">
        <v>46</v>
      </c>
      <c r="B13" s="93"/>
      <c r="C13" s="93"/>
    </row>
    <row r="14" spans="1:9" ht="16" customHeight="1" x14ac:dyDescent="0.2"/>
    <row r="15" spans="1:9" ht="16" customHeight="1" x14ac:dyDescent="0.2"/>
    <row r="16" spans="1:9" ht="16" customHeight="1" x14ac:dyDescent="0.2"/>
    <row r="17" spans="1:14" ht="16" customHeight="1" thickBot="1" x14ac:dyDescent="0.25"/>
    <row r="18" spans="1:14" ht="16" customHeight="1" x14ac:dyDescent="0.2">
      <c r="A18" s="47" t="s">
        <v>33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7"/>
    </row>
    <row r="19" spans="1:14" ht="16" customHeight="1" thickBot="1" x14ac:dyDescent="0.25">
      <c r="A19" s="22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33"/>
    </row>
    <row r="20" spans="1:14" s="24" customFormat="1" ht="47" customHeight="1" x14ac:dyDescent="0.2">
      <c r="A20" s="64" t="s">
        <v>28</v>
      </c>
      <c r="B20" s="31"/>
      <c r="C20" s="65" t="s">
        <v>34</v>
      </c>
      <c r="D20" s="66" t="s">
        <v>35</v>
      </c>
      <c r="E20" s="63"/>
      <c r="F20" s="64" t="s">
        <v>29</v>
      </c>
      <c r="G20" s="31"/>
      <c r="H20" s="65" t="s">
        <v>34</v>
      </c>
      <c r="I20" s="66" t="s">
        <v>35</v>
      </c>
      <c r="J20" s="63"/>
      <c r="K20" s="64" t="s">
        <v>30</v>
      </c>
      <c r="L20" s="31"/>
      <c r="M20" s="65" t="s">
        <v>34</v>
      </c>
      <c r="N20" s="66" t="s">
        <v>35</v>
      </c>
    </row>
    <row r="21" spans="1:14" x14ac:dyDescent="0.2">
      <c r="A21" s="22"/>
      <c r="B21" s="49" t="s">
        <v>1</v>
      </c>
      <c r="C21" s="49">
        <v>9.99000999000999E-3</v>
      </c>
      <c r="D21" s="33">
        <v>1</v>
      </c>
      <c r="E21" s="49"/>
      <c r="F21" s="22"/>
      <c r="G21" s="49" t="s">
        <v>1</v>
      </c>
      <c r="H21" s="49">
        <v>2.8542885685742801E-3</v>
      </c>
      <c r="I21" s="33">
        <v>1</v>
      </c>
      <c r="J21" s="49"/>
      <c r="K21" s="22"/>
      <c r="L21" s="49" t="s">
        <v>1</v>
      </c>
      <c r="M21" s="49">
        <v>2.22000222000222E-3</v>
      </c>
      <c r="N21" s="33">
        <v>1</v>
      </c>
    </row>
    <row r="22" spans="1:14" x14ac:dyDescent="0.2">
      <c r="A22" s="22"/>
      <c r="B22" s="49" t="s">
        <v>0</v>
      </c>
      <c r="C22" s="49">
        <v>9.99000999000999E-3</v>
      </c>
      <c r="D22" s="33">
        <v>1</v>
      </c>
      <c r="E22" s="49"/>
      <c r="F22" s="22"/>
      <c r="G22" s="49" t="s">
        <v>0</v>
      </c>
      <c r="H22" s="49">
        <v>2.8542885685742801E-3</v>
      </c>
      <c r="I22" s="33">
        <v>1</v>
      </c>
      <c r="J22" s="49"/>
      <c r="K22" s="22"/>
      <c r="L22" s="49" t="s">
        <v>0</v>
      </c>
      <c r="M22" s="49">
        <v>2.22000222000222E-3</v>
      </c>
      <c r="N22" s="33">
        <v>1</v>
      </c>
    </row>
    <row r="23" spans="1:14" x14ac:dyDescent="0.2">
      <c r="A23" s="22"/>
      <c r="B23" s="49" t="s">
        <v>3</v>
      </c>
      <c r="C23" s="49">
        <v>0.64535464535464504</v>
      </c>
      <c r="D23" s="33">
        <v>1</v>
      </c>
      <c r="E23" s="49"/>
      <c r="F23" s="22"/>
      <c r="G23" s="49" t="s">
        <v>3</v>
      </c>
      <c r="H23" s="49">
        <v>1</v>
      </c>
      <c r="I23" s="33">
        <v>0.27372627372627401</v>
      </c>
      <c r="J23" s="49"/>
      <c r="K23" s="22"/>
      <c r="L23" s="49" t="s">
        <v>3</v>
      </c>
      <c r="M23" s="49">
        <v>2.22000222000222E-3</v>
      </c>
      <c r="N23" s="33">
        <v>1</v>
      </c>
    </row>
    <row r="24" spans="1:14" x14ac:dyDescent="0.2">
      <c r="A24" s="22"/>
      <c r="B24" s="49" t="s">
        <v>11</v>
      </c>
      <c r="C24" s="49">
        <v>1</v>
      </c>
      <c r="D24" s="33">
        <v>0.26640026640026598</v>
      </c>
      <c r="E24" s="49"/>
      <c r="F24" s="22"/>
      <c r="G24" s="49" t="s">
        <v>11</v>
      </c>
      <c r="H24" s="49">
        <v>1</v>
      </c>
      <c r="I24" s="33">
        <v>2.8542885685742801E-3</v>
      </c>
      <c r="J24" s="49"/>
      <c r="K24" s="22"/>
      <c r="L24" s="49" t="s">
        <v>11</v>
      </c>
      <c r="M24" s="49">
        <v>1</v>
      </c>
      <c r="N24" s="33">
        <v>2.22000222000222E-3</v>
      </c>
    </row>
    <row r="25" spans="1:14" x14ac:dyDescent="0.2">
      <c r="A25" s="22"/>
      <c r="B25" s="49" t="s">
        <v>4</v>
      </c>
      <c r="C25" s="49">
        <v>1</v>
      </c>
      <c r="D25" s="33">
        <v>9.99000999000999E-3</v>
      </c>
      <c r="E25" s="49"/>
      <c r="F25" s="22"/>
      <c r="G25" s="49" t="s">
        <v>4</v>
      </c>
      <c r="H25" s="49">
        <v>1</v>
      </c>
      <c r="I25" s="33">
        <v>2.8542885685742801E-3</v>
      </c>
      <c r="J25" s="49"/>
      <c r="K25" s="22"/>
      <c r="L25" s="49" t="s">
        <v>4</v>
      </c>
      <c r="M25" s="49">
        <v>0.51348651348651397</v>
      </c>
      <c r="N25" s="33">
        <v>1</v>
      </c>
    </row>
    <row r="26" spans="1:14" x14ac:dyDescent="0.2">
      <c r="A26" s="22"/>
      <c r="B26" s="49" t="s">
        <v>5</v>
      </c>
      <c r="C26" s="49">
        <v>1</v>
      </c>
      <c r="D26" s="33">
        <v>0.46203796203796199</v>
      </c>
      <c r="E26" s="49"/>
      <c r="F26" s="22"/>
      <c r="G26" s="49" t="s">
        <v>5</v>
      </c>
      <c r="H26" s="49">
        <v>0.25752025752025798</v>
      </c>
      <c r="I26" s="33">
        <v>1</v>
      </c>
      <c r="J26" s="49"/>
      <c r="K26" s="22"/>
      <c r="L26" s="49" t="s">
        <v>5</v>
      </c>
      <c r="M26" s="49">
        <v>1</v>
      </c>
      <c r="N26" s="33">
        <v>2.22000222000222E-3</v>
      </c>
    </row>
    <row r="27" spans="1:14" x14ac:dyDescent="0.2">
      <c r="A27" s="22"/>
      <c r="B27" s="49" t="s">
        <v>8</v>
      </c>
      <c r="C27" s="49">
        <v>1</v>
      </c>
      <c r="D27" s="33">
        <v>0.43956043956044</v>
      </c>
      <c r="E27" s="49"/>
      <c r="F27" s="22"/>
      <c r="G27" s="49" t="s">
        <v>8</v>
      </c>
      <c r="H27" s="49">
        <v>1</v>
      </c>
      <c r="I27" s="33">
        <v>1.4985014985015E-2</v>
      </c>
      <c r="J27" s="49"/>
      <c r="K27" s="22"/>
      <c r="L27" s="49" t="s">
        <v>8</v>
      </c>
      <c r="M27" s="49">
        <v>1</v>
      </c>
      <c r="N27" s="33">
        <v>2.22000222000222E-3</v>
      </c>
    </row>
    <row r="28" spans="1:14" x14ac:dyDescent="0.2">
      <c r="A28" s="22"/>
      <c r="B28" s="49" t="s">
        <v>7</v>
      </c>
      <c r="C28" s="49">
        <v>1</v>
      </c>
      <c r="D28" s="33">
        <v>0.46842046842046797</v>
      </c>
      <c r="E28" s="49"/>
      <c r="F28" s="22"/>
      <c r="G28" s="49" t="s">
        <v>7</v>
      </c>
      <c r="H28" s="49">
        <v>1</v>
      </c>
      <c r="I28" s="33">
        <v>2.8542885685742801E-3</v>
      </c>
      <c r="J28" s="49"/>
      <c r="K28" s="22"/>
      <c r="L28" s="49" t="s">
        <v>7</v>
      </c>
      <c r="M28" s="49">
        <v>1</v>
      </c>
      <c r="N28" s="33">
        <v>2.22000222000222E-3</v>
      </c>
    </row>
    <row r="29" spans="1:14" x14ac:dyDescent="0.2">
      <c r="A29" s="22"/>
      <c r="B29" s="49" t="s">
        <v>2</v>
      </c>
      <c r="C29" s="49">
        <v>1</v>
      </c>
      <c r="D29" s="33">
        <v>9.99000999000999E-3</v>
      </c>
      <c r="E29" s="49"/>
      <c r="F29" s="22"/>
      <c r="G29" s="49" t="s">
        <v>2</v>
      </c>
      <c r="H29" s="49">
        <v>1</v>
      </c>
      <c r="I29" s="33">
        <v>2.8542885685742801E-3</v>
      </c>
      <c r="J29" s="49"/>
      <c r="K29" s="22"/>
      <c r="L29" s="49" t="s">
        <v>2</v>
      </c>
      <c r="M29" s="49">
        <v>1</v>
      </c>
      <c r="N29" s="33">
        <v>2.22000222000222E-3</v>
      </c>
    </row>
    <row r="30" spans="1:14" ht="16" thickBot="1" x14ac:dyDescent="0.25">
      <c r="A30" s="23"/>
      <c r="B30" s="50" t="s">
        <v>6</v>
      </c>
      <c r="C30" s="50">
        <v>4.3956043956044001E-2</v>
      </c>
      <c r="D30" s="35">
        <v>1</v>
      </c>
      <c r="E30" s="50"/>
      <c r="F30" s="23"/>
      <c r="G30" s="50" t="s">
        <v>6</v>
      </c>
      <c r="H30" s="50">
        <v>2.8542885685742801E-3</v>
      </c>
      <c r="I30" s="35">
        <v>1</v>
      </c>
      <c r="J30" s="50"/>
      <c r="K30" s="23"/>
      <c r="L30" s="50" t="s">
        <v>6</v>
      </c>
      <c r="M30" s="50">
        <v>2.22000222000222E-3</v>
      </c>
      <c r="N30" s="35">
        <v>1</v>
      </c>
    </row>
  </sheetData>
  <mergeCells count="2">
    <mergeCell ref="A7:A9"/>
    <mergeCell ref="A4:A6"/>
  </mergeCells>
  <conditionalFormatting sqref="C21:D30">
    <cfRule type="cellIs" dxfId="2" priority="3" operator="lessThan">
      <formula>0.05</formula>
    </cfRule>
  </conditionalFormatting>
  <conditionalFormatting sqref="H21:I30">
    <cfRule type="cellIs" dxfId="1" priority="2" operator="lessThan">
      <formula>0.05</formula>
    </cfRule>
  </conditionalFormatting>
  <conditionalFormatting sqref="M21:N30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68BD-C6D4-304A-9F37-4E6BDA425264}">
  <dimension ref="A1:N19"/>
  <sheetViews>
    <sheetView zoomScale="111" zoomScaleNormal="111" workbookViewId="0"/>
  </sheetViews>
  <sheetFormatPr baseColWidth="10" defaultColWidth="9.1640625" defaultRowHeight="14" x14ac:dyDescent="0.15"/>
  <cols>
    <col min="1" max="1" width="2.5" style="69" customWidth="1"/>
    <col min="2" max="2" width="17.5" style="69" customWidth="1"/>
    <col min="3" max="14" width="2.6640625" style="69" customWidth="1"/>
    <col min="15" max="16384" width="9.1640625" style="69"/>
  </cols>
  <sheetData>
    <row r="1" spans="1:14" x14ac:dyDescent="0.15">
      <c r="C1" s="78" t="s">
        <v>65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s="67" customFormat="1" ht="102" x14ac:dyDescent="0.2">
      <c r="B2" s="70"/>
      <c r="C2" s="70" t="s">
        <v>62</v>
      </c>
      <c r="D2" s="70" t="s">
        <v>51</v>
      </c>
      <c r="E2" s="70" t="s">
        <v>52</v>
      </c>
      <c r="F2" s="70" t="s">
        <v>63</v>
      </c>
      <c r="G2" s="70" t="s">
        <v>1</v>
      </c>
      <c r="H2" s="70" t="s">
        <v>55</v>
      </c>
      <c r="I2" s="70" t="s">
        <v>56</v>
      </c>
      <c r="J2" s="70" t="s">
        <v>57</v>
      </c>
      <c r="K2" s="70" t="s">
        <v>58</v>
      </c>
      <c r="L2" s="70" t="s">
        <v>59</v>
      </c>
      <c r="M2" s="70" t="s">
        <v>60</v>
      </c>
      <c r="N2" s="70" t="s">
        <v>64</v>
      </c>
    </row>
    <row r="3" spans="1:14" ht="15" customHeight="1" x14ac:dyDescent="0.15">
      <c r="A3" s="79" t="s">
        <v>66</v>
      </c>
      <c r="B3" s="71" t="s">
        <v>50</v>
      </c>
      <c r="C3" s="72">
        <v>21.890937622597097</v>
      </c>
      <c r="D3" s="72">
        <v>1.196547665751275</v>
      </c>
      <c r="E3" s="72">
        <v>14.790113770105922</v>
      </c>
      <c r="F3" s="72">
        <v>1.726167124362495</v>
      </c>
      <c r="G3" s="73">
        <v>23.499411533934879</v>
      </c>
      <c r="H3" s="72">
        <v>3.3934876422126323</v>
      </c>
      <c r="I3" s="72">
        <v>6.5908199293840717</v>
      </c>
      <c r="J3" s="72">
        <v>1.9615535504119264E-2</v>
      </c>
      <c r="K3" s="72">
        <v>2.628481757551981</v>
      </c>
      <c r="L3" s="72">
        <v>18.693605335425655</v>
      </c>
      <c r="M3" s="72">
        <v>3.3738721067085127</v>
      </c>
      <c r="N3" s="72">
        <v>2.1969399764613575</v>
      </c>
    </row>
    <row r="4" spans="1:14" ht="15" customHeight="1" x14ac:dyDescent="0.15">
      <c r="A4" s="79"/>
      <c r="B4" s="71" t="s">
        <v>51</v>
      </c>
      <c r="C4" s="72">
        <v>7.0520231213872835</v>
      </c>
      <c r="D4" s="73">
        <v>7.3988439306358389</v>
      </c>
      <c r="E4" s="72">
        <v>5.7803468208092488</v>
      </c>
      <c r="F4" s="72">
        <v>4.7398843930635834</v>
      </c>
      <c r="G4" s="73">
        <v>21.618497109826588</v>
      </c>
      <c r="H4" s="72">
        <v>1.3872832369942196</v>
      </c>
      <c r="I4" s="72">
        <v>2.3121387283236992</v>
      </c>
      <c r="J4" s="72">
        <v>0</v>
      </c>
      <c r="K4" s="72">
        <v>2.3121387283236992</v>
      </c>
      <c r="L4" s="72">
        <v>9.4797687861271669</v>
      </c>
      <c r="M4" s="72">
        <v>20.346820809248555</v>
      </c>
      <c r="N4" s="72">
        <v>17.572254335260116</v>
      </c>
    </row>
    <row r="5" spans="1:14" ht="15" customHeight="1" x14ac:dyDescent="0.15">
      <c r="A5" s="79"/>
      <c r="B5" s="71" t="s">
        <v>52</v>
      </c>
      <c r="C5" s="72">
        <v>8.837318330989218</v>
      </c>
      <c r="D5" s="72">
        <v>0.5860290670417253</v>
      </c>
      <c r="E5" s="73">
        <v>47.21050164088139</v>
      </c>
      <c r="F5" s="72">
        <v>19.338959212376931</v>
      </c>
      <c r="G5" s="72">
        <v>11.404125644631973</v>
      </c>
      <c r="H5" s="72">
        <v>0.67979371776840125</v>
      </c>
      <c r="I5" s="72">
        <v>1.4064697609001406</v>
      </c>
      <c r="J5" s="72">
        <v>8.2044069385841537E-2</v>
      </c>
      <c r="K5" s="72">
        <v>0.67979371776840125</v>
      </c>
      <c r="L5" s="72">
        <v>9.4350679793717767</v>
      </c>
      <c r="M5" s="72">
        <v>0.14064697609001406</v>
      </c>
      <c r="N5" s="72">
        <v>0.19924988279418657</v>
      </c>
    </row>
    <row r="6" spans="1:14" ht="15" customHeight="1" x14ac:dyDescent="0.15">
      <c r="A6" s="79"/>
      <c r="B6" s="71" t="s">
        <v>53</v>
      </c>
      <c r="C6" s="72">
        <v>0.9232060428031893</v>
      </c>
      <c r="D6" s="72">
        <v>0.43013008812421316</v>
      </c>
      <c r="E6" s="72">
        <v>17.310113302559799</v>
      </c>
      <c r="F6" s="73">
        <v>72.240872849349557</v>
      </c>
      <c r="G6" s="72">
        <v>2.8325639949643309</v>
      </c>
      <c r="H6" s="72">
        <v>0.22031053294167016</v>
      </c>
      <c r="I6" s="72">
        <v>0.19932857742341586</v>
      </c>
      <c r="J6" s="72">
        <v>5.2454888795635757E-2</v>
      </c>
      <c r="K6" s="72">
        <v>0.11540075535039866</v>
      </c>
      <c r="L6" s="72">
        <v>5.581200167855644</v>
      </c>
      <c r="M6" s="72">
        <v>2.0981955518254301E-2</v>
      </c>
      <c r="N6" s="72">
        <v>7.3436844313890054E-2</v>
      </c>
    </row>
    <row r="7" spans="1:14" ht="15" customHeight="1" x14ac:dyDescent="0.15">
      <c r="A7" s="79"/>
      <c r="B7" s="71" t="s">
        <v>54</v>
      </c>
      <c r="C7" s="72">
        <v>11.529207968434221</v>
      </c>
      <c r="D7" s="72">
        <v>1.7996342989125205</v>
      </c>
      <c r="E7" s="72">
        <v>9.363872582042152</v>
      </c>
      <c r="F7" s="72">
        <v>2.5984024636704839</v>
      </c>
      <c r="G7" s="73">
        <v>34.568376479645849</v>
      </c>
      <c r="H7" s="72">
        <v>4.398036762583005</v>
      </c>
      <c r="I7" s="72">
        <v>5.1583100760273313</v>
      </c>
      <c r="J7" s="72">
        <v>5.7742276970455197E-2</v>
      </c>
      <c r="K7" s="72">
        <v>4.1670676547011833</v>
      </c>
      <c r="L7" s="72">
        <v>17.236069675680881</v>
      </c>
      <c r="M7" s="72">
        <v>5.1679337888557404</v>
      </c>
      <c r="N7" s="72">
        <v>3.9553459724761812</v>
      </c>
    </row>
    <row r="8" spans="1:14" ht="15" customHeight="1" x14ac:dyDescent="0.15">
      <c r="A8" s="79"/>
      <c r="B8" s="71" t="s">
        <v>55</v>
      </c>
      <c r="C8" s="72">
        <v>7.0439739413680789</v>
      </c>
      <c r="D8" s="72">
        <v>0.48859934853420189</v>
      </c>
      <c r="E8" s="72">
        <v>2.3615635179153096</v>
      </c>
      <c r="F8" s="72">
        <v>0.85504885993485347</v>
      </c>
      <c r="G8" s="72">
        <v>18.607491856677523</v>
      </c>
      <c r="H8" s="73">
        <v>34.039087947882734</v>
      </c>
      <c r="I8" s="72">
        <v>12.947882736156352</v>
      </c>
      <c r="J8" s="72">
        <v>0</v>
      </c>
      <c r="K8" s="72">
        <v>4.6416938110749184</v>
      </c>
      <c r="L8" s="72">
        <v>16.612377850162865</v>
      </c>
      <c r="M8" s="72">
        <v>1.0993485342019544</v>
      </c>
      <c r="N8" s="72">
        <v>1.3029315960912053</v>
      </c>
    </row>
    <row r="9" spans="1:14" ht="15" customHeight="1" x14ac:dyDescent="0.15">
      <c r="A9" s="79"/>
      <c r="B9" s="71" t="s">
        <v>56</v>
      </c>
      <c r="C9" s="72">
        <v>10.95890410958904</v>
      </c>
      <c r="D9" s="72">
        <v>0.65231572080887146</v>
      </c>
      <c r="E9" s="72">
        <v>3.9138943248532287</v>
      </c>
      <c r="F9" s="72">
        <v>0.61969993476842788</v>
      </c>
      <c r="G9" s="72">
        <v>17.482061317677754</v>
      </c>
      <c r="H9" s="72">
        <v>10.371819960861057</v>
      </c>
      <c r="I9" s="73">
        <v>27.853881278538811</v>
      </c>
      <c r="J9" s="72">
        <v>0</v>
      </c>
      <c r="K9" s="72">
        <v>3.1963470319634704</v>
      </c>
      <c r="L9" s="72">
        <v>22.17873450750163</v>
      </c>
      <c r="M9" s="72">
        <v>1.7938682322243964</v>
      </c>
      <c r="N9" s="72">
        <v>0.97847358121330719</v>
      </c>
    </row>
    <row r="10" spans="1:14" ht="15" customHeight="1" x14ac:dyDescent="0.15">
      <c r="A10" s="79"/>
      <c r="B10" s="71" t="s">
        <v>57</v>
      </c>
      <c r="C10" s="72">
        <v>0.42918454935622319</v>
      </c>
      <c r="D10" s="72">
        <v>0</v>
      </c>
      <c r="E10" s="72">
        <v>3.0042918454935621</v>
      </c>
      <c r="F10" s="72">
        <v>2.1459227467811157</v>
      </c>
      <c r="G10" s="72">
        <v>2.5751072961373391</v>
      </c>
      <c r="H10" s="72">
        <v>0</v>
      </c>
      <c r="I10" s="72">
        <v>0</v>
      </c>
      <c r="J10" s="73">
        <v>76.394849785407729</v>
      </c>
      <c r="K10" s="72">
        <v>0</v>
      </c>
      <c r="L10" s="72">
        <v>14.592274678111588</v>
      </c>
      <c r="M10" s="72">
        <v>0</v>
      </c>
      <c r="N10" s="72">
        <v>0.85836909871244638</v>
      </c>
    </row>
    <row r="11" spans="1:14" ht="15" customHeight="1" x14ac:dyDescent="0.15">
      <c r="A11" s="79"/>
      <c r="B11" s="71" t="s">
        <v>58</v>
      </c>
      <c r="C11" s="72">
        <v>6.5718489455615492</v>
      </c>
      <c r="D11" s="72">
        <v>0.98087297694948505</v>
      </c>
      <c r="E11" s="72">
        <v>2.8445316331535064</v>
      </c>
      <c r="F11" s="72">
        <v>0.53948013732221678</v>
      </c>
      <c r="G11" s="72">
        <v>21.235899950956352</v>
      </c>
      <c r="H11" s="72">
        <v>5.5909759686120646</v>
      </c>
      <c r="I11" s="72">
        <v>4.8062775870524765</v>
      </c>
      <c r="J11" s="72">
        <v>0</v>
      </c>
      <c r="K11" s="73">
        <v>37.95978420794507</v>
      </c>
      <c r="L11" s="72">
        <v>14.565963707699852</v>
      </c>
      <c r="M11" s="72">
        <v>1.7655713585090729</v>
      </c>
      <c r="N11" s="72">
        <v>3.1387935262383522</v>
      </c>
    </row>
    <row r="12" spans="1:14" ht="15" customHeight="1" x14ac:dyDescent="0.15">
      <c r="A12" s="79"/>
      <c r="B12" s="71" t="s">
        <v>59</v>
      </c>
      <c r="C12" s="72">
        <v>10.680264485038665</v>
      </c>
      <c r="D12" s="72">
        <v>0.91897343942620202</v>
      </c>
      <c r="E12" s="72">
        <v>9.0216294968060069</v>
      </c>
      <c r="F12" s="72">
        <v>5.9621203631065791</v>
      </c>
      <c r="G12" s="72">
        <v>20.0717247562479</v>
      </c>
      <c r="H12" s="72">
        <v>4.5724532108035412</v>
      </c>
      <c r="I12" s="72">
        <v>7.620755351339235</v>
      </c>
      <c r="J12" s="72">
        <v>0.38103776756696178</v>
      </c>
      <c r="K12" s="72">
        <v>3.3284769696290484</v>
      </c>
      <c r="L12" s="73">
        <v>34.629608875938587</v>
      </c>
      <c r="M12" s="72">
        <v>0.87414546677126537</v>
      </c>
      <c r="N12" s="72">
        <v>1.9388098173260113</v>
      </c>
    </row>
    <row r="13" spans="1:14" ht="15" customHeight="1" x14ac:dyDescent="0.15">
      <c r="A13" s="79"/>
      <c r="B13" s="71" t="s">
        <v>60</v>
      </c>
      <c r="C13" s="72">
        <v>2.9029535864978904</v>
      </c>
      <c r="D13" s="72">
        <v>2.9704641350210972</v>
      </c>
      <c r="E13" s="72">
        <v>0.20253164556962028</v>
      </c>
      <c r="F13" s="72">
        <v>3.3755274261603373E-2</v>
      </c>
      <c r="G13" s="72">
        <v>9.0632911392405067</v>
      </c>
      <c r="H13" s="72">
        <v>0.45569620253164561</v>
      </c>
      <c r="I13" s="72">
        <v>0.92827004219409281</v>
      </c>
      <c r="J13" s="72">
        <v>0</v>
      </c>
      <c r="K13" s="72">
        <v>0.60759493670886078</v>
      </c>
      <c r="L13" s="72">
        <v>1.3164556962025316</v>
      </c>
      <c r="M13" s="73">
        <v>79.76371308016877</v>
      </c>
      <c r="N13" s="72">
        <v>1.7552742616033754</v>
      </c>
    </row>
    <row r="14" spans="1:14" ht="15" customHeight="1" x14ac:dyDescent="0.15">
      <c r="A14" s="79"/>
      <c r="B14" s="71" t="s">
        <v>61</v>
      </c>
      <c r="C14" s="72">
        <v>1.0019681517266059</v>
      </c>
      <c r="D14" s="72">
        <v>1.3598139202003936</v>
      </c>
      <c r="E14" s="72">
        <v>0.1520844516013598</v>
      </c>
      <c r="F14" s="72">
        <v>6.262300948291287E-2</v>
      </c>
      <c r="G14" s="72">
        <v>3.6768652710681691</v>
      </c>
      <c r="H14" s="72">
        <v>0.28627661477903021</v>
      </c>
      <c r="I14" s="72">
        <v>0.26838432635534087</v>
      </c>
      <c r="J14" s="72">
        <v>1.7892288423689388E-2</v>
      </c>
      <c r="K14" s="72">
        <v>0.57255322955806043</v>
      </c>
      <c r="L14" s="72">
        <v>1.5476829486491321</v>
      </c>
      <c r="M14" s="72">
        <v>0.93039899803184833</v>
      </c>
      <c r="N14" s="73">
        <v>90.123456790123456</v>
      </c>
    </row>
    <row r="15" spans="1:14" x14ac:dyDescent="0.15"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4" ht="15" customHeight="1" x14ac:dyDescent="0.15">
      <c r="B16" s="75" t="s">
        <v>12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2:14" ht="15" customHeight="1" x14ac:dyDescent="0.15">
      <c r="B17" s="74" t="s">
        <v>67</v>
      </c>
      <c r="C17" s="76">
        <v>15.707762557077624</v>
      </c>
      <c r="D17" s="76">
        <v>16.073059360730593</v>
      </c>
      <c r="E17" s="77">
        <v>1.095890410958904</v>
      </c>
      <c r="F17" s="72">
        <v>0</v>
      </c>
      <c r="G17" s="76">
        <v>49.041095890410951</v>
      </c>
      <c r="H17" s="72">
        <v>2.4657534246575343</v>
      </c>
      <c r="I17" s="72">
        <v>5.0228310502283096</v>
      </c>
      <c r="J17" s="72">
        <v>0</v>
      </c>
      <c r="K17" s="72">
        <v>3.2876712328767121</v>
      </c>
      <c r="L17" s="77">
        <v>7.123287671232875</v>
      </c>
      <c r="M17" s="72"/>
      <c r="N17" s="72"/>
    </row>
    <row r="18" spans="2:14" ht="15" customHeight="1" x14ac:dyDescent="0.15">
      <c r="B18" s="74" t="s">
        <v>68</v>
      </c>
      <c r="C18" s="72">
        <v>11.200000000000003</v>
      </c>
      <c r="D18" s="76">
        <v>15.200000000000003</v>
      </c>
      <c r="E18" s="77">
        <v>1.7000000000000002</v>
      </c>
      <c r="F18" s="72">
        <v>0</v>
      </c>
      <c r="G18" s="76">
        <v>41.1</v>
      </c>
      <c r="H18" s="72">
        <v>3.2</v>
      </c>
      <c r="I18" s="77">
        <v>3.0000000000000009</v>
      </c>
      <c r="J18" s="72">
        <v>0.2</v>
      </c>
      <c r="K18" s="76">
        <v>6.4</v>
      </c>
      <c r="L18" s="77">
        <v>17.3</v>
      </c>
      <c r="M18" s="72"/>
      <c r="N18" s="72"/>
    </row>
    <row r="19" spans="2:14" ht="15" customHeight="1" x14ac:dyDescent="0.15"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</sheetData>
  <mergeCells count="2">
    <mergeCell ref="C1:N1"/>
    <mergeCell ref="A3:A14"/>
  </mergeCells>
  <conditionalFormatting sqref="C7:N7">
    <cfRule type="colorScale" priority="194">
      <colorScale>
        <cfvo type="min"/>
        <cfvo type="max"/>
        <color rgb="FFFCFCFF"/>
        <color rgb="FF63BE7B"/>
      </colorScale>
    </cfRule>
  </conditionalFormatting>
  <conditionalFormatting sqref="C12:N12">
    <cfRule type="colorScale" priority="199">
      <colorScale>
        <cfvo type="min"/>
        <cfvo type="max"/>
        <color rgb="FFFCFCFF"/>
        <color rgb="FF63BE7B"/>
      </colorScale>
    </cfRule>
  </conditionalFormatting>
  <conditionalFormatting sqref="C4:N4">
    <cfRule type="colorScale" priority="204">
      <colorScale>
        <cfvo type="min"/>
        <cfvo type="max"/>
        <color rgb="FFFCFCFF"/>
        <color rgb="FF63BE7B"/>
      </colorScale>
    </cfRule>
  </conditionalFormatting>
  <conditionalFormatting sqref="C11:N11">
    <cfRule type="colorScale" priority="209">
      <colorScale>
        <cfvo type="min"/>
        <cfvo type="max"/>
        <color rgb="FFFCFCFF"/>
        <color rgb="FF63BE7B"/>
      </colorScale>
    </cfRule>
  </conditionalFormatting>
  <conditionalFormatting sqref="C8:N8">
    <cfRule type="colorScale" priority="214">
      <colorScale>
        <cfvo type="min"/>
        <cfvo type="max"/>
        <color rgb="FFFCFCFF"/>
        <color rgb="FF63BE7B"/>
      </colorScale>
    </cfRule>
  </conditionalFormatting>
  <conditionalFormatting sqref="C9:N9">
    <cfRule type="colorScale" priority="219">
      <colorScale>
        <cfvo type="min"/>
        <cfvo type="max"/>
        <color rgb="FFFCFCFF"/>
        <color rgb="FF63BE7B"/>
      </colorScale>
    </cfRule>
  </conditionalFormatting>
  <conditionalFormatting sqref="C10:N10">
    <cfRule type="colorScale" priority="224">
      <colorScale>
        <cfvo type="min"/>
        <cfvo type="max"/>
        <color rgb="FFFCFCFF"/>
        <color rgb="FF63BE7B"/>
      </colorScale>
    </cfRule>
  </conditionalFormatting>
  <conditionalFormatting sqref="C5:N5">
    <cfRule type="colorScale" priority="229">
      <colorScale>
        <cfvo type="min"/>
        <cfvo type="max"/>
        <color rgb="FFFCFCFF"/>
        <color rgb="FF63BE7B"/>
      </colorScale>
    </cfRule>
  </conditionalFormatting>
  <conditionalFormatting sqref="C13:N13">
    <cfRule type="colorScale" priority="234">
      <colorScale>
        <cfvo type="min"/>
        <cfvo type="max"/>
        <color rgb="FFFCFCFF"/>
        <color rgb="FF63BE7B"/>
      </colorScale>
    </cfRule>
  </conditionalFormatting>
  <conditionalFormatting sqref="C14:N14">
    <cfRule type="colorScale" priority="239">
      <colorScale>
        <cfvo type="min"/>
        <cfvo type="max"/>
        <color rgb="FFFCFCFF"/>
        <color rgb="FF63BE7B"/>
      </colorScale>
    </cfRule>
  </conditionalFormatting>
  <conditionalFormatting sqref="C6:N6">
    <cfRule type="colorScale" priority="244">
      <colorScale>
        <cfvo type="min"/>
        <cfvo type="max"/>
        <color rgb="FFFCFCFF"/>
        <color rgb="FF63BE7B"/>
      </colorScale>
    </cfRule>
  </conditionalFormatting>
  <conditionalFormatting sqref="C17:N17">
    <cfRule type="colorScale" priority="249">
      <colorScale>
        <cfvo type="min"/>
        <cfvo type="max"/>
        <color rgb="FFFCFCFF"/>
        <color rgb="FF63BE7B"/>
      </colorScale>
    </cfRule>
  </conditionalFormatting>
  <conditionalFormatting sqref="C18:N19">
    <cfRule type="colorScale" priority="254">
      <colorScale>
        <cfvo type="min"/>
        <cfvo type="max"/>
        <color rgb="FFFCFCFF"/>
        <color rgb="FF63BE7B"/>
      </colorScale>
    </cfRule>
  </conditionalFormatting>
  <conditionalFormatting sqref="C3:N3">
    <cfRule type="colorScale" priority="259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D7BA-A3A2-4F4B-9D1F-E0D35BE9E07D}">
  <dimension ref="A1:D13"/>
  <sheetViews>
    <sheetView workbookViewId="0">
      <selection sqref="A1:D1"/>
    </sheetView>
  </sheetViews>
  <sheetFormatPr baseColWidth="10" defaultRowHeight="15" x14ac:dyDescent="0.2"/>
  <cols>
    <col min="1" max="1" width="25.5" customWidth="1"/>
    <col min="2" max="4" width="11.33203125" customWidth="1"/>
  </cols>
  <sheetData>
    <row r="1" spans="1:4" ht="44" customHeight="1" x14ac:dyDescent="0.2">
      <c r="A1" s="115" t="s">
        <v>73</v>
      </c>
      <c r="B1" s="115"/>
      <c r="C1" s="115"/>
      <c r="D1" s="115"/>
    </row>
    <row r="2" spans="1:4" s="117" customFormat="1" ht="34" customHeight="1" x14ac:dyDescent="0.2">
      <c r="A2" s="116"/>
      <c r="B2" s="120" t="s">
        <v>74</v>
      </c>
      <c r="C2" s="120"/>
      <c r="D2" s="120"/>
    </row>
    <row r="3" spans="1:4" s="117" customFormat="1" ht="33" customHeight="1" x14ac:dyDescent="0.2">
      <c r="A3" s="118"/>
      <c r="B3" s="121">
        <v>3</v>
      </c>
      <c r="C3" s="121">
        <v>30</v>
      </c>
      <c r="D3" s="121">
        <v>100</v>
      </c>
    </row>
    <row r="4" spans="1:4" ht="20" customHeight="1" x14ac:dyDescent="0.2">
      <c r="A4" s="119" t="s">
        <v>93</v>
      </c>
      <c r="B4" s="111" t="s">
        <v>75</v>
      </c>
      <c r="C4" s="111" t="s">
        <v>76</v>
      </c>
      <c r="D4" s="111" t="s">
        <v>77</v>
      </c>
    </row>
    <row r="5" spans="1:4" ht="20" customHeight="1" x14ac:dyDescent="0.2">
      <c r="A5" s="119" t="s">
        <v>94</v>
      </c>
      <c r="B5" s="112">
        <v>1.06</v>
      </c>
      <c r="C5" s="112">
        <v>0.96</v>
      </c>
      <c r="D5" s="111" t="s">
        <v>78</v>
      </c>
    </row>
    <row r="6" spans="1:4" ht="20" customHeight="1" x14ac:dyDescent="0.2">
      <c r="A6" s="119" t="s">
        <v>95</v>
      </c>
      <c r="B6" s="111" t="s">
        <v>79</v>
      </c>
      <c r="C6" s="111" t="s">
        <v>80</v>
      </c>
      <c r="D6" s="111" t="s">
        <v>81</v>
      </c>
    </row>
    <row r="7" spans="1:4" ht="20" customHeight="1" x14ac:dyDescent="0.2">
      <c r="A7" s="119" t="s">
        <v>96</v>
      </c>
      <c r="B7" s="112">
        <v>0.77</v>
      </c>
      <c r="C7" s="112">
        <v>1.04</v>
      </c>
      <c r="D7" s="113" t="s">
        <v>85</v>
      </c>
    </row>
    <row r="8" spans="1:4" ht="20" customHeight="1" x14ac:dyDescent="0.2">
      <c r="A8" s="119" t="s">
        <v>97</v>
      </c>
      <c r="B8" s="111" t="s">
        <v>82</v>
      </c>
      <c r="C8" s="111" t="s">
        <v>83</v>
      </c>
      <c r="D8" s="111" t="s">
        <v>84</v>
      </c>
    </row>
    <row r="9" spans="1:4" ht="20" customHeight="1" x14ac:dyDescent="0.2">
      <c r="A9" s="119" t="s">
        <v>98</v>
      </c>
      <c r="B9" s="113" t="s">
        <v>86</v>
      </c>
      <c r="C9" s="113" t="s">
        <v>87</v>
      </c>
      <c r="D9" s="112">
        <v>1.01</v>
      </c>
    </row>
    <row r="10" spans="1:4" ht="20" customHeight="1" x14ac:dyDescent="0.2">
      <c r="A10" s="119" t="s">
        <v>99</v>
      </c>
      <c r="B10" s="113" t="s">
        <v>88</v>
      </c>
      <c r="C10" s="113" t="s">
        <v>89</v>
      </c>
      <c r="D10" s="113" t="s">
        <v>90</v>
      </c>
    </row>
    <row r="11" spans="1:4" ht="16" x14ac:dyDescent="0.2">
      <c r="A11" s="69"/>
      <c r="C11" s="114"/>
      <c r="D11" s="114"/>
    </row>
    <row r="12" spans="1:4" ht="16" x14ac:dyDescent="0.2">
      <c r="A12" s="69"/>
      <c r="B12" s="114" t="s">
        <v>91</v>
      </c>
      <c r="C12" s="114"/>
      <c r="D12" s="114"/>
    </row>
    <row r="13" spans="1:4" ht="16" x14ac:dyDescent="0.2">
      <c r="B13" s="114" t="s">
        <v>92</v>
      </c>
    </row>
  </sheetData>
  <mergeCells count="2">
    <mergeCell ref="A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radius110 - 3 cells</vt:lpstr>
      <vt:lpstr>radius340 - 30 cells</vt:lpstr>
      <vt:lpstr>radius648 - 100 cells</vt:lpstr>
      <vt:lpstr>Significance_neighbours</vt:lpstr>
      <vt:lpstr>Significance_ratio</vt:lpstr>
      <vt:lpstr>Fig 5a</vt:lpstr>
      <vt:lpstr>Fig 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Denisenko</cp:lastModifiedBy>
  <cp:lastPrinted>2023-08-01T07:55:17Z</cp:lastPrinted>
  <dcterms:created xsi:type="dcterms:W3CDTF">2023-07-11T03:59:08Z</dcterms:created>
  <dcterms:modified xsi:type="dcterms:W3CDTF">2023-10-26T03:31:34Z</dcterms:modified>
</cp:coreProperties>
</file>