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1388\Box\$ My own file-not shared\Hoda Paper\Nature communication\2nd revision March 2024\Upload 4-23-24\graph with dots\"/>
    </mc:Choice>
  </mc:AlternateContent>
  <xr:revisionPtr revIDLastSave="27" documentId="13_ncr:1_{2B6375B8-2CB7-4AEC-BAC9-1489CA51D3B4}" xr6:coauthVersionLast="47" xr6:coauthVersionMax="47" xr10:uidLastSave="{86976F78-549D-4BDA-A8E9-ADC58E4B2CCE}"/>
  <bookViews>
    <workbookView xWindow="0" yWindow="0" windowWidth="28800" windowHeight="12225" firstSheet="7" activeTab="4" xr2:uid="{09E80A3D-392D-43BB-AF8B-3B39F1A4FD6F}"/>
  </bookViews>
  <sheets>
    <sheet name="Fig. 1b-l" sheetId="1" r:id="rId1"/>
    <sheet name="Fig. 2g" sheetId="2" r:id="rId2"/>
    <sheet name="Fig. 3e-m" sheetId="3" r:id="rId3"/>
    <sheet name="Fig. 4a-i" sheetId="4" r:id="rId4"/>
    <sheet name="Fig. 5b-k" sheetId="5" r:id="rId5"/>
    <sheet name="Fig. 6a-j" sheetId="6" r:id="rId6"/>
    <sheet name="Fig. 7b" sheetId="7" r:id="rId7"/>
    <sheet name="Fig. S1a-r" sheetId="8" r:id="rId8"/>
    <sheet name="Fig. S3a-k" sheetId="10" r:id="rId9"/>
    <sheet name="Fig. S4a-h" sheetId="9" r:id="rId10"/>
    <sheet name="Fig. S5a-h" sheetId="11" r:id="rId11"/>
    <sheet name="Fig. S6b,f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5" l="1"/>
  <c r="D35" i="3" l="1"/>
  <c r="D36" i="3" s="1"/>
  <c r="D34" i="3"/>
  <c r="E169" i="8" l="1"/>
  <c r="E170" i="8" s="1"/>
  <c r="E185" i="8"/>
  <c r="E186" i="8" s="1"/>
  <c r="D185" i="8"/>
  <c r="D186" i="8" s="1"/>
  <c r="C185" i="8"/>
  <c r="C186" i="8" s="1"/>
  <c r="E184" i="8"/>
  <c r="D184" i="8"/>
  <c r="C184" i="8"/>
  <c r="E177" i="8"/>
  <c r="E178" i="8" s="1"/>
  <c r="D177" i="8"/>
  <c r="D178" i="8" s="1"/>
  <c r="C177" i="8"/>
  <c r="C178" i="8" s="1"/>
  <c r="E176" i="8"/>
  <c r="D176" i="8"/>
  <c r="C176" i="8"/>
  <c r="D169" i="8"/>
  <c r="D170" i="8" s="1"/>
  <c r="C169" i="8"/>
  <c r="C170" i="8" s="1"/>
  <c r="E168" i="8"/>
  <c r="D168" i="8"/>
  <c r="C168" i="8"/>
  <c r="E181" i="1"/>
  <c r="E182" i="1" s="1"/>
  <c r="D181" i="1"/>
  <c r="D182" i="1" s="1"/>
  <c r="C181" i="1"/>
  <c r="C182" i="1" s="1"/>
  <c r="E180" i="1"/>
  <c r="D180" i="1"/>
  <c r="C180" i="1"/>
  <c r="E173" i="1"/>
  <c r="E174" i="1" s="1"/>
  <c r="D173" i="1"/>
  <c r="D174" i="1" s="1"/>
  <c r="C173" i="1"/>
  <c r="C174" i="1" s="1"/>
  <c r="E172" i="1"/>
  <c r="D172" i="1"/>
  <c r="C172" i="1"/>
  <c r="E165" i="1"/>
  <c r="E166" i="1" s="1"/>
  <c r="D165" i="1"/>
  <c r="D166" i="1" s="1"/>
  <c r="C165" i="1"/>
  <c r="C166" i="1" s="1"/>
  <c r="E164" i="1"/>
  <c r="D164" i="1"/>
  <c r="C164" i="1"/>
  <c r="E25" i="1" l="1"/>
  <c r="E26" i="1" s="1"/>
  <c r="C17" i="1" l="1"/>
  <c r="D17" i="1"/>
  <c r="E17" i="1"/>
  <c r="E121" i="1"/>
  <c r="D111" i="1"/>
  <c r="E111" i="1"/>
  <c r="C103" i="1"/>
  <c r="D103" i="1"/>
  <c r="E103" i="1"/>
  <c r="C95" i="1"/>
  <c r="D95" i="1"/>
  <c r="E95" i="1"/>
  <c r="E16" i="1"/>
  <c r="C9" i="1"/>
  <c r="D9" i="1"/>
  <c r="E9" i="1"/>
  <c r="D8" i="1"/>
  <c r="E8" i="1"/>
  <c r="E10" i="1" s="1"/>
  <c r="D10" i="1" l="1"/>
  <c r="D25" i="1" l="1"/>
  <c r="D26" i="1" s="1"/>
  <c r="C25" i="1"/>
  <c r="C26" i="1" s="1"/>
  <c r="E24" i="1"/>
  <c r="D24" i="1"/>
  <c r="C24" i="1"/>
  <c r="E18" i="1"/>
  <c r="D16" i="1"/>
  <c r="D18" i="1" s="1"/>
  <c r="C16" i="1"/>
  <c r="C18" i="1" s="1"/>
  <c r="C8" i="1"/>
  <c r="C10" i="1" s="1"/>
  <c r="I62" i="12" l="1"/>
  <c r="I63" i="12" s="1"/>
  <c r="H62" i="12"/>
  <c r="H63" i="12" s="1"/>
  <c r="G62" i="12"/>
  <c r="G63" i="12" s="1"/>
  <c r="F62" i="12"/>
  <c r="F63" i="12" s="1"/>
  <c r="E62" i="12"/>
  <c r="E63" i="12" s="1"/>
  <c r="D62" i="12"/>
  <c r="D63" i="12" s="1"/>
  <c r="C62" i="12"/>
  <c r="C63" i="12" s="1"/>
  <c r="I61" i="12"/>
  <c r="H61" i="12"/>
  <c r="G61" i="12"/>
  <c r="F61" i="12"/>
  <c r="E61" i="12"/>
  <c r="D61" i="12"/>
  <c r="C61" i="12"/>
  <c r="I53" i="12"/>
  <c r="I54" i="12" s="1"/>
  <c r="I52" i="12"/>
  <c r="H53" i="12"/>
  <c r="H54" i="12" s="1"/>
  <c r="H52" i="12"/>
  <c r="G53" i="12"/>
  <c r="G54" i="12" s="1"/>
  <c r="G52" i="12"/>
  <c r="F53" i="12"/>
  <c r="F54" i="12" s="1"/>
  <c r="F52" i="12"/>
  <c r="E53" i="12"/>
  <c r="E54" i="12" s="1"/>
  <c r="D53" i="12"/>
  <c r="D54" i="12" s="1"/>
  <c r="C53" i="12"/>
  <c r="C54" i="12" s="1"/>
  <c r="E52" i="12"/>
  <c r="D52" i="12"/>
  <c r="C52" i="12"/>
  <c r="J37" i="11" l="1"/>
  <c r="J38" i="11" s="1"/>
  <c r="I37" i="11"/>
  <c r="I38" i="11" s="1"/>
  <c r="G37" i="11"/>
  <c r="G38" i="11" s="1"/>
  <c r="F37" i="11"/>
  <c r="F38" i="11" s="1"/>
  <c r="D37" i="11"/>
  <c r="D38" i="11" s="1"/>
  <c r="C37" i="11"/>
  <c r="C38" i="11" s="1"/>
  <c r="J36" i="11"/>
  <c r="I36" i="11"/>
  <c r="G36" i="11"/>
  <c r="F36" i="11"/>
  <c r="D36" i="11"/>
  <c r="C36" i="11"/>
  <c r="D19" i="11"/>
  <c r="D20" i="11" s="1"/>
  <c r="C19" i="11"/>
  <c r="C20" i="11" s="1"/>
  <c r="D18" i="11"/>
  <c r="C18" i="11"/>
  <c r="D28" i="11"/>
  <c r="D29" i="11" s="1"/>
  <c r="C28" i="11"/>
  <c r="C29" i="11" s="1"/>
  <c r="D10" i="11"/>
  <c r="D11" i="11" s="1"/>
  <c r="C10" i="11"/>
  <c r="C11" i="11" s="1"/>
  <c r="D27" i="11"/>
  <c r="C27" i="11"/>
  <c r="D9" i="11"/>
  <c r="C9" i="11"/>
  <c r="H37" i="10" l="1"/>
  <c r="H38" i="10" s="1"/>
  <c r="H36" i="10"/>
  <c r="H55" i="10"/>
  <c r="H56" i="10" s="1"/>
  <c r="H54" i="10"/>
  <c r="H46" i="10"/>
  <c r="H47" i="10" s="1"/>
  <c r="H45" i="10"/>
  <c r="H28" i="10"/>
  <c r="H29" i="10" s="1"/>
  <c r="H27" i="10"/>
  <c r="H19" i="10"/>
  <c r="H20" i="10" s="1"/>
  <c r="H18" i="10"/>
  <c r="E123" i="10"/>
  <c r="E124" i="10" s="1"/>
  <c r="D123" i="10"/>
  <c r="D124" i="10" s="1"/>
  <c r="C123" i="10"/>
  <c r="C124" i="10" s="1"/>
  <c r="E122" i="10"/>
  <c r="D122" i="10"/>
  <c r="C122" i="10"/>
  <c r="E115" i="10"/>
  <c r="E116" i="10" s="1"/>
  <c r="D115" i="10"/>
  <c r="D116" i="10" s="1"/>
  <c r="C115" i="10"/>
  <c r="C116" i="10" s="1"/>
  <c r="E114" i="10"/>
  <c r="D114" i="10"/>
  <c r="C114" i="10"/>
  <c r="E107" i="10"/>
  <c r="E108" i="10" s="1"/>
  <c r="D107" i="10"/>
  <c r="D108" i="10" s="1"/>
  <c r="C107" i="10"/>
  <c r="C108" i="10" s="1"/>
  <c r="E106" i="10"/>
  <c r="D106" i="10"/>
  <c r="C106" i="10"/>
  <c r="E98" i="10"/>
  <c r="E99" i="10" s="1"/>
  <c r="D98" i="10"/>
  <c r="D99" i="10" s="1"/>
  <c r="E97" i="10"/>
  <c r="D97" i="10"/>
  <c r="E90" i="10"/>
  <c r="E91" i="10" s="1"/>
  <c r="D90" i="10"/>
  <c r="D91" i="10" s="1"/>
  <c r="C90" i="10"/>
  <c r="C91" i="10" s="1"/>
  <c r="E89" i="10"/>
  <c r="D89" i="10"/>
  <c r="C89" i="10"/>
  <c r="E82" i="10"/>
  <c r="E83" i="10" s="1"/>
  <c r="D82" i="10"/>
  <c r="D83" i="10" s="1"/>
  <c r="C82" i="10"/>
  <c r="C83" i="10" s="1"/>
  <c r="E81" i="10"/>
  <c r="D81" i="10"/>
  <c r="C81" i="10"/>
  <c r="C73" i="10"/>
  <c r="C74" i="10" s="1"/>
  <c r="C72" i="10"/>
  <c r="C80" i="8"/>
  <c r="C81" i="8" s="1"/>
  <c r="C79" i="8"/>
  <c r="E64" i="10"/>
  <c r="E65" i="10" s="1"/>
  <c r="D64" i="10"/>
  <c r="D65" i="10" s="1"/>
  <c r="C64" i="10"/>
  <c r="C65" i="10" s="1"/>
  <c r="E63" i="10"/>
  <c r="D63" i="10"/>
  <c r="C63" i="10"/>
  <c r="G10" i="10"/>
  <c r="G11" i="10" s="1"/>
  <c r="F10" i="10"/>
  <c r="F11" i="10" s="1"/>
  <c r="E10" i="10"/>
  <c r="E11" i="10" s="1"/>
  <c r="D10" i="10"/>
  <c r="D11" i="10" s="1"/>
  <c r="C10" i="10"/>
  <c r="C11" i="10" s="1"/>
  <c r="G9" i="10"/>
  <c r="F9" i="10"/>
  <c r="E9" i="10"/>
  <c r="D9" i="10"/>
  <c r="C9" i="10"/>
  <c r="E211" i="8" l="1"/>
  <c r="E212" i="8" s="1"/>
  <c r="D211" i="8"/>
  <c r="D212" i="8" s="1"/>
  <c r="E210" i="8"/>
  <c r="D210" i="8"/>
  <c r="E202" i="8"/>
  <c r="E203" i="8" s="1"/>
  <c r="E201" i="8"/>
  <c r="D201" i="8"/>
  <c r="D202" i="8" s="1"/>
  <c r="D203" i="8" s="1"/>
  <c r="C201" i="8"/>
  <c r="C202" i="8" s="1"/>
  <c r="C203" i="8" s="1"/>
  <c r="E194" i="8"/>
  <c r="E195" i="8" s="1"/>
  <c r="D194" i="8"/>
  <c r="D195" i="8" s="1"/>
  <c r="C194" i="8"/>
  <c r="C195" i="8" s="1"/>
  <c r="E193" i="8"/>
  <c r="D193" i="8"/>
  <c r="C193" i="8"/>
  <c r="C160" i="8"/>
  <c r="C161" i="8" s="1"/>
  <c r="C159" i="8"/>
  <c r="E151" i="8"/>
  <c r="E152" i="8" s="1"/>
  <c r="D151" i="8"/>
  <c r="D152" i="8" s="1"/>
  <c r="E150" i="8"/>
  <c r="D150" i="8"/>
  <c r="E142" i="8"/>
  <c r="E143" i="8" s="1"/>
  <c r="D142" i="8"/>
  <c r="D143" i="8" s="1"/>
  <c r="C142" i="8"/>
  <c r="C143" i="8" s="1"/>
  <c r="E141" i="8"/>
  <c r="D141" i="8"/>
  <c r="C141" i="8"/>
  <c r="E134" i="8"/>
  <c r="E135" i="8" s="1"/>
  <c r="E133" i="8"/>
  <c r="D133" i="8"/>
  <c r="D134" i="8" s="1"/>
  <c r="D135" i="8" s="1"/>
  <c r="C133" i="8"/>
  <c r="C134" i="8" s="1"/>
  <c r="C135" i="8" s="1"/>
  <c r="E126" i="8"/>
  <c r="E127" i="8" s="1"/>
  <c r="D126" i="8"/>
  <c r="D127" i="8" s="1"/>
  <c r="C126" i="8"/>
  <c r="C127" i="8" s="1"/>
  <c r="E125" i="8"/>
  <c r="D125" i="8"/>
  <c r="C125" i="8"/>
  <c r="E117" i="8"/>
  <c r="E118" i="8" s="1"/>
  <c r="D117" i="8"/>
  <c r="D118" i="8" s="1"/>
  <c r="C117" i="8"/>
  <c r="C118" i="8" s="1"/>
  <c r="E116" i="8"/>
  <c r="D116" i="8"/>
  <c r="C116" i="8"/>
  <c r="E109" i="8"/>
  <c r="E110" i="8" s="1"/>
  <c r="D109" i="8"/>
  <c r="D110" i="8" s="1"/>
  <c r="C109" i="8"/>
  <c r="C110" i="8" s="1"/>
  <c r="E108" i="8"/>
  <c r="D108" i="8"/>
  <c r="C108" i="8"/>
  <c r="E101" i="8"/>
  <c r="E102" i="8" s="1"/>
  <c r="D101" i="8"/>
  <c r="D102" i="8" s="1"/>
  <c r="C101" i="8"/>
  <c r="C102" i="8" s="1"/>
  <c r="E100" i="8"/>
  <c r="D100" i="8"/>
  <c r="C100" i="8"/>
  <c r="C61" i="8"/>
  <c r="C62" i="8" s="1"/>
  <c r="C60" i="8"/>
  <c r="D43" i="8"/>
  <c r="D44" i="8" s="1"/>
  <c r="C43" i="8"/>
  <c r="C44" i="8" s="1"/>
  <c r="D35" i="8"/>
  <c r="D36" i="8" s="1"/>
  <c r="C35" i="8"/>
  <c r="C36" i="8" s="1"/>
  <c r="D42" i="8"/>
  <c r="C42" i="8"/>
  <c r="D34" i="8"/>
  <c r="C34" i="8"/>
  <c r="C27" i="7"/>
  <c r="C28" i="7" s="1"/>
  <c r="C26" i="7"/>
  <c r="C40" i="7"/>
  <c r="C41" i="7" s="1"/>
  <c r="C39" i="7"/>
  <c r="C14" i="7"/>
  <c r="C15" i="7" s="1"/>
  <c r="C13" i="7"/>
  <c r="F54" i="6" l="1"/>
  <c r="F55" i="6" s="1"/>
  <c r="E54" i="6"/>
  <c r="E55" i="6" s="1"/>
  <c r="D54" i="6"/>
  <c r="D55" i="6" s="1"/>
  <c r="C54" i="6"/>
  <c r="C55" i="6" s="1"/>
  <c r="F53" i="6"/>
  <c r="E53" i="6"/>
  <c r="D53" i="6"/>
  <c r="C53" i="6"/>
  <c r="F45" i="6"/>
  <c r="F46" i="6" s="1"/>
  <c r="E45" i="6"/>
  <c r="E46" i="6" s="1"/>
  <c r="D45" i="6"/>
  <c r="D46" i="6" s="1"/>
  <c r="C45" i="6"/>
  <c r="C46" i="6" s="1"/>
  <c r="F44" i="6"/>
  <c r="E44" i="6"/>
  <c r="D44" i="6"/>
  <c r="C44" i="6"/>
  <c r="H50" i="5" l="1"/>
  <c r="H51" i="5" s="1"/>
  <c r="H49" i="5"/>
  <c r="G50" i="5"/>
  <c r="G51" i="5" s="1"/>
  <c r="G49" i="5"/>
  <c r="F50" i="5"/>
  <c r="F51" i="5" s="1"/>
  <c r="F49" i="5"/>
  <c r="E50" i="5"/>
  <c r="E51" i="5" s="1"/>
  <c r="E49" i="5"/>
  <c r="D50" i="5"/>
  <c r="D51" i="5" s="1"/>
  <c r="C50" i="5"/>
  <c r="C51" i="5" s="1"/>
  <c r="C49" i="5"/>
  <c r="F146" i="4" l="1"/>
  <c r="F147" i="4" s="1"/>
  <c r="E146" i="4"/>
  <c r="E147" i="4" s="1"/>
  <c r="D146" i="4"/>
  <c r="D147" i="4" s="1"/>
  <c r="F145" i="4"/>
  <c r="E145" i="4"/>
  <c r="D145" i="4"/>
  <c r="C145" i="4"/>
  <c r="E137" i="4"/>
  <c r="E138" i="4" s="1"/>
  <c r="D137" i="4"/>
  <c r="D138" i="4" s="1"/>
  <c r="C137" i="4"/>
  <c r="C138" i="4" s="1"/>
  <c r="E136" i="4"/>
  <c r="D136" i="4"/>
  <c r="C136" i="4"/>
  <c r="E129" i="4"/>
  <c r="E130" i="4" s="1"/>
  <c r="D129" i="4"/>
  <c r="D130" i="4" s="1"/>
  <c r="C129" i="4"/>
  <c r="C130" i="4" s="1"/>
  <c r="E128" i="4"/>
  <c r="D128" i="4"/>
  <c r="C128" i="4"/>
  <c r="E121" i="4"/>
  <c r="E122" i="4" s="1"/>
  <c r="D121" i="4"/>
  <c r="D122" i="4" s="1"/>
  <c r="C121" i="4"/>
  <c r="C122" i="4" s="1"/>
  <c r="E120" i="4"/>
  <c r="D120" i="4"/>
  <c r="C120" i="4"/>
  <c r="E113" i="4"/>
  <c r="E114" i="4" s="1"/>
  <c r="D113" i="4"/>
  <c r="D114" i="4" s="1"/>
  <c r="C113" i="4"/>
  <c r="C114" i="4" s="1"/>
  <c r="E112" i="4"/>
  <c r="D112" i="4"/>
  <c r="C112" i="4"/>
  <c r="E105" i="4"/>
  <c r="E106" i="4" s="1"/>
  <c r="D105" i="4"/>
  <c r="D106" i="4" s="1"/>
  <c r="C105" i="4"/>
  <c r="C106" i="4" s="1"/>
  <c r="E104" i="4"/>
  <c r="D104" i="4"/>
  <c r="C104" i="4"/>
  <c r="C95" i="4"/>
  <c r="E87" i="4"/>
  <c r="E88" i="4" s="1"/>
  <c r="D87" i="4"/>
  <c r="D88" i="4" s="1"/>
  <c r="C87" i="4"/>
  <c r="C88" i="4" s="1"/>
  <c r="E86" i="4"/>
  <c r="D86" i="4"/>
  <c r="C86" i="4"/>
  <c r="E79" i="4"/>
  <c r="E80" i="4" s="1"/>
  <c r="D79" i="4"/>
  <c r="D80" i="4" s="1"/>
  <c r="C79" i="4"/>
  <c r="C80" i="4" s="1"/>
  <c r="E78" i="4"/>
  <c r="D78" i="4"/>
  <c r="C78" i="4"/>
  <c r="E71" i="4"/>
  <c r="E72" i="4" s="1"/>
  <c r="D71" i="4"/>
  <c r="D72" i="4" s="1"/>
  <c r="C71" i="4"/>
  <c r="C72" i="4" s="1"/>
  <c r="E70" i="4"/>
  <c r="D70" i="4"/>
  <c r="C70" i="4"/>
  <c r="E63" i="4"/>
  <c r="E64" i="4" s="1"/>
  <c r="D63" i="4"/>
  <c r="D64" i="4" s="1"/>
  <c r="C63" i="4"/>
  <c r="C64" i="4" s="1"/>
  <c r="E62" i="4"/>
  <c r="D62" i="4"/>
  <c r="C62" i="4"/>
  <c r="C9" i="4"/>
  <c r="C10" i="4" s="1"/>
  <c r="D9" i="4"/>
  <c r="E9" i="4"/>
  <c r="F9" i="4"/>
  <c r="G9" i="4"/>
  <c r="D8" i="4"/>
  <c r="C8" i="4"/>
  <c r="E8" i="4"/>
  <c r="F8" i="4"/>
  <c r="G8" i="4"/>
  <c r="D10" i="4" l="1"/>
  <c r="E10" i="4"/>
  <c r="F10" i="4"/>
  <c r="G10" i="4"/>
  <c r="H36" i="4" l="1"/>
  <c r="H37" i="4" s="1"/>
  <c r="H35" i="4"/>
  <c r="H54" i="4"/>
  <c r="H55" i="4" s="1"/>
  <c r="H53" i="4"/>
  <c r="H45" i="4"/>
  <c r="H46" i="4" s="1"/>
  <c r="H44" i="4"/>
  <c r="H27" i="4"/>
  <c r="H28" i="4" s="1"/>
  <c r="H26" i="4"/>
  <c r="H18" i="4"/>
  <c r="H19" i="4" s="1"/>
  <c r="H17" i="4"/>
  <c r="H26" i="3"/>
  <c r="H27" i="3" s="1"/>
  <c r="H25" i="3"/>
  <c r="H44" i="3"/>
  <c r="H45" i="3" s="1"/>
  <c r="H43" i="3"/>
  <c r="H35" i="3"/>
  <c r="H36" i="3" s="1"/>
  <c r="H34" i="3"/>
  <c r="H17" i="3"/>
  <c r="H18" i="3" s="1"/>
  <c r="H16" i="3"/>
  <c r="H8" i="3"/>
  <c r="H9" i="3" s="1"/>
  <c r="H7" i="3"/>
  <c r="F191" i="1" l="1"/>
  <c r="F192" i="1" s="1"/>
  <c r="E191" i="1"/>
  <c r="E192" i="1" s="1"/>
  <c r="D191" i="1"/>
  <c r="D192" i="1" s="1"/>
  <c r="C191" i="1"/>
  <c r="C192" i="1" s="1"/>
  <c r="F190" i="1"/>
  <c r="E190" i="1"/>
  <c r="D190" i="1"/>
  <c r="C190" i="1"/>
  <c r="F155" i="1"/>
  <c r="F156" i="1" s="1"/>
  <c r="E155" i="1"/>
  <c r="E156" i="1" s="1"/>
  <c r="D155" i="1"/>
  <c r="D156" i="1" s="1"/>
  <c r="C155" i="1"/>
  <c r="C156" i="1" s="1"/>
  <c r="F154" i="1"/>
  <c r="E154" i="1"/>
  <c r="D154" i="1"/>
  <c r="C154" i="1"/>
  <c r="E145" i="1" l="1"/>
  <c r="E146" i="1" s="1"/>
  <c r="D145" i="1"/>
  <c r="D146" i="1" s="1"/>
  <c r="C145" i="1"/>
  <c r="C146" i="1" s="1"/>
  <c r="E144" i="1"/>
  <c r="D144" i="1"/>
  <c r="C144" i="1"/>
  <c r="E137" i="1"/>
  <c r="E138" i="1" s="1"/>
  <c r="D137" i="1"/>
  <c r="D138" i="1" s="1"/>
  <c r="C137" i="1"/>
  <c r="C138" i="1" s="1"/>
  <c r="E136" i="1"/>
  <c r="D136" i="1"/>
  <c r="C136" i="1"/>
  <c r="E129" i="1"/>
  <c r="E130" i="1" s="1"/>
  <c r="D129" i="1"/>
  <c r="D130" i="1" s="1"/>
  <c r="C129" i="1"/>
  <c r="C130" i="1" s="1"/>
  <c r="E128" i="1"/>
  <c r="D128" i="1"/>
  <c r="C128" i="1"/>
  <c r="E122" i="1"/>
  <c r="D121" i="1"/>
  <c r="D122" i="1" s="1"/>
  <c r="C121" i="1"/>
  <c r="C122" i="1" s="1"/>
  <c r="E120" i="1"/>
  <c r="D120" i="1"/>
  <c r="C120" i="1"/>
  <c r="E112" i="1"/>
  <c r="D112" i="1"/>
  <c r="C111" i="1"/>
  <c r="C112" i="1" s="1"/>
  <c r="E110" i="1"/>
  <c r="D110" i="1"/>
  <c r="C110" i="1"/>
  <c r="E102" i="1"/>
  <c r="E104" i="1" s="1"/>
  <c r="D102" i="1"/>
  <c r="D104" i="1" s="1"/>
  <c r="C102" i="1"/>
  <c r="C104" i="1" s="1"/>
  <c r="E94" i="1"/>
  <c r="E96" i="1" s="1"/>
  <c r="D94" i="1"/>
  <c r="D96" i="1" s="1"/>
  <c r="C94" i="1"/>
  <c r="C96" i="1" s="1"/>
  <c r="E77" i="1"/>
  <c r="E78" i="1" s="1"/>
  <c r="D77" i="1"/>
  <c r="D78" i="1" s="1"/>
  <c r="C77" i="1"/>
  <c r="C78" i="1" s="1"/>
  <c r="E76" i="1"/>
  <c r="D76" i="1"/>
  <c r="C76" i="1"/>
  <c r="F86" i="1" l="1"/>
  <c r="F87" i="1" s="1"/>
  <c r="E86" i="1"/>
  <c r="E87" i="1" s="1"/>
  <c r="D86" i="1"/>
  <c r="D87" i="1" s="1"/>
  <c r="C86" i="1"/>
  <c r="C87" i="1" s="1"/>
  <c r="F85" i="1"/>
  <c r="E85" i="1"/>
  <c r="D85" i="1"/>
  <c r="C85" i="1"/>
</calcChain>
</file>

<file path=xl/sharedStrings.xml><?xml version="1.0" encoding="utf-8"?>
<sst xmlns="http://schemas.openxmlformats.org/spreadsheetml/2006/main" count="6252" uniqueCount="299">
  <si>
    <t xml:space="preserve">Fig. 1c </t>
  </si>
  <si>
    <t>Fig. 1b top</t>
  </si>
  <si>
    <t>Term  (WikiPathway 2021, 367 p27 upregulated genes)</t>
  </si>
  <si>
    <t>P-value</t>
  </si>
  <si>
    <t>Combined Score</t>
  </si>
  <si>
    <t>qPCR</t>
  </si>
  <si>
    <t>SOX2</t>
  </si>
  <si>
    <t>231 AA</t>
  </si>
  <si>
    <t>231-p27CK-DD</t>
  </si>
  <si>
    <t>Hedgehog Signaling Pathway WP4249</t>
  </si>
  <si>
    <t>Rep. 1</t>
  </si>
  <si>
    <t>Focal Adhesion-PI3K-Akt-mTOR-signaling pathway WP3932</t>
  </si>
  <si>
    <t>Rep. 2</t>
  </si>
  <si>
    <t>Canonical and non-canonical Notch signaling WP3845</t>
  </si>
  <si>
    <t>Rep. 3</t>
  </si>
  <si>
    <t>Wnt Signaling Pathway WP363</t>
  </si>
  <si>
    <t>Mean</t>
  </si>
  <si>
    <t>ESC Pluripotency Pathways WP3931</t>
  </si>
  <si>
    <t>S.D</t>
  </si>
  <si>
    <t>BMP2-WNT4-FOXO1 pathway WP3876</t>
  </si>
  <si>
    <t>SEM</t>
  </si>
  <si>
    <t>TGF-beta Receptor Signaling WP560</t>
  </si>
  <si>
    <t>NANOG</t>
  </si>
  <si>
    <t>Fig. 1b buttom</t>
  </si>
  <si>
    <t>Term  (WikiPathway 2016, 233 genes)</t>
  </si>
  <si>
    <t>Ectoderm Differentiation WP2858</t>
  </si>
  <si>
    <t>Regulation of Actin Cytoskeleton WP51</t>
  </si>
  <si>
    <t>Development of pulmonary dendritic cells and macrophage subsets WP3892</t>
  </si>
  <si>
    <t>Oligodendrocyte specification and differentiation WP4304</t>
  </si>
  <si>
    <t>Hematopoietic Stem Cell Differentiation WP2849</t>
  </si>
  <si>
    <t>cMYC</t>
  </si>
  <si>
    <t>Fig. 1c</t>
  </si>
  <si>
    <t>Spheres</t>
  </si>
  <si>
    <t>231-vector</t>
  </si>
  <si>
    <t>231AA</t>
  </si>
  <si>
    <t xml:space="preserve">Fig. 1d </t>
  </si>
  <si>
    <t>spheres</t>
  </si>
  <si>
    <t>1833shp27</t>
  </si>
  <si>
    <t xml:space="preserve">Fig. 1e </t>
  </si>
  <si>
    <t>MCF12A-vector</t>
  </si>
  <si>
    <t>MCF12A-p27CK-</t>
  </si>
  <si>
    <t>MCF12A-p27CK-DD</t>
  </si>
  <si>
    <t>Fig. 1f left</t>
  </si>
  <si>
    <t>raw data in figure</t>
  </si>
  <si>
    <t>Fig. 1f right</t>
  </si>
  <si>
    <t>Western blot</t>
  </si>
  <si>
    <t>Fig. 1g right</t>
  </si>
  <si>
    <t>Colony</t>
  </si>
  <si>
    <t>Fig. 1h right</t>
  </si>
  <si>
    <t>Fig. 1j</t>
  </si>
  <si>
    <t>Myc</t>
  </si>
  <si>
    <t>1833- STAT3CRISPR</t>
  </si>
  <si>
    <t>Sox2</t>
  </si>
  <si>
    <t>1833-STAT3CRISPR</t>
  </si>
  <si>
    <t>Klf4</t>
  </si>
  <si>
    <t>Fig. 1k left</t>
  </si>
  <si>
    <t xml:space="preserve">1833 siSTAT3 #1 </t>
  </si>
  <si>
    <t>Nanog</t>
  </si>
  <si>
    <t>Fig. 1k right</t>
  </si>
  <si>
    <t>sphere</t>
  </si>
  <si>
    <t>1833 siSTAT3 #2</t>
  </si>
  <si>
    <t>Fig. 1l left</t>
  </si>
  <si>
    <t>231p27CK-DD</t>
  </si>
  <si>
    <t>DD siSTAT3 #1</t>
  </si>
  <si>
    <t xml:space="preserve">DD siSTAT3 #1 </t>
  </si>
  <si>
    <t>Fig. 1l right</t>
  </si>
  <si>
    <t xml:space="preserve">Fig. 2g </t>
  </si>
  <si>
    <t>Term  (STAT3/p27 co-targets with p27-dependent STAT3 binding)</t>
  </si>
  <si>
    <t>Beta-catenin Independent WNT Signaling R-HSA-3858494</t>
  </si>
  <si>
    <t>Signaling By NOTCH R-HSA-157118</t>
  </si>
  <si>
    <t>PI3K/AKT Activation R-HSA-198203</t>
  </si>
  <si>
    <t>Signaling By MAPK Mutants R-HSA-9652817</t>
  </si>
  <si>
    <t>Fig. 3h</t>
  </si>
  <si>
    <t>Fig. 3e</t>
  </si>
  <si>
    <t>Term  (WikiPathway 2021, 96 p27/STAT3/cJun target genes)</t>
  </si>
  <si>
    <t>ChIP qPCR (% Input)</t>
  </si>
  <si>
    <t>IgG</t>
  </si>
  <si>
    <t>1833-PI3K inhibitor</t>
  </si>
  <si>
    <t>VEGFA-VEGFR2 Signaling Pathway WP3888</t>
  </si>
  <si>
    <t>Antibody: p27
Myc (TSS)</t>
  </si>
  <si>
    <t>Mammary gland development pathway WP2817</t>
  </si>
  <si>
    <t>PI3K-Akt signaling pathway WP4172</t>
  </si>
  <si>
    <t>Fig. 3i</t>
  </si>
  <si>
    <t>Antibody: STAT3
Myc (TSS)</t>
  </si>
  <si>
    <t>Fig. 3j</t>
  </si>
  <si>
    <t>Antibody: cJun
Myc (TSS)</t>
  </si>
  <si>
    <t>Fig. 3k</t>
  </si>
  <si>
    <t>Antibody: CBP
Myc  (TSS)</t>
  </si>
  <si>
    <t>Fig. 3l</t>
  </si>
  <si>
    <t>Antibody: H3K27-ac
Myc  (TSS)</t>
  </si>
  <si>
    <t>Fig. 3m</t>
  </si>
  <si>
    <t>Immunopercipitation</t>
  </si>
  <si>
    <t>Fig. 4a</t>
  </si>
  <si>
    <t>ANGPTL4</t>
  </si>
  <si>
    <t>231-p27CK-AA</t>
  </si>
  <si>
    <t>Fig. 4c</t>
  </si>
  <si>
    <t>Antibody: p27
Angptl4 (-2kb)</t>
  </si>
  <si>
    <t>Fig. 4d</t>
  </si>
  <si>
    <t>Antibody: STAT3
Angptl4 (-2kb)</t>
  </si>
  <si>
    <t>Fig. 4e</t>
  </si>
  <si>
    <t>Antibody: cJun
Angptl4 (-2kb)</t>
  </si>
  <si>
    <t>Fig. 4f</t>
  </si>
  <si>
    <t>Antibody: Cbp
Angptl4 (-2kb)</t>
  </si>
  <si>
    <t>Fig. 4g</t>
  </si>
  <si>
    <t>Antibody: H3K27-ac
Angptl4 (-2kb)</t>
  </si>
  <si>
    <t>Fig. 4i</t>
  </si>
  <si>
    <t xml:space="preserve">1833 siAngptl4 #1 </t>
  </si>
  <si>
    <t>Fig. 4j</t>
  </si>
  <si>
    <t>1833 siAngptl4 #2</t>
  </si>
  <si>
    <t>Fig. 4k</t>
  </si>
  <si>
    <t xml:space="preserve">DD siAngptl4 #1 </t>
  </si>
  <si>
    <t>Fig. 4l</t>
  </si>
  <si>
    <t>DD siAngptl4 #2</t>
  </si>
  <si>
    <t>Fig. 5b</t>
  </si>
  <si>
    <t>PTPN12</t>
  </si>
  <si>
    <t>Fig. 5c</t>
  </si>
  <si>
    <t>Fig. 5d</t>
  </si>
  <si>
    <t>Fig. 5f</t>
  </si>
  <si>
    <t>1833+PF1502</t>
  </si>
  <si>
    <t>Antibody: p27
PTPN12 (2 kb)</t>
  </si>
  <si>
    <t>Fig. 5g</t>
  </si>
  <si>
    <t>Antibody: STAT3
PTPN12 (2 kb)</t>
  </si>
  <si>
    <t>Fig. 5h</t>
  </si>
  <si>
    <t>Antibody: cJun
PTPN12 (2 kb)</t>
  </si>
  <si>
    <t>Fig. 5i</t>
  </si>
  <si>
    <t>Antibody: SIN3A
PTPN12 (2 kb)</t>
  </si>
  <si>
    <t>Fig. 5j</t>
  </si>
  <si>
    <t>Antibody: YY1
PTPN12 (2 kb)</t>
  </si>
  <si>
    <t>Fig. 5k</t>
  </si>
  <si>
    <t>Antibody: HDAC1
PTPN12 (2 kb)</t>
  </si>
  <si>
    <t>Fig. 6a</t>
  </si>
  <si>
    <t>231shPTPN12</t>
  </si>
  <si>
    <t>OCT4</t>
  </si>
  <si>
    <t>Fig. 6b</t>
  </si>
  <si>
    <t>1833-PTPN12</t>
  </si>
  <si>
    <t>Fig. 6c</t>
  </si>
  <si>
    <t>231-Scramble</t>
  </si>
  <si>
    <t>1833-Vector</t>
  </si>
  <si>
    <t>Fig. 6d</t>
  </si>
  <si>
    <t>Fig. 6f</t>
  </si>
  <si>
    <t>231 siPYK2</t>
  </si>
  <si>
    <t>231DD</t>
  </si>
  <si>
    <t>231DD siPYK2</t>
  </si>
  <si>
    <t>Fig. 6h</t>
  </si>
  <si>
    <t>231+PF431</t>
  </si>
  <si>
    <t>1833+PF431</t>
  </si>
  <si>
    <t>Fig 6i and 6j</t>
  </si>
  <si>
    <t>1000 cells 
Injection</t>
  </si>
  <si>
    <t>1 week</t>
  </si>
  <si>
    <t>2 weeks</t>
  </si>
  <si>
    <t>3 weeks</t>
  </si>
  <si>
    <t>4 week</t>
  </si>
  <si>
    <t>5 weeks</t>
  </si>
  <si>
    <t>6 weeks</t>
  </si>
  <si>
    <t>7 week</t>
  </si>
  <si>
    <t>8 weeks</t>
  </si>
  <si>
    <t>9 week</t>
  </si>
  <si>
    <t>10 weeks</t>
  </si>
  <si>
    <t>11 weeks</t>
  </si>
  <si>
    <t>12 week</t>
  </si>
  <si>
    <t>13 week</t>
  </si>
  <si>
    <t>14 week</t>
  </si>
  <si>
    <t>15 week</t>
  </si>
  <si>
    <t>X</t>
  </si>
  <si>
    <t>O</t>
  </si>
  <si>
    <t>Total</t>
  </si>
  <si>
    <t>231-DD</t>
  </si>
  <si>
    <t>231DD-shPYK2</t>
  </si>
  <si>
    <t>100 cells 
Injection</t>
  </si>
  <si>
    <t>10 cells 
Injection</t>
  </si>
  <si>
    <t>9 weeks</t>
  </si>
  <si>
    <t>10 week</t>
  </si>
  <si>
    <t>12 weeks</t>
  </si>
  <si>
    <t>Fig. 7b</t>
  </si>
  <si>
    <t xml:space="preserve">MMTV CRE </t>
  </si>
  <si>
    <t>Mouse ID</t>
  </si>
  <si>
    <t>%hyperplasia</t>
  </si>
  <si>
    <t>#50</t>
  </si>
  <si>
    <t>#41</t>
  </si>
  <si>
    <t>#68</t>
  </si>
  <si>
    <t>#39</t>
  </si>
  <si>
    <t>#50..</t>
  </si>
  <si>
    <t>#61</t>
  </si>
  <si>
    <t>#75</t>
  </si>
  <si>
    <t xml:space="preserve"> #52</t>
  </si>
  <si>
    <t>Average</t>
  </si>
  <si>
    <t>std</t>
  </si>
  <si>
    <t>p27CK-</t>
  </si>
  <si>
    <t>#71</t>
  </si>
  <si>
    <t>#36</t>
  </si>
  <si>
    <t>#60</t>
  </si>
  <si>
    <t>#672</t>
  </si>
  <si>
    <t>#66</t>
  </si>
  <si>
    <t>#475</t>
  </si>
  <si>
    <t>#27</t>
  </si>
  <si>
    <t>p27CK-DD</t>
  </si>
  <si>
    <t>#109</t>
  </si>
  <si>
    <t>#56</t>
  </si>
  <si>
    <t>#76</t>
  </si>
  <si>
    <t>#94</t>
  </si>
  <si>
    <t>#112</t>
  </si>
  <si>
    <t>#466</t>
  </si>
  <si>
    <t xml:space="preserve">Fig. S1a </t>
  </si>
  <si>
    <t>Fig. S1g</t>
  </si>
  <si>
    <t>Term  (Reactome 2022, NOS activated genes)</t>
  </si>
  <si>
    <t>Transcriptional Regulation By AP-2 (TFAP2) Family Of Transcription Factors R-HSA-8864260</t>
  </si>
  <si>
    <t>Nuclear Receptor Transcription Pathway R-HSA-383280</t>
  </si>
  <si>
    <t>NF-kB Activation Thru FADD/RIP-1 Pathway Mediated By Caspase-8 And -10 R-HSA-933543</t>
  </si>
  <si>
    <t>Transcriptional Regulation Of Pluripotent Stem Cells R-HSA-452723</t>
  </si>
  <si>
    <t>Fig. S1h</t>
  </si>
  <si>
    <t>Negative Regulation Of MAPK Pathway R-HSA-5675221</t>
  </si>
  <si>
    <t>Inactivation Of CSF3 (G-CSF) Signaling R-HSA-9705462</t>
  </si>
  <si>
    <t>Negative Regulation Of TCF-dependent Signaling By WNT Ligand Antagonists R-HSA-3772470</t>
  </si>
  <si>
    <t>Gap Junction Degradation R-HSA-190873</t>
  </si>
  <si>
    <t>Downregulation Of SMAD2/3:SMAD4 Transcriptional Activity R-HSA-2173795</t>
  </si>
  <si>
    <t>Fig. S1c</t>
  </si>
  <si>
    <t>UMUC3-vector</t>
  </si>
  <si>
    <t>UMUC3-p27CK-DD</t>
  </si>
  <si>
    <t>Fig. S1e</t>
  </si>
  <si>
    <t>LuL2-Scramble</t>
  </si>
  <si>
    <t>LuL2shp27</t>
  </si>
  <si>
    <t>Fig. S1f</t>
  </si>
  <si>
    <t>Fig. S1i left</t>
  </si>
  <si>
    <t>STAT3</t>
  </si>
  <si>
    <t>1833-Scr</t>
  </si>
  <si>
    <t>1833-CRISPR</t>
  </si>
  <si>
    <t>Fig. S1i right</t>
  </si>
  <si>
    <t>Fig. S1j</t>
  </si>
  <si>
    <t>Fig. S1k</t>
  </si>
  <si>
    <t>Fig. S1l</t>
  </si>
  <si>
    <t>Fig. S1m</t>
  </si>
  <si>
    <t xml:space="preserve">1833- 5,15 DPP </t>
  </si>
  <si>
    <t>Fig. S1n</t>
  </si>
  <si>
    <t>Sphere</t>
  </si>
  <si>
    <t>231 dmso</t>
  </si>
  <si>
    <t>1833 5,15 DPP</t>
  </si>
  <si>
    <t>Fig. S1o</t>
  </si>
  <si>
    <t>DD siSTAT3 #2</t>
  </si>
  <si>
    <t>Fig. S1p</t>
  </si>
  <si>
    <t xml:space="preserve">DD siSTAT3 #2 </t>
  </si>
  <si>
    <t>Fig. S1q</t>
  </si>
  <si>
    <t>DD- 5,15 DPP</t>
  </si>
  <si>
    <t>Fig. S1r</t>
  </si>
  <si>
    <t xml:space="preserve">DD 5,15 DPP </t>
  </si>
  <si>
    <t>Fig. S3a</t>
  </si>
  <si>
    <t>JAG1</t>
  </si>
  <si>
    <t>Fig. S3c</t>
  </si>
  <si>
    <t>Antibody: p27
Jag1 (+1200 bp)</t>
  </si>
  <si>
    <t>Fig. S3d</t>
  </si>
  <si>
    <t>Antibody: STAT3
Jag1 (+1200 bp)</t>
  </si>
  <si>
    <t>Fig. S3e</t>
  </si>
  <si>
    <t xml:space="preserve"> </t>
  </si>
  <si>
    <t>Antibody: cJun
Jag1 (+1200 bp)</t>
  </si>
  <si>
    <t>Fig. S3f</t>
  </si>
  <si>
    <t>Antibody: Cbp
Jag1 (+1200 bp)</t>
  </si>
  <si>
    <t>Fig. S3g</t>
  </si>
  <si>
    <t>Antibody: H3K27-ac
Jag1 (+1200 bp)</t>
  </si>
  <si>
    <t>Fig. S3h</t>
  </si>
  <si>
    <t>Angptl4</t>
  </si>
  <si>
    <t>Fig. S3i</t>
  </si>
  <si>
    <t>Fig. S3j</t>
  </si>
  <si>
    <t>Fig. S3k</t>
  </si>
  <si>
    <t>Fig. S4a</t>
  </si>
  <si>
    <t>MCF12A</t>
  </si>
  <si>
    <t>Fig. S4e</t>
  </si>
  <si>
    <t>Fig. S4h</t>
  </si>
  <si>
    <t>Antibody: E2F4
PTPN12 (2 kb)</t>
  </si>
  <si>
    <t>Fig. S5a</t>
  </si>
  <si>
    <t>Fig. S5b</t>
  </si>
  <si>
    <t>UMUC3</t>
  </si>
  <si>
    <t>UMUC3shPTPN12</t>
  </si>
  <si>
    <t>Fig. S5c</t>
  </si>
  <si>
    <t>Fig. S5d</t>
  </si>
  <si>
    <t>Fig. S5e</t>
  </si>
  <si>
    <t>UMUC3-Scramble</t>
  </si>
  <si>
    <t>Fig. S5f</t>
  </si>
  <si>
    <t>Fig. S5g</t>
  </si>
  <si>
    <t>Fig. S5h</t>
  </si>
  <si>
    <t>231DD-shcJun</t>
  </si>
  <si>
    <t>Fig S6b</t>
  </si>
  <si>
    <t>total Area mm</t>
  </si>
  <si>
    <t>#53</t>
  </si>
  <si>
    <t>#111</t>
  </si>
  <si>
    <t>#464</t>
  </si>
  <si>
    <t>#415</t>
  </si>
  <si>
    <t xml:space="preserve">Average </t>
  </si>
  <si>
    <t>Stdv</t>
  </si>
  <si>
    <t>#38</t>
  </si>
  <si>
    <t>#67</t>
  </si>
  <si>
    <t>#69</t>
  </si>
  <si>
    <t>MMTV Cre</t>
  </si>
  <si>
    <t>#52</t>
  </si>
  <si>
    <t>Fig S6f</t>
  </si>
  <si>
    <t>p27</t>
  </si>
  <si>
    <t>Control</t>
  </si>
  <si>
    <t>#1657</t>
  </si>
  <si>
    <t>#1659</t>
  </si>
  <si>
    <t>#1668</t>
  </si>
  <si>
    <t>p27-tdTomato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</si>
</sst>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00"/>
  </numFmts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Calibri"/>
      <family val="2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2" fillId="0" borderId="0" xfId="0" applyFont="1"/>
    <xf numFmtId="0" fontId="3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1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1" fontId="2" fillId="0" borderId="6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0" xfId="0" applyFont="1" applyBorder="1"/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left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16" fontId="2" fillId="0" borderId="9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0" xfId="0" applyFont="1" applyAlignment="1"/>
    <xf numFmtId="0" fontId="0" fillId="0" borderId="0" xfId="0" applyBorder="1" applyAlignment="1">
      <alignment horizontal="left"/>
    </xf>
    <xf numFmtId="166" fontId="0" fillId="0" borderId="0" xfId="0" applyNumberFormat="1" applyBorder="1" applyAlignment="1">
      <alignment horizontal="center"/>
    </xf>
    <xf numFmtId="166" fontId="6" fillId="0" borderId="0" xfId="0" applyNumberFormat="1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center" vertical="center" wrapText="1" readingOrder="1"/>
    </xf>
    <xf numFmtId="166" fontId="6" fillId="0" borderId="12" xfId="0" applyNumberFormat="1" applyFont="1" applyBorder="1" applyAlignment="1">
      <alignment horizontal="center" vertical="center" wrapText="1" readingOrder="1"/>
    </xf>
    <xf numFmtId="166" fontId="6" fillId="0" borderId="11" xfId="0" applyNumberFormat="1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 readingOrder="1"/>
    </xf>
    <xf numFmtId="166" fontId="0" fillId="0" borderId="6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11" fontId="0" fillId="0" borderId="4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16" fontId="1" fillId="0" borderId="9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" fillId="0" borderId="0" xfId="0" applyFont="1"/>
    <xf numFmtId="165" fontId="1" fillId="0" borderId="4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2" fontId="0" fillId="0" borderId="0" xfId="0" applyNumberFormat="1" applyBorder="1"/>
    <xf numFmtId="165" fontId="0" fillId="0" borderId="0" xfId="0" applyNumberFormat="1" applyBorder="1" applyAlignment="1">
      <alignment horizontal="left"/>
    </xf>
    <xf numFmtId="2" fontId="0" fillId="0" borderId="0" xfId="0" applyNumberFormat="1" applyBorder="1" applyAlignment="1">
      <alignment horizontal="left"/>
    </xf>
    <xf numFmtId="165" fontId="0" fillId="0" borderId="0" xfId="0" applyNumberFormat="1" applyBorder="1"/>
    <xf numFmtId="2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0" xfId="0" applyNumberForma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167" fontId="1" fillId="0" borderId="4" xfId="0" applyNumberFormat="1" applyFont="1" applyBorder="1" applyAlignment="1">
      <alignment horizontal="center"/>
    </xf>
    <xf numFmtId="167" fontId="1" fillId="0" borderId="5" xfId="0" applyNumberFormat="1" applyFont="1" applyBorder="1" applyAlignment="1">
      <alignment horizontal="center"/>
    </xf>
    <xf numFmtId="0" fontId="1" fillId="0" borderId="10" xfId="0" applyFont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0" xfId="0" applyFont="1" applyFill="1" applyAlignment="1"/>
    <xf numFmtId="0" fontId="0" fillId="0" borderId="20" xfId="0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0" fillId="0" borderId="25" xfId="0" applyFont="1" applyBorder="1"/>
    <xf numFmtId="0" fontId="0" fillId="0" borderId="27" xfId="0" applyFont="1" applyBorder="1"/>
    <xf numFmtId="0" fontId="0" fillId="0" borderId="29" xfId="0" applyFont="1" applyBorder="1"/>
    <xf numFmtId="0" fontId="3" fillId="0" borderId="1" xfId="0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8" xfId="0" applyFont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65" fontId="0" fillId="0" borderId="33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165" fontId="0" fillId="0" borderId="9" xfId="0" applyNumberFormat="1" applyFon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166" fontId="15" fillId="0" borderId="9" xfId="0" applyNumberFormat="1" applyFont="1" applyBorder="1" applyAlignment="1">
      <alignment horizontal="center" vertical="center" wrapText="1" readingOrder="1"/>
    </xf>
    <xf numFmtId="1" fontId="15" fillId="0" borderId="9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16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165" fontId="0" fillId="0" borderId="42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165" fontId="0" fillId="0" borderId="44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165" fontId="0" fillId="0" borderId="35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165" fontId="0" fillId="0" borderId="36" xfId="0" applyNumberFormat="1" applyBorder="1" applyAlignment="1">
      <alignment horizontal="center"/>
    </xf>
    <xf numFmtId="165" fontId="0" fillId="0" borderId="34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58</xdr:row>
      <xdr:rowOff>133350</xdr:rowOff>
    </xdr:from>
    <xdr:to>
      <xdr:col>8</xdr:col>
      <xdr:colOff>2313373</xdr:colOff>
      <xdr:row>68</xdr:row>
      <xdr:rowOff>171207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ADF85C-6C59-4213-9751-949016B93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" y="11182350"/>
          <a:ext cx="9619048" cy="19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48</xdr:row>
      <xdr:rowOff>19050</xdr:rowOff>
    </xdr:from>
    <xdr:to>
      <xdr:col>9</xdr:col>
      <xdr:colOff>646498</xdr:colOff>
      <xdr:row>62</xdr:row>
      <xdr:rowOff>75859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3D49E-7547-4DBC-83E3-0CE8AE2F4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325" y="10115550"/>
          <a:ext cx="9619048" cy="2723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12</xdr:row>
      <xdr:rowOff>38100</xdr:rowOff>
    </xdr:from>
    <xdr:to>
      <xdr:col>7</xdr:col>
      <xdr:colOff>381000</xdr:colOff>
      <xdr:row>16</xdr:row>
      <xdr:rowOff>155347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604F69-D135-447A-AA7B-31692C2D5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" y="2324100"/>
          <a:ext cx="7839075" cy="87924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19</xdr:row>
      <xdr:rowOff>95251</xdr:rowOff>
    </xdr:from>
    <xdr:to>
      <xdr:col>7</xdr:col>
      <xdr:colOff>1070055</xdr:colOff>
      <xdr:row>32</xdr:row>
      <xdr:rowOff>142875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70662E-0B89-4A5D-8042-BC5F0B615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3526" y="3714751"/>
          <a:ext cx="8537654" cy="25241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</xdr:row>
      <xdr:rowOff>28575</xdr:rowOff>
    </xdr:from>
    <xdr:to>
      <xdr:col>7</xdr:col>
      <xdr:colOff>46702</xdr:colOff>
      <xdr:row>17</xdr:row>
      <xdr:rowOff>18742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49F2C-21A2-47D9-8065-3BDEAAD8F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790575"/>
          <a:ext cx="7380952" cy="24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83</xdr:row>
      <xdr:rowOff>105562</xdr:rowOff>
    </xdr:from>
    <xdr:to>
      <xdr:col>11</xdr:col>
      <xdr:colOff>137381</xdr:colOff>
      <xdr:row>92</xdr:row>
      <xdr:rowOff>171449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96FC8F-8915-4495-A15E-5B559110F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7724" y="15917062"/>
          <a:ext cx="9929082" cy="178038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64</xdr:row>
      <xdr:rowOff>38101</xdr:rowOff>
    </xdr:from>
    <xdr:to>
      <xdr:col>6</xdr:col>
      <xdr:colOff>454480</xdr:colOff>
      <xdr:row>71</xdr:row>
      <xdr:rowOff>161277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8F880C-587B-44D4-A57C-3B71D2519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7726" y="12230101"/>
          <a:ext cx="6579054" cy="1456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13</xdr:row>
      <xdr:rowOff>19050</xdr:rowOff>
    </xdr:from>
    <xdr:to>
      <xdr:col>9</xdr:col>
      <xdr:colOff>409576</xdr:colOff>
      <xdr:row>23</xdr:row>
      <xdr:rowOff>100933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976BD8-EFDC-4EC3-A781-EBEE46C16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6" y="2495550"/>
          <a:ext cx="9810750" cy="19868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49</xdr:row>
      <xdr:rowOff>19050</xdr:rowOff>
    </xdr:from>
    <xdr:to>
      <xdr:col>6</xdr:col>
      <xdr:colOff>114301</xdr:colOff>
      <xdr:row>62</xdr:row>
      <xdr:rowOff>123670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D763AD-3846-4BB6-948E-93C0C9148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1" y="9353550"/>
          <a:ext cx="6324600" cy="258112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65</xdr:row>
      <xdr:rowOff>38100</xdr:rowOff>
    </xdr:from>
    <xdr:to>
      <xdr:col>7</xdr:col>
      <xdr:colOff>485775</xdr:colOff>
      <xdr:row>79</xdr:row>
      <xdr:rowOff>148115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50AD75-544C-4E05-BBDC-D108A08B0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4925" y="12420600"/>
          <a:ext cx="7915275" cy="2777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A167-448D-4564-A77A-63418C52B791}">
  <dimension ref="A3:R192"/>
  <sheetViews>
    <sheetView topLeftCell="A193" workbookViewId="0">
      <selection activeCell="I178" sqref="I178"/>
    </sheetView>
  </sheetViews>
  <sheetFormatPr defaultRowHeight="15"/>
  <cols>
    <col min="1" max="1" width="13.5703125" customWidth="1"/>
    <col min="2" max="2" width="18.42578125" customWidth="1"/>
    <col min="3" max="6" width="17.28515625" customWidth="1"/>
    <col min="7" max="7" width="9.140625" customWidth="1"/>
    <col min="8" max="8" width="13.28515625" customWidth="1"/>
    <col min="9" max="9" width="63.85546875" customWidth="1"/>
    <col min="10" max="11" width="16.140625" customWidth="1"/>
  </cols>
  <sheetData>
    <row r="3" spans="1:11">
      <c r="A3" t="s">
        <v>0</v>
      </c>
      <c r="H3" s="54" t="s">
        <v>1</v>
      </c>
      <c r="I3" s="9" t="s">
        <v>2</v>
      </c>
      <c r="J3" s="9" t="s">
        <v>3</v>
      </c>
      <c r="K3" s="9" t="s">
        <v>4</v>
      </c>
    </row>
    <row r="4" spans="1:11">
      <c r="A4" t="s">
        <v>5</v>
      </c>
      <c r="B4" s="28" t="s">
        <v>6</v>
      </c>
      <c r="C4" s="31">
        <v>231</v>
      </c>
      <c r="D4" s="31" t="s">
        <v>7</v>
      </c>
      <c r="E4" s="31" t="s">
        <v>8</v>
      </c>
      <c r="H4" s="54"/>
      <c r="I4" s="10" t="s">
        <v>9</v>
      </c>
      <c r="J4" s="11">
        <v>6.9752493962111195E-2</v>
      </c>
      <c r="K4" s="11">
        <v>12.849727072320199</v>
      </c>
    </row>
    <row r="5" spans="1:11">
      <c r="B5" s="29" t="s">
        <v>10</v>
      </c>
      <c r="C5" s="31">
        <v>1</v>
      </c>
      <c r="D5" s="108">
        <v>1.13843721726373</v>
      </c>
      <c r="E5" s="108">
        <v>4.6805130128244619</v>
      </c>
      <c r="H5" s="54"/>
      <c r="I5" s="10" t="s">
        <v>11</v>
      </c>
      <c r="J5" s="12">
        <v>3.20453075019174E-3</v>
      </c>
      <c r="K5" s="11">
        <v>18.244228092180599</v>
      </c>
    </row>
    <row r="6" spans="1:11">
      <c r="B6" s="29" t="s">
        <v>12</v>
      </c>
      <c r="C6" s="10">
        <v>1</v>
      </c>
      <c r="D6" s="108">
        <v>1.0670747957445645</v>
      </c>
      <c r="E6" s="108">
        <v>2.5787406168791653</v>
      </c>
      <c r="H6" s="54"/>
      <c r="I6" s="10" t="s">
        <v>13</v>
      </c>
      <c r="J6" s="12">
        <v>2.88304084842291E-2</v>
      </c>
      <c r="K6" s="11">
        <v>28.775059656741799</v>
      </c>
    </row>
    <row r="7" spans="1:11">
      <c r="B7" s="29" t="s">
        <v>14</v>
      </c>
      <c r="C7" s="10">
        <v>1</v>
      </c>
      <c r="D7" s="108">
        <v>1.1236975064138448</v>
      </c>
      <c r="E7" s="108">
        <v>2.5609279543013752</v>
      </c>
      <c r="H7" s="54"/>
      <c r="I7" s="10" t="s">
        <v>15</v>
      </c>
      <c r="J7" s="12">
        <v>1.70848877542502E-3</v>
      </c>
      <c r="K7" s="11">
        <v>54.353085207971603</v>
      </c>
    </row>
    <row r="8" spans="1:11">
      <c r="B8" s="30" t="s">
        <v>16</v>
      </c>
      <c r="C8" s="30">
        <f>AVERAGE(C5:C7)</f>
        <v>1</v>
      </c>
      <c r="D8" s="214">
        <f>AVERAGE(D5:D7)</f>
        <v>1.1097365064740465</v>
      </c>
      <c r="E8" s="214">
        <f>AVERAGE(E5:E7)</f>
        <v>3.2733938613350007</v>
      </c>
      <c r="H8" s="54"/>
      <c r="I8" s="10" t="s">
        <v>17</v>
      </c>
      <c r="J8" s="13">
        <v>1.5244601657633499E-4</v>
      </c>
      <c r="K8" s="11">
        <v>58.502781582056002</v>
      </c>
    </row>
    <row r="9" spans="1:11">
      <c r="B9" s="32" t="s">
        <v>18</v>
      </c>
      <c r="C9" s="49">
        <f>STDEV(C5:C7)</f>
        <v>0</v>
      </c>
      <c r="D9" s="215">
        <f>STDEV(D5:D7)</f>
        <v>3.7674008822516494E-2</v>
      </c>
      <c r="E9" s="215">
        <f>STDEV(E5:E7)</f>
        <v>1.2186334775490715</v>
      </c>
      <c r="H9" s="54"/>
      <c r="I9" s="10" t="s">
        <v>19</v>
      </c>
      <c r="J9" s="12">
        <v>7.0103406533198404E-3</v>
      </c>
      <c r="K9" s="11">
        <v>91.539042356121001</v>
      </c>
    </row>
    <row r="10" spans="1:11">
      <c r="B10" s="51" t="s">
        <v>20</v>
      </c>
      <c r="C10" s="14">
        <f>(C9/(SQRT(3)))</f>
        <v>0</v>
      </c>
      <c r="D10" s="215">
        <f>(D9/(SQRT(3)))</f>
        <v>2.1751099135132235E-2</v>
      </c>
      <c r="E10" s="215">
        <f>(E9/(SQRT(3)))</f>
        <v>0.70357836630644621</v>
      </c>
      <c r="H10" s="54"/>
      <c r="I10" s="14" t="s">
        <v>21</v>
      </c>
      <c r="J10" s="14">
        <v>1.47487805349044E-5</v>
      </c>
      <c r="K10" s="15">
        <v>143.822995612657</v>
      </c>
    </row>
    <row r="11" spans="1:11">
      <c r="B11" s="8"/>
      <c r="C11" s="8"/>
      <c r="D11" s="216"/>
      <c r="E11" s="216"/>
    </row>
    <row r="12" spans="1:11">
      <c r="B12" s="28" t="s">
        <v>22</v>
      </c>
      <c r="C12" s="31">
        <v>231</v>
      </c>
      <c r="D12" s="217">
        <v>1833</v>
      </c>
      <c r="E12" s="217" t="s">
        <v>8</v>
      </c>
    </row>
    <row r="13" spans="1:11">
      <c r="B13" s="29" t="s">
        <v>10</v>
      </c>
      <c r="C13" s="31">
        <v>1</v>
      </c>
      <c r="D13" s="117">
        <v>1.1331929727436663</v>
      </c>
      <c r="E13" s="117">
        <v>3.3869812494501077</v>
      </c>
      <c r="H13" s="54" t="s">
        <v>23</v>
      </c>
      <c r="I13" s="16" t="s">
        <v>24</v>
      </c>
      <c r="J13" s="16" t="s">
        <v>3</v>
      </c>
      <c r="K13" s="16" t="s">
        <v>4</v>
      </c>
    </row>
    <row r="14" spans="1:11">
      <c r="B14" s="29" t="s">
        <v>12</v>
      </c>
      <c r="C14" s="10">
        <v>1</v>
      </c>
      <c r="D14" s="117">
        <v>0.8854351199913757</v>
      </c>
      <c r="E14" s="117">
        <v>1.6701758388567389</v>
      </c>
      <c r="F14" s="112"/>
      <c r="H14" s="54"/>
      <c r="I14" s="17" t="s">
        <v>25</v>
      </c>
      <c r="J14" s="11">
        <v>3.2280235473132302E-2</v>
      </c>
      <c r="K14" s="11">
        <v>7.75161094430677</v>
      </c>
    </row>
    <row r="15" spans="1:11">
      <c r="B15" s="29" t="s">
        <v>14</v>
      </c>
      <c r="C15" s="10">
        <v>1</v>
      </c>
      <c r="D15" s="117">
        <v>1.3926174849550863</v>
      </c>
      <c r="E15" s="117">
        <v>1.879045498428026</v>
      </c>
      <c r="H15" s="54"/>
      <c r="I15" s="17" t="s">
        <v>26</v>
      </c>
      <c r="J15" s="11">
        <v>1.9704916254422899E-2</v>
      </c>
      <c r="K15" s="11">
        <v>9.2083771548689395</v>
      </c>
    </row>
    <row r="16" spans="1:11">
      <c r="B16" s="30" t="s">
        <v>16</v>
      </c>
      <c r="C16" s="31">
        <f>AVERAGE(C13:C15)</f>
        <v>1</v>
      </c>
      <c r="D16" s="214">
        <f>AVERAGE(D13:D15)</f>
        <v>1.1370818592300427</v>
      </c>
      <c r="E16" s="214">
        <f>AVERAGE(E13:E15)</f>
        <v>2.3120675289116241</v>
      </c>
      <c r="H16" s="54"/>
      <c r="I16" s="17" t="s">
        <v>27</v>
      </c>
      <c r="J16" s="12">
        <v>4.5843011322530103E-2</v>
      </c>
      <c r="K16" s="11">
        <v>20.456280941496999</v>
      </c>
    </row>
    <row r="17" spans="1:18">
      <c r="B17" s="32" t="s">
        <v>18</v>
      </c>
      <c r="C17" s="14">
        <f>STDEV(C13:C15)</f>
        <v>0</v>
      </c>
      <c r="D17" s="215">
        <f>STDEV(D13:D15)</f>
        <v>0.25361354540150977</v>
      </c>
      <c r="E17" s="215">
        <f>STDEV(E13:E15)</f>
        <v>0.93674236779584852</v>
      </c>
      <c r="H17" s="54"/>
      <c r="I17" s="17" t="s">
        <v>28</v>
      </c>
      <c r="J17" s="12">
        <v>7.9919459907258506E-3</v>
      </c>
      <c r="K17" s="11">
        <v>27.1989485246994</v>
      </c>
    </row>
    <row r="18" spans="1:18">
      <c r="B18" s="51" t="s">
        <v>20</v>
      </c>
      <c r="C18" s="14">
        <f>(C17/(SQRT(3)))</f>
        <v>0</v>
      </c>
      <c r="D18" s="215">
        <f>(D17/(SQRT(3)))</f>
        <v>0.14642384870769704</v>
      </c>
      <c r="E18" s="215">
        <f>(E17/(SQRT(3)))</f>
        <v>0.54082845820826064</v>
      </c>
      <c r="H18" s="54"/>
      <c r="I18" s="18" t="s">
        <v>29</v>
      </c>
      <c r="J18" s="19">
        <v>1.00218540859631E-4</v>
      </c>
      <c r="K18" s="15">
        <v>57.750898100609703</v>
      </c>
    </row>
    <row r="19" spans="1:18">
      <c r="B19" s="8"/>
      <c r="C19" s="26"/>
      <c r="D19" s="216"/>
      <c r="E19" s="216"/>
    </row>
    <row r="20" spans="1:18">
      <c r="B20" s="28" t="s">
        <v>30</v>
      </c>
      <c r="C20" s="31">
        <v>231</v>
      </c>
      <c r="D20" s="217">
        <v>1833</v>
      </c>
      <c r="E20" s="217" t="s">
        <v>8</v>
      </c>
    </row>
    <row r="21" spans="1:18">
      <c r="B21" s="29" t="s">
        <v>10</v>
      </c>
      <c r="C21" s="31">
        <v>1</v>
      </c>
      <c r="D21" s="117">
        <v>1.0350039249597409</v>
      </c>
      <c r="E21" s="117">
        <v>4.4601814335247321</v>
      </c>
    </row>
    <row r="22" spans="1:18">
      <c r="B22" s="29" t="s">
        <v>12</v>
      </c>
      <c r="C22" s="10">
        <v>1</v>
      </c>
      <c r="D22" s="117">
        <v>1.357929206117342</v>
      </c>
      <c r="E22" s="117">
        <v>3.322854019184835</v>
      </c>
    </row>
    <row r="23" spans="1:18">
      <c r="B23" s="29" t="s">
        <v>14</v>
      </c>
      <c r="C23" s="10">
        <v>1</v>
      </c>
      <c r="D23" s="117">
        <v>1.265582488898243</v>
      </c>
      <c r="E23" s="117">
        <v>2.9056454209093769</v>
      </c>
    </row>
    <row r="24" spans="1:18">
      <c r="B24" s="30" t="s">
        <v>16</v>
      </c>
      <c r="C24" s="31">
        <f>AVERAGE(C21:C23)</f>
        <v>1</v>
      </c>
      <c r="D24" s="214">
        <f>AVERAGE(D21:D23)</f>
        <v>1.219505206658442</v>
      </c>
      <c r="E24" s="214">
        <f>AVERAGE(E21:E23)</f>
        <v>3.5628936245396479</v>
      </c>
    </row>
    <row r="25" spans="1:18">
      <c r="B25" s="32" t="s">
        <v>18</v>
      </c>
      <c r="C25" s="14">
        <f>STDEV(C21:C23)</f>
        <v>0</v>
      </c>
      <c r="D25" s="215">
        <f>STDEV(D21:D23)</f>
        <v>0.16632053768742497</v>
      </c>
      <c r="E25" s="215">
        <f>STDEV(E21:E23)</f>
        <v>0.80458673412732995</v>
      </c>
    </row>
    <row r="26" spans="1:18">
      <c r="B26" s="51" t="s">
        <v>20</v>
      </c>
      <c r="C26" s="14">
        <f>(C25/(SQRT(3)))</f>
        <v>0</v>
      </c>
      <c r="D26" s="215">
        <f>(D25/(SQRT(3)))</f>
        <v>9.6025207205598109E-2</v>
      </c>
      <c r="E26" s="215">
        <f>(E25/(SQRT(3)))</f>
        <v>0.46452836753481586</v>
      </c>
    </row>
    <row r="27" spans="1:18">
      <c r="L27" s="53"/>
      <c r="M27" s="53"/>
      <c r="N27" s="53"/>
      <c r="O27" s="53"/>
      <c r="P27" s="53"/>
      <c r="Q27" s="53"/>
      <c r="R27" s="53"/>
    </row>
    <row r="28" spans="1:18">
      <c r="A28" s="55" t="s">
        <v>31</v>
      </c>
      <c r="L28" s="53"/>
      <c r="M28" s="53"/>
      <c r="N28" s="53"/>
      <c r="O28" s="53"/>
      <c r="P28" s="53"/>
      <c r="Q28" s="53"/>
      <c r="R28" s="53"/>
    </row>
    <row r="29" spans="1:18">
      <c r="A29" s="54" t="s">
        <v>32</v>
      </c>
      <c r="B29" s="20"/>
      <c r="C29" s="20" t="s">
        <v>33</v>
      </c>
      <c r="D29" s="37" t="s">
        <v>34</v>
      </c>
      <c r="E29" s="21" t="s">
        <v>8</v>
      </c>
      <c r="L29" s="53"/>
      <c r="M29" s="53"/>
      <c r="N29" s="53"/>
      <c r="O29" s="53"/>
      <c r="P29" s="53"/>
      <c r="Q29" s="53"/>
      <c r="R29" s="53"/>
    </row>
    <row r="30" spans="1:18">
      <c r="A30" s="54"/>
      <c r="B30" s="1" t="s">
        <v>10</v>
      </c>
      <c r="C30" s="2">
        <v>52</v>
      </c>
      <c r="D30" s="38">
        <v>55</v>
      </c>
      <c r="E30" s="1">
        <v>140</v>
      </c>
    </row>
    <row r="31" spans="1:18">
      <c r="A31" s="54"/>
      <c r="B31" s="3" t="s">
        <v>12</v>
      </c>
      <c r="C31" s="4">
        <v>46</v>
      </c>
      <c r="D31" s="39">
        <v>42</v>
      </c>
      <c r="E31" s="3">
        <v>162</v>
      </c>
    </row>
    <row r="32" spans="1:18">
      <c r="A32" s="54"/>
      <c r="B32" s="3" t="s">
        <v>14</v>
      </c>
      <c r="C32" s="4">
        <v>44</v>
      </c>
      <c r="D32" s="40">
        <v>41</v>
      </c>
      <c r="E32" s="3">
        <v>136</v>
      </c>
    </row>
    <row r="33" spans="1:5">
      <c r="A33" s="54"/>
      <c r="B33" s="1" t="s">
        <v>16</v>
      </c>
      <c r="C33" s="2">
        <v>47.333333333333336</v>
      </c>
      <c r="D33" s="38">
        <v>46</v>
      </c>
      <c r="E33" s="1">
        <v>146</v>
      </c>
    </row>
    <row r="34" spans="1:5">
      <c r="A34" s="54"/>
      <c r="B34" s="25" t="s">
        <v>18</v>
      </c>
      <c r="C34" s="6">
        <v>4.1633319989322661</v>
      </c>
      <c r="D34" s="40">
        <v>7.810249675906654</v>
      </c>
      <c r="E34" s="5">
        <v>14</v>
      </c>
    </row>
    <row r="35" spans="1:5">
      <c r="A35" s="54"/>
      <c r="B35" s="35" t="s">
        <v>20</v>
      </c>
      <c r="C35" s="36">
        <v>2.4037008503093267</v>
      </c>
      <c r="D35" s="41">
        <v>4.5092497528228943</v>
      </c>
      <c r="E35" s="21">
        <v>8.0829037686547611</v>
      </c>
    </row>
    <row r="37" spans="1:5">
      <c r="A37" s="55" t="s">
        <v>35</v>
      </c>
    </row>
    <row r="38" spans="1:5">
      <c r="A38" t="s">
        <v>36</v>
      </c>
      <c r="B38" s="20"/>
      <c r="C38" s="23">
        <v>1833</v>
      </c>
      <c r="D38" s="37" t="s">
        <v>37</v>
      </c>
      <c r="E38" s="4"/>
    </row>
    <row r="39" spans="1:5">
      <c r="B39" s="23" t="s">
        <v>10</v>
      </c>
      <c r="C39" s="38">
        <v>180</v>
      </c>
      <c r="D39" s="38">
        <v>75</v>
      </c>
      <c r="E39" s="4"/>
    </row>
    <row r="40" spans="1:5">
      <c r="A40" s="54"/>
      <c r="B40" s="22" t="s">
        <v>12</v>
      </c>
      <c r="C40" s="39">
        <v>165</v>
      </c>
      <c r="D40" s="39">
        <v>82</v>
      </c>
      <c r="E40" s="4"/>
    </row>
    <row r="41" spans="1:5">
      <c r="A41" s="54"/>
      <c r="B41" s="22" t="s">
        <v>14</v>
      </c>
      <c r="C41" s="39">
        <v>200</v>
      </c>
      <c r="D41" s="40">
        <v>91</v>
      </c>
      <c r="E41" s="4"/>
    </row>
    <row r="42" spans="1:5">
      <c r="A42" s="54"/>
      <c r="B42" s="23" t="s">
        <v>16</v>
      </c>
      <c r="C42" s="38">
        <v>181.66666666666666</v>
      </c>
      <c r="D42" s="92">
        <v>82.666666666666671</v>
      </c>
      <c r="E42" s="4"/>
    </row>
    <row r="43" spans="1:5">
      <c r="A43" s="54"/>
      <c r="B43" s="24" t="s">
        <v>18</v>
      </c>
      <c r="C43" s="5">
        <v>17.559422921421234</v>
      </c>
      <c r="D43" s="93">
        <v>8.0208062770106441</v>
      </c>
      <c r="E43" s="4"/>
    </row>
    <row r="44" spans="1:5">
      <c r="A44" s="54"/>
      <c r="B44" s="35" t="s">
        <v>20</v>
      </c>
      <c r="C44" s="6">
        <v>10.137937550497035</v>
      </c>
      <c r="D44" s="41">
        <v>4.6308146631499358</v>
      </c>
      <c r="E44" s="4"/>
    </row>
    <row r="45" spans="1:5">
      <c r="A45" s="54"/>
    </row>
    <row r="46" spans="1:5">
      <c r="A46" s="55" t="s">
        <v>38</v>
      </c>
    </row>
    <row r="47" spans="1:5">
      <c r="A47" s="54" t="s">
        <v>32</v>
      </c>
      <c r="B47" s="27"/>
      <c r="C47" s="28" t="s">
        <v>39</v>
      </c>
      <c r="D47" s="28" t="s">
        <v>40</v>
      </c>
      <c r="E47" s="28" t="s">
        <v>41</v>
      </c>
    </row>
    <row r="48" spans="1:5">
      <c r="A48" s="54"/>
      <c r="B48" s="29" t="s">
        <v>10</v>
      </c>
      <c r="C48" s="10">
        <v>3</v>
      </c>
      <c r="D48" s="10">
        <v>5</v>
      </c>
      <c r="E48" s="10">
        <v>40</v>
      </c>
    </row>
    <row r="49" spans="1:5">
      <c r="A49" s="54"/>
      <c r="B49" s="29" t="s">
        <v>12</v>
      </c>
      <c r="C49" s="10">
        <v>1</v>
      </c>
      <c r="D49" s="10">
        <v>2</v>
      </c>
      <c r="E49" s="10">
        <v>47</v>
      </c>
    </row>
    <row r="50" spans="1:5">
      <c r="A50" s="54"/>
      <c r="B50" s="29" t="s">
        <v>14</v>
      </c>
      <c r="C50" s="10">
        <v>2</v>
      </c>
      <c r="D50" s="10">
        <v>3</v>
      </c>
      <c r="E50" s="10">
        <v>43</v>
      </c>
    </row>
    <row r="51" spans="1:5">
      <c r="A51" s="54"/>
      <c r="B51" s="30" t="s">
        <v>16</v>
      </c>
      <c r="C51" s="31">
        <v>2</v>
      </c>
      <c r="D51" s="31">
        <v>3.3333333333333335</v>
      </c>
      <c r="E51" s="31">
        <v>43.333333333333336</v>
      </c>
    </row>
    <row r="52" spans="1:5">
      <c r="A52" s="54"/>
      <c r="B52" s="32" t="s">
        <v>18</v>
      </c>
      <c r="C52" s="14">
        <v>1</v>
      </c>
      <c r="D52" s="14">
        <v>1.5275252316519463</v>
      </c>
      <c r="E52" s="33">
        <v>3.5118845842842465</v>
      </c>
    </row>
    <row r="53" spans="1:5">
      <c r="A53" s="54"/>
      <c r="B53" s="34" t="s">
        <v>20</v>
      </c>
      <c r="C53" s="28">
        <v>0.57735026918962584</v>
      </c>
      <c r="D53" s="28">
        <v>0.88191710368819676</v>
      </c>
      <c r="E53" s="28">
        <v>2.0275875100994067</v>
      </c>
    </row>
    <row r="56" spans="1:5">
      <c r="A56" s="55" t="s">
        <v>42</v>
      </c>
      <c r="B56" s="206" t="s">
        <v>43</v>
      </c>
    </row>
    <row r="59" spans="1:5">
      <c r="A59" s="55" t="s">
        <v>44</v>
      </c>
    </row>
    <row r="60" spans="1:5">
      <c r="A60" s="54" t="s">
        <v>45</v>
      </c>
    </row>
    <row r="71" spans="1:6">
      <c r="A71" s="55" t="s">
        <v>46</v>
      </c>
    </row>
    <row r="72" spans="1:6">
      <c r="A72" s="54" t="s">
        <v>47</v>
      </c>
      <c r="B72" s="42"/>
      <c r="C72" s="27" t="s">
        <v>39</v>
      </c>
      <c r="D72" s="43" t="s">
        <v>40</v>
      </c>
      <c r="E72" s="31" t="s">
        <v>41</v>
      </c>
      <c r="F72" s="46"/>
    </row>
    <row r="73" spans="1:6">
      <c r="A73" s="54"/>
      <c r="B73" s="31" t="s">
        <v>10</v>
      </c>
      <c r="C73" s="31">
        <v>0</v>
      </c>
      <c r="D73" s="44">
        <v>0</v>
      </c>
      <c r="E73" s="31">
        <v>19</v>
      </c>
      <c r="F73" s="46"/>
    </row>
    <row r="74" spans="1:6">
      <c r="A74" s="54"/>
      <c r="B74" s="10" t="s">
        <v>12</v>
      </c>
      <c r="C74" s="10">
        <v>0</v>
      </c>
      <c r="D74" s="47">
        <v>0</v>
      </c>
      <c r="E74" s="10">
        <v>14</v>
      </c>
      <c r="F74" s="46"/>
    </row>
    <row r="75" spans="1:6">
      <c r="A75" s="54"/>
      <c r="B75" s="10" t="s">
        <v>14</v>
      </c>
      <c r="C75" s="14">
        <v>0</v>
      </c>
      <c r="D75" s="47">
        <v>0</v>
      </c>
      <c r="E75" s="10">
        <v>12</v>
      </c>
      <c r="F75" s="46"/>
    </row>
    <row r="76" spans="1:6">
      <c r="A76" s="54"/>
      <c r="B76" s="31" t="s">
        <v>16</v>
      </c>
      <c r="C76" s="31">
        <f>AVERAGE(C73:C75)</f>
        <v>0</v>
      </c>
      <c r="D76" s="45">
        <f>AVERAGE(D73:D75)</f>
        <v>0</v>
      </c>
      <c r="E76" s="31">
        <f>AVERAGE(E73:E75)</f>
        <v>15</v>
      </c>
      <c r="F76" s="46"/>
    </row>
    <row r="77" spans="1:6">
      <c r="A77" s="54"/>
      <c r="B77" s="33" t="s">
        <v>18</v>
      </c>
      <c r="C77" s="14">
        <f>STDEV(C73:C75)</f>
        <v>0</v>
      </c>
      <c r="D77" s="48">
        <f>STDEV(D73:D75)</f>
        <v>0</v>
      </c>
      <c r="E77" s="14">
        <f>STDEV(E73:E75)</f>
        <v>3.6055512754639891</v>
      </c>
      <c r="F77" s="46"/>
    </row>
    <row r="78" spans="1:6">
      <c r="A78" s="54"/>
      <c r="B78" s="51" t="s">
        <v>20</v>
      </c>
      <c r="C78" s="52">
        <f>C77/SQRT(3)</f>
        <v>0</v>
      </c>
      <c r="D78" s="52">
        <f>D77/SQRT(3)</f>
        <v>0</v>
      </c>
      <c r="E78" s="28">
        <f>E77/SQRT(3)</f>
        <v>2.0816659994661326</v>
      </c>
      <c r="F78" s="46"/>
    </row>
    <row r="79" spans="1:6">
      <c r="A79" s="54"/>
    </row>
    <row r="80" spans="1:6">
      <c r="A80" s="55" t="s">
        <v>48</v>
      </c>
    </row>
    <row r="81" spans="1:17">
      <c r="A81" s="54" t="s">
        <v>47</v>
      </c>
      <c r="B81" s="42"/>
      <c r="C81" s="27" t="s">
        <v>33</v>
      </c>
      <c r="D81" s="43" t="s">
        <v>8</v>
      </c>
      <c r="E81" s="30">
        <v>1833</v>
      </c>
      <c r="F81" s="44" t="s">
        <v>37</v>
      </c>
    </row>
    <row r="82" spans="1:17">
      <c r="A82" s="56"/>
      <c r="B82" s="31" t="s">
        <v>10</v>
      </c>
      <c r="C82" s="31">
        <v>50</v>
      </c>
      <c r="D82" s="44">
        <v>107</v>
      </c>
      <c r="E82" s="31">
        <v>150</v>
      </c>
      <c r="F82" s="44">
        <v>48</v>
      </c>
    </row>
    <row r="83" spans="1:17">
      <c r="A83" s="56"/>
      <c r="B83" s="10" t="s">
        <v>12</v>
      </c>
      <c r="C83" s="10">
        <v>67</v>
      </c>
      <c r="D83" s="47">
        <v>85</v>
      </c>
      <c r="E83" s="10">
        <v>100</v>
      </c>
      <c r="F83" s="47">
        <v>38</v>
      </c>
    </row>
    <row r="84" spans="1:17">
      <c r="A84" s="56"/>
      <c r="B84" s="10" t="s">
        <v>14</v>
      </c>
      <c r="C84" s="14">
        <v>53</v>
      </c>
      <c r="D84" s="47">
        <v>83</v>
      </c>
      <c r="E84" s="14">
        <v>113</v>
      </c>
      <c r="F84" s="47">
        <v>39</v>
      </c>
    </row>
    <row r="85" spans="1:17">
      <c r="A85" s="56"/>
      <c r="B85" s="31" t="s">
        <v>16</v>
      </c>
      <c r="C85" s="31">
        <f>AVERAGE(C82:C84)</f>
        <v>56.666666666666664</v>
      </c>
      <c r="D85" s="31">
        <f>AVERAGE(D82:D84)</f>
        <v>91.666666666666671</v>
      </c>
      <c r="E85" s="31">
        <f>AVERAGE(E82:E84)</f>
        <v>121</v>
      </c>
      <c r="F85" s="44">
        <f>AVERAGE(F82:F84)</f>
        <v>41.666666666666664</v>
      </c>
    </row>
    <row r="86" spans="1:17">
      <c r="A86" s="56"/>
      <c r="B86" s="33" t="s">
        <v>18</v>
      </c>
      <c r="C86" s="14">
        <f>STDEV(C82:C84)</f>
        <v>9.0737717258774495</v>
      </c>
      <c r="D86" s="14">
        <f>STDEV(D82:D84)</f>
        <v>13.316656236958808</v>
      </c>
      <c r="E86" s="14">
        <f>STDEV(E82:E84)</f>
        <v>25.942243542145693</v>
      </c>
      <c r="F86" s="50">
        <f>STDEV(F82:F84)</f>
        <v>5.5075705472861154</v>
      </c>
      <c r="J86" s="53"/>
      <c r="K86" s="53"/>
      <c r="L86" s="53"/>
      <c r="M86" s="53"/>
      <c r="N86" s="53"/>
      <c r="O86" s="53"/>
      <c r="P86" s="53"/>
      <c r="Q86" s="53"/>
    </row>
    <row r="87" spans="1:17">
      <c r="A87" s="56"/>
      <c r="B87" s="51" t="s">
        <v>20</v>
      </c>
      <c r="C87" s="52">
        <f>C86/SQRT(3)</f>
        <v>5.238744548500561</v>
      </c>
      <c r="D87" s="52">
        <f>D86/SQRT(3)</f>
        <v>7.6883750631138774</v>
      </c>
      <c r="E87" s="28">
        <f>E86/SQRT(3)</f>
        <v>14.977761292440647</v>
      </c>
      <c r="F87" s="43">
        <f>F86/SQRT(3)</f>
        <v>3.1797973380564932</v>
      </c>
      <c r="J87" s="53"/>
      <c r="K87" s="53"/>
      <c r="L87" s="53"/>
      <c r="M87" s="53"/>
      <c r="N87" s="53"/>
      <c r="O87" s="53"/>
      <c r="P87" s="53"/>
      <c r="Q87" s="53"/>
    </row>
    <row r="88" spans="1:17">
      <c r="B88" s="8"/>
      <c r="C88" s="8"/>
      <c r="D88" s="8"/>
      <c r="E88" s="8"/>
      <c r="F88" s="8"/>
      <c r="J88" s="53"/>
      <c r="K88" s="53"/>
      <c r="L88" s="53"/>
      <c r="M88" s="53"/>
      <c r="N88" s="53"/>
      <c r="O88" s="53"/>
      <c r="P88" s="53"/>
      <c r="Q88" s="53"/>
    </row>
    <row r="89" spans="1:17">
      <c r="B89" s="8"/>
      <c r="C89" s="8"/>
      <c r="D89" s="8"/>
      <c r="E89" s="8"/>
      <c r="F89" s="8"/>
      <c r="J89" s="53"/>
      <c r="K89" s="53"/>
      <c r="L89" s="53"/>
      <c r="M89" s="53"/>
      <c r="N89" s="53"/>
      <c r="O89" s="53"/>
      <c r="P89" s="53"/>
      <c r="Q89" s="53"/>
    </row>
    <row r="90" spans="1:17">
      <c r="A90" t="s">
        <v>49</v>
      </c>
      <c r="B90" s="28" t="s">
        <v>50</v>
      </c>
      <c r="C90" s="31">
        <v>231</v>
      </c>
      <c r="D90" s="31">
        <v>1833</v>
      </c>
      <c r="E90" s="31" t="s">
        <v>51</v>
      </c>
      <c r="F90" s="8"/>
    </row>
    <row r="91" spans="1:17">
      <c r="A91" t="s">
        <v>5</v>
      </c>
      <c r="B91" s="29" t="s">
        <v>10</v>
      </c>
      <c r="C91" s="31">
        <v>1</v>
      </c>
      <c r="D91" s="59">
        <v>3.1999299347163479</v>
      </c>
      <c r="E91" s="70">
        <v>2.015972266262219</v>
      </c>
      <c r="F91" s="8"/>
    </row>
    <row r="92" spans="1:17">
      <c r="B92" s="29" t="s">
        <v>12</v>
      </c>
      <c r="C92" s="10">
        <v>1</v>
      </c>
      <c r="D92" s="11">
        <v>3.4693874003781091</v>
      </c>
      <c r="E92" s="71">
        <v>1.7387690407632468</v>
      </c>
      <c r="F92" s="8"/>
    </row>
    <row r="93" spans="1:17">
      <c r="B93" s="29" t="s">
        <v>14</v>
      </c>
      <c r="C93" s="10">
        <v>1</v>
      </c>
      <c r="D93" s="11">
        <v>3.3928773444330163</v>
      </c>
      <c r="E93" s="71">
        <v>1.3607638732706915</v>
      </c>
      <c r="F93" s="8"/>
    </row>
    <row r="94" spans="1:17">
      <c r="B94" s="30" t="s">
        <v>16</v>
      </c>
      <c r="C94" s="30">
        <f>AVERAGE(C91:C93)</f>
        <v>1</v>
      </c>
      <c r="D94" s="59">
        <f>AVERAGE(D91:D93)</f>
        <v>3.3540648931758241</v>
      </c>
      <c r="E94" s="59">
        <f>AVERAGE(E91:E93)</f>
        <v>1.7051683934320525</v>
      </c>
      <c r="F94" s="8"/>
    </row>
    <row r="95" spans="1:17">
      <c r="B95" s="32" t="s">
        <v>18</v>
      </c>
      <c r="C95" s="49">
        <f>STDEV(C91:C93)</f>
        <v>0</v>
      </c>
      <c r="D95" s="15">
        <f>STDEV(D91:D93)</f>
        <v>0.13885833150970353</v>
      </c>
      <c r="E95" s="15">
        <f>STDEV(E91:E93)</f>
        <v>0.32889399840593186</v>
      </c>
      <c r="F95" s="8"/>
    </row>
    <row r="96" spans="1:17">
      <c r="B96" s="51" t="s">
        <v>20</v>
      </c>
      <c r="C96" s="14">
        <f>(C95/(SQRT(3)))</f>
        <v>0</v>
      </c>
      <c r="D96" s="15">
        <f>(D95/(SQRT(3)))</f>
        <v>8.0169895076349626E-2</v>
      </c>
      <c r="E96" s="15">
        <f>(E95/(SQRT(3)))</f>
        <v>0.18988703851451713</v>
      </c>
      <c r="F96" s="8"/>
    </row>
    <row r="97" spans="2:6">
      <c r="B97" s="8"/>
      <c r="C97" s="8"/>
      <c r="D97" s="8"/>
      <c r="E97" s="8"/>
      <c r="F97" s="8"/>
    </row>
    <row r="98" spans="2:6">
      <c r="B98" s="28" t="s">
        <v>52</v>
      </c>
      <c r="C98" s="31">
        <v>231</v>
      </c>
      <c r="D98" s="31">
        <v>1833</v>
      </c>
      <c r="E98" s="31" t="s">
        <v>53</v>
      </c>
      <c r="F98" s="8"/>
    </row>
    <row r="99" spans="2:6">
      <c r="B99" s="29" t="s">
        <v>10</v>
      </c>
      <c r="C99" s="31">
        <v>1</v>
      </c>
      <c r="D99" s="59">
        <v>3.8372360779254722</v>
      </c>
      <c r="E99" s="59">
        <v>0.6402285102178531</v>
      </c>
      <c r="F99" s="8"/>
    </row>
    <row r="100" spans="2:6">
      <c r="B100" s="29" t="s">
        <v>12</v>
      </c>
      <c r="C100" s="10">
        <v>1</v>
      </c>
      <c r="D100" s="11">
        <v>5.4603399814564764</v>
      </c>
      <c r="E100" s="11">
        <v>1.3987628882535919</v>
      </c>
      <c r="F100" s="8"/>
    </row>
    <row r="101" spans="2:6">
      <c r="B101" s="29" t="s">
        <v>14</v>
      </c>
      <c r="C101" s="10">
        <v>1</v>
      </c>
      <c r="D101" s="11">
        <v>4.8151279871103165</v>
      </c>
      <c r="E101" s="11">
        <v>0.76085735152287315</v>
      </c>
      <c r="F101" s="8"/>
    </row>
    <row r="102" spans="2:6">
      <c r="B102" s="30" t="s">
        <v>16</v>
      </c>
      <c r="C102" s="31">
        <f>AVERAGE(C99:C101)</f>
        <v>1</v>
      </c>
      <c r="D102" s="59">
        <f>AVERAGE(D99:D101)</f>
        <v>4.7042346821640884</v>
      </c>
      <c r="E102" s="59">
        <f>AVERAGE(E99:E101)</f>
        <v>0.9332829166647727</v>
      </c>
      <c r="F102" s="8"/>
    </row>
    <row r="103" spans="2:6">
      <c r="B103" s="32" t="s">
        <v>18</v>
      </c>
      <c r="C103" s="14">
        <f>STDEV(C99:C101)</f>
        <v>0</v>
      </c>
      <c r="D103" s="15">
        <f>STDEV(D99:D101)</f>
        <v>0.81721451542775614</v>
      </c>
      <c r="E103" s="15">
        <f>STDEV(E99:E101)</f>
        <v>0.4076046274288283</v>
      </c>
      <c r="F103" s="8"/>
    </row>
    <row r="104" spans="2:6">
      <c r="B104" s="51" t="s">
        <v>20</v>
      </c>
      <c r="C104" s="14">
        <f>(C103/(SQRT(3)))</f>
        <v>0</v>
      </c>
      <c r="D104" s="15">
        <f>(D103/(SQRT(3)))</f>
        <v>0.4718190204678846</v>
      </c>
      <c r="E104" s="15">
        <f>(E103/(SQRT(3)))</f>
        <v>0.23533064136897114</v>
      </c>
      <c r="F104" s="8"/>
    </row>
    <row r="105" spans="2:6">
      <c r="B105" s="8"/>
      <c r="C105" s="26"/>
      <c r="D105" s="8"/>
      <c r="E105" s="8"/>
      <c r="F105" s="8"/>
    </row>
    <row r="106" spans="2:6">
      <c r="B106" s="28" t="s">
        <v>54</v>
      </c>
      <c r="C106" s="31">
        <v>231</v>
      </c>
      <c r="D106" s="31">
        <v>1833</v>
      </c>
      <c r="E106" s="31" t="s">
        <v>53</v>
      </c>
      <c r="F106" s="8"/>
    </row>
    <row r="107" spans="2:6">
      <c r="B107" s="29" t="s">
        <v>10</v>
      </c>
      <c r="C107" s="31">
        <v>1</v>
      </c>
      <c r="D107" s="59">
        <v>3.294329353089549</v>
      </c>
      <c r="E107" s="59">
        <v>0.61742980409711512</v>
      </c>
      <c r="F107" s="8"/>
    </row>
    <row r="108" spans="2:6">
      <c r="B108" s="29" t="s">
        <v>12</v>
      </c>
      <c r="C108" s="10">
        <v>1</v>
      </c>
      <c r="D108" s="11">
        <v>6.2320953205718741</v>
      </c>
      <c r="E108" s="11">
        <v>1.0762974008632682</v>
      </c>
      <c r="F108" s="8"/>
    </row>
    <row r="109" spans="2:6">
      <c r="B109" s="29" t="s">
        <v>14</v>
      </c>
      <c r="C109" s="10">
        <v>1</v>
      </c>
      <c r="D109" s="11">
        <v>2.7946130613135471</v>
      </c>
      <c r="E109" s="11">
        <v>0.93796156423922694</v>
      </c>
      <c r="F109" s="8"/>
    </row>
    <row r="110" spans="2:6">
      <c r="B110" s="30" t="s">
        <v>16</v>
      </c>
      <c r="C110" s="31">
        <f>AVERAGE(C107:C109)</f>
        <v>1</v>
      </c>
      <c r="D110" s="59">
        <f>AVERAGE(D107:D109)</f>
        <v>4.1070125783249907</v>
      </c>
      <c r="E110" s="59">
        <f>AVERAGE(E107:E109)</f>
        <v>0.87722958973320342</v>
      </c>
      <c r="F110" s="8"/>
    </row>
    <row r="111" spans="2:6">
      <c r="B111" s="32" t="s">
        <v>18</v>
      </c>
      <c r="C111" s="14">
        <f>STDEV(C107:C109)</f>
        <v>0</v>
      </c>
      <c r="D111" s="15">
        <f>STDEV(D107:D109)</f>
        <v>1.8572591604601756</v>
      </c>
      <c r="E111" s="15">
        <f>STDEV(E107:E109)</f>
        <v>0.23538510442684463</v>
      </c>
      <c r="F111" s="8"/>
    </row>
    <row r="112" spans="2:6">
      <c r="B112" s="51" t="s">
        <v>20</v>
      </c>
      <c r="C112" s="14">
        <f>(C111/(SQRT(3)))</f>
        <v>0</v>
      </c>
      <c r="D112" s="15">
        <f>(D111/(SQRT(3)))</f>
        <v>1.0722890762465809</v>
      </c>
      <c r="E112" s="15">
        <f>(E111/(SQRT(3)))</f>
        <v>0.13589965340406693</v>
      </c>
      <c r="F112" s="8"/>
    </row>
    <row r="113" spans="1:6">
      <c r="B113" s="8"/>
      <c r="C113" s="8"/>
      <c r="D113" s="8"/>
      <c r="E113" s="8"/>
      <c r="F113" s="8"/>
    </row>
    <row r="114" spans="1:6">
      <c r="B114" s="8"/>
      <c r="C114" s="8"/>
      <c r="D114" s="8"/>
      <c r="E114" s="8"/>
      <c r="F114" s="8"/>
    </row>
    <row r="115" spans="1:6">
      <c r="A115" t="s">
        <v>55</v>
      </c>
      <c r="B115" s="8"/>
      <c r="C115" s="8"/>
      <c r="D115" s="8"/>
      <c r="E115" s="8"/>
      <c r="F115" s="8"/>
    </row>
    <row r="116" spans="1:6">
      <c r="A116" t="s">
        <v>5</v>
      </c>
      <c r="B116" s="28" t="s">
        <v>50</v>
      </c>
      <c r="C116" s="31">
        <v>231</v>
      </c>
      <c r="D116" s="31">
        <v>1833</v>
      </c>
      <c r="E116" s="31" t="s">
        <v>56</v>
      </c>
      <c r="F116" s="8"/>
    </row>
    <row r="117" spans="1:6">
      <c r="B117" s="29" t="s">
        <v>10</v>
      </c>
      <c r="C117" s="31">
        <v>1</v>
      </c>
      <c r="D117" s="59">
        <v>3.0831929567485612</v>
      </c>
      <c r="E117" s="59">
        <v>1.30534809447775</v>
      </c>
      <c r="F117" s="8"/>
    </row>
    <row r="118" spans="1:6">
      <c r="B118" s="29" t="s">
        <v>12</v>
      </c>
      <c r="C118" s="10">
        <v>1</v>
      </c>
      <c r="D118" s="11">
        <v>2.2228279096848738</v>
      </c>
      <c r="E118" s="11">
        <v>1.1196161767084507</v>
      </c>
      <c r="F118" s="8"/>
    </row>
    <row r="119" spans="1:6">
      <c r="B119" s="29" t="s">
        <v>14</v>
      </c>
      <c r="C119" s="14">
        <v>1</v>
      </c>
      <c r="D119" s="15">
        <v>2.2148589389318381</v>
      </c>
      <c r="E119" s="15">
        <v>1.3011343954344361</v>
      </c>
      <c r="F119" s="8"/>
    </row>
    <row r="120" spans="1:6">
      <c r="B120" s="31" t="s">
        <v>16</v>
      </c>
      <c r="C120" s="14">
        <f>AVERAGE(C117:C119)</f>
        <v>1</v>
      </c>
      <c r="D120" s="15">
        <f>AVERAGE(D117:D119)</f>
        <v>2.506959935121758</v>
      </c>
      <c r="E120" s="15">
        <f>AVERAGE(E117:E119)</f>
        <v>1.2420328888735457</v>
      </c>
      <c r="F120" s="8"/>
    </row>
    <row r="121" spans="1:6">
      <c r="B121" s="33" t="s">
        <v>18</v>
      </c>
      <c r="C121" s="28">
        <f>STDEV(C117:C119)</f>
        <v>0</v>
      </c>
      <c r="D121" s="63">
        <f>STDEV(D117:D119)</f>
        <v>0.49904834188040398</v>
      </c>
      <c r="E121" s="63">
        <f>STDEV(E117:E119)</f>
        <v>0.10603691516585474</v>
      </c>
      <c r="F121" s="8"/>
    </row>
    <row r="122" spans="1:6">
      <c r="B122" s="51" t="s">
        <v>20</v>
      </c>
      <c r="C122" s="28">
        <f>(C121/(SQRT(3)))</f>
        <v>0</v>
      </c>
      <c r="D122" s="63">
        <f>(D121/(SQRT(3)))</f>
        <v>0.28812569452328762</v>
      </c>
      <c r="E122" s="63">
        <f>(E121/(SQRT(3)))</f>
        <v>6.1220441515043751E-2</v>
      </c>
      <c r="F122" s="8"/>
    </row>
    <row r="123" spans="1:6">
      <c r="B123" s="8"/>
      <c r="C123" s="26"/>
      <c r="D123" s="8"/>
      <c r="E123" s="8"/>
      <c r="F123" s="8"/>
    </row>
    <row r="124" spans="1:6">
      <c r="B124" s="28" t="s">
        <v>57</v>
      </c>
      <c r="C124" s="31">
        <v>231</v>
      </c>
      <c r="D124" s="31">
        <v>1833</v>
      </c>
      <c r="E124" s="31" t="s">
        <v>56</v>
      </c>
      <c r="F124" s="8"/>
    </row>
    <row r="125" spans="1:6">
      <c r="B125" s="29" t="s">
        <v>10</v>
      </c>
      <c r="C125" s="30">
        <v>1</v>
      </c>
      <c r="D125" s="72">
        <v>2.1513451612759877</v>
      </c>
      <c r="E125" s="59">
        <v>1.3514763422087315</v>
      </c>
      <c r="F125" s="8"/>
    </row>
    <row r="126" spans="1:6">
      <c r="B126" s="29" t="s">
        <v>12</v>
      </c>
      <c r="C126" s="29">
        <v>1</v>
      </c>
      <c r="D126" s="73">
        <v>3.0900861369251391</v>
      </c>
      <c r="E126" s="11">
        <v>1.5702171285542807</v>
      </c>
      <c r="F126" s="8"/>
    </row>
    <row r="127" spans="1:6">
      <c r="B127" s="29" t="s">
        <v>14</v>
      </c>
      <c r="C127" s="49">
        <v>1</v>
      </c>
      <c r="D127" s="74">
        <v>3.0981549152499253</v>
      </c>
      <c r="E127" s="15">
        <v>0.7379033244571368</v>
      </c>
      <c r="F127" s="8"/>
    </row>
    <row r="128" spans="1:6">
      <c r="B128" s="31" t="s">
        <v>16</v>
      </c>
      <c r="C128" s="14">
        <f>AVERAGE(C125:C127)</f>
        <v>1</v>
      </c>
      <c r="D128" s="15">
        <f>AVERAGE(D125:D127)</f>
        <v>2.7798620711503506</v>
      </c>
      <c r="E128" s="15">
        <f>AVERAGE(E125:E127)</f>
        <v>1.2198655984067164</v>
      </c>
      <c r="F128" s="8"/>
    </row>
    <row r="129" spans="2:18">
      <c r="B129" s="33" t="s">
        <v>18</v>
      </c>
      <c r="C129" s="28">
        <f>STDEV(C125:C127)</f>
        <v>0</v>
      </c>
      <c r="D129" s="63">
        <f>STDEV(D125:D127)</f>
        <v>0.54432656172047056</v>
      </c>
      <c r="E129" s="63">
        <f>STDEV(E125:E127)</f>
        <v>0.43148303331157167</v>
      </c>
      <c r="F129" s="8"/>
    </row>
    <row r="130" spans="2:18">
      <c r="B130" s="51" t="s">
        <v>20</v>
      </c>
      <c r="C130" s="28">
        <f>(C129/(SQRT(3)))</f>
        <v>0</v>
      </c>
      <c r="D130" s="63">
        <f>(D129/(SQRT(3)))</f>
        <v>0.31426708693637712</v>
      </c>
      <c r="E130" s="63">
        <f>(E129/(SQRT(3)))</f>
        <v>0.24911684543319218</v>
      </c>
      <c r="F130" s="8"/>
    </row>
    <row r="131" spans="2:18">
      <c r="B131" s="8"/>
      <c r="C131" s="26"/>
      <c r="D131" s="8"/>
      <c r="E131" s="8"/>
      <c r="F131" s="8"/>
    </row>
    <row r="132" spans="2:18">
      <c r="B132" s="75">
        <v>45203</v>
      </c>
      <c r="C132" s="31">
        <v>231</v>
      </c>
      <c r="D132" s="31">
        <v>1833</v>
      </c>
      <c r="E132" s="31" t="s">
        <v>56</v>
      </c>
      <c r="F132" s="8"/>
    </row>
    <row r="133" spans="2:18">
      <c r="B133" s="29" t="s">
        <v>10</v>
      </c>
      <c r="C133" s="30">
        <v>1</v>
      </c>
      <c r="D133" s="72">
        <v>2.863024845317891</v>
      </c>
      <c r="E133" s="59">
        <v>1.7050369671834247</v>
      </c>
      <c r="F133" s="8"/>
    </row>
    <row r="134" spans="2:18">
      <c r="B134" s="29" t="s">
        <v>12</v>
      </c>
      <c r="C134" s="29">
        <v>1</v>
      </c>
      <c r="D134" s="73">
        <v>2.5294702215823874</v>
      </c>
      <c r="E134" s="11">
        <v>1.0736728378729736</v>
      </c>
      <c r="F134" s="8"/>
    </row>
    <row r="135" spans="2:18">
      <c r="B135" s="29" t="s">
        <v>14</v>
      </c>
      <c r="C135" s="49">
        <v>1</v>
      </c>
      <c r="D135" s="74">
        <v>3.0304625803574043</v>
      </c>
      <c r="E135" s="15">
        <v>2.3319758313161905</v>
      </c>
      <c r="F135" s="8"/>
    </row>
    <row r="136" spans="2:18">
      <c r="B136" s="31" t="s">
        <v>16</v>
      </c>
      <c r="C136" s="14">
        <f>AVERAGE(C133:C135)</f>
        <v>1</v>
      </c>
      <c r="D136" s="15">
        <f>AVERAGE(D133:D135)</f>
        <v>2.8076525490858941</v>
      </c>
      <c r="E136" s="15">
        <f>AVERAGE(E133:E135)</f>
        <v>1.7035618787908628</v>
      </c>
      <c r="F136" s="8"/>
    </row>
    <row r="137" spans="2:18">
      <c r="B137" s="33" t="s">
        <v>18</v>
      </c>
      <c r="C137" s="28">
        <f>STDEV(C133:C135)</f>
        <v>0</v>
      </c>
      <c r="D137" s="63">
        <f>STDEV(D133:D135)</f>
        <v>0.2550449063993277</v>
      </c>
      <c r="E137" s="63">
        <f>STDEV(E133:E135)</f>
        <v>0.62915279363709808</v>
      </c>
      <c r="F137" s="8"/>
    </row>
    <row r="138" spans="2:18">
      <c r="B138" s="51" t="s">
        <v>20</v>
      </c>
      <c r="C138" s="28">
        <f>(C137/(SQRT(3)))</f>
        <v>0</v>
      </c>
      <c r="D138" s="63">
        <f>(D137/(SQRT(3)))</f>
        <v>0.14725024536509476</v>
      </c>
      <c r="E138" s="63">
        <f>(E137/(SQRT(3)))</f>
        <v>0.36324153476778365</v>
      </c>
      <c r="F138" s="8"/>
    </row>
    <row r="139" spans="2:18">
      <c r="B139" s="8"/>
      <c r="C139" s="8"/>
      <c r="D139" s="8"/>
      <c r="E139" s="8"/>
      <c r="F139" s="8"/>
      <c r="L139" s="53"/>
      <c r="M139" s="53"/>
      <c r="N139" s="53"/>
      <c r="O139" s="53"/>
      <c r="P139" s="53"/>
      <c r="Q139" s="53"/>
      <c r="R139" s="53"/>
    </row>
    <row r="140" spans="2:18">
      <c r="B140" s="28" t="s">
        <v>54</v>
      </c>
      <c r="C140" s="31">
        <v>231</v>
      </c>
      <c r="D140" s="31">
        <v>1833</v>
      </c>
      <c r="E140" s="31" t="s">
        <v>56</v>
      </c>
      <c r="F140" s="8"/>
      <c r="L140" s="53"/>
      <c r="M140" s="65"/>
      <c r="N140" s="65"/>
      <c r="O140" s="65"/>
      <c r="P140" s="66"/>
      <c r="Q140" s="53"/>
      <c r="R140" s="53"/>
    </row>
    <row r="141" spans="2:18">
      <c r="B141" s="29" t="s">
        <v>10</v>
      </c>
      <c r="C141" s="30">
        <v>1</v>
      </c>
      <c r="D141" s="72">
        <v>3.14231914727279</v>
      </c>
      <c r="E141" s="59">
        <v>1.0006715043423198</v>
      </c>
      <c r="F141" s="8"/>
      <c r="L141" s="53"/>
      <c r="M141" s="53"/>
      <c r="N141" s="53"/>
      <c r="O141" s="53"/>
      <c r="P141" s="53"/>
      <c r="Q141" s="53"/>
      <c r="R141" s="53"/>
    </row>
    <row r="142" spans="2:18">
      <c r="B142" s="29" t="s">
        <v>12</v>
      </c>
      <c r="C142" s="29">
        <v>1</v>
      </c>
      <c r="D142" s="73">
        <v>2.7599824074627528</v>
      </c>
      <c r="E142" s="11">
        <v>1.6588464604713669</v>
      </c>
      <c r="F142" s="8"/>
      <c r="L142" s="53"/>
      <c r="M142" s="53"/>
      <c r="N142" s="53"/>
      <c r="O142" s="53"/>
      <c r="P142" s="53"/>
      <c r="Q142" s="53"/>
      <c r="R142" s="53"/>
    </row>
    <row r="143" spans="2:18">
      <c r="B143" s="29" t="s">
        <v>14</v>
      </c>
      <c r="C143" s="49">
        <v>1</v>
      </c>
      <c r="D143" s="74">
        <v>3.771070559429806</v>
      </c>
      <c r="E143" s="15">
        <v>1.7252257199250969</v>
      </c>
      <c r="F143" s="8"/>
      <c r="L143" s="53"/>
      <c r="M143" s="53"/>
      <c r="N143" s="53"/>
      <c r="O143" s="53"/>
      <c r="P143" s="53"/>
      <c r="Q143" s="53"/>
      <c r="R143" s="53"/>
    </row>
    <row r="144" spans="2:18">
      <c r="B144" s="31" t="s">
        <v>16</v>
      </c>
      <c r="C144" s="14">
        <f>AVERAGE(C141:C143)</f>
        <v>1</v>
      </c>
      <c r="D144" s="15">
        <f>AVERAGE(D141:D143)</f>
        <v>3.2244573713884495</v>
      </c>
      <c r="E144" s="15">
        <f>AVERAGE(E141:E143)</f>
        <v>1.461581228246261</v>
      </c>
      <c r="F144" s="8"/>
    </row>
    <row r="145" spans="1:6">
      <c r="B145" s="33" t="s">
        <v>18</v>
      </c>
      <c r="C145" s="28">
        <f>STDEV(C141:C143)</f>
        <v>0</v>
      </c>
      <c r="D145" s="63">
        <f>STDEV(D141:D143)</f>
        <v>0.510524072554563</v>
      </c>
      <c r="E145" s="63">
        <f>STDEV(E141:E143)</f>
        <v>0.40053699169154439</v>
      </c>
      <c r="F145" s="8"/>
    </row>
    <row r="146" spans="1:6">
      <c r="B146" s="51" t="s">
        <v>20</v>
      </c>
      <c r="C146" s="28">
        <f>(C145/(SQRT(3)))</f>
        <v>0</v>
      </c>
      <c r="D146" s="63">
        <f>(D145/(SQRT(3)))</f>
        <v>0.29475121071716098</v>
      </c>
      <c r="E146" s="63">
        <f>(E145/(SQRT(3)))</f>
        <v>0.23125013997351607</v>
      </c>
      <c r="F146" s="8"/>
    </row>
    <row r="147" spans="1:6">
      <c r="B147" s="8"/>
      <c r="C147" s="8"/>
      <c r="D147" s="8"/>
      <c r="E147" s="8"/>
      <c r="F147" s="8"/>
    </row>
    <row r="148" spans="1:6">
      <c r="B148" s="8"/>
      <c r="C148" s="8"/>
      <c r="D148" s="8"/>
      <c r="E148" s="8"/>
      <c r="F148" s="8"/>
    </row>
    <row r="149" spans="1:6">
      <c r="A149" t="s">
        <v>58</v>
      </c>
      <c r="B149" s="8"/>
      <c r="C149" s="8"/>
      <c r="D149" s="8"/>
      <c r="E149" s="8"/>
      <c r="F149" s="8"/>
    </row>
    <row r="150" spans="1:6">
      <c r="A150" t="s">
        <v>59</v>
      </c>
      <c r="B150" s="42"/>
      <c r="C150" s="30">
        <v>231</v>
      </c>
      <c r="D150" s="44">
        <v>1833</v>
      </c>
      <c r="E150" s="30" t="s">
        <v>56</v>
      </c>
      <c r="F150" s="44" t="s">
        <v>60</v>
      </c>
    </row>
    <row r="151" spans="1:6">
      <c r="B151" s="30" t="s">
        <v>10</v>
      </c>
      <c r="C151" s="76">
        <v>61.333333333333336</v>
      </c>
      <c r="D151" s="72">
        <v>188.66666666666666</v>
      </c>
      <c r="E151" s="72">
        <v>22.333333333333332</v>
      </c>
      <c r="F151" s="77">
        <v>29</v>
      </c>
    </row>
    <row r="152" spans="1:6">
      <c r="B152" s="29" t="s">
        <v>12</v>
      </c>
      <c r="C152" s="78">
        <v>59</v>
      </c>
      <c r="D152" s="78">
        <v>195</v>
      </c>
      <c r="E152" s="73">
        <v>44</v>
      </c>
      <c r="F152" s="11">
        <v>28.333333333333332</v>
      </c>
    </row>
    <row r="153" spans="1:6">
      <c r="B153" s="29" t="s">
        <v>14</v>
      </c>
      <c r="C153" s="79">
        <v>56.333333333333336</v>
      </c>
      <c r="D153" s="74">
        <v>193.33333333333334</v>
      </c>
      <c r="E153" s="74">
        <v>28</v>
      </c>
      <c r="F153" s="80">
        <v>57</v>
      </c>
    </row>
    <row r="154" spans="1:6">
      <c r="B154" s="31" t="s">
        <v>16</v>
      </c>
      <c r="C154" s="11">
        <f>AVERAGE(C151:C153)</f>
        <v>58.888888888888893</v>
      </c>
      <c r="D154" s="68">
        <f>AVERAGE(D151:D153)</f>
        <v>192.33333333333334</v>
      </c>
      <c r="E154" s="11">
        <f>AVERAGE(E151:E153)</f>
        <v>31.444444444444443</v>
      </c>
      <c r="F154" s="69">
        <f>AVERAGE(F151:F153)</f>
        <v>38.111111111111107</v>
      </c>
    </row>
    <row r="155" spans="1:6">
      <c r="B155" s="33" t="s">
        <v>18</v>
      </c>
      <c r="C155" s="15">
        <f>STDEV(C151:C153)</f>
        <v>2.501851166488378</v>
      </c>
      <c r="D155" s="60">
        <f>STDEV(D151:D153)</f>
        <v>3.282952600598708</v>
      </c>
      <c r="E155" s="15">
        <f>STDEV(E151:E153)</f>
        <v>11.236514551196885</v>
      </c>
      <c r="F155" s="61">
        <f>STDEV(F151:F153)</f>
        <v>16.3616534526222</v>
      </c>
    </row>
    <row r="156" spans="1:6">
      <c r="B156" s="51" t="s">
        <v>20</v>
      </c>
      <c r="C156" s="62">
        <f>C155/SQRT(3)</f>
        <v>1.4444444444444444</v>
      </c>
      <c r="D156" s="63">
        <f>D155/SQRT(3)</f>
        <v>1.8954135676924462</v>
      </c>
      <c r="E156" s="63">
        <f>E155/SQRT(3)</f>
        <v>6.4874047008866693</v>
      </c>
      <c r="F156" s="64">
        <f>F155/SQRT(3)</f>
        <v>9.4464050252587981</v>
      </c>
    </row>
    <row r="157" spans="1:6">
      <c r="B157" s="8"/>
      <c r="C157" s="8"/>
      <c r="D157" s="8"/>
      <c r="E157" s="8"/>
      <c r="F157" s="8"/>
    </row>
    <row r="158" spans="1:6">
      <c r="B158" s="8"/>
      <c r="C158" s="8"/>
      <c r="D158" s="8"/>
      <c r="E158" s="8"/>
      <c r="F158" s="8"/>
    </row>
    <row r="159" spans="1:6">
      <c r="A159" t="s">
        <v>61</v>
      </c>
      <c r="B159" s="8"/>
      <c r="C159" s="8"/>
      <c r="D159" s="8"/>
      <c r="E159" s="8"/>
      <c r="F159" s="8"/>
    </row>
    <row r="160" spans="1:6">
      <c r="A160" t="s">
        <v>5</v>
      </c>
      <c r="B160" s="21" t="s">
        <v>50</v>
      </c>
      <c r="C160" s="41">
        <v>231</v>
      </c>
      <c r="D160" s="21" t="s">
        <v>62</v>
      </c>
      <c r="E160" s="21" t="s">
        <v>63</v>
      </c>
      <c r="F160" s="8"/>
    </row>
    <row r="161" spans="2:6">
      <c r="B161" s="3" t="s">
        <v>10</v>
      </c>
      <c r="C161" s="41">
        <v>1</v>
      </c>
      <c r="D161" s="108">
        <v>4.4601814335247321</v>
      </c>
      <c r="E161" s="108">
        <v>2.5805942160278161</v>
      </c>
      <c r="F161" s="8"/>
    </row>
    <row r="162" spans="2:6">
      <c r="B162" s="3" t="s">
        <v>12</v>
      </c>
      <c r="C162" s="41">
        <v>1</v>
      </c>
      <c r="D162" s="108">
        <v>3.322854019184835</v>
      </c>
      <c r="E162" s="108">
        <v>2.3751786926939435</v>
      </c>
      <c r="F162" s="8"/>
    </row>
    <row r="163" spans="2:6">
      <c r="B163" s="3" t="s">
        <v>14</v>
      </c>
      <c r="C163" s="41">
        <v>1</v>
      </c>
      <c r="D163" s="108">
        <v>2.9056454209093769</v>
      </c>
      <c r="E163" s="108">
        <v>1.651155288208124</v>
      </c>
      <c r="F163" s="8"/>
    </row>
    <row r="164" spans="2:6">
      <c r="B164" s="1" t="s">
        <v>16</v>
      </c>
      <c r="C164" s="41">
        <f>AVERAGE(C161:C163)</f>
        <v>1</v>
      </c>
      <c r="D164" s="108">
        <f>AVERAGE(D161:D163)</f>
        <v>3.5628936245396479</v>
      </c>
      <c r="E164" s="108">
        <f>AVERAGE(E161:E163)</f>
        <v>2.2023093989766278</v>
      </c>
      <c r="F164" s="8"/>
    </row>
    <row r="165" spans="2:6">
      <c r="B165" s="25" t="s">
        <v>18</v>
      </c>
      <c r="C165" s="41">
        <f>STDEV(C161:C163)</f>
        <v>0</v>
      </c>
      <c r="D165" s="108">
        <f>STDEV(D161:D163)</f>
        <v>0.80458673412732995</v>
      </c>
      <c r="E165" s="108">
        <f>STDEV(E161:E163)</f>
        <v>0.48823869640719397</v>
      </c>
      <c r="F165" s="8"/>
    </row>
    <row r="166" spans="2:6">
      <c r="B166" s="35" t="s">
        <v>20</v>
      </c>
      <c r="C166" s="41">
        <f>(C165/(SQRT(3)))</f>
        <v>0</v>
      </c>
      <c r="D166" s="108">
        <f>(D165/(SQRT(3)))</f>
        <v>0.46452836753481586</v>
      </c>
      <c r="E166" s="108">
        <f>(E165/(SQRT(3)))</f>
        <v>0.28188474279948544</v>
      </c>
      <c r="F166" s="8"/>
    </row>
    <row r="167" spans="2:6">
      <c r="F167" s="8"/>
    </row>
    <row r="168" spans="2:6">
      <c r="B168" s="118">
        <v>44838</v>
      </c>
      <c r="C168" s="41">
        <v>231</v>
      </c>
      <c r="D168" s="21" t="s">
        <v>62</v>
      </c>
      <c r="E168" s="21" t="s">
        <v>64</v>
      </c>
      <c r="F168" s="8"/>
    </row>
    <row r="169" spans="2:6">
      <c r="B169" s="3" t="s">
        <v>10</v>
      </c>
      <c r="C169" s="41">
        <v>1</v>
      </c>
      <c r="D169" s="108">
        <v>4.0550126699379314</v>
      </c>
      <c r="E169" s="108">
        <v>1.473101565416119</v>
      </c>
      <c r="F169" s="8"/>
    </row>
    <row r="170" spans="2:6">
      <c r="B170" s="3" t="s">
        <v>12</v>
      </c>
      <c r="C170" s="41">
        <v>1</v>
      </c>
      <c r="D170" s="108">
        <v>2.7364040261307006</v>
      </c>
      <c r="E170" s="108">
        <v>0.82730626707189803</v>
      </c>
      <c r="F170" s="8"/>
    </row>
    <row r="171" spans="2:6">
      <c r="B171" s="3" t="s">
        <v>14</v>
      </c>
      <c r="C171" s="41">
        <v>1</v>
      </c>
      <c r="D171" s="108">
        <v>2.6222269587061735</v>
      </c>
      <c r="E171" s="108">
        <v>1.1587368035729493</v>
      </c>
      <c r="F171" s="8"/>
    </row>
    <row r="172" spans="2:6">
      <c r="B172" s="1" t="s">
        <v>16</v>
      </c>
      <c r="C172" s="41">
        <f>AVERAGE(C169:C171)</f>
        <v>1</v>
      </c>
      <c r="D172" s="108">
        <f>AVERAGE(D169:D171)</f>
        <v>3.1378812182582685</v>
      </c>
      <c r="E172" s="108">
        <f>AVERAGE(E169:E171)</f>
        <v>1.153048212020322</v>
      </c>
      <c r="F172" s="8"/>
    </row>
    <row r="173" spans="2:6">
      <c r="B173" s="25" t="s">
        <v>18</v>
      </c>
      <c r="C173" s="41">
        <f>STDEV(C169:C171)</f>
        <v>0</v>
      </c>
      <c r="D173" s="108">
        <f>STDEV(D169:D171)</f>
        <v>0.7963081535601968</v>
      </c>
      <c r="E173" s="108">
        <f>STDEV(E169:E171)</f>
        <v>0.32293522863921864</v>
      </c>
      <c r="F173" s="8"/>
    </row>
    <row r="174" spans="2:6">
      <c r="B174" s="35" t="s">
        <v>20</v>
      </c>
      <c r="C174" s="41">
        <f>(C173/(SQRT(3)))</f>
        <v>0</v>
      </c>
      <c r="D174" s="108">
        <f>(D173/(SQRT(3)))</f>
        <v>0.45974872681587348</v>
      </c>
      <c r="E174" s="108">
        <f>(E173/(SQRT(3)))</f>
        <v>0.18644674118566623</v>
      </c>
      <c r="F174" s="8"/>
    </row>
    <row r="175" spans="2:6">
      <c r="C175" s="102"/>
      <c r="F175" s="8"/>
    </row>
    <row r="176" spans="2:6">
      <c r="B176" s="21" t="s">
        <v>54</v>
      </c>
      <c r="C176" s="41">
        <v>231</v>
      </c>
      <c r="D176" s="21" t="s">
        <v>62</v>
      </c>
      <c r="E176" s="21" t="s">
        <v>63</v>
      </c>
      <c r="F176" s="8"/>
    </row>
    <row r="177" spans="1:17">
      <c r="B177" s="3" t="s">
        <v>10</v>
      </c>
      <c r="C177" s="41">
        <v>1</v>
      </c>
      <c r="D177" s="108">
        <v>3.6496731679819141</v>
      </c>
      <c r="E177" s="108">
        <v>2.5431637456850007</v>
      </c>
      <c r="F177" s="8"/>
    </row>
    <row r="178" spans="1:17">
      <c r="B178" s="3" t="s">
        <v>12</v>
      </c>
      <c r="C178" s="41">
        <v>1</v>
      </c>
      <c r="D178" s="108">
        <v>4.172445676289195</v>
      </c>
      <c r="E178" s="108">
        <v>2.4894182995377454</v>
      </c>
      <c r="F178" s="8"/>
    </row>
    <row r="179" spans="1:17">
      <c r="B179" s="3" t="s">
        <v>14</v>
      </c>
      <c r="C179" s="41">
        <v>1</v>
      </c>
      <c r="D179" s="108">
        <v>3.0978357064988478</v>
      </c>
      <c r="E179" s="108">
        <v>1.9224143446394424</v>
      </c>
      <c r="F179" s="8"/>
    </row>
    <row r="180" spans="1:17">
      <c r="B180" s="1" t="s">
        <v>16</v>
      </c>
      <c r="C180" s="41">
        <f>AVERAGE(C177:C179)</f>
        <v>1</v>
      </c>
      <c r="D180" s="108">
        <f>AVERAGE(D177:D179)</f>
        <v>3.6399848502566527</v>
      </c>
      <c r="E180" s="108">
        <f>AVERAGE(E177:E179)</f>
        <v>2.3183321299540629</v>
      </c>
      <c r="F180" s="8"/>
      <c r="K180" s="53"/>
      <c r="L180" s="53"/>
      <c r="M180" s="53"/>
      <c r="N180" s="53"/>
      <c r="O180" s="53"/>
      <c r="P180" s="53"/>
      <c r="Q180" s="53"/>
    </row>
    <row r="181" spans="1:17">
      <c r="B181" s="25" t="s">
        <v>18</v>
      </c>
      <c r="C181" s="41">
        <f>STDEV(C177:C179)</f>
        <v>0</v>
      </c>
      <c r="D181" s="108">
        <f>STDEV(D177:D179)</f>
        <v>0.53737049083333233</v>
      </c>
      <c r="E181" s="108">
        <f>STDEV(E177:E179)</f>
        <v>0.34392631884128622</v>
      </c>
      <c r="F181" s="8"/>
      <c r="K181" s="82"/>
      <c r="L181" s="67"/>
      <c r="M181" s="67"/>
      <c r="N181" s="67"/>
      <c r="O181" s="67"/>
      <c r="P181" s="83"/>
      <c r="Q181" s="83"/>
    </row>
    <row r="182" spans="1:17">
      <c r="B182" s="35" t="s">
        <v>20</v>
      </c>
      <c r="C182" s="41">
        <f>(C181/(SQRT(3)))</f>
        <v>0</v>
      </c>
      <c r="D182" s="108">
        <f>(D181/(SQRT(3)))</f>
        <v>0.31025099753718577</v>
      </c>
      <c r="E182" s="108">
        <f>(E181/(SQRT(3)))</f>
        <v>0.19856595276441366</v>
      </c>
      <c r="F182" s="8"/>
      <c r="K182" s="53"/>
      <c r="L182" s="84"/>
      <c r="M182" s="84"/>
      <c r="N182" s="85"/>
      <c r="O182" s="83"/>
      <c r="P182" s="83"/>
      <c r="Q182" s="83"/>
    </row>
    <row r="183" spans="1:17">
      <c r="K183" s="53"/>
      <c r="L183" s="57"/>
      <c r="M183" s="83"/>
      <c r="N183" s="83"/>
      <c r="O183" s="83"/>
      <c r="P183" s="83"/>
      <c r="Q183" s="83"/>
    </row>
    <row r="184" spans="1:17">
      <c r="K184" s="53"/>
      <c r="L184" s="57"/>
      <c r="M184" s="57"/>
      <c r="N184" s="83"/>
      <c r="O184" s="83"/>
      <c r="P184" s="83"/>
      <c r="Q184" s="83"/>
    </row>
    <row r="185" spans="1:17">
      <c r="A185" t="s">
        <v>65</v>
      </c>
    </row>
    <row r="186" spans="1:17">
      <c r="A186" t="s">
        <v>59</v>
      </c>
      <c r="B186" s="42"/>
      <c r="C186" s="28">
        <v>231</v>
      </c>
      <c r="D186" s="44">
        <v>1833</v>
      </c>
      <c r="E186" s="30" t="s">
        <v>56</v>
      </c>
      <c r="F186" s="28" t="s">
        <v>60</v>
      </c>
    </row>
    <row r="187" spans="1:17">
      <c r="B187" s="30" t="s">
        <v>10</v>
      </c>
      <c r="C187" s="76">
        <v>61.333333333333336</v>
      </c>
      <c r="D187" s="86">
        <v>126.66666666666667</v>
      </c>
      <c r="E187" s="58">
        <v>23</v>
      </c>
      <c r="F187" s="38">
        <v>54</v>
      </c>
    </row>
    <row r="188" spans="1:17">
      <c r="B188" s="29" t="s">
        <v>12</v>
      </c>
      <c r="C188" s="78">
        <v>59</v>
      </c>
      <c r="D188" s="87">
        <v>112.33333333333333</v>
      </c>
      <c r="E188" s="90">
        <v>23.666666666666668</v>
      </c>
      <c r="F188" s="39">
        <v>41</v>
      </c>
    </row>
    <row r="189" spans="1:17">
      <c r="B189" s="29" t="s">
        <v>14</v>
      </c>
      <c r="C189" s="79">
        <v>56.333333333333336</v>
      </c>
      <c r="D189" s="88">
        <v>122</v>
      </c>
      <c r="E189" s="91">
        <v>27.333333333333332</v>
      </c>
      <c r="F189" s="89">
        <v>47.333333333333336</v>
      </c>
    </row>
    <row r="190" spans="1:17">
      <c r="B190" s="31" t="s">
        <v>16</v>
      </c>
      <c r="C190" s="11">
        <f>AVERAGE(C187:C189)</f>
        <v>58.888888888888893</v>
      </c>
      <c r="D190" s="68">
        <f>AVERAGE(D187:D189)</f>
        <v>120.33333333333333</v>
      </c>
      <c r="E190" s="11">
        <f>AVERAGE(E187:E189)</f>
        <v>24.666666666666668</v>
      </c>
      <c r="F190" s="69">
        <f>AVERAGE(F187:F189)</f>
        <v>47.44444444444445</v>
      </c>
    </row>
    <row r="191" spans="1:17">
      <c r="B191" s="33" t="s">
        <v>18</v>
      </c>
      <c r="C191" s="15">
        <f>STDEV(C187:C189)</f>
        <v>2.501851166488378</v>
      </c>
      <c r="D191" s="60">
        <f>STDEV(D187:D189)</f>
        <v>7.3105707331537744</v>
      </c>
      <c r="E191" s="15">
        <f>STDEV(E187:E189)</f>
        <v>2.3333333333333326</v>
      </c>
      <c r="F191" s="61">
        <f>STDEV(F187:F189)</f>
        <v>6.5007122116933562</v>
      </c>
    </row>
    <row r="192" spans="1:17">
      <c r="B192" s="51" t="s">
        <v>20</v>
      </c>
      <c r="C192" s="62">
        <f>C191/SQRT(3)</f>
        <v>1.4444444444444444</v>
      </c>
      <c r="D192" s="63">
        <f>D191/SQRT(3)</f>
        <v>4.2207599807161316</v>
      </c>
      <c r="E192" s="63">
        <f>E191/SQRT(3)</f>
        <v>1.3471506281091263</v>
      </c>
      <c r="F192" s="64">
        <f>F191/SQRT(3)</f>
        <v>3.7531879453454469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6C13-709A-4D17-A406-24C718A24CF9}">
  <dimension ref="A2:H34"/>
  <sheetViews>
    <sheetView topLeftCell="A37" workbookViewId="0">
      <selection activeCell="G10" sqref="G10"/>
    </sheetView>
  </sheetViews>
  <sheetFormatPr defaultRowHeight="15"/>
  <cols>
    <col min="1" max="4" width="19.28515625" customWidth="1"/>
    <col min="5" max="8" width="18.5703125" customWidth="1"/>
  </cols>
  <sheetData>
    <row r="2" spans="1:4">
      <c r="C2" s="205"/>
    </row>
    <row r="3" spans="1:4">
      <c r="A3" t="s">
        <v>262</v>
      </c>
    </row>
    <row r="4" spans="1:4">
      <c r="B4" s="21" t="s">
        <v>114</v>
      </c>
      <c r="C4" s="20" t="s">
        <v>263</v>
      </c>
      <c r="D4" s="157" t="s">
        <v>41</v>
      </c>
    </row>
    <row r="5" spans="1:4">
      <c r="B5" s="3" t="s">
        <v>10</v>
      </c>
      <c r="C5" s="4">
        <v>1.0257411190640522</v>
      </c>
      <c r="D5" s="158">
        <v>0.30566006871679241</v>
      </c>
    </row>
    <row r="6" spans="1:4">
      <c r="B6" s="3" t="s">
        <v>12</v>
      </c>
      <c r="C6" s="4">
        <v>0.999221147876033</v>
      </c>
      <c r="D6" s="158">
        <v>0.30992692426866325</v>
      </c>
    </row>
    <row r="7" spans="1:4">
      <c r="B7" s="3" t="s">
        <v>14</v>
      </c>
      <c r="C7" s="4">
        <v>1.219818636941824</v>
      </c>
      <c r="D7" s="158">
        <v>0.3014519562261882</v>
      </c>
    </row>
    <row r="8" spans="1:4">
      <c r="B8" s="1" t="s">
        <v>16</v>
      </c>
      <c r="C8" s="2">
        <v>1.0815936346273032</v>
      </c>
      <c r="D8" s="159">
        <v>0.30567964973721456</v>
      </c>
    </row>
    <row r="9" spans="1:4">
      <c r="B9" s="25" t="s">
        <v>18</v>
      </c>
      <c r="C9" s="6">
        <v>0.12043853480755373</v>
      </c>
      <c r="D9" s="201">
        <v>4.2375179518810216E-3</v>
      </c>
    </row>
    <row r="10" spans="1:4">
      <c r="B10" s="35" t="s">
        <v>20</v>
      </c>
      <c r="C10" s="20">
        <v>6.9535220491945257E-2</v>
      </c>
      <c r="D10" s="157">
        <v>2.4465321302143796E-3</v>
      </c>
    </row>
    <row r="13" spans="1:4">
      <c r="A13" t="s">
        <v>264</v>
      </c>
    </row>
    <row r="27" spans="1:8">
      <c r="A27" t="s">
        <v>265</v>
      </c>
      <c r="B27" s="125"/>
      <c r="C27" s="125"/>
      <c r="D27" s="125"/>
      <c r="E27" s="125"/>
      <c r="F27" s="125"/>
      <c r="G27" s="125"/>
      <c r="H27" s="125"/>
    </row>
    <row r="28" spans="1:8">
      <c r="A28" s="103" t="s">
        <v>75</v>
      </c>
      <c r="B28" s="21"/>
      <c r="C28" s="104" t="s">
        <v>76</v>
      </c>
      <c r="D28" s="105">
        <v>231</v>
      </c>
      <c r="E28" s="104" t="s">
        <v>8</v>
      </c>
      <c r="F28" s="105">
        <v>1833</v>
      </c>
      <c r="G28" s="104" t="s">
        <v>37</v>
      </c>
      <c r="H28" s="104" t="s">
        <v>118</v>
      </c>
    </row>
    <row r="29" spans="1:8">
      <c r="A29" s="230" t="s">
        <v>266</v>
      </c>
      <c r="B29" s="1" t="s">
        <v>10</v>
      </c>
      <c r="C29" s="1">
        <v>1.55155235510946E-2</v>
      </c>
      <c r="D29" s="2">
        <v>4.8155893774089818E-2</v>
      </c>
      <c r="E29" s="1">
        <v>4.5118289670255135E-2</v>
      </c>
      <c r="F29" s="2">
        <v>3.7939808046096257E-2</v>
      </c>
      <c r="G29" s="1">
        <v>4.4497132843610523E-2</v>
      </c>
      <c r="H29" s="1">
        <v>4.543211219253019E-2</v>
      </c>
    </row>
    <row r="30" spans="1:8">
      <c r="A30" s="231"/>
      <c r="B30" s="3" t="s">
        <v>12</v>
      </c>
      <c r="C30" s="3">
        <v>1.9101850140051616E-2</v>
      </c>
      <c r="D30" s="4">
        <v>2.3680710701702561E-2</v>
      </c>
      <c r="E30" s="3">
        <v>4.4497132843610523E-2</v>
      </c>
      <c r="F30" s="4">
        <v>2.6093896269800059E-2</v>
      </c>
      <c r="G30" s="3">
        <v>4.7690846140733913E-2</v>
      </c>
      <c r="H30" s="3">
        <v>5.4403986856412824E-2</v>
      </c>
    </row>
    <row r="31" spans="1:8">
      <c r="A31" s="125"/>
      <c r="B31" s="5" t="s">
        <v>14</v>
      </c>
      <c r="C31" s="5">
        <v>1.9368502031033803E-2</v>
      </c>
      <c r="D31" s="6">
        <v>4.0103061560159615E-2</v>
      </c>
      <c r="E31" s="5">
        <v>3.6647438904159522E-2</v>
      </c>
      <c r="F31" s="6">
        <v>3.4431102550888465E-2</v>
      </c>
      <c r="G31" s="5">
        <v>5.7108772658786625E-2</v>
      </c>
      <c r="H31" s="5">
        <v>3.4670589808189226E-2</v>
      </c>
    </row>
    <row r="32" spans="1:8">
      <c r="A32" s="125"/>
      <c r="B32" s="3" t="s">
        <v>16</v>
      </c>
      <c r="C32" s="3">
        <v>1.7995291907393341E-2</v>
      </c>
      <c r="D32" s="3">
        <v>3.7313222011983997E-2</v>
      </c>
      <c r="E32" s="3">
        <v>4.2087620472675058E-2</v>
      </c>
      <c r="F32" s="3">
        <v>3.2821602288928262E-2</v>
      </c>
      <c r="G32" s="3">
        <v>4.9765583881043685E-2</v>
      </c>
      <c r="H32" s="3">
        <v>4.4835562952377415E-2</v>
      </c>
    </row>
    <row r="33" spans="1:8">
      <c r="A33" s="125"/>
      <c r="B33" s="25" t="s">
        <v>18</v>
      </c>
      <c r="C33" s="5">
        <v>2.1516770513756263E-3</v>
      </c>
      <c r="D33" s="5">
        <v>1.2473814578353414E-2</v>
      </c>
      <c r="E33" s="5">
        <v>4.7215612433424963E-3</v>
      </c>
      <c r="F33" s="5">
        <v>6.0847575771665495E-3</v>
      </c>
      <c r="G33" s="5">
        <v>6.5568107510612997E-3</v>
      </c>
      <c r="H33" s="5">
        <v>9.8802147250277462E-3</v>
      </c>
    </row>
    <row r="34" spans="1:8">
      <c r="A34" s="125"/>
      <c r="B34" s="35" t="s">
        <v>20</v>
      </c>
      <c r="C34" s="21">
        <v>1.242271324820858E-3</v>
      </c>
      <c r="D34" s="21">
        <v>7.2017602046338218E-3</v>
      </c>
      <c r="E34" s="21">
        <v>2.7259946548390947E-3</v>
      </c>
      <c r="F34" s="21">
        <v>3.5130364251307225E-3</v>
      </c>
      <c r="G34" s="21">
        <v>3.7855764521506738E-3</v>
      </c>
      <c r="H34" s="21">
        <v>5.7043446311460739E-3</v>
      </c>
    </row>
  </sheetData>
  <mergeCells count="1">
    <mergeCell ref="A29:A3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ACAF-49A8-489A-87DD-76B3BF9FCE45}">
  <dimension ref="A2:Q198"/>
  <sheetViews>
    <sheetView topLeftCell="A190" workbookViewId="0">
      <selection activeCell="C2" sqref="C2"/>
    </sheetView>
  </sheetViews>
  <sheetFormatPr defaultRowHeight="15"/>
  <cols>
    <col min="1" max="7" width="18.7109375" customWidth="1"/>
    <col min="8" max="17" width="18.28515625" customWidth="1"/>
  </cols>
  <sheetData>
    <row r="2" spans="1:13">
      <c r="C2" s="205"/>
    </row>
    <row r="4" spans="1:13">
      <c r="A4" t="s">
        <v>267</v>
      </c>
      <c r="B4" s="103"/>
      <c r="C4" s="103"/>
      <c r="D4" s="103"/>
      <c r="E4" s="103"/>
      <c r="F4" s="103"/>
      <c r="G4" s="103"/>
    </row>
    <row r="5" spans="1:13">
      <c r="A5" s="160" t="s">
        <v>5</v>
      </c>
      <c r="B5" s="21" t="s">
        <v>114</v>
      </c>
      <c r="C5" s="20">
        <v>231</v>
      </c>
      <c r="D5" s="157" t="s">
        <v>131</v>
      </c>
    </row>
    <row r="6" spans="1:13">
      <c r="A6" s="103"/>
      <c r="B6" s="3" t="s">
        <v>10</v>
      </c>
      <c r="C6" s="3">
        <v>1.0892486561426136</v>
      </c>
      <c r="D6" s="158">
        <v>0.22016646839903678</v>
      </c>
    </row>
    <row r="7" spans="1:13">
      <c r="A7" s="103"/>
      <c r="B7" s="3" t="s">
        <v>12</v>
      </c>
      <c r="C7" s="3">
        <v>0.96148305248265442</v>
      </c>
      <c r="D7" s="158">
        <v>0.24092677959788808</v>
      </c>
    </row>
    <row r="8" spans="1:13">
      <c r="A8" s="103"/>
      <c r="B8" s="3" t="s">
        <v>14</v>
      </c>
      <c r="C8" s="3">
        <v>0.89089871814033861</v>
      </c>
      <c r="D8" s="158">
        <v>0.24092677959788808</v>
      </c>
    </row>
    <row r="9" spans="1:13">
      <c r="A9" s="103"/>
      <c r="B9" s="1" t="s">
        <v>16</v>
      </c>
      <c r="C9" s="1">
        <f>AVERAGE(C6:C8)</f>
        <v>0.98054347558853561</v>
      </c>
      <c r="D9" s="1">
        <f>AVERAGE(D6:D8)</f>
        <v>0.23400667586493765</v>
      </c>
    </row>
    <row r="10" spans="1:13">
      <c r="A10" s="103"/>
      <c r="B10" s="25" t="s">
        <v>18</v>
      </c>
      <c r="C10" s="5">
        <f>STDEV(C6:C8)</f>
        <v>0.10053929218523465</v>
      </c>
      <c r="D10" s="5">
        <f>STDEV(D6:D8)</f>
        <v>1.1985971259117201E-2</v>
      </c>
    </row>
    <row r="11" spans="1:13">
      <c r="A11" s="103"/>
      <c r="B11" s="35" t="s">
        <v>20</v>
      </c>
      <c r="C11" s="21">
        <f>C10/SQRT(3)</f>
        <v>5.8046387407279666E-2</v>
      </c>
      <c r="D11" s="21">
        <f>D10/SQRT(3)</f>
        <v>6.9201037329504342E-3</v>
      </c>
    </row>
    <row r="13" spans="1:13">
      <c r="A13" t="s">
        <v>268</v>
      </c>
    </row>
    <row r="14" spans="1:13">
      <c r="A14" s="160" t="s">
        <v>5</v>
      </c>
      <c r="B14" s="21" t="s">
        <v>114</v>
      </c>
      <c r="C14" s="21" t="s">
        <v>269</v>
      </c>
      <c r="D14" s="21" t="s">
        <v>270</v>
      </c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B15" s="3" t="s">
        <v>10</v>
      </c>
      <c r="C15" s="3">
        <v>0.95705030707390115</v>
      </c>
      <c r="D15" s="3">
        <v>0.15821957424628527</v>
      </c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B16" s="3" t="s">
        <v>12</v>
      </c>
      <c r="C16" s="3">
        <v>1.0046316744020538</v>
      </c>
      <c r="D16" s="3">
        <v>0.13869618400848074</v>
      </c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B17" s="3" t="s">
        <v>14</v>
      </c>
      <c r="C17" s="3">
        <v>1.0400599338884784</v>
      </c>
      <c r="D17" s="3">
        <v>0.14161048566197507</v>
      </c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B18" s="1" t="s">
        <v>16</v>
      </c>
      <c r="C18" s="1">
        <f>AVERAGE(C15:C17)</f>
        <v>1.000580638454811</v>
      </c>
      <c r="D18" s="1">
        <f>AVERAGE(D15:D17)</f>
        <v>0.1461754146389137</v>
      </c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B19" s="25" t="s">
        <v>18</v>
      </c>
      <c r="C19" s="5">
        <f>STDEV(C15:C17)</f>
        <v>4.1652823495631534E-2</v>
      </c>
      <c r="D19" s="5">
        <f>STDEV(D15:D17)</f>
        <v>1.0531838586769678E-2</v>
      </c>
      <c r="E19" s="112"/>
      <c r="F19" s="4"/>
      <c r="G19" s="4"/>
      <c r="H19" s="112"/>
      <c r="I19" s="4"/>
      <c r="J19" s="4"/>
      <c r="K19" s="112"/>
      <c r="L19" s="4"/>
      <c r="M19" s="4"/>
    </row>
    <row r="20" spans="1:13">
      <c r="B20" s="35" t="s">
        <v>20</v>
      </c>
      <c r="C20" s="21">
        <f>C19/SQRT(3)</f>
        <v>2.4048268857710837E-2</v>
      </c>
      <c r="D20" s="21">
        <f>D19/SQRT(3)</f>
        <v>6.0805598431331615E-3</v>
      </c>
      <c r="E20" s="112"/>
      <c r="F20" s="4"/>
      <c r="G20" s="4"/>
      <c r="H20" s="112"/>
      <c r="I20" s="4"/>
      <c r="J20" s="4"/>
      <c r="K20" s="112"/>
      <c r="L20" s="4"/>
      <c r="M20" s="4"/>
    </row>
    <row r="22" spans="1:13">
      <c r="A22" t="s">
        <v>271</v>
      </c>
    </row>
    <row r="23" spans="1:13">
      <c r="A23" s="160" t="s">
        <v>5</v>
      </c>
      <c r="B23" s="21" t="s">
        <v>114</v>
      </c>
      <c r="C23" s="20">
        <v>1833</v>
      </c>
      <c r="D23" s="21" t="s">
        <v>134</v>
      </c>
    </row>
    <row r="24" spans="1:13">
      <c r="B24" s="3" t="s">
        <v>10</v>
      </c>
      <c r="C24" s="4">
        <v>1.0210121257071934</v>
      </c>
      <c r="D24" s="3">
        <v>3.0384453284712043</v>
      </c>
    </row>
    <row r="25" spans="1:13">
      <c r="B25" s="3" t="s">
        <v>12</v>
      </c>
      <c r="C25" s="4">
        <v>1</v>
      </c>
      <c r="D25" s="3">
        <v>2.7006998923363885</v>
      </c>
    </row>
    <row r="26" spans="1:13">
      <c r="B26" s="3" t="s">
        <v>14</v>
      </c>
      <c r="C26" s="4">
        <v>0.97942029758692783</v>
      </c>
      <c r="D26" s="3">
        <v>2.7959398683580421</v>
      </c>
    </row>
    <row r="27" spans="1:13">
      <c r="B27" s="1" t="s">
        <v>16</v>
      </c>
      <c r="C27" s="1">
        <f>AVERAGE(C24:C26)</f>
        <v>1.0001441410980403</v>
      </c>
      <c r="D27" s="1">
        <f>AVERAGE(D24:D26)</f>
        <v>2.8450283630552118</v>
      </c>
    </row>
    <row r="28" spans="1:13">
      <c r="B28" s="25" t="s">
        <v>18</v>
      </c>
      <c r="C28" s="5">
        <f>STDEV(C24:C26)</f>
        <v>2.0796288709491788E-2</v>
      </c>
      <c r="D28" s="5">
        <f>STDEV(D24:D26)</f>
        <v>0.17414148024293283</v>
      </c>
    </row>
    <row r="29" spans="1:13">
      <c r="B29" s="35" t="s">
        <v>20</v>
      </c>
      <c r="C29" s="21">
        <f>C28/SQRT(3)</f>
        <v>1.200674288457026E-2</v>
      </c>
      <c r="D29" s="21">
        <f>D28/SQRT(3)</f>
        <v>0.10054063049533717</v>
      </c>
    </row>
    <row r="31" spans="1:13">
      <c r="A31" t="s">
        <v>272</v>
      </c>
    </row>
    <row r="32" spans="1:13">
      <c r="A32" s="160" t="s">
        <v>5</v>
      </c>
      <c r="B32" s="21" t="s">
        <v>22</v>
      </c>
      <c r="C32" s="21" t="s">
        <v>269</v>
      </c>
      <c r="D32" s="157" t="s">
        <v>270</v>
      </c>
      <c r="E32" s="21" t="s">
        <v>132</v>
      </c>
      <c r="F32" s="21" t="s">
        <v>269</v>
      </c>
      <c r="G32" s="157" t="s">
        <v>270</v>
      </c>
      <c r="H32" s="21" t="s">
        <v>30</v>
      </c>
      <c r="I32" s="21" t="s">
        <v>269</v>
      </c>
      <c r="J32" s="157" t="s">
        <v>270</v>
      </c>
    </row>
    <row r="33" spans="1:10">
      <c r="B33" s="3" t="s">
        <v>10</v>
      </c>
      <c r="C33" s="3">
        <v>0.93952274921401191</v>
      </c>
      <c r="D33" s="158">
        <v>7.2769471519862421</v>
      </c>
      <c r="E33" s="3" t="s">
        <v>10</v>
      </c>
      <c r="F33" s="4">
        <v>1.1755479062836094</v>
      </c>
      <c r="G33" s="3">
        <v>3.5966821425527455</v>
      </c>
      <c r="H33" s="3" t="s">
        <v>10</v>
      </c>
      <c r="I33" s="4">
        <v>0.92444966021135966</v>
      </c>
      <c r="J33" s="3">
        <v>1.7290744626157284</v>
      </c>
    </row>
    <row r="34" spans="1:10">
      <c r="B34" s="3" t="s">
        <v>12</v>
      </c>
      <c r="C34" s="3">
        <v>1.035264923841378</v>
      </c>
      <c r="D34" s="158">
        <v>6.5130501408455919</v>
      </c>
      <c r="E34" s="3" t="s">
        <v>12</v>
      </c>
      <c r="F34" s="4">
        <v>0.86055143724432892</v>
      </c>
      <c r="G34" s="3">
        <v>4.189176491282506</v>
      </c>
      <c r="H34" s="3" t="s">
        <v>12</v>
      </c>
      <c r="I34" s="4">
        <v>1.0619138039623564</v>
      </c>
      <c r="J34" s="3">
        <v>1.81503831063432</v>
      </c>
    </row>
    <row r="35" spans="1:10">
      <c r="B35" s="3" t="s">
        <v>14</v>
      </c>
      <c r="C35" s="3">
        <v>1.0281138266560685</v>
      </c>
      <c r="D35" s="158">
        <v>5.5918797367160744</v>
      </c>
      <c r="E35" s="3" t="s">
        <v>14</v>
      </c>
      <c r="F35" s="4">
        <v>0.98851402035289671</v>
      </c>
      <c r="G35" s="3">
        <v>3.1968845988905028</v>
      </c>
      <c r="H35" s="3" t="s">
        <v>14</v>
      </c>
      <c r="I35" s="4">
        <v>1.0186558099572922</v>
      </c>
      <c r="J35" s="3">
        <v>1.8660659830736119</v>
      </c>
    </row>
    <row r="36" spans="1:10">
      <c r="B36" s="1" t="s">
        <v>16</v>
      </c>
      <c r="C36" s="1">
        <f>AVERAGE(C33:C35)</f>
        <v>1.0009671665704862</v>
      </c>
      <c r="D36" s="1">
        <f>AVERAGE(D33:D35)</f>
        <v>6.4606256765159698</v>
      </c>
      <c r="E36" s="1" t="s">
        <v>16</v>
      </c>
      <c r="F36" s="1">
        <f>AVERAGE(F33:F35)</f>
        <v>1.0082044546269449</v>
      </c>
      <c r="G36" s="1">
        <f>AVERAGE(G33:G35)</f>
        <v>3.6609144109085849</v>
      </c>
      <c r="H36" s="1" t="s">
        <v>16</v>
      </c>
      <c r="I36" s="1">
        <f>AVERAGE(I33:I35)</f>
        <v>1.0016730913770029</v>
      </c>
      <c r="J36" s="1">
        <f>AVERAGE(J33:J35)</f>
        <v>1.8033929187745532</v>
      </c>
    </row>
    <row r="37" spans="1:10">
      <c r="B37" s="25" t="s">
        <v>18</v>
      </c>
      <c r="C37" s="5">
        <f>STDEV(C33:C35)</f>
        <v>5.3332418527063635E-2</v>
      </c>
      <c r="D37" s="5">
        <f>STDEV(D33:D35)</f>
        <v>0.84375606181319229</v>
      </c>
      <c r="E37" s="25" t="s">
        <v>18</v>
      </c>
      <c r="F37" s="5">
        <f>STDEV(F33:F35)</f>
        <v>0.15841868191040251</v>
      </c>
      <c r="G37" s="5">
        <f>STDEV(G33:G35)</f>
        <v>0.49925458250308002</v>
      </c>
      <c r="H37" s="25" t="s">
        <v>18</v>
      </c>
      <c r="I37" s="5">
        <f>STDEV(I33:I35)</f>
        <v>7.0288030645919028E-2</v>
      </c>
      <c r="J37" s="5">
        <f>STDEV(J33:J35)</f>
        <v>6.923424393330456E-2</v>
      </c>
    </row>
    <row r="38" spans="1:10">
      <c r="B38" s="35" t="s">
        <v>20</v>
      </c>
      <c r="C38" s="21">
        <f>C37/SQRT(3)</f>
        <v>3.0791486193133977E-2</v>
      </c>
      <c r="D38" s="21">
        <f>D37/SQRT(3)</f>
        <v>0.48714278941822514</v>
      </c>
      <c r="E38" s="35" t="s">
        <v>20</v>
      </c>
      <c r="F38" s="21">
        <f>F37/SQRT(3)</f>
        <v>9.1463068645636594E-2</v>
      </c>
      <c r="G38" s="21">
        <f>G37/SQRT(3)</f>
        <v>0.28824476760230749</v>
      </c>
      <c r="H38" s="35" t="s">
        <v>20</v>
      </c>
      <c r="I38" s="21">
        <f>I37/SQRT(3)</f>
        <v>4.0580813414230019E-2</v>
      </c>
      <c r="J38" s="21">
        <f>J37/SQRT(3)</f>
        <v>3.9972409372033606E-2</v>
      </c>
    </row>
    <row r="40" spans="1:10">
      <c r="A40" t="s">
        <v>273</v>
      </c>
    </row>
    <row r="41" spans="1:10">
      <c r="A41" s="160" t="s">
        <v>233</v>
      </c>
      <c r="B41" s="20"/>
      <c r="C41" s="21" t="s">
        <v>274</v>
      </c>
      <c r="D41" s="157" t="s">
        <v>270</v>
      </c>
    </row>
    <row r="42" spans="1:10">
      <c r="B42" s="1" t="s">
        <v>10</v>
      </c>
      <c r="C42" s="2">
        <v>47</v>
      </c>
      <c r="D42" s="1">
        <v>101</v>
      </c>
    </row>
    <row r="43" spans="1:10">
      <c r="B43" s="3" t="s">
        <v>12</v>
      </c>
      <c r="C43" s="4">
        <v>53</v>
      </c>
      <c r="D43" s="3">
        <v>111</v>
      </c>
    </row>
    <row r="44" spans="1:10">
      <c r="B44" s="3" t="s">
        <v>14</v>
      </c>
      <c r="C44" s="4">
        <v>54</v>
      </c>
      <c r="D44" s="3">
        <v>114</v>
      </c>
    </row>
    <row r="45" spans="1:10">
      <c r="B45" s="1" t="s">
        <v>16</v>
      </c>
      <c r="C45" s="2">
        <v>51.333333333333336</v>
      </c>
      <c r="D45" s="1">
        <v>108.66666666666667</v>
      </c>
    </row>
    <row r="46" spans="1:10">
      <c r="B46" s="25" t="s">
        <v>18</v>
      </c>
      <c r="C46" s="6">
        <v>3.7859388972001828</v>
      </c>
      <c r="D46" s="5">
        <v>6.8068592855540455</v>
      </c>
    </row>
    <row r="47" spans="1:10">
      <c r="B47" s="35" t="s">
        <v>20</v>
      </c>
      <c r="C47" s="36">
        <v>2.1858128414340006</v>
      </c>
      <c r="D47" s="21">
        <v>3.9299420408505323</v>
      </c>
    </row>
    <row r="49" spans="1:1">
      <c r="A49" t="s">
        <v>275</v>
      </c>
    </row>
    <row r="50" spans="1:1" ht="15" customHeight="1">
      <c r="A50" s="160" t="s">
        <v>45</v>
      </c>
    </row>
    <row r="65" spans="1:1">
      <c r="A65" t="s">
        <v>276</v>
      </c>
    </row>
    <row r="66" spans="1:1">
      <c r="A66" s="160" t="s">
        <v>45</v>
      </c>
    </row>
    <row r="82" spans="1:17">
      <c r="A82" t="s">
        <v>277</v>
      </c>
    </row>
    <row r="83" spans="1:17" ht="15" customHeight="1">
      <c r="A83" s="232" t="s">
        <v>147</v>
      </c>
      <c r="B83" s="164">
        <v>231</v>
      </c>
      <c r="C83" s="102" t="s">
        <v>148</v>
      </c>
      <c r="D83" s="102" t="s">
        <v>149</v>
      </c>
      <c r="E83" s="102" t="s">
        <v>150</v>
      </c>
      <c r="F83" s="102" t="s">
        <v>151</v>
      </c>
      <c r="G83" s="102" t="s">
        <v>152</v>
      </c>
      <c r="H83" s="102" t="s">
        <v>153</v>
      </c>
      <c r="I83" s="102" t="s">
        <v>154</v>
      </c>
      <c r="J83" s="102" t="s">
        <v>155</v>
      </c>
      <c r="K83" s="102" t="s">
        <v>156</v>
      </c>
      <c r="L83" s="102" t="s">
        <v>157</v>
      </c>
      <c r="M83" s="102" t="s">
        <v>158</v>
      </c>
      <c r="N83" s="102" t="s">
        <v>159</v>
      </c>
      <c r="O83" s="102" t="s">
        <v>160</v>
      </c>
      <c r="P83" s="102" t="s">
        <v>161</v>
      </c>
      <c r="Q83" s="102" t="s">
        <v>162</v>
      </c>
    </row>
    <row r="84" spans="1:17">
      <c r="A84" s="232"/>
      <c r="B84" s="102">
        <v>1</v>
      </c>
      <c r="C84" s="102" t="s">
        <v>163</v>
      </c>
      <c r="D84" s="102" t="s">
        <v>163</v>
      </c>
      <c r="E84" s="102" t="s">
        <v>163</v>
      </c>
      <c r="F84" s="102" t="s">
        <v>163</v>
      </c>
      <c r="G84" s="102" t="s">
        <v>163</v>
      </c>
      <c r="H84" s="102" t="s">
        <v>163</v>
      </c>
      <c r="I84" s="102" t="s">
        <v>163</v>
      </c>
      <c r="J84" s="102" t="s">
        <v>163</v>
      </c>
      <c r="K84" s="102" t="s">
        <v>163</v>
      </c>
      <c r="L84" s="102" t="s">
        <v>164</v>
      </c>
      <c r="M84" s="102" t="s">
        <v>164</v>
      </c>
      <c r="N84" s="102" t="s">
        <v>164</v>
      </c>
      <c r="O84" s="102" t="s">
        <v>164</v>
      </c>
      <c r="P84" s="102" t="s">
        <v>164</v>
      </c>
      <c r="Q84" s="102" t="s">
        <v>164</v>
      </c>
    </row>
    <row r="85" spans="1:17">
      <c r="A85" s="102"/>
      <c r="B85" s="102">
        <v>2</v>
      </c>
      <c r="C85" s="102" t="s">
        <v>163</v>
      </c>
      <c r="D85" s="102" t="s">
        <v>163</v>
      </c>
      <c r="E85" s="102" t="s">
        <v>163</v>
      </c>
      <c r="F85" s="102" t="s">
        <v>163</v>
      </c>
      <c r="G85" s="102" t="s">
        <v>163</v>
      </c>
      <c r="H85" s="102" t="s">
        <v>163</v>
      </c>
      <c r="I85" s="102" t="s">
        <v>163</v>
      </c>
      <c r="J85" s="102" t="s">
        <v>163</v>
      </c>
      <c r="K85" s="102" t="s">
        <v>163</v>
      </c>
      <c r="L85" s="102" t="s">
        <v>163</v>
      </c>
      <c r="M85" s="102" t="s">
        <v>163</v>
      </c>
      <c r="N85" s="102" t="s">
        <v>163</v>
      </c>
      <c r="O85" s="102" t="s">
        <v>163</v>
      </c>
      <c r="P85" s="102" t="s">
        <v>163</v>
      </c>
      <c r="Q85" s="102" t="s">
        <v>163</v>
      </c>
    </row>
    <row r="86" spans="1:17">
      <c r="A86" s="102"/>
      <c r="B86" s="102">
        <v>3</v>
      </c>
      <c r="C86" s="102" t="s">
        <v>163</v>
      </c>
      <c r="D86" s="102" t="s">
        <v>163</v>
      </c>
      <c r="E86" s="102" t="s">
        <v>163</v>
      </c>
      <c r="F86" s="102" t="s">
        <v>163</v>
      </c>
      <c r="G86" s="102" t="s">
        <v>163</v>
      </c>
      <c r="H86" s="102" t="s">
        <v>163</v>
      </c>
      <c r="I86" s="102" t="s">
        <v>163</v>
      </c>
      <c r="J86" s="102" t="s">
        <v>163</v>
      </c>
      <c r="K86" s="102" t="s">
        <v>163</v>
      </c>
      <c r="L86" s="102" t="s">
        <v>163</v>
      </c>
      <c r="M86" s="102" t="s">
        <v>163</v>
      </c>
      <c r="N86" s="102" t="s">
        <v>163</v>
      </c>
      <c r="O86" s="102" t="s">
        <v>163</v>
      </c>
      <c r="P86" s="102" t="s">
        <v>163</v>
      </c>
      <c r="Q86" s="102" t="s">
        <v>163</v>
      </c>
    </row>
    <row r="87" spans="1:17">
      <c r="A87" s="102"/>
      <c r="B87" s="102">
        <v>4</v>
      </c>
      <c r="C87" s="102" t="s">
        <v>163</v>
      </c>
      <c r="D87" s="102" t="s">
        <v>163</v>
      </c>
      <c r="E87" s="102" t="s">
        <v>163</v>
      </c>
      <c r="F87" s="102" t="s">
        <v>163</v>
      </c>
      <c r="G87" s="102" t="s">
        <v>163</v>
      </c>
      <c r="H87" s="102" t="s">
        <v>163</v>
      </c>
      <c r="I87" s="102" t="s">
        <v>163</v>
      </c>
      <c r="J87" s="102" t="s">
        <v>163</v>
      </c>
      <c r="K87" s="102" t="s">
        <v>163</v>
      </c>
      <c r="L87" s="102" t="s">
        <v>163</v>
      </c>
      <c r="M87" s="102" t="s">
        <v>163</v>
      </c>
      <c r="N87" s="102" t="s">
        <v>163</v>
      </c>
      <c r="O87" s="102" t="s">
        <v>163</v>
      </c>
      <c r="P87" s="102" t="s">
        <v>163</v>
      </c>
      <c r="Q87" s="102" t="s">
        <v>163</v>
      </c>
    </row>
    <row r="88" spans="1:17">
      <c r="A88" s="102"/>
      <c r="B88" s="102">
        <v>5</v>
      </c>
      <c r="C88" s="102" t="s">
        <v>163</v>
      </c>
      <c r="D88" s="102" t="s">
        <v>163</v>
      </c>
      <c r="E88" s="102" t="s">
        <v>163</v>
      </c>
      <c r="F88" s="102" t="s">
        <v>163</v>
      </c>
      <c r="G88" s="102" t="s">
        <v>163</v>
      </c>
      <c r="H88" s="102" t="s">
        <v>163</v>
      </c>
      <c r="I88" s="102" t="s">
        <v>163</v>
      </c>
      <c r="J88" s="102" t="s">
        <v>163</v>
      </c>
      <c r="K88" s="102" t="s">
        <v>163</v>
      </c>
      <c r="L88" s="102" t="s">
        <v>163</v>
      </c>
      <c r="M88" s="102" t="s">
        <v>164</v>
      </c>
      <c r="N88" s="102" t="s">
        <v>164</v>
      </c>
      <c r="O88" s="102" t="s">
        <v>164</v>
      </c>
      <c r="P88" s="102" t="s">
        <v>164</v>
      </c>
      <c r="Q88" s="102" t="s">
        <v>164</v>
      </c>
    </row>
    <row r="89" spans="1:17">
      <c r="A89" s="102"/>
      <c r="B89" s="102">
        <v>6</v>
      </c>
      <c r="C89" s="102" t="s">
        <v>163</v>
      </c>
      <c r="D89" s="102" t="s">
        <v>163</v>
      </c>
      <c r="E89" s="102" t="s">
        <v>163</v>
      </c>
      <c r="F89" s="102" t="s">
        <v>163</v>
      </c>
      <c r="G89" s="102" t="s">
        <v>163</v>
      </c>
      <c r="H89" s="102" t="s">
        <v>163</v>
      </c>
      <c r="I89" s="102" t="s">
        <v>163</v>
      </c>
      <c r="J89" s="102" t="s">
        <v>163</v>
      </c>
      <c r="K89" s="102" t="s">
        <v>164</v>
      </c>
      <c r="L89" s="102" t="s">
        <v>164</v>
      </c>
      <c r="M89" s="102" t="s">
        <v>164</v>
      </c>
      <c r="N89" s="102" t="s">
        <v>164</v>
      </c>
      <c r="O89" s="102" t="s">
        <v>164</v>
      </c>
      <c r="P89" s="102" t="s">
        <v>164</v>
      </c>
      <c r="Q89" s="102" t="s">
        <v>164</v>
      </c>
    </row>
    <row r="90" spans="1:17">
      <c r="A90" s="102"/>
      <c r="B90" s="102">
        <v>7</v>
      </c>
      <c r="C90" s="102" t="s">
        <v>163</v>
      </c>
      <c r="D90" s="102" t="s">
        <v>163</v>
      </c>
      <c r="E90" s="102" t="s">
        <v>163</v>
      </c>
      <c r="F90" s="102" t="s">
        <v>163</v>
      </c>
      <c r="G90" s="102" t="s">
        <v>163</v>
      </c>
      <c r="H90" s="102" t="s">
        <v>163</v>
      </c>
      <c r="I90" s="102" t="s">
        <v>163</v>
      </c>
      <c r="J90" s="102" t="s">
        <v>163</v>
      </c>
      <c r="K90" s="102" t="s">
        <v>163</v>
      </c>
      <c r="L90" s="102" t="s">
        <v>163</v>
      </c>
      <c r="M90" s="102" t="s">
        <v>163</v>
      </c>
      <c r="N90" s="102" t="s">
        <v>163</v>
      </c>
      <c r="O90" s="102" t="s">
        <v>163</v>
      </c>
      <c r="P90" s="102" t="s">
        <v>163</v>
      </c>
      <c r="Q90" s="102" t="s">
        <v>163</v>
      </c>
    </row>
    <row r="91" spans="1:17">
      <c r="A91" s="102"/>
      <c r="B91" s="102">
        <v>8</v>
      </c>
      <c r="C91" s="102" t="s">
        <v>163</v>
      </c>
      <c r="D91" s="102" t="s">
        <v>163</v>
      </c>
      <c r="E91" s="102" t="s">
        <v>163</v>
      </c>
      <c r="F91" s="102" t="s">
        <v>163</v>
      </c>
      <c r="G91" s="102" t="s">
        <v>163</v>
      </c>
      <c r="H91" s="102" t="s">
        <v>163</v>
      </c>
      <c r="I91" s="102" t="s">
        <v>163</v>
      </c>
      <c r="J91" s="102" t="s">
        <v>163</v>
      </c>
      <c r="K91" s="102" t="s">
        <v>163</v>
      </c>
      <c r="L91" s="102" t="s">
        <v>163</v>
      </c>
      <c r="M91" s="102" t="s">
        <v>163</v>
      </c>
      <c r="N91" s="102" t="s">
        <v>163</v>
      </c>
      <c r="O91" s="102" t="s">
        <v>163</v>
      </c>
      <c r="P91" s="102" t="s">
        <v>163</v>
      </c>
      <c r="Q91" s="102" t="s">
        <v>163</v>
      </c>
    </row>
    <row r="92" spans="1:17">
      <c r="A92" s="102"/>
      <c r="B92" s="165" t="s">
        <v>165</v>
      </c>
      <c r="C92" s="165">
        <v>0</v>
      </c>
      <c r="D92" s="165">
        <v>0</v>
      </c>
      <c r="E92" s="165">
        <v>0</v>
      </c>
      <c r="F92" s="165">
        <v>0</v>
      </c>
      <c r="G92" s="165">
        <v>0</v>
      </c>
      <c r="H92" s="165">
        <v>0</v>
      </c>
      <c r="I92" s="165">
        <v>0</v>
      </c>
      <c r="J92" s="165">
        <v>0</v>
      </c>
      <c r="K92" s="165">
        <v>1</v>
      </c>
      <c r="L92" s="165">
        <v>2</v>
      </c>
      <c r="M92" s="165">
        <v>3</v>
      </c>
      <c r="N92" s="165">
        <v>3</v>
      </c>
      <c r="O92" s="165">
        <v>3</v>
      </c>
      <c r="P92" s="165">
        <v>3</v>
      </c>
      <c r="Q92" s="165">
        <v>3</v>
      </c>
    </row>
    <row r="94" spans="1:17">
      <c r="B94" s="164" t="s">
        <v>166</v>
      </c>
      <c r="C94" s="102" t="s">
        <v>148</v>
      </c>
      <c r="D94" s="102" t="s">
        <v>149</v>
      </c>
      <c r="E94" s="102" t="s">
        <v>150</v>
      </c>
      <c r="F94" s="102" t="s">
        <v>151</v>
      </c>
      <c r="G94" s="102" t="s">
        <v>152</v>
      </c>
      <c r="H94" s="102" t="s">
        <v>153</v>
      </c>
      <c r="I94" s="102" t="s">
        <v>154</v>
      </c>
      <c r="J94" s="102" t="s">
        <v>155</v>
      </c>
      <c r="K94" s="102" t="s">
        <v>156</v>
      </c>
      <c r="L94" s="102" t="s">
        <v>157</v>
      </c>
      <c r="M94" s="102" t="s">
        <v>158</v>
      </c>
      <c r="N94" s="102" t="s">
        <v>159</v>
      </c>
      <c r="O94" s="102" t="s">
        <v>160</v>
      </c>
      <c r="P94" s="102" t="s">
        <v>161</v>
      </c>
      <c r="Q94" s="102" t="s">
        <v>162</v>
      </c>
    </row>
    <row r="95" spans="1:17">
      <c r="B95" s="102">
        <v>1</v>
      </c>
      <c r="C95" s="102" t="s">
        <v>163</v>
      </c>
      <c r="D95" s="102" t="s">
        <v>163</v>
      </c>
      <c r="E95" s="102" t="s">
        <v>163</v>
      </c>
      <c r="F95" s="102" t="s">
        <v>164</v>
      </c>
      <c r="G95" s="102" t="s">
        <v>164</v>
      </c>
      <c r="H95" s="102" t="s">
        <v>164</v>
      </c>
      <c r="I95" s="102" t="s">
        <v>164</v>
      </c>
      <c r="J95" s="102" t="s">
        <v>164</v>
      </c>
      <c r="K95" s="102" t="s">
        <v>164</v>
      </c>
      <c r="L95" s="102" t="s">
        <v>164</v>
      </c>
      <c r="M95" s="102" t="s">
        <v>164</v>
      </c>
      <c r="N95" s="102" t="s">
        <v>164</v>
      </c>
      <c r="O95" s="102" t="s">
        <v>164</v>
      </c>
      <c r="P95" s="102" t="s">
        <v>164</v>
      </c>
      <c r="Q95" s="102" t="s">
        <v>164</v>
      </c>
    </row>
    <row r="96" spans="1:17">
      <c r="B96" s="102">
        <v>2</v>
      </c>
      <c r="C96" s="102" t="s">
        <v>163</v>
      </c>
      <c r="D96" s="102" t="s">
        <v>163</v>
      </c>
      <c r="E96" s="102" t="s">
        <v>163</v>
      </c>
      <c r="F96" s="102" t="s">
        <v>163</v>
      </c>
      <c r="G96" s="102" t="s">
        <v>163</v>
      </c>
      <c r="H96" s="102" t="s">
        <v>163</v>
      </c>
      <c r="I96" s="102" t="s">
        <v>163</v>
      </c>
      <c r="J96" s="102" t="s">
        <v>164</v>
      </c>
      <c r="K96" s="102" t="s">
        <v>164</v>
      </c>
      <c r="L96" s="102" t="s">
        <v>164</v>
      </c>
      <c r="M96" s="102" t="s">
        <v>164</v>
      </c>
      <c r="N96" s="102" t="s">
        <v>164</v>
      </c>
      <c r="O96" s="102" t="s">
        <v>164</v>
      </c>
      <c r="P96" s="102" t="s">
        <v>164</v>
      </c>
      <c r="Q96" s="102" t="s">
        <v>164</v>
      </c>
    </row>
    <row r="97" spans="2:17">
      <c r="B97" s="102">
        <v>3</v>
      </c>
      <c r="C97" s="102" t="s">
        <v>163</v>
      </c>
      <c r="D97" s="102" t="s">
        <v>163</v>
      </c>
      <c r="E97" s="102" t="s">
        <v>163</v>
      </c>
      <c r="F97" s="102" t="s">
        <v>163</v>
      </c>
      <c r="G97" s="102" t="s">
        <v>163</v>
      </c>
      <c r="H97" s="102" t="s">
        <v>163</v>
      </c>
      <c r="I97" s="102" t="s">
        <v>163</v>
      </c>
      <c r="J97" s="102" t="s">
        <v>163</v>
      </c>
      <c r="K97" s="102" t="s">
        <v>163</v>
      </c>
      <c r="L97" s="102" t="s">
        <v>164</v>
      </c>
      <c r="M97" s="102" t="s">
        <v>164</v>
      </c>
      <c r="N97" s="102" t="s">
        <v>164</v>
      </c>
      <c r="O97" s="102" t="s">
        <v>164</v>
      </c>
      <c r="P97" s="102" t="s">
        <v>164</v>
      </c>
      <c r="Q97" s="102" t="s">
        <v>164</v>
      </c>
    </row>
    <row r="98" spans="2:17">
      <c r="B98" s="102">
        <v>4</v>
      </c>
      <c r="C98" s="102" t="s">
        <v>163</v>
      </c>
      <c r="D98" s="102" t="s">
        <v>163</v>
      </c>
      <c r="E98" s="102" t="s">
        <v>163</v>
      </c>
      <c r="F98" s="102" t="s">
        <v>163</v>
      </c>
      <c r="G98" s="102" t="s">
        <v>163</v>
      </c>
      <c r="H98" s="102" t="s">
        <v>163</v>
      </c>
      <c r="I98" s="102" t="s">
        <v>163</v>
      </c>
      <c r="J98" s="102" t="s">
        <v>163</v>
      </c>
      <c r="K98" s="102" t="s">
        <v>163</v>
      </c>
      <c r="L98" s="102" t="s">
        <v>163</v>
      </c>
      <c r="M98" s="102" t="s">
        <v>163</v>
      </c>
      <c r="N98" s="102" t="s">
        <v>163</v>
      </c>
      <c r="O98" s="102" t="s">
        <v>163</v>
      </c>
      <c r="P98" s="102" t="s">
        <v>163</v>
      </c>
      <c r="Q98" s="102" t="s">
        <v>163</v>
      </c>
    </row>
    <row r="99" spans="2:17">
      <c r="B99" s="102">
        <v>5</v>
      </c>
      <c r="C99" s="102" t="s">
        <v>163</v>
      </c>
      <c r="D99" s="102" t="s">
        <v>163</v>
      </c>
      <c r="E99" s="102" t="s">
        <v>163</v>
      </c>
      <c r="F99" s="102" t="s">
        <v>164</v>
      </c>
      <c r="G99" s="102" t="s">
        <v>164</v>
      </c>
      <c r="H99" s="102" t="s">
        <v>164</v>
      </c>
      <c r="I99" s="102" t="s">
        <v>164</v>
      </c>
      <c r="J99" s="102" t="s">
        <v>164</v>
      </c>
      <c r="K99" s="102" t="s">
        <v>164</v>
      </c>
      <c r="L99" s="102" t="s">
        <v>164</v>
      </c>
      <c r="M99" s="102" t="s">
        <v>164</v>
      </c>
      <c r="N99" s="102" t="s">
        <v>164</v>
      </c>
      <c r="O99" s="102" t="s">
        <v>164</v>
      </c>
      <c r="P99" s="102" t="s">
        <v>164</v>
      </c>
      <c r="Q99" s="102" t="s">
        <v>164</v>
      </c>
    </row>
    <row r="100" spans="2:17">
      <c r="B100" s="102">
        <v>6</v>
      </c>
      <c r="C100" s="102" t="s">
        <v>163</v>
      </c>
      <c r="D100" s="102" t="s">
        <v>163</v>
      </c>
      <c r="E100" s="102" t="s">
        <v>163</v>
      </c>
      <c r="F100" s="102" t="s">
        <v>164</v>
      </c>
      <c r="G100" s="102" t="s">
        <v>164</v>
      </c>
      <c r="H100" s="102" t="s">
        <v>164</v>
      </c>
      <c r="I100" s="102" t="s">
        <v>164</v>
      </c>
      <c r="J100" s="102" t="s">
        <v>164</v>
      </c>
      <c r="K100" s="102" t="s">
        <v>164</v>
      </c>
      <c r="L100" s="102" t="s">
        <v>164</v>
      </c>
      <c r="M100" s="102" t="s">
        <v>164</v>
      </c>
      <c r="N100" s="102" t="s">
        <v>164</v>
      </c>
      <c r="O100" s="102" t="s">
        <v>164</v>
      </c>
      <c r="P100" s="102" t="s">
        <v>164</v>
      </c>
      <c r="Q100" s="102" t="s">
        <v>164</v>
      </c>
    </row>
    <row r="101" spans="2:17">
      <c r="B101" s="102">
        <v>7</v>
      </c>
      <c r="C101" s="102" t="s">
        <v>163</v>
      </c>
      <c r="D101" s="102" t="s">
        <v>163</v>
      </c>
      <c r="E101" s="102" t="s">
        <v>163</v>
      </c>
      <c r="F101" s="102" t="s">
        <v>164</v>
      </c>
      <c r="G101" s="102" t="s">
        <v>164</v>
      </c>
      <c r="H101" s="102" t="s">
        <v>164</v>
      </c>
      <c r="I101" s="102" t="s">
        <v>164</v>
      </c>
      <c r="J101" s="102" t="s">
        <v>164</v>
      </c>
      <c r="K101" s="102" t="s">
        <v>164</v>
      </c>
      <c r="L101" s="102" t="s">
        <v>164</v>
      </c>
      <c r="M101" s="102" t="s">
        <v>164</v>
      </c>
      <c r="N101" s="102" t="s">
        <v>164</v>
      </c>
      <c r="O101" s="102" t="s">
        <v>164</v>
      </c>
      <c r="P101" s="102" t="s">
        <v>164</v>
      </c>
      <c r="Q101" s="102" t="s">
        <v>164</v>
      </c>
    </row>
    <row r="102" spans="2:17">
      <c r="B102" s="102">
        <v>8</v>
      </c>
      <c r="C102" s="102" t="s">
        <v>163</v>
      </c>
      <c r="D102" s="102" t="s">
        <v>163</v>
      </c>
      <c r="E102" s="102" t="s">
        <v>163</v>
      </c>
      <c r="F102" s="102" t="s">
        <v>163</v>
      </c>
      <c r="G102" s="102" t="s">
        <v>163</v>
      </c>
      <c r="H102" s="102" t="s">
        <v>163</v>
      </c>
      <c r="I102" s="102" t="s">
        <v>163</v>
      </c>
      <c r="J102" s="102" t="s">
        <v>163</v>
      </c>
      <c r="K102" s="102" t="s">
        <v>163</v>
      </c>
      <c r="L102" s="102" t="s">
        <v>163</v>
      </c>
      <c r="M102" s="102" t="s">
        <v>163</v>
      </c>
      <c r="N102" s="102" t="s">
        <v>164</v>
      </c>
      <c r="O102" s="102" t="s">
        <v>164</v>
      </c>
      <c r="P102" s="102" t="s">
        <v>164</v>
      </c>
      <c r="Q102" s="102" t="s">
        <v>164</v>
      </c>
    </row>
    <row r="103" spans="2:17">
      <c r="B103" s="165" t="s">
        <v>165</v>
      </c>
      <c r="C103" s="165">
        <v>0</v>
      </c>
      <c r="D103" s="165">
        <v>0</v>
      </c>
      <c r="E103" s="165">
        <v>0</v>
      </c>
      <c r="F103" s="165">
        <v>4</v>
      </c>
      <c r="G103" s="165">
        <v>4</v>
      </c>
      <c r="H103" s="165">
        <v>4</v>
      </c>
      <c r="I103" s="165">
        <v>4</v>
      </c>
      <c r="J103" s="165">
        <v>5</v>
      </c>
      <c r="K103" s="165">
        <v>5</v>
      </c>
      <c r="L103" s="165">
        <v>6</v>
      </c>
      <c r="M103" s="165">
        <v>6</v>
      </c>
      <c r="N103" s="165">
        <v>7</v>
      </c>
      <c r="O103" s="165">
        <v>7</v>
      </c>
      <c r="P103" s="165">
        <v>7</v>
      </c>
      <c r="Q103" s="165">
        <v>7</v>
      </c>
    </row>
    <row r="104" spans="2:17">
      <c r="B104" s="165"/>
      <c r="C104" s="165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</row>
    <row r="105" spans="2:17">
      <c r="B105" s="164" t="s">
        <v>278</v>
      </c>
      <c r="C105" s="102" t="s">
        <v>148</v>
      </c>
      <c r="D105" s="102" t="s">
        <v>149</v>
      </c>
      <c r="E105" s="102" t="s">
        <v>150</v>
      </c>
      <c r="F105" s="102" t="s">
        <v>151</v>
      </c>
      <c r="G105" s="102" t="s">
        <v>152</v>
      </c>
      <c r="H105" s="102" t="s">
        <v>153</v>
      </c>
      <c r="I105" s="102" t="s">
        <v>154</v>
      </c>
      <c r="J105" s="102" t="s">
        <v>155</v>
      </c>
      <c r="K105" s="102" t="s">
        <v>156</v>
      </c>
      <c r="L105" s="102" t="s">
        <v>157</v>
      </c>
      <c r="M105" s="102" t="s">
        <v>158</v>
      </c>
      <c r="N105" s="102" t="s">
        <v>159</v>
      </c>
      <c r="O105" s="102" t="s">
        <v>160</v>
      </c>
      <c r="P105" s="102" t="s">
        <v>161</v>
      </c>
      <c r="Q105" s="102" t="s">
        <v>162</v>
      </c>
    </row>
    <row r="106" spans="2:17">
      <c r="B106" s="102">
        <v>1</v>
      </c>
      <c r="C106" s="102" t="s">
        <v>163</v>
      </c>
      <c r="D106" s="102" t="s">
        <v>163</v>
      </c>
      <c r="E106" s="102" t="s">
        <v>163</v>
      </c>
      <c r="F106" s="102" t="s">
        <v>163</v>
      </c>
      <c r="G106" s="102" t="s">
        <v>163</v>
      </c>
      <c r="H106" s="102" t="s">
        <v>163</v>
      </c>
      <c r="I106" s="102" t="s">
        <v>163</v>
      </c>
      <c r="J106" s="102" t="s">
        <v>163</v>
      </c>
      <c r="K106" s="102" t="s">
        <v>163</v>
      </c>
      <c r="L106" s="102" t="s">
        <v>163</v>
      </c>
      <c r="M106" s="102" t="s">
        <v>163</v>
      </c>
      <c r="N106" s="102" t="s">
        <v>163</v>
      </c>
      <c r="O106" s="102" t="s">
        <v>163</v>
      </c>
      <c r="P106" s="102" t="s">
        <v>163</v>
      </c>
      <c r="Q106" s="102" t="s">
        <v>163</v>
      </c>
    </row>
    <row r="107" spans="2:17">
      <c r="B107" s="102">
        <v>2</v>
      </c>
      <c r="C107" s="102" t="s">
        <v>163</v>
      </c>
      <c r="D107" s="102" t="s">
        <v>163</v>
      </c>
      <c r="E107" s="102" t="s">
        <v>163</v>
      </c>
      <c r="F107" s="102" t="s">
        <v>163</v>
      </c>
      <c r="G107" s="102" t="s">
        <v>163</v>
      </c>
      <c r="H107" s="102" t="s">
        <v>163</v>
      </c>
      <c r="I107" s="102" t="s">
        <v>163</v>
      </c>
      <c r="J107" s="102" t="s">
        <v>164</v>
      </c>
      <c r="K107" s="102" t="s">
        <v>164</v>
      </c>
      <c r="L107" s="102" t="s">
        <v>164</v>
      </c>
      <c r="M107" s="102" t="s">
        <v>164</v>
      </c>
      <c r="N107" s="102" t="s">
        <v>164</v>
      </c>
      <c r="O107" s="102" t="s">
        <v>164</v>
      </c>
      <c r="P107" s="102" t="s">
        <v>164</v>
      </c>
      <c r="Q107" s="102" t="s">
        <v>164</v>
      </c>
    </row>
    <row r="108" spans="2:17">
      <c r="B108" s="102">
        <v>3</v>
      </c>
      <c r="C108" s="102" t="s">
        <v>163</v>
      </c>
      <c r="D108" s="102" t="s">
        <v>163</v>
      </c>
      <c r="E108" s="102" t="s">
        <v>163</v>
      </c>
      <c r="F108" s="102" t="s">
        <v>163</v>
      </c>
      <c r="G108" s="102" t="s">
        <v>163</v>
      </c>
      <c r="H108" s="102" t="s">
        <v>163</v>
      </c>
      <c r="I108" s="102" t="s">
        <v>163</v>
      </c>
      <c r="J108" s="102" t="s">
        <v>163</v>
      </c>
      <c r="K108" s="102" t="s">
        <v>163</v>
      </c>
      <c r="L108" s="102" t="s">
        <v>163</v>
      </c>
      <c r="M108" s="102" t="s">
        <v>163</v>
      </c>
      <c r="N108" s="102" t="s">
        <v>163</v>
      </c>
      <c r="O108" s="102" t="s">
        <v>163</v>
      </c>
      <c r="P108" s="102" t="s">
        <v>163</v>
      </c>
      <c r="Q108" s="102" t="s">
        <v>163</v>
      </c>
    </row>
    <row r="109" spans="2:17">
      <c r="B109" s="102">
        <v>4</v>
      </c>
      <c r="C109" s="102" t="s">
        <v>163</v>
      </c>
      <c r="D109" s="102" t="s">
        <v>163</v>
      </c>
      <c r="E109" s="102" t="s">
        <v>163</v>
      </c>
      <c r="F109" s="102" t="s">
        <v>164</v>
      </c>
      <c r="G109" s="102" t="s">
        <v>164</v>
      </c>
      <c r="H109" s="102" t="s">
        <v>164</v>
      </c>
      <c r="I109" s="102" t="s">
        <v>164</v>
      </c>
      <c r="J109" s="102" t="s">
        <v>164</v>
      </c>
      <c r="K109" s="102" t="s">
        <v>164</v>
      </c>
      <c r="L109" s="102" t="s">
        <v>164</v>
      </c>
      <c r="M109" s="102" t="s">
        <v>164</v>
      </c>
      <c r="N109" s="102" t="s">
        <v>164</v>
      </c>
      <c r="O109" s="102" t="s">
        <v>164</v>
      </c>
      <c r="P109" s="102" t="s">
        <v>164</v>
      </c>
      <c r="Q109" s="102" t="s">
        <v>164</v>
      </c>
    </row>
    <row r="110" spans="2:17">
      <c r="B110" s="102">
        <v>5</v>
      </c>
      <c r="C110" s="102" t="s">
        <v>163</v>
      </c>
      <c r="D110" s="102" t="s">
        <v>163</v>
      </c>
      <c r="E110" s="102" t="s">
        <v>163</v>
      </c>
      <c r="F110" s="102" t="s">
        <v>163</v>
      </c>
      <c r="G110" s="102" t="s">
        <v>163</v>
      </c>
      <c r="H110" s="102" t="s">
        <v>163</v>
      </c>
      <c r="I110" s="102" t="s">
        <v>163</v>
      </c>
      <c r="J110" s="102" t="s">
        <v>163</v>
      </c>
      <c r="K110" s="102" t="s">
        <v>163</v>
      </c>
      <c r="L110" s="102" t="s">
        <v>163</v>
      </c>
      <c r="M110" s="102" t="s">
        <v>163</v>
      </c>
      <c r="N110" s="102" t="s">
        <v>163</v>
      </c>
      <c r="O110" s="102" t="s">
        <v>163</v>
      </c>
      <c r="P110" s="102" t="s">
        <v>163</v>
      </c>
      <c r="Q110" s="102" t="s">
        <v>163</v>
      </c>
    </row>
    <row r="111" spans="2:17">
      <c r="B111" s="102">
        <v>6</v>
      </c>
      <c r="C111" s="102" t="s">
        <v>163</v>
      </c>
      <c r="D111" s="102" t="s">
        <v>163</v>
      </c>
      <c r="E111" s="102" t="s">
        <v>163</v>
      </c>
      <c r="F111" s="102" t="s">
        <v>163</v>
      </c>
      <c r="G111" s="102" t="s">
        <v>163</v>
      </c>
      <c r="H111" s="102" t="s">
        <v>163</v>
      </c>
      <c r="I111" s="102" t="s">
        <v>163</v>
      </c>
      <c r="J111" s="102" t="s">
        <v>163</v>
      </c>
      <c r="K111" s="102" t="s">
        <v>163</v>
      </c>
      <c r="L111" s="102" t="s">
        <v>163</v>
      </c>
      <c r="M111" s="102" t="s">
        <v>163</v>
      </c>
      <c r="N111" s="102" t="s">
        <v>163</v>
      </c>
      <c r="O111" s="102" t="s">
        <v>163</v>
      </c>
      <c r="P111" s="102" t="s">
        <v>163</v>
      </c>
      <c r="Q111" s="102" t="s">
        <v>163</v>
      </c>
    </row>
    <row r="112" spans="2:17">
      <c r="B112" s="102">
        <v>7</v>
      </c>
      <c r="C112" s="102" t="s">
        <v>163</v>
      </c>
      <c r="D112" s="102" t="s">
        <v>163</v>
      </c>
      <c r="E112" s="102" t="s">
        <v>163</v>
      </c>
      <c r="F112" s="102" t="s">
        <v>163</v>
      </c>
      <c r="G112" s="102" t="s">
        <v>163</v>
      </c>
      <c r="H112" s="102" t="s">
        <v>163</v>
      </c>
      <c r="I112" s="102" t="s">
        <v>163</v>
      </c>
      <c r="J112" s="102" t="s">
        <v>163</v>
      </c>
      <c r="K112" s="102" t="s">
        <v>163</v>
      </c>
      <c r="L112" s="102" t="s">
        <v>163</v>
      </c>
      <c r="M112" s="102" t="s">
        <v>163</v>
      </c>
      <c r="N112" s="102" t="s">
        <v>163</v>
      </c>
      <c r="O112" s="102" t="s">
        <v>163</v>
      </c>
      <c r="P112" s="102" t="s">
        <v>163</v>
      </c>
      <c r="Q112" s="102" t="s">
        <v>163</v>
      </c>
    </row>
    <row r="113" spans="1:17">
      <c r="B113" s="102">
        <v>8</v>
      </c>
      <c r="C113" s="102" t="s">
        <v>163</v>
      </c>
      <c r="D113" s="102" t="s">
        <v>163</v>
      </c>
      <c r="E113" s="102" t="s">
        <v>163</v>
      </c>
      <c r="F113" s="102" t="s">
        <v>163</v>
      </c>
      <c r="G113" s="102" t="s">
        <v>163</v>
      </c>
      <c r="H113" s="102" t="s">
        <v>163</v>
      </c>
      <c r="I113" s="102" t="s">
        <v>163</v>
      </c>
      <c r="J113" s="102" t="s">
        <v>163</v>
      </c>
      <c r="K113" s="102" t="s">
        <v>163</v>
      </c>
      <c r="L113" s="102" t="s">
        <v>163</v>
      </c>
      <c r="M113" s="102" t="s">
        <v>163</v>
      </c>
      <c r="N113" s="102" t="s">
        <v>163</v>
      </c>
      <c r="O113" s="102" t="s">
        <v>163</v>
      </c>
      <c r="P113" s="102" t="s">
        <v>163</v>
      </c>
      <c r="Q113" s="102" t="s">
        <v>163</v>
      </c>
    </row>
    <row r="114" spans="1:17">
      <c r="B114" s="165" t="s">
        <v>165</v>
      </c>
      <c r="C114" s="165">
        <v>0</v>
      </c>
      <c r="D114" s="165">
        <v>0</v>
      </c>
      <c r="E114" s="165">
        <v>0</v>
      </c>
      <c r="F114" s="165">
        <v>1</v>
      </c>
      <c r="G114" s="165">
        <v>1</v>
      </c>
      <c r="H114" s="165">
        <v>1</v>
      </c>
      <c r="I114" s="165">
        <v>1</v>
      </c>
      <c r="J114" s="165">
        <v>2</v>
      </c>
      <c r="K114" s="165">
        <v>2</v>
      </c>
      <c r="L114" s="165">
        <v>2</v>
      </c>
      <c r="M114" s="165">
        <v>2</v>
      </c>
      <c r="N114" s="165">
        <v>2</v>
      </c>
      <c r="O114" s="165">
        <v>2</v>
      </c>
      <c r="P114" s="165">
        <v>2</v>
      </c>
      <c r="Q114" s="165">
        <v>2</v>
      </c>
    </row>
    <row r="116" spans="1:17" ht="30">
      <c r="A116" s="221" t="s">
        <v>168</v>
      </c>
      <c r="B116" s="164">
        <v>231</v>
      </c>
      <c r="C116" s="102" t="s">
        <v>148</v>
      </c>
      <c r="D116" s="102" t="s">
        <v>149</v>
      </c>
      <c r="E116" s="102" t="s">
        <v>150</v>
      </c>
      <c r="F116" s="102" t="s">
        <v>151</v>
      </c>
      <c r="G116" s="102" t="s">
        <v>152</v>
      </c>
      <c r="H116" s="102" t="s">
        <v>153</v>
      </c>
      <c r="I116" s="102" t="s">
        <v>154</v>
      </c>
      <c r="J116" s="102" t="s">
        <v>155</v>
      </c>
      <c r="K116" s="102" t="s">
        <v>156</v>
      </c>
      <c r="L116" s="102" t="s">
        <v>157</v>
      </c>
      <c r="M116" s="102" t="s">
        <v>158</v>
      </c>
      <c r="N116" s="102" t="s">
        <v>159</v>
      </c>
      <c r="O116" s="102" t="s">
        <v>160</v>
      </c>
      <c r="P116" s="102" t="s">
        <v>161</v>
      </c>
      <c r="Q116" s="102" t="s">
        <v>162</v>
      </c>
    </row>
    <row r="117" spans="1:17">
      <c r="A117" s="222"/>
      <c r="B117" s="102">
        <v>1</v>
      </c>
      <c r="C117" s="102" t="s">
        <v>163</v>
      </c>
      <c r="D117" s="102" t="s">
        <v>163</v>
      </c>
      <c r="E117" s="102" t="s">
        <v>163</v>
      </c>
      <c r="F117" s="102" t="s">
        <v>163</v>
      </c>
      <c r="G117" s="102" t="s">
        <v>163</v>
      </c>
      <c r="H117" s="102" t="s">
        <v>163</v>
      </c>
      <c r="I117" s="102" t="s">
        <v>163</v>
      </c>
      <c r="J117" s="102" t="s">
        <v>163</v>
      </c>
      <c r="K117" s="102" t="s">
        <v>163</v>
      </c>
      <c r="L117" s="102" t="s">
        <v>164</v>
      </c>
      <c r="M117" s="102" t="s">
        <v>164</v>
      </c>
      <c r="N117" s="102" t="s">
        <v>164</v>
      </c>
      <c r="O117" s="102" t="s">
        <v>164</v>
      </c>
      <c r="P117" s="102" t="s">
        <v>164</v>
      </c>
      <c r="Q117" s="102" t="s">
        <v>164</v>
      </c>
    </row>
    <row r="118" spans="1:17">
      <c r="A118" s="102"/>
      <c r="B118" s="102">
        <v>2</v>
      </c>
      <c r="C118" s="102" t="s">
        <v>163</v>
      </c>
      <c r="D118" s="102" t="s">
        <v>163</v>
      </c>
      <c r="E118" s="102" t="s">
        <v>163</v>
      </c>
      <c r="F118" s="102" t="s">
        <v>163</v>
      </c>
      <c r="G118" s="102" t="s">
        <v>163</v>
      </c>
      <c r="H118" s="102" t="s">
        <v>163</v>
      </c>
      <c r="I118" s="102" t="s">
        <v>163</v>
      </c>
      <c r="J118" s="102" t="s">
        <v>163</v>
      </c>
      <c r="K118" s="102" t="s">
        <v>163</v>
      </c>
      <c r="L118" s="102" t="s">
        <v>163</v>
      </c>
      <c r="M118" s="102" t="s">
        <v>163</v>
      </c>
      <c r="N118" s="102" t="s">
        <v>163</v>
      </c>
      <c r="O118" s="102" t="s">
        <v>163</v>
      </c>
      <c r="P118" s="102" t="s">
        <v>163</v>
      </c>
      <c r="Q118" s="102" t="s">
        <v>163</v>
      </c>
    </row>
    <row r="119" spans="1:17">
      <c r="A119" s="102"/>
      <c r="B119" s="102">
        <v>3</v>
      </c>
      <c r="C119" s="102" t="s">
        <v>163</v>
      </c>
      <c r="D119" s="102" t="s">
        <v>163</v>
      </c>
      <c r="E119" s="102" t="s">
        <v>163</v>
      </c>
      <c r="F119" s="102" t="s">
        <v>163</v>
      </c>
      <c r="G119" s="102" t="s">
        <v>163</v>
      </c>
      <c r="H119" s="102" t="s">
        <v>163</v>
      </c>
      <c r="I119" s="102" t="s">
        <v>163</v>
      </c>
      <c r="J119" s="102" t="s">
        <v>163</v>
      </c>
      <c r="K119" s="102" t="s">
        <v>163</v>
      </c>
      <c r="L119" s="102" t="s">
        <v>163</v>
      </c>
      <c r="M119" s="102" t="s">
        <v>163</v>
      </c>
      <c r="N119" s="102" t="s">
        <v>163</v>
      </c>
      <c r="O119" s="102" t="s">
        <v>163</v>
      </c>
      <c r="P119" s="102" t="s">
        <v>163</v>
      </c>
      <c r="Q119" s="102" t="s">
        <v>163</v>
      </c>
    </row>
    <row r="120" spans="1:17">
      <c r="A120" s="102"/>
      <c r="B120" s="102">
        <v>4</v>
      </c>
      <c r="C120" s="102" t="s">
        <v>163</v>
      </c>
      <c r="D120" s="102" t="s">
        <v>163</v>
      </c>
      <c r="E120" s="102" t="s">
        <v>163</v>
      </c>
      <c r="F120" s="102" t="s">
        <v>163</v>
      </c>
      <c r="G120" s="102" t="s">
        <v>163</v>
      </c>
      <c r="H120" s="102" t="s">
        <v>163</v>
      </c>
      <c r="I120" s="102" t="s">
        <v>163</v>
      </c>
      <c r="J120" s="102" t="s">
        <v>163</v>
      </c>
      <c r="K120" s="102" t="s">
        <v>163</v>
      </c>
      <c r="L120" s="102" t="s">
        <v>163</v>
      </c>
      <c r="M120" s="102" t="s">
        <v>163</v>
      </c>
      <c r="N120" s="102" t="s">
        <v>163</v>
      </c>
      <c r="O120" s="102" t="s">
        <v>163</v>
      </c>
      <c r="P120" s="102" t="s">
        <v>163</v>
      </c>
      <c r="Q120" s="102" t="s">
        <v>163</v>
      </c>
    </row>
    <row r="121" spans="1:17">
      <c r="A121" s="102"/>
      <c r="B121" s="102">
        <v>5</v>
      </c>
      <c r="C121" s="102" t="s">
        <v>163</v>
      </c>
      <c r="D121" s="102" t="s">
        <v>163</v>
      </c>
      <c r="E121" s="102" t="s">
        <v>163</v>
      </c>
      <c r="F121" s="102" t="s">
        <v>163</v>
      </c>
      <c r="G121" s="102" t="s">
        <v>163</v>
      </c>
      <c r="H121" s="102" t="s">
        <v>163</v>
      </c>
      <c r="I121" s="102" t="s">
        <v>163</v>
      </c>
      <c r="J121" s="102" t="s">
        <v>163</v>
      </c>
      <c r="K121" s="102" t="s">
        <v>163</v>
      </c>
      <c r="L121" s="102" t="s">
        <v>163</v>
      </c>
      <c r="M121" s="102" t="s">
        <v>163</v>
      </c>
      <c r="N121" s="102" t="s">
        <v>163</v>
      </c>
      <c r="O121" s="102" t="s">
        <v>163</v>
      </c>
      <c r="P121" s="102" t="s">
        <v>163</v>
      </c>
      <c r="Q121" s="102" t="s">
        <v>163</v>
      </c>
    </row>
    <row r="122" spans="1:17" ht="15" customHeight="1">
      <c r="A122" s="102"/>
      <c r="B122" s="102">
        <v>6</v>
      </c>
      <c r="C122" s="102" t="s">
        <v>163</v>
      </c>
      <c r="D122" s="102" t="s">
        <v>163</v>
      </c>
      <c r="E122" s="102" t="s">
        <v>163</v>
      </c>
      <c r="F122" s="102" t="s">
        <v>163</v>
      </c>
      <c r="G122" s="102" t="s">
        <v>163</v>
      </c>
      <c r="H122" s="102" t="s">
        <v>163</v>
      </c>
      <c r="I122" s="102" t="s">
        <v>163</v>
      </c>
      <c r="J122" s="102" t="s">
        <v>163</v>
      </c>
      <c r="K122" s="102" t="s">
        <v>163</v>
      </c>
      <c r="L122" s="102" t="s">
        <v>163</v>
      </c>
      <c r="M122" s="102" t="s">
        <v>164</v>
      </c>
      <c r="N122" s="102" t="s">
        <v>164</v>
      </c>
      <c r="O122" s="102" t="s">
        <v>164</v>
      </c>
      <c r="P122" s="102" t="s">
        <v>164</v>
      </c>
      <c r="Q122" s="102" t="s">
        <v>164</v>
      </c>
    </row>
    <row r="123" spans="1:17">
      <c r="A123" s="102"/>
      <c r="B123" s="102">
        <v>7</v>
      </c>
      <c r="C123" s="102" t="s">
        <v>163</v>
      </c>
      <c r="D123" s="102" t="s">
        <v>163</v>
      </c>
      <c r="E123" s="102" t="s">
        <v>163</v>
      </c>
      <c r="F123" s="102" t="s">
        <v>163</v>
      </c>
      <c r="G123" s="102" t="s">
        <v>163</v>
      </c>
      <c r="H123" s="102" t="s">
        <v>163</v>
      </c>
      <c r="I123" s="102" t="s">
        <v>163</v>
      </c>
      <c r="J123" s="102" t="s">
        <v>163</v>
      </c>
      <c r="K123" s="102" t="s">
        <v>163</v>
      </c>
      <c r="L123" s="102" t="s">
        <v>163</v>
      </c>
      <c r="M123" s="102" t="s">
        <v>164</v>
      </c>
      <c r="N123" s="102" t="s">
        <v>164</v>
      </c>
      <c r="O123" s="102" t="s">
        <v>164</v>
      </c>
      <c r="P123" s="102" t="s">
        <v>164</v>
      </c>
      <c r="Q123" s="102" t="s">
        <v>164</v>
      </c>
    </row>
    <row r="124" spans="1:17">
      <c r="A124" s="102"/>
      <c r="B124" s="102">
        <v>8</v>
      </c>
      <c r="C124" s="102" t="s">
        <v>163</v>
      </c>
      <c r="D124" s="102" t="s">
        <v>163</v>
      </c>
      <c r="E124" s="102" t="s">
        <v>163</v>
      </c>
      <c r="F124" s="102" t="s">
        <v>163</v>
      </c>
      <c r="G124" s="102" t="s">
        <v>163</v>
      </c>
      <c r="H124" s="102" t="s">
        <v>163</v>
      </c>
      <c r="I124" s="102" t="s">
        <v>163</v>
      </c>
      <c r="J124" s="102" t="s">
        <v>163</v>
      </c>
      <c r="K124" s="102" t="s">
        <v>163</v>
      </c>
      <c r="L124" s="102" t="s">
        <v>163</v>
      </c>
      <c r="M124" s="102" t="s">
        <v>163</v>
      </c>
      <c r="N124" s="102" t="s">
        <v>163</v>
      </c>
      <c r="O124" s="102" t="s">
        <v>163</v>
      </c>
      <c r="P124" s="102" t="s">
        <v>163</v>
      </c>
      <c r="Q124" s="102" t="s">
        <v>163</v>
      </c>
    </row>
    <row r="125" spans="1:17">
      <c r="A125" s="102"/>
      <c r="B125" s="102">
        <v>9</v>
      </c>
      <c r="C125" s="102" t="s">
        <v>163</v>
      </c>
      <c r="D125" s="102" t="s">
        <v>163</v>
      </c>
      <c r="E125" s="102" t="s">
        <v>163</v>
      </c>
      <c r="F125" s="102" t="s">
        <v>163</v>
      </c>
      <c r="G125" s="102" t="s">
        <v>163</v>
      </c>
      <c r="H125" s="102" t="s">
        <v>163</v>
      </c>
      <c r="I125" s="102" t="s">
        <v>163</v>
      </c>
      <c r="J125" s="102" t="s">
        <v>163</v>
      </c>
      <c r="K125" s="102" t="s">
        <v>163</v>
      </c>
      <c r="L125" s="102" t="s">
        <v>163</v>
      </c>
      <c r="M125" s="102" t="s">
        <v>163</v>
      </c>
      <c r="N125" s="102" t="s">
        <v>163</v>
      </c>
      <c r="O125" s="102" t="s">
        <v>163</v>
      </c>
      <c r="P125" s="102" t="s">
        <v>163</v>
      </c>
      <c r="Q125" s="102" t="s">
        <v>163</v>
      </c>
    </row>
    <row r="126" spans="1:17">
      <c r="A126" s="102"/>
      <c r="B126" s="102">
        <v>10</v>
      </c>
      <c r="C126" s="102" t="s">
        <v>163</v>
      </c>
      <c r="D126" s="102" t="s">
        <v>163</v>
      </c>
      <c r="E126" s="102" t="s">
        <v>163</v>
      </c>
      <c r="F126" s="102" t="s">
        <v>163</v>
      </c>
      <c r="G126" s="102" t="s">
        <v>163</v>
      </c>
      <c r="H126" s="102" t="s">
        <v>163</v>
      </c>
      <c r="I126" s="102" t="s">
        <v>163</v>
      </c>
      <c r="J126" s="102" t="s">
        <v>163</v>
      </c>
      <c r="K126" s="102" t="s">
        <v>163</v>
      </c>
      <c r="L126" s="102" t="s">
        <v>163</v>
      </c>
      <c r="M126" s="102" t="s">
        <v>163</v>
      </c>
      <c r="N126" s="102" t="s">
        <v>163</v>
      </c>
      <c r="O126" s="102" t="s">
        <v>163</v>
      </c>
      <c r="P126" s="102" t="s">
        <v>163</v>
      </c>
      <c r="Q126" s="102" t="s">
        <v>163</v>
      </c>
    </row>
    <row r="127" spans="1:17">
      <c r="A127" s="102"/>
      <c r="B127" s="165" t="s">
        <v>165</v>
      </c>
      <c r="C127" s="165">
        <v>0</v>
      </c>
      <c r="D127" s="165">
        <v>0</v>
      </c>
      <c r="E127" s="165">
        <v>0</v>
      </c>
      <c r="F127" s="165">
        <v>0</v>
      </c>
      <c r="G127" s="165">
        <v>0</v>
      </c>
      <c r="H127" s="165">
        <v>0</v>
      </c>
      <c r="I127" s="165">
        <v>0</v>
      </c>
      <c r="J127" s="165">
        <v>0</v>
      </c>
      <c r="K127" s="165">
        <v>0</v>
      </c>
      <c r="L127" s="165">
        <v>1</v>
      </c>
      <c r="M127" s="165">
        <v>3</v>
      </c>
      <c r="N127" s="165">
        <v>3</v>
      </c>
      <c r="O127" s="165">
        <v>3</v>
      </c>
      <c r="P127" s="165">
        <v>3</v>
      </c>
      <c r="Q127" s="165">
        <v>3</v>
      </c>
    </row>
    <row r="128" spans="1:17">
      <c r="A128" s="102"/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</row>
    <row r="129" spans="1:17">
      <c r="A129" s="102"/>
      <c r="B129" s="164" t="s">
        <v>166</v>
      </c>
      <c r="C129" s="102" t="s">
        <v>148</v>
      </c>
      <c r="D129" s="102" t="s">
        <v>149</v>
      </c>
      <c r="E129" s="102" t="s">
        <v>150</v>
      </c>
      <c r="F129" s="102" t="s">
        <v>151</v>
      </c>
      <c r="G129" s="102" t="s">
        <v>152</v>
      </c>
      <c r="H129" s="102" t="s">
        <v>153</v>
      </c>
      <c r="I129" s="102" t="s">
        <v>154</v>
      </c>
      <c r="J129" s="102" t="s">
        <v>155</v>
      </c>
      <c r="K129" s="102" t="s">
        <v>156</v>
      </c>
      <c r="L129" s="102" t="s">
        <v>157</v>
      </c>
      <c r="M129" s="102" t="s">
        <v>158</v>
      </c>
      <c r="N129" s="102" t="s">
        <v>159</v>
      </c>
      <c r="O129" s="102" t="s">
        <v>160</v>
      </c>
      <c r="P129" s="102" t="s">
        <v>161</v>
      </c>
      <c r="Q129" s="102" t="s">
        <v>162</v>
      </c>
    </row>
    <row r="130" spans="1:17">
      <c r="A130" s="102"/>
      <c r="B130" s="102">
        <v>1</v>
      </c>
      <c r="C130" s="102" t="s">
        <v>163</v>
      </c>
      <c r="D130" s="102" t="s">
        <v>163</v>
      </c>
      <c r="E130" s="102" t="s">
        <v>163</v>
      </c>
      <c r="F130" s="102" t="s">
        <v>163</v>
      </c>
      <c r="G130" s="102" t="s">
        <v>163</v>
      </c>
      <c r="H130" s="102" t="s">
        <v>163</v>
      </c>
      <c r="I130" s="102" t="s">
        <v>163</v>
      </c>
      <c r="J130" s="102" t="s">
        <v>164</v>
      </c>
      <c r="K130" s="102" t="s">
        <v>164</v>
      </c>
      <c r="L130" s="102" t="s">
        <v>164</v>
      </c>
      <c r="M130" s="102" t="s">
        <v>164</v>
      </c>
      <c r="N130" s="102" t="s">
        <v>164</v>
      </c>
      <c r="O130" s="102" t="s">
        <v>164</v>
      </c>
      <c r="P130" s="102" t="s">
        <v>164</v>
      </c>
      <c r="Q130" s="102" t="s">
        <v>164</v>
      </c>
    </row>
    <row r="131" spans="1:17">
      <c r="A131" s="102"/>
      <c r="B131" s="102">
        <v>2</v>
      </c>
      <c r="C131" s="102" t="s">
        <v>163</v>
      </c>
      <c r="D131" s="102" t="s">
        <v>163</v>
      </c>
      <c r="E131" s="102" t="s">
        <v>163</v>
      </c>
      <c r="F131" s="102" t="s">
        <v>163</v>
      </c>
      <c r="G131" s="102" t="s">
        <v>163</v>
      </c>
      <c r="H131" s="102" t="s">
        <v>163</v>
      </c>
      <c r="I131" s="102" t="s">
        <v>163</v>
      </c>
      <c r="J131" s="102" t="s">
        <v>164</v>
      </c>
      <c r="K131" s="102" t="s">
        <v>164</v>
      </c>
      <c r="L131" s="102" t="s">
        <v>164</v>
      </c>
      <c r="M131" s="102" t="s">
        <v>164</v>
      </c>
      <c r="N131" s="102" t="s">
        <v>164</v>
      </c>
      <c r="O131" s="102" t="s">
        <v>164</v>
      </c>
      <c r="P131" s="102" t="s">
        <v>164</v>
      </c>
      <c r="Q131" s="102" t="s">
        <v>164</v>
      </c>
    </row>
    <row r="132" spans="1:17">
      <c r="A132" s="102"/>
      <c r="B132" s="102">
        <v>3</v>
      </c>
      <c r="C132" s="102" t="s">
        <v>163</v>
      </c>
      <c r="D132" s="102" t="s">
        <v>163</v>
      </c>
      <c r="E132" s="102" t="s">
        <v>163</v>
      </c>
      <c r="F132" s="102" t="s">
        <v>163</v>
      </c>
      <c r="G132" s="102" t="s">
        <v>163</v>
      </c>
      <c r="H132" s="102" t="s">
        <v>163</v>
      </c>
      <c r="I132" s="102" t="s">
        <v>163</v>
      </c>
      <c r="J132" s="102" t="s">
        <v>163</v>
      </c>
      <c r="K132" s="102" t="s">
        <v>163</v>
      </c>
      <c r="L132" s="102" t="s">
        <v>163</v>
      </c>
      <c r="M132" s="102" t="s">
        <v>163</v>
      </c>
      <c r="N132" s="102" t="s">
        <v>164</v>
      </c>
      <c r="O132" s="102" t="s">
        <v>164</v>
      </c>
      <c r="P132" s="102" t="s">
        <v>164</v>
      </c>
      <c r="Q132" s="102" t="s">
        <v>164</v>
      </c>
    </row>
    <row r="133" spans="1:17">
      <c r="A133" s="102"/>
      <c r="B133" s="102">
        <v>4</v>
      </c>
      <c r="C133" s="102" t="s">
        <v>163</v>
      </c>
      <c r="D133" s="102" t="s">
        <v>163</v>
      </c>
      <c r="E133" s="102" t="s">
        <v>163</v>
      </c>
      <c r="F133" s="102" t="s">
        <v>163</v>
      </c>
      <c r="G133" s="102" t="s">
        <v>163</v>
      </c>
      <c r="H133" s="102" t="s">
        <v>163</v>
      </c>
      <c r="I133" s="102" t="s">
        <v>163</v>
      </c>
      <c r="J133" s="102" t="s">
        <v>163</v>
      </c>
      <c r="K133" s="102" t="s">
        <v>163</v>
      </c>
      <c r="L133" s="102" t="s">
        <v>163</v>
      </c>
      <c r="M133" s="102" t="s">
        <v>163</v>
      </c>
      <c r="N133" s="102" t="s">
        <v>163</v>
      </c>
      <c r="O133" s="102" t="s">
        <v>163</v>
      </c>
      <c r="P133" s="102" t="s">
        <v>163</v>
      </c>
      <c r="Q133" s="102" t="s">
        <v>163</v>
      </c>
    </row>
    <row r="134" spans="1:17">
      <c r="A134" s="102"/>
      <c r="B134" s="102">
        <v>5</v>
      </c>
      <c r="C134" s="102" t="s">
        <v>163</v>
      </c>
      <c r="D134" s="102" t="s">
        <v>163</v>
      </c>
      <c r="E134" s="102" t="s">
        <v>163</v>
      </c>
      <c r="F134" s="102" t="s">
        <v>163</v>
      </c>
      <c r="G134" s="102" t="s">
        <v>163</v>
      </c>
      <c r="H134" s="102" t="s">
        <v>163</v>
      </c>
      <c r="I134" s="102" t="s">
        <v>163</v>
      </c>
      <c r="J134" s="102" t="s">
        <v>163</v>
      </c>
      <c r="K134" s="102" t="s">
        <v>163</v>
      </c>
      <c r="L134" s="102" t="s">
        <v>163</v>
      </c>
      <c r="M134" s="102" t="s">
        <v>163</v>
      </c>
      <c r="N134" s="102" t="s">
        <v>163</v>
      </c>
      <c r="O134" s="102" t="s">
        <v>163</v>
      </c>
      <c r="P134" s="102" t="s">
        <v>163</v>
      </c>
      <c r="Q134" s="102" t="s">
        <v>163</v>
      </c>
    </row>
    <row r="135" spans="1:17">
      <c r="A135" s="102"/>
      <c r="B135" s="102">
        <v>6</v>
      </c>
      <c r="C135" s="102" t="s">
        <v>163</v>
      </c>
      <c r="D135" s="102" t="s">
        <v>163</v>
      </c>
      <c r="E135" s="102" t="s">
        <v>163</v>
      </c>
      <c r="F135" s="102" t="s">
        <v>163</v>
      </c>
      <c r="G135" s="102" t="s">
        <v>163</v>
      </c>
      <c r="H135" s="102" t="s">
        <v>163</v>
      </c>
      <c r="I135" s="102" t="s">
        <v>163</v>
      </c>
      <c r="J135" s="102" t="s">
        <v>164</v>
      </c>
      <c r="K135" s="102" t="s">
        <v>164</v>
      </c>
      <c r="L135" s="102" t="s">
        <v>164</v>
      </c>
      <c r="M135" s="102" t="s">
        <v>164</v>
      </c>
      <c r="N135" s="102" t="s">
        <v>164</v>
      </c>
      <c r="O135" s="102" t="s">
        <v>164</v>
      </c>
      <c r="P135" s="102" t="s">
        <v>164</v>
      </c>
      <c r="Q135" s="102" t="s">
        <v>164</v>
      </c>
    </row>
    <row r="136" spans="1:17">
      <c r="A136" s="102"/>
      <c r="B136" s="102">
        <v>7</v>
      </c>
      <c r="C136" s="102" t="s">
        <v>163</v>
      </c>
      <c r="D136" s="102" t="s">
        <v>163</v>
      </c>
      <c r="E136" s="102" t="s">
        <v>163</v>
      </c>
      <c r="F136" s="102" t="s">
        <v>163</v>
      </c>
      <c r="G136" s="102" t="s">
        <v>163</v>
      </c>
      <c r="H136" s="102" t="s">
        <v>163</v>
      </c>
      <c r="I136" s="102" t="s">
        <v>163</v>
      </c>
      <c r="J136" s="102" t="s">
        <v>164</v>
      </c>
      <c r="K136" s="102" t="s">
        <v>164</v>
      </c>
      <c r="L136" s="102" t="s">
        <v>164</v>
      </c>
      <c r="M136" s="102" t="s">
        <v>164</v>
      </c>
      <c r="N136" s="102" t="s">
        <v>164</v>
      </c>
      <c r="O136" s="102" t="s">
        <v>164</v>
      </c>
      <c r="P136" s="102" t="s">
        <v>164</v>
      </c>
      <c r="Q136" s="102" t="s">
        <v>164</v>
      </c>
    </row>
    <row r="137" spans="1:17">
      <c r="A137" s="102"/>
      <c r="B137" s="102">
        <v>8</v>
      </c>
      <c r="C137" s="102" t="s">
        <v>163</v>
      </c>
      <c r="D137" s="102" t="s">
        <v>163</v>
      </c>
      <c r="E137" s="102" t="s">
        <v>163</v>
      </c>
      <c r="F137" s="102" t="s">
        <v>163</v>
      </c>
      <c r="G137" s="102" t="s">
        <v>163</v>
      </c>
      <c r="H137" s="102" t="s">
        <v>163</v>
      </c>
      <c r="I137" s="102" t="s">
        <v>163</v>
      </c>
      <c r="J137" s="102" t="s">
        <v>163</v>
      </c>
      <c r="K137" s="102" t="s">
        <v>163</v>
      </c>
      <c r="L137" s="102" t="s">
        <v>164</v>
      </c>
      <c r="M137" s="102" t="s">
        <v>164</v>
      </c>
      <c r="N137" s="102" t="s">
        <v>164</v>
      </c>
      <c r="O137" s="102" t="s">
        <v>164</v>
      </c>
      <c r="P137" s="102" t="s">
        <v>164</v>
      </c>
      <c r="Q137" s="102" t="s">
        <v>164</v>
      </c>
    </row>
    <row r="138" spans="1:17">
      <c r="A138" s="102"/>
      <c r="B138" s="102">
        <v>9</v>
      </c>
      <c r="C138" s="102" t="s">
        <v>163</v>
      </c>
      <c r="D138" s="102" t="s">
        <v>163</v>
      </c>
      <c r="E138" s="102" t="s">
        <v>163</v>
      </c>
      <c r="F138" s="102" t="s">
        <v>163</v>
      </c>
      <c r="G138" s="102" t="s">
        <v>163</v>
      </c>
      <c r="H138" s="102" t="s">
        <v>163</v>
      </c>
      <c r="I138" s="102" t="s">
        <v>163</v>
      </c>
      <c r="J138" s="102" t="s">
        <v>163</v>
      </c>
      <c r="K138" s="102" t="s">
        <v>163</v>
      </c>
      <c r="L138" s="102" t="s">
        <v>163</v>
      </c>
      <c r="M138" s="102" t="s">
        <v>163</v>
      </c>
      <c r="N138" s="102" t="s">
        <v>163</v>
      </c>
      <c r="O138" s="102" t="s">
        <v>163</v>
      </c>
      <c r="P138" s="102" t="s">
        <v>163</v>
      </c>
      <c r="Q138" s="102" t="s">
        <v>163</v>
      </c>
    </row>
    <row r="139" spans="1:17">
      <c r="A139" s="102"/>
      <c r="B139" s="102">
        <v>10</v>
      </c>
      <c r="C139" s="102" t="s">
        <v>163</v>
      </c>
      <c r="D139" s="102" t="s">
        <v>163</v>
      </c>
      <c r="E139" s="102" t="s">
        <v>163</v>
      </c>
      <c r="F139" s="102" t="s">
        <v>163</v>
      </c>
      <c r="G139" s="102" t="s">
        <v>163</v>
      </c>
      <c r="H139" s="102" t="s">
        <v>163</v>
      </c>
      <c r="I139" s="102" t="s">
        <v>163</v>
      </c>
      <c r="J139" s="102" t="s">
        <v>163</v>
      </c>
      <c r="K139" s="102" t="s">
        <v>163</v>
      </c>
      <c r="L139" s="102" t="s">
        <v>163</v>
      </c>
      <c r="M139" s="102" t="s">
        <v>163</v>
      </c>
      <c r="N139" s="102" t="s">
        <v>163</v>
      </c>
      <c r="O139" s="102" t="s">
        <v>163</v>
      </c>
      <c r="P139" s="102" t="s">
        <v>163</v>
      </c>
      <c r="Q139" s="102" t="s">
        <v>163</v>
      </c>
    </row>
    <row r="140" spans="1:17">
      <c r="A140" s="102"/>
      <c r="B140" s="165" t="s">
        <v>165</v>
      </c>
      <c r="C140" s="165">
        <v>0</v>
      </c>
      <c r="D140" s="165">
        <v>0</v>
      </c>
      <c r="E140" s="165">
        <v>0</v>
      </c>
      <c r="F140" s="165">
        <v>0</v>
      </c>
      <c r="G140" s="165">
        <v>0</v>
      </c>
      <c r="H140" s="165">
        <v>0</v>
      </c>
      <c r="I140" s="165">
        <v>0</v>
      </c>
      <c r="J140" s="165">
        <v>4</v>
      </c>
      <c r="K140" s="165">
        <v>4</v>
      </c>
      <c r="L140" s="165">
        <v>5</v>
      </c>
      <c r="M140" s="165">
        <v>5</v>
      </c>
      <c r="N140" s="165">
        <v>6</v>
      </c>
      <c r="O140" s="165">
        <v>6</v>
      </c>
      <c r="P140" s="165">
        <v>6</v>
      </c>
      <c r="Q140" s="165">
        <v>6</v>
      </c>
    </row>
    <row r="141" spans="1:17">
      <c r="A141" s="102"/>
      <c r="B141" s="165"/>
      <c r="C141" s="165"/>
      <c r="D141" s="165"/>
      <c r="E141" s="165"/>
      <c r="F141" s="165"/>
      <c r="G141" s="165"/>
      <c r="H141" s="165"/>
      <c r="I141" s="165"/>
      <c r="J141" s="165"/>
      <c r="K141" s="165"/>
      <c r="L141" s="165"/>
      <c r="M141" s="165"/>
      <c r="N141" s="165"/>
      <c r="O141" s="165"/>
      <c r="P141" s="165"/>
      <c r="Q141" s="165"/>
    </row>
    <row r="142" spans="1:17">
      <c r="A142" s="102"/>
      <c r="B142" s="164" t="s">
        <v>278</v>
      </c>
      <c r="C142" s="102" t="s">
        <v>148</v>
      </c>
      <c r="D142" s="102" t="s">
        <v>149</v>
      </c>
      <c r="E142" s="102" t="s">
        <v>150</v>
      </c>
      <c r="F142" s="102" t="s">
        <v>151</v>
      </c>
      <c r="G142" s="102" t="s">
        <v>152</v>
      </c>
      <c r="H142" s="102" t="s">
        <v>153</v>
      </c>
      <c r="I142" s="102" t="s">
        <v>154</v>
      </c>
      <c r="J142" s="102" t="s">
        <v>155</v>
      </c>
      <c r="K142" s="102" t="s">
        <v>156</v>
      </c>
      <c r="L142" s="102" t="s">
        <v>157</v>
      </c>
      <c r="M142" s="102" t="s">
        <v>158</v>
      </c>
      <c r="N142" s="102" t="s">
        <v>159</v>
      </c>
      <c r="O142" s="102" t="s">
        <v>160</v>
      </c>
      <c r="P142" s="102" t="s">
        <v>161</v>
      </c>
      <c r="Q142" s="102" t="s">
        <v>162</v>
      </c>
    </row>
    <row r="143" spans="1:17">
      <c r="A143" s="102"/>
      <c r="B143" s="102">
        <v>1</v>
      </c>
      <c r="C143" s="102" t="s">
        <v>163</v>
      </c>
      <c r="D143" s="102" t="s">
        <v>163</v>
      </c>
      <c r="E143" s="102" t="s">
        <v>163</v>
      </c>
      <c r="F143" s="102" t="s">
        <v>163</v>
      </c>
      <c r="G143" s="102" t="s">
        <v>163</v>
      </c>
      <c r="H143" s="102" t="s">
        <v>163</v>
      </c>
      <c r="I143" s="102" t="s">
        <v>163</v>
      </c>
      <c r="J143" s="102" t="s">
        <v>163</v>
      </c>
      <c r="K143" s="102" t="s">
        <v>164</v>
      </c>
      <c r="L143" s="102" t="s">
        <v>164</v>
      </c>
      <c r="M143" s="102" t="s">
        <v>164</v>
      </c>
      <c r="N143" s="102" t="s">
        <v>164</v>
      </c>
      <c r="O143" s="102" t="s">
        <v>164</v>
      </c>
      <c r="P143" s="102" t="s">
        <v>164</v>
      </c>
      <c r="Q143" s="102" t="s">
        <v>164</v>
      </c>
    </row>
    <row r="144" spans="1:17">
      <c r="A144" s="102"/>
      <c r="B144" s="102">
        <v>2</v>
      </c>
      <c r="C144" s="102" t="s">
        <v>163</v>
      </c>
      <c r="D144" s="102" t="s">
        <v>163</v>
      </c>
      <c r="E144" s="102" t="s">
        <v>163</v>
      </c>
      <c r="F144" s="102" t="s">
        <v>163</v>
      </c>
      <c r="G144" s="102" t="s">
        <v>163</v>
      </c>
      <c r="H144" s="102" t="s">
        <v>163</v>
      </c>
      <c r="I144" s="102" t="s">
        <v>163</v>
      </c>
      <c r="J144" s="102" t="s">
        <v>163</v>
      </c>
      <c r="K144" s="102" t="s">
        <v>163</v>
      </c>
      <c r="L144" s="102" t="s">
        <v>164</v>
      </c>
      <c r="M144" s="102" t="s">
        <v>164</v>
      </c>
      <c r="N144" s="102" t="s">
        <v>164</v>
      </c>
      <c r="O144" s="102" t="s">
        <v>164</v>
      </c>
      <c r="P144" s="102" t="s">
        <v>164</v>
      </c>
      <c r="Q144" s="102" t="s">
        <v>164</v>
      </c>
    </row>
    <row r="145" spans="1:17">
      <c r="A145" s="102"/>
      <c r="B145" s="102">
        <v>3</v>
      </c>
      <c r="C145" s="102" t="s">
        <v>163</v>
      </c>
      <c r="D145" s="102" t="s">
        <v>163</v>
      </c>
      <c r="E145" s="102" t="s">
        <v>163</v>
      </c>
      <c r="F145" s="102" t="s">
        <v>163</v>
      </c>
      <c r="G145" s="102" t="s">
        <v>163</v>
      </c>
      <c r="H145" s="102" t="s">
        <v>163</v>
      </c>
      <c r="I145" s="102" t="s">
        <v>163</v>
      </c>
      <c r="J145" s="102" t="s">
        <v>163</v>
      </c>
      <c r="K145" s="102" t="s">
        <v>163</v>
      </c>
      <c r="L145" s="102" t="s">
        <v>163</v>
      </c>
      <c r="M145" s="102" t="s">
        <v>163</v>
      </c>
      <c r="N145" s="102" t="s">
        <v>163</v>
      </c>
      <c r="O145" s="102" t="s">
        <v>163</v>
      </c>
      <c r="P145" s="102" t="s">
        <v>163</v>
      </c>
      <c r="Q145" s="102" t="s">
        <v>163</v>
      </c>
    </row>
    <row r="146" spans="1:17">
      <c r="A146" s="102"/>
      <c r="B146" s="102">
        <v>4</v>
      </c>
      <c r="C146" s="102" t="s">
        <v>163</v>
      </c>
      <c r="D146" s="102" t="s">
        <v>163</v>
      </c>
      <c r="E146" s="102" t="s">
        <v>163</v>
      </c>
      <c r="F146" s="102" t="s">
        <v>163</v>
      </c>
      <c r="G146" s="102" t="s">
        <v>163</v>
      </c>
      <c r="H146" s="102" t="s">
        <v>163</v>
      </c>
      <c r="I146" s="102" t="s">
        <v>163</v>
      </c>
      <c r="J146" s="102" t="s">
        <v>163</v>
      </c>
      <c r="K146" s="102" t="s">
        <v>163</v>
      </c>
      <c r="L146" s="102" t="s">
        <v>163</v>
      </c>
      <c r="M146" s="102" t="s">
        <v>163</v>
      </c>
      <c r="N146" s="102" t="s">
        <v>163</v>
      </c>
      <c r="O146" s="102" t="s">
        <v>163</v>
      </c>
      <c r="P146" s="102" t="s">
        <v>163</v>
      </c>
      <c r="Q146" s="102" t="s">
        <v>163</v>
      </c>
    </row>
    <row r="147" spans="1:17">
      <c r="A147" s="102"/>
      <c r="B147" s="102">
        <v>5</v>
      </c>
      <c r="C147" s="102" t="s">
        <v>163</v>
      </c>
      <c r="D147" s="102" t="s">
        <v>163</v>
      </c>
      <c r="E147" s="102" t="s">
        <v>163</v>
      </c>
      <c r="F147" s="102" t="s">
        <v>163</v>
      </c>
      <c r="G147" s="102" t="s">
        <v>163</v>
      </c>
      <c r="H147" s="102" t="s">
        <v>163</v>
      </c>
      <c r="I147" s="102" t="s">
        <v>163</v>
      </c>
      <c r="J147" s="102" t="s">
        <v>163</v>
      </c>
      <c r="K147" s="102" t="s">
        <v>163</v>
      </c>
      <c r="L147" s="102" t="s">
        <v>163</v>
      </c>
      <c r="M147" s="102" t="s">
        <v>163</v>
      </c>
      <c r="N147" s="102" t="s">
        <v>163</v>
      </c>
      <c r="O147" s="102" t="s">
        <v>163</v>
      </c>
      <c r="P147" s="102" t="s">
        <v>163</v>
      </c>
      <c r="Q147" s="102" t="s">
        <v>163</v>
      </c>
    </row>
    <row r="148" spans="1:17">
      <c r="A148" s="102"/>
      <c r="B148" s="102">
        <v>6</v>
      </c>
      <c r="C148" s="102" t="s">
        <v>163</v>
      </c>
      <c r="D148" s="102" t="s">
        <v>163</v>
      </c>
      <c r="E148" s="102" t="s">
        <v>163</v>
      </c>
      <c r="F148" s="102" t="s">
        <v>163</v>
      </c>
      <c r="G148" s="102" t="s">
        <v>163</v>
      </c>
      <c r="H148" s="102" t="s">
        <v>163</v>
      </c>
      <c r="I148" s="102" t="s">
        <v>163</v>
      </c>
      <c r="J148" s="102" t="s">
        <v>163</v>
      </c>
      <c r="K148" s="102" t="s">
        <v>163</v>
      </c>
      <c r="L148" s="102" t="s">
        <v>163</v>
      </c>
      <c r="M148" s="102" t="s">
        <v>163</v>
      </c>
      <c r="N148" s="102" t="s">
        <v>163</v>
      </c>
      <c r="O148" s="102" t="s">
        <v>163</v>
      </c>
      <c r="P148" s="102" t="s">
        <v>163</v>
      </c>
      <c r="Q148" s="102" t="s">
        <v>163</v>
      </c>
    </row>
    <row r="149" spans="1:17">
      <c r="A149" s="102"/>
      <c r="B149" s="102">
        <v>7</v>
      </c>
      <c r="C149" s="102" t="s">
        <v>163</v>
      </c>
      <c r="D149" s="102" t="s">
        <v>163</v>
      </c>
      <c r="E149" s="102" t="s">
        <v>163</v>
      </c>
      <c r="F149" s="102" t="s">
        <v>163</v>
      </c>
      <c r="G149" s="102" t="s">
        <v>163</v>
      </c>
      <c r="H149" s="102" t="s">
        <v>163</v>
      </c>
      <c r="I149" s="102" t="s">
        <v>163</v>
      </c>
      <c r="J149" s="102" t="s">
        <v>163</v>
      </c>
      <c r="K149" s="102" t="s">
        <v>163</v>
      </c>
      <c r="L149" s="102" t="s">
        <v>163</v>
      </c>
      <c r="M149" s="102" t="s">
        <v>163</v>
      </c>
      <c r="N149" s="102" t="s">
        <v>163</v>
      </c>
      <c r="O149" s="102" t="s">
        <v>163</v>
      </c>
      <c r="P149" s="102" t="s">
        <v>163</v>
      </c>
      <c r="Q149" s="102" t="s">
        <v>163</v>
      </c>
    </row>
    <row r="150" spans="1:17">
      <c r="A150" s="102"/>
      <c r="B150" s="102">
        <v>8</v>
      </c>
      <c r="C150" s="102" t="s">
        <v>163</v>
      </c>
      <c r="D150" s="102" t="s">
        <v>163</v>
      </c>
      <c r="E150" s="102" t="s">
        <v>163</v>
      </c>
      <c r="F150" s="102" t="s">
        <v>163</v>
      </c>
      <c r="G150" s="102" t="s">
        <v>163</v>
      </c>
      <c r="H150" s="102" t="s">
        <v>163</v>
      </c>
      <c r="I150" s="102" t="s">
        <v>163</v>
      </c>
      <c r="J150" s="102" t="s">
        <v>163</v>
      </c>
      <c r="K150" s="102" t="s">
        <v>163</v>
      </c>
      <c r="L150" s="102" t="s">
        <v>163</v>
      </c>
      <c r="M150" s="102" t="s">
        <v>163</v>
      </c>
      <c r="N150" s="102" t="s">
        <v>163</v>
      </c>
      <c r="O150" s="102" t="s">
        <v>163</v>
      </c>
      <c r="P150" s="102" t="s">
        <v>163</v>
      </c>
      <c r="Q150" s="102" t="s">
        <v>163</v>
      </c>
    </row>
    <row r="151" spans="1:17">
      <c r="A151" s="102"/>
      <c r="B151" s="102">
        <v>9</v>
      </c>
      <c r="C151" s="102" t="s">
        <v>163</v>
      </c>
      <c r="D151" s="102" t="s">
        <v>163</v>
      </c>
      <c r="E151" s="102" t="s">
        <v>163</v>
      </c>
      <c r="F151" s="102" t="s">
        <v>163</v>
      </c>
      <c r="G151" s="102" t="s">
        <v>163</v>
      </c>
      <c r="H151" s="102" t="s">
        <v>163</v>
      </c>
      <c r="I151" s="102" t="s">
        <v>163</v>
      </c>
      <c r="J151" s="102" t="s">
        <v>163</v>
      </c>
      <c r="K151" s="102" t="s">
        <v>163</v>
      </c>
      <c r="L151" s="102" t="s">
        <v>163</v>
      </c>
      <c r="M151" s="102" t="s">
        <v>163</v>
      </c>
      <c r="N151" s="102" t="s">
        <v>163</v>
      </c>
      <c r="O151" s="102" t="s">
        <v>163</v>
      </c>
      <c r="P151" s="102" t="s">
        <v>163</v>
      </c>
      <c r="Q151" s="102" t="s">
        <v>163</v>
      </c>
    </row>
    <row r="152" spans="1:17">
      <c r="A152" s="102"/>
      <c r="B152" s="102">
        <v>10</v>
      </c>
      <c r="C152" s="102" t="s">
        <v>163</v>
      </c>
      <c r="D152" s="102" t="s">
        <v>163</v>
      </c>
      <c r="E152" s="102" t="s">
        <v>163</v>
      </c>
      <c r="F152" s="102" t="s">
        <v>163</v>
      </c>
      <c r="G152" s="102" t="s">
        <v>163</v>
      </c>
      <c r="H152" s="102" t="s">
        <v>163</v>
      </c>
      <c r="I152" s="102" t="s">
        <v>163</v>
      </c>
      <c r="J152" s="102" t="s">
        <v>163</v>
      </c>
      <c r="K152" s="102" t="s">
        <v>163</v>
      </c>
      <c r="L152" s="102" t="s">
        <v>163</v>
      </c>
      <c r="M152" s="102" t="s">
        <v>163</v>
      </c>
      <c r="N152" s="102" t="s">
        <v>163</v>
      </c>
      <c r="O152" s="102" t="s">
        <v>163</v>
      </c>
      <c r="P152" s="102" t="s">
        <v>163</v>
      </c>
      <c r="Q152" s="102" t="s">
        <v>163</v>
      </c>
    </row>
    <row r="153" spans="1:17">
      <c r="A153" s="102"/>
      <c r="B153" s="165" t="s">
        <v>165</v>
      </c>
      <c r="C153" s="165">
        <v>0</v>
      </c>
      <c r="D153" s="165">
        <v>0</v>
      </c>
      <c r="E153" s="165">
        <v>0</v>
      </c>
      <c r="F153" s="165">
        <v>0</v>
      </c>
      <c r="G153" s="165">
        <v>0</v>
      </c>
      <c r="H153" s="165">
        <v>0</v>
      </c>
      <c r="I153" s="165">
        <v>0</v>
      </c>
      <c r="J153" s="165">
        <v>0</v>
      </c>
      <c r="K153" s="165">
        <v>1</v>
      </c>
      <c r="L153" s="165">
        <v>2</v>
      </c>
      <c r="M153" s="165">
        <v>2</v>
      </c>
      <c r="N153" s="165">
        <v>2</v>
      </c>
      <c r="O153" s="165">
        <v>2</v>
      </c>
      <c r="P153" s="165">
        <v>2</v>
      </c>
      <c r="Q153" s="165">
        <v>2</v>
      </c>
    </row>
    <row r="155" spans="1:17" ht="30">
      <c r="A155" s="221" t="s">
        <v>169</v>
      </c>
      <c r="B155" s="164">
        <v>231</v>
      </c>
      <c r="C155" s="102" t="s">
        <v>148</v>
      </c>
      <c r="D155" s="102" t="s">
        <v>149</v>
      </c>
      <c r="E155" s="102" t="s">
        <v>150</v>
      </c>
      <c r="F155" s="102" t="s">
        <v>151</v>
      </c>
      <c r="G155" s="102" t="s">
        <v>152</v>
      </c>
      <c r="H155" s="102" t="s">
        <v>153</v>
      </c>
      <c r="I155" s="102" t="s">
        <v>154</v>
      </c>
      <c r="J155" s="102" t="s">
        <v>155</v>
      </c>
      <c r="K155" s="102" t="s">
        <v>170</v>
      </c>
      <c r="L155" s="102" t="s">
        <v>171</v>
      </c>
      <c r="M155" s="102" t="s">
        <v>158</v>
      </c>
      <c r="N155" s="102" t="s">
        <v>172</v>
      </c>
      <c r="O155" s="102" t="s">
        <v>160</v>
      </c>
      <c r="P155" s="102" t="s">
        <v>161</v>
      </c>
      <c r="Q155" s="102" t="s">
        <v>162</v>
      </c>
    </row>
    <row r="156" spans="1:17">
      <c r="A156" s="222"/>
      <c r="B156" s="102">
        <v>1</v>
      </c>
      <c r="C156" s="102" t="s">
        <v>163</v>
      </c>
      <c r="D156" s="102" t="s">
        <v>163</v>
      </c>
      <c r="E156" s="102" t="s">
        <v>163</v>
      </c>
      <c r="F156" s="102" t="s">
        <v>163</v>
      </c>
      <c r="G156" s="102" t="s">
        <v>163</v>
      </c>
      <c r="H156" s="102" t="s">
        <v>163</v>
      </c>
      <c r="I156" s="102" t="s">
        <v>163</v>
      </c>
      <c r="J156" s="102" t="s">
        <v>163</v>
      </c>
      <c r="K156" s="102" t="s">
        <v>163</v>
      </c>
      <c r="L156" s="102" t="s">
        <v>163</v>
      </c>
      <c r="M156" s="102" t="s">
        <v>163</v>
      </c>
      <c r="N156" s="102" t="s">
        <v>163</v>
      </c>
      <c r="O156" s="102" t="s">
        <v>163</v>
      </c>
      <c r="P156" s="102" t="s">
        <v>164</v>
      </c>
      <c r="Q156" s="102" t="s">
        <v>164</v>
      </c>
    </row>
    <row r="157" spans="1:17">
      <c r="A157" s="102"/>
      <c r="B157" s="102">
        <v>2</v>
      </c>
      <c r="C157" s="102" t="s">
        <v>163</v>
      </c>
      <c r="D157" s="102" t="s">
        <v>163</v>
      </c>
      <c r="E157" s="102" t="s">
        <v>163</v>
      </c>
      <c r="F157" s="102" t="s">
        <v>163</v>
      </c>
      <c r="G157" s="102" t="s">
        <v>163</v>
      </c>
      <c r="H157" s="102" t="s">
        <v>163</v>
      </c>
      <c r="I157" s="102" t="s">
        <v>163</v>
      </c>
      <c r="J157" s="102" t="s">
        <v>163</v>
      </c>
      <c r="K157" s="102" t="s">
        <v>163</v>
      </c>
      <c r="L157" s="102" t="s">
        <v>163</v>
      </c>
      <c r="M157" s="102" t="s">
        <v>163</v>
      </c>
      <c r="N157" s="102" t="s">
        <v>163</v>
      </c>
      <c r="O157" s="102" t="s">
        <v>163</v>
      </c>
      <c r="P157" s="102" t="s">
        <v>163</v>
      </c>
      <c r="Q157" s="102" t="s">
        <v>163</v>
      </c>
    </row>
    <row r="158" spans="1:17">
      <c r="A158" s="102"/>
      <c r="B158" s="102">
        <v>3</v>
      </c>
      <c r="C158" s="102" t="s">
        <v>163</v>
      </c>
      <c r="D158" s="102" t="s">
        <v>163</v>
      </c>
      <c r="E158" s="102" t="s">
        <v>163</v>
      </c>
      <c r="F158" s="102" t="s">
        <v>163</v>
      </c>
      <c r="G158" s="102" t="s">
        <v>163</v>
      </c>
      <c r="H158" s="102" t="s">
        <v>163</v>
      </c>
      <c r="I158" s="102" t="s">
        <v>163</v>
      </c>
      <c r="J158" s="102" t="s">
        <v>163</v>
      </c>
      <c r="K158" s="102" t="s">
        <v>163</v>
      </c>
      <c r="L158" s="102" t="s">
        <v>163</v>
      </c>
      <c r="M158" s="102" t="s">
        <v>163</v>
      </c>
      <c r="N158" s="102" t="s">
        <v>163</v>
      </c>
      <c r="O158" s="102" t="s">
        <v>163</v>
      </c>
      <c r="P158" s="102" t="s">
        <v>163</v>
      </c>
      <c r="Q158" s="102" t="s">
        <v>163</v>
      </c>
    </row>
    <row r="159" spans="1:17">
      <c r="A159" s="102"/>
      <c r="B159" s="102">
        <v>4</v>
      </c>
      <c r="C159" s="102" t="s">
        <v>163</v>
      </c>
      <c r="D159" s="102" t="s">
        <v>163</v>
      </c>
      <c r="E159" s="102" t="s">
        <v>163</v>
      </c>
      <c r="F159" s="102" t="s">
        <v>163</v>
      </c>
      <c r="G159" s="102" t="s">
        <v>163</v>
      </c>
      <c r="H159" s="102" t="s">
        <v>163</v>
      </c>
      <c r="I159" s="102" t="s">
        <v>163</v>
      </c>
      <c r="J159" s="102" t="s">
        <v>163</v>
      </c>
      <c r="K159" s="102" t="s">
        <v>163</v>
      </c>
      <c r="L159" s="102" t="s">
        <v>163</v>
      </c>
      <c r="M159" s="102" t="s">
        <v>163</v>
      </c>
      <c r="N159" s="102" t="s">
        <v>163</v>
      </c>
      <c r="O159" s="102" t="s">
        <v>163</v>
      </c>
      <c r="P159" s="102" t="s">
        <v>163</v>
      </c>
      <c r="Q159" s="102" t="s">
        <v>163</v>
      </c>
    </row>
    <row r="160" spans="1:17">
      <c r="A160" s="102"/>
      <c r="B160" s="102">
        <v>5</v>
      </c>
      <c r="C160" s="102" t="s">
        <v>163</v>
      </c>
      <c r="D160" s="102" t="s">
        <v>163</v>
      </c>
      <c r="E160" s="102" t="s">
        <v>163</v>
      </c>
      <c r="F160" s="102" t="s">
        <v>163</v>
      </c>
      <c r="G160" s="102" t="s">
        <v>163</v>
      </c>
      <c r="H160" s="102" t="s">
        <v>163</v>
      </c>
      <c r="I160" s="102" t="s">
        <v>163</v>
      </c>
      <c r="J160" s="102" t="s">
        <v>163</v>
      </c>
      <c r="K160" s="102" t="s">
        <v>163</v>
      </c>
      <c r="L160" s="102" t="s">
        <v>163</v>
      </c>
      <c r="M160" s="102" t="s">
        <v>163</v>
      </c>
      <c r="N160" s="102" t="s">
        <v>163</v>
      </c>
      <c r="O160" s="102" t="s">
        <v>163</v>
      </c>
      <c r="P160" s="102" t="s">
        <v>163</v>
      </c>
      <c r="Q160" s="102" t="s">
        <v>163</v>
      </c>
    </row>
    <row r="161" spans="1:17">
      <c r="A161" s="102"/>
      <c r="B161" s="102">
        <v>6</v>
      </c>
      <c r="C161" s="102" t="s">
        <v>163</v>
      </c>
      <c r="D161" s="102" t="s">
        <v>163</v>
      </c>
      <c r="E161" s="102" t="s">
        <v>163</v>
      </c>
      <c r="F161" s="102" t="s">
        <v>163</v>
      </c>
      <c r="G161" s="102" t="s">
        <v>163</v>
      </c>
      <c r="H161" s="102" t="s">
        <v>163</v>
      </c>
      <c r="I161" s="102" t="s">
        <v>163</v>
      </c>
      <c r="J161" s="102" t="s">
        <v>163</v>
      </c>
      <c r="K161" s="102" t="s">
        <v>163</v>
      </c>
      <c r="L161" s="102" t="s">
        <v>163</v>
      </c>
      <c r="M161" s="102" t="s">
        <v>163</v>
      </c>
      <c r="N161" s="102" t="s">
        <v>163</v>
      </c>
      <c r="O161" s="102" t="s">
        <v>163</v>
      </c>
      <c r="P161" s="102" t="s">
        <v>163</v>
      </c>
      <c r="Q161" s="102" t="s">
        <v>163</v>
      </c>
    </row>
    <row r="162" spans="1:17">
      <c r="A162" s="102"/>
      <c r="B162" s="102">
        <v>7</v>
      </c>
      <c r="C162" s="102" t="s">
        <v>163</v>
      </c>
      <c r="D162" s="102" t="s">
        <v>163</v>
      </c>
      <c r="E162" s="102" t="s">
        <v>163</v>
      </c>
      <c r="F162" s="102" t="s">
        <v>163</v>
      </c>
      <c r="G162" s="102" t="s">
        <v>163</v>
      </c>
      <c r="H162" s="102" t="s">
        <v>163</v>
      </c>
      <c r="I162" s="102" t="s">
        <v>163</v>
      </c>
      <c r="J162" s="102" t="s">
        <v>163</v>
      </c>
      <c r="K162" s="102" t="s">
        <v>163</v>
      </c>
      <c r="L162" s="102" t="s">
        <v>163</v>
      </c>
      <c r="M162" s="102" t="s">
        <v>163</v>
      </c>
      <c r="N162" s="102" t="s">
        <v>163</v>
      </c>
      <c r="O162" s="102" t="s">
        <v>163</v>
      </c>
      <c r="P162" s="102" t="s">
        <v>163</v>
      </c>
      <c r="Q162" s="102" t="s">
        <v>163</v>
      </c>
    </row>
    <row r="163" spans="1:17">
      <c r="A163" s="102"/>
      <c r="B163" s="102">
        <v>8</v>
      </c>
      <c r="C163" s="102" t="s">
        <v>163</v>
      </c>
      <c r="D163" s="102" t="s">
        <v>163</v>
      </c>
      <c r="E163" s="102" t="s">
        <v>163</v>
      </c>
      <c r="F163" s="102" t="s">
        <v>163</v>
      </c>
      <c r="G163" s="102" t="s">
        <v>163</v>
      </c>
      <c r="H163" s="102" t="s">
        <v>163</v>
      </c>
      <c r="I163" s="102" t="s">
        <v>163</v>
      </c>
      <c r="J163" s="102" t="s">
        <v>163</v>
      </c>
      <c r="K163" s="102" t="s">
        <v>163</v>
      </c>
      <c r="L163" s="102" t="s">
        <v>163</v>
      </c>
      <c r="M163" s="102" t="s">
        <v>163</v>
      </c>
      <c r="N163" s="102" t="s">
        <v>163</v>
      </c>
      <c r="O163" s="102" t="s">
        <v>163</v>
      </c>
      <c r="P163" s="102" t="s">
        <v>163</v>
      </c>
      <c r="Q163" s="102" t="s">
        <v>163</v>
      </c>
    </row>
    <row r="164" spans="1:17">
      <c r="A164" s="102"/>
      <c r="B164" s="102">
        <v>9</v>
      </c>
      <c r="C164" s="102" t="s">
        <v>163</v>
      </c>
      <c r="D164" s="102" t="s">
        <v>163</v>
      </c>
      <c r="E164" s="102" t="s">
        <v>163</v>
      </c>
      <c r="F164" s="102" t="s">
        <v>163</v>
      </c>
      <c r="G164" s="102" t="s">
        <v>163</v>
      </c>
      <c r="H164" s="102" t="s">
        <v>163</v>
      </c>
      <c r="I164" s="102" t="s">
        <v>163</v>
      </c>
      <c r="J164" s="102" t="s">
        <v>163</v>
      </c>
      <c r="K164" s="102" t="s">
        <v>163</v>
      </c>
      <c r="L164" s="102" t="s">
        <v>163</v>
      </c>
      <c r="M164" s="102" t="s">
        <v>163</v>
      </c>
      <c r="N164" s="102" t="s">
        <v>163</v>
      </c>
      <c r="O164" s="102" t="s">
        <v>163</v>
      </c>
      <c r="P164" s="102" t="s">
        <v>163</v>
      </c>
      <c r="Q164" s="102" t="s">
        <v>163</v>
      </c>
    </row>
    <row r="165" spans="1:17">
      <c r="A165" s="102"/>
      <c r="B165" s="102">
        <v>10</v>
      </c>
      <c r="C165" s="102" t="s">
        <v>163</v>
      </c>
      <c r="D165" s="102" t="s">
        <v>163</v>
      </c>
      <c r="E165" s="102" t="s">
        <v>163</v>
      </c>
      <c r="F165" s="102" t="s">
        <v>163</v>
      </c>
      <c r="G165" s="102" t="s">
        <v>163</v>
      </c>
      <c r="H165" s="102" t="s">
        <v>163</v>
      </c>
      <c r="I165" s="102" t="s">
        <v>163</v>
      </c>
      <c r="J165" s="102" t="s">
        <v>163</v>
      </c>
      <c r="K165" s="102" t="s">
        <v>163</v>
      </c>
      <c r="L165" s="102" t="s">
        <v>163</v>
      </c>
      <c r="M165" s="102" t="s">
        <v>163</v>
      </c>
      <c r="N165" s="102" t="s">
        <v>163</v>
      </c>
      <c r="O165" s="102" t="s">
        <v>163</v>
      </c>
      <c r="P165" s="102" t="s">
        <v>163</v>
      </c>
      <c r="Q165" s="102" t="s">
        <v>163</v>
      </c>
    </row>
    <row r="166" spans="1:17">
      <c r="A166" s="102"/>
      <c r="B166" s="102">
        <v>11</v>
      </c>
      <c r="C166" s="102" t="s">
        <v>163</v>
      </c>
      <c r="D166" s="102" t="s">
        <v>163</v>
      </c>
      <c r="E166" s="102" t="s">
        <v>163</v>
      </c>
      <c r="F166" s="102" t="s">
        <v>163</v>
      </c>
      <c r="G166" s="102" t="s">
        <v>163</v>
      </c>
      <c r="H166" s="102" t="s">
        <v>163</v>
      </c>
      <c r="I166" s="102" t="s">
        <v>163</v>
      </c>
      <c r="J166" s="102" t="s">
        <v>163</v>
      </c>
      <c r="K166" s="102" t="s">
        <v>163</v>
      </c>
      <c r="L166" s="102" t="s">
        <v>163</v>
      </c>
      <c r="M166" s="102" t="s">
        <v>163</v>
      </c>
      <c r="N166" s="102" t="s">
        <v>163</v>
      </c>
      <c r="O166" s="102" t="s">
        <v>163</v>
      </c>
      <c r="P166" s="102" t="s">
        <v>163</v>
      </c>
      <c r="Q166" s="102" t="s">
        <v>163</v>
      </c>
    </row>
    <row r="167" spans="1:17">
      <c r="A167" s="102"/>
      <c r="B167" s="102">
        <v>12</v>
      </c>
      <c r="C167" s="102" t="s">
        <v>163</v>
      </c>
      <c r="D167" s="102" t="s">
        <v>163</v>
      </c>
      <c r="E167" s="102" t="s">
        <v>163</v>
      </c>
      <c r="F167" s="102" t="s">
        <v>163</v>
      </c>
      <c r="G167" s="102" t="s">
        <v>163</v>
      </c>
      <c r="H167" s="102" t="s">
        <v>163</v>
      </c>
      <c r="I167" s="102" t="s">
        <v>163</v>
      </c>
      <c r="J167" s="102" t="s">
        <v>163</v>
      </c>
      <c r="K167" s="102" t="s">
        <v>163</v>
      </c>
      <c r="L167" s="102" t="s">
        <v>163</v>
      </c>
      <c r="M167" s="102" t="s">
        <v>163</v>
      </c>
      <c r="N167" s="102" t="s">
        <v>163</v>
      </c>
      <c r="O167" s="102" t="s">
        <v>163</v>
      </c>
      <c r="P167" s="102" t="s">
        <v>163</v>
      </c>
      <c r="Q167" s="102" t="s">
        <v>163</v>
      </c>
    </row>
    <row r="168" spans="1:17">
      <c r="A168" s="102"/>
      <c r="B168" s="165" t="s">
        <v>165</v>
      </c>
      <c r="C168" s="165">
        <v>0</v>
      </c>
      <c r="D168" s="165">
        <v>0</v>
      </c>
      <c r="E168" s="165">
        <v>0</v>
      </c>
      <c r="F168" s="165">
        <v>0</v>
      </c>
      <c r="G168" s="165">
        <v>0</v>
      </c>
      <c r="H168" s="165">
        <v>0</v>
      </c>
      <c r="I168" s="165">
        <v>0</v>
      </c>
      <c r="J168" s="165">
        <v>0</v>
      </c>
      <c r="K168" s="165">
        <v>0</v>
      </c>
      <c r="L168" s="165">
        <v>0</v>
      </c>
      <c r="M168" s="165">
        <v>0</v>
      </c>
      <c r="N168" s="165">
        <v>0</v>
      </c>
      <c r="O168" s="165">
        <v>0</v>
      </c>
      <c r="P168" s="165">
        <v>1</v>
      </c>
      <c r="Q168" s="165">
        <v>1</v>
      </c>
    </row>
    <row r="169" spans="1:17">
      <c r="A169" s="102"/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</row>
    <row r="170" spans="1:17">
      <c r="A170" s="102"/>
      <c r="B170" s="164" t="s">
        <v>166</v>
      </c>
      <c r="C170" s="102" t="s">
        <v>148</v>
      </c>
      <c r="D170" s="102" t="s">
        <v>149</v>
      </c>
      <c r="E170" s="102" t="s">
        <v>150</v>
      </c>
      <c r="F170" s="102" t="s">
        <v>151</v>
      </c>
      <c r="G170" s="102" t="s">
        <v>152</v>
      </c>
      <c r="H170" s="102" t="s">
        <v>153</v>
      </c>
      <c r="I170" s="102" t="s">
        <v>154</v>
      </c>
      <c r="J170" s="102" t="s">
        <v>155</v>
      </c>
      <c r="K170" s="102" t="s">
        <v>156</v>
      </c>
      <c r="L170" s="102" t="s">
        <v>157</v>
      </c>
      <c r="M170" s="102" t="s">
        <v>158</v>
      </c>
      <c r="N170" s="102" t="s">
        <v>159</v>
      </c>
      <c r="O170" s="102" t="s">
        <v>160</v>
      </c>
      <c r="P170" s="102" t="s">
        <v>161</v>
      </c>
      <c r="Q170" s="102" t="s">
        <v>162</v>
      </c>
    </row>
    <row r="171" spans="1:17">
      <c r="A171" s="102"/>
      <c r="B171" s="102">
        <v>1</v>
      </c>
      <c r="C171" s="102" t="s">
        <v>163</v>
      </c>
      <c r="D171" s="102" t="s">
        <v>163</v>
      </c>
      <c r="E171" s="102" t="s">
        <v>163</v>
      </c>
      <c r="F171" s="102" t="s">
        <v>163</v>
      </c>
      <c r="G171" s="102" t="s">
        <v>163</v>
      </c>
      <c r="H171" s="102" t="s">
        <v>163</v>
      </c>
      <c r="I171" s="102" t="s">
        <v>163</v>
      </c>
      <c r="J171" s="102" t="s">
        <v>163</v>
      </c>
      <c r="K171" s="102" t="s">
        <v>163</v>
      </c>
      <c r="L171" s="102" t="s">
        <v>164</v>
      </c>
      <c r="M171" s="102" t="s">
        <v>164</v>
      </c>
      <c r="N171" s="102" t="s">
        <v>164</v>
      </c>
      <c r="O171" s="102" t="s">
        <v>164</v>
      </c>
      <c r="P171" s="102" t="s">
        <v>164</v>
      </c>
      <c r="Q171" s="102" t="s">
        <v>164</v>
      </c>
    </row>
    <row r="172" spans="1:17">
      <c r="A172" s="102"/>
      <c r="B172" s="102">
        <v>2</v>
      </c>
      <c r="C172" s="102" t="s">
        <v>163</v>
      </c>
      <c r="D172" s="102" t="s">
        <v>163</v>
      </c>
      <c r="E172" s="102" t="s">
        <v>163</v>
      </c>
      <c r="F172" s="102" t="s">
        <v>163</v>
      </c>
      <c r="G172" s="102" t="s">
        <v>163</v>
      </c>
      <c r="H172" s="102" t="s">
        <v>163</v>
      </c>
      <c r="I172" s="102" t="s">
        <v>163</v>
      </c>
      <c r="J172" s="102" t="s">
        <v>163</v>
      </c>
      <c r="K172" s="102" t="s">
        <v>163</v>
      </c>
      <c r="L172" s="102" t="s">
        <v>164</v>
      </c>
      <c r="M172" s="102" t="s">
        <v>164</v>
      </c>
      <c r="N172" s="102" t="s">
        <v>164</v>
      </c>
      <c r="O172" s="102" t="s">
        <v>164</v>
      </c>
      <c r="P172" s="102" t="s">
        <v>164</v>
      </c>
      <c r="Q172" s="102" t="s">
        <v>164</v>
      </c>
    </row>
    <row r="173" spans="1:17">
      <c r="A173" s="102"/>
      <c r="B173" s="102">
        <v>3</v>
      </c>
      <c r="C173" s="102" t="s">
        <v>163</v>
      </c>
      <c r="D173" s="102" t="s">
        <v>163</v>
      </c>
      <c r="E173" s="102" t="s">
        <v>163</v>
      </c>
      <c r="F173" s="102" t="s">
        <v>163</v>
      </c>
      <c r="G173" s="102" t="s">
        <v>163</v>
      </c>
      <c r="H173" s="102" t="s">
        <v>163</v>
      </c>
      <c r="I173" s="102" t="s">
        <v>163</v>
      </c>
      <c r="J173" s="102" t="s">
        <v>163</v>
      </c>
      <c r="K173" s="102" t="s">
        <v>163</v>
      </c>
      <c r="L173" s="102" t="s">
        <v>163</v>
      </c>
      <c r="M173" s="102" t="s">
        <v>163</v>
      </c>
      <c r="N173" s="102" t="s">
        <v>163</v>
      </c>
      <c r="O173" s="102" t="s">
        <v>163</v>
      </c>
      <c r="P173" s="102" t="s">
        <v>163</v>
      </c>
      <c r="Q173" s="102" t="s">
        <v>163</v>
      </c>
    </row>
    <row r="174" spans="1:17">
      <c r="A174" s="102"/>
      <c r="B174" s="102">
        <v>4</v>
      </c>
      <c r="C174" s="102" t="s">
        <v>163</v>
      </c>
      <c r="D174" s="102" t="s">
        <v>163</v>
      </c>
      <c r="E174" s="102" t="s">
        <v>163</v>
      </c>
      <c r="F174" s="102" t="s">
        <v>163</v>
      </c>
      <c r="G174" s="102" t="s">
        <v>163</v>
      </c>
      <c r="H174" s="102" t="s">
        <v>163</v>
      </c>
      <c r="I174" s="102" t="s">
        <v>163</v>
      </c>
      <c r="J174" s="102" t="s">
        <v>163</v>
      </c>
      <c r="K174" s="102" t="s">
        <v>163</v>
      </c>
      <c r="L174" s="102" t="s">
        <v>163</v>
      </c>
      <c r="M174" s="102" t="s">
        <v>163</v>
      </c>
      <c r="N174" s="102" t="s">
        <v>163</v>
      </c>
      <c r="O174" s="102" t="s">
        <v>163</v>
      </c>
      <c r="P174" s="102" t="s">
        <v>163</v>
      </c>
      <c r="Q174" s="102" t="s">
        <v>163</v>
      </c>
    </row>
    <row r="175" spans="1:17">
      <c r="A175" s="102"/>
      <c r="B175" s="102">
        <v>5</v>
      </c>
      <c r="C175" s="102" t="s">
        <v>163</v>
      </c>
      <c r="D175" s="102" t="s">
        <v>163</v>
      </c>
      <c r="E175" s="102" t="s">
        <v>163</v>
      </c>
      <c r="F175" s="102" t="s">
        <v>163</v>
      </c>
      <c r="G175" s="102" t="s">
        <v>163</v>
      </c>
      <c r="H175" s="102" t="s">
        <v>163</v>
      </c>
      <c r="I175" s="102" t="s">
        <v>163</v>
      </c>
      <c r="J175" s="102" t="s">
        <v>163</v>
      </c>
      <c r="K175" s="102" t="s">
        <v>163</v>
      </c>
      <c r="L175" s="102" t="s">
        <v>164</v>
      </c>
      <c r="M175" s="102" t="s">
        <v>164</v>
      </c>
      <c r="N175" s="102" t="s">
        <v>164</v>
      </c>
      <c r="O175" s="102" t="s">
        <v>164</v>
      </c>
      <c r="P175" s="102" t="s">
        <v>164</v>
      </c>
      <c r="Q175" s="102" t="s">
        <v>164</v>
      </c>
    </row>
    <row r="176" spans="1:17">
      <c r="A176" s="102"/>
      <c r="B176" s="102">
        <v>6</v>
      </c>
      <c r="C176" s="102" t="s">
        <v>163</v>
      </c>
      <c r="D176" s="102" t="s">
        <v>163</v>
      </c>
      <c r="E176" s="102" t="s">
        <v>163</v>
      </c>
      <c r="F176" s="102" t="s">
        <v>163</v>
      </c>
      <c r="G176" s="102" t="s">
        <v>163</v>
      </c>
      <c r="H176" s="102" t="s">
        <v>163</v>
      </c>
      <c r="I176" s="102" t="s">
        <v>163</v>
      </c>
      <c r="J176" s="102" t="s">
        <v>163</v>
      </c>
      <c r="K176" s="102" t="s">
        <v>163</v>
      </c>
      <c r="L176" s="102" t="s">
        <v>163</v>
      </c>
      <c r="M176" s="102" t="s">
        <v>163</v>
      </c>
      <c r="N176" s="102" t="s">
        <v>163</v>
      </c>
      <c r="O176" s="102" t="s">
        <v>163</v>
      </c>
      <c r="P176" s="102" t="s">
        <v>163</v>
      </c>
      <c r="Q176" s="102" t="s">
        <v>163</v>
      </c>
    </row>
    <row r="177" spans="1:17">
      <c r="A177" s="102"/>
      <c r="B177" s="102">
        <v>7</v>
      </c>
      <c r="C177" s="102" t="s">
        <v>163</v>
      </c>
      <c r="D177" s="102" t="s">
        <v>163</v>
      </c>
      <c r="E177" s="102" t="s">
        <v>163</v>
      </c>
      <c r="F177" s="102" t="s">
        <v>163</v>
      </c>
      <c r="G177" s="102" t="s">
        <v>163</v>
      </c>
      <c r="H177" s="102" t="s">
        <v>163</v>
      </c>
      <c r="I177" s="102" t="s">
        <v>163</v>
      </c>
      <c r="J177" s="102" t="s">
        <v>163</v>
      </c>
      <c r="K177" s="102" t="s">
        <v>163</v>
      </c>
      <c r="L177" s="102" t="s">
        <v>163</v>
      </c>
      <c r="M177" s="102" t="s">
        <v>163</v>
      </c>
      <c r="N177" s="102" t="s">
        <v>163</v>
      </c>
      <c r="O177" s="102" t="s">
        <v>163</v>
      </c>
      <c r="P177" s="102" t="s">
        <v>163</v>
      </c>
      <c r="Q177" s="102" t="s">
        <v>163</v>
      </c>
    </row>
    <row r="178" spans="1:17">
      <c r="A178" s="102"/>
      <c r="B178" s="102">
        <v>8</v>
      </c>
      <c r="C178" s="102" t="s">
        <v>163</v>
      </c>
      <c r="D178" s="102" t="s">
        <v>163</v>
      </c>
      <c r="E178" s="102" t="s">
        <v>163</v>
      </c>
      <c r="F178" s="102" t="s">
        <v>163</v>
      </c>
      <c r="G178" s="102" t="s">
        <v>163</v>
      </c>
      <c r="H178" s="102" t="s">
        <v>163</v>
      </c>
      <c r="I178" s="102" t="s">
        <v>163</v>
      </c>
      <c r="J178" s="102" t="s">
        <v>163</v>
      </c>
      <c r="K178" s="102" t="s">
        <v>163</v>
      </c>
      <c r="L178" s="102" t="s">
        <v>163</v>
      </c>
      <c r="M178" s="102" t="s">
        <v>163</v>
      </c>
      <c r="N178" s="102" t="s">
        <v>163</v>
      </c>
      <c r="O178" s="102" t="s">
        <v>163</v>
      </c>
      <c r="P178" s="102" t="s">
        <v>163</v>
      </c>
      <c r="Q178" s="102" t="s">
        <v>163</v>
      </c>
    </row>
    <row r="179" spans="1:17">
      <c r="A179" s="102"/>
      <c r="B179" s="102">
        <v>9</v>
      </c>
      <c r="C179" s="102" t="s">
        <v>163</v>
      </c>
      <c r="D179" s="102" t="s">
        <v>163</v>
      </c>
      <c r="E179" s="102" t="s">
        <v>163</v>
      </c>
      <c r="F179" s="102" t="s">
        <v>163</v>
      </c>
      <c r="G179" s="102" t="s">
        <v>163</v>
      </c>
      <c r="H179" s="102" t="s">
        <v>163</v>
      </c>
      <c r="I179" s="102" t="s">
        <v>163</v>
      </c>
      <c r="J179" s="102" t="s">
        <v>163</v>
      </c>
      <c r="K179" s="102" t="s">
        <v>163</v>
      </c>
      <c r="L179" s="102" t="s">
        <v>164</v>
      </c>
      <c r="M179" s="102" t="s">
        <v>164</v>
      </c>
      <c r="N179" s="102" t="s">
        <v>164</v>
      </c>
      <c r="O179" s="102" t="s">
        <v>164</v>
      </c>
      <c r="P179" s="102" t="s">
        <v>164</v>
      </c>
      <c r="Q179" s="102" t="s">
        <v>164</v>
      </c>
    </row>
    <row r="180" spans="1:17">
      <c r="A180" s="102"/>
      <c r="B180" s="102">
        <v>10</v>
      </c>
      <c r="C180" s="102" t="s">
        <v>163</v>
      </c>
      <c r="D180" s="102" t="s">
        <v>163</v>
      </c>
      <c r="E180" s="102" t="s">
        <v>163</v>
      </c>
      <c r="F180" s="102" t="s">
        <v>163</v>
      </c>
      <c r="G180" s="102" t="s">
        <v>163</v>
      </c>
      <c r="H180" s="102" t="s">
        <v>163</v>
      </c>
      <c r="I180" s="102" t="s">
        <v>163</v>
      </c>
      <c r="J180" s="102" t="s">
        <v>163</v>
      </c>
      <c r="K180" s="102" t="s">
        <v>163</v>
      </c>
      <c r="L180" s="102" t="s">
        <v>163</v>
      </c>
      <c r="M180" s="102" t="s">
        <v>163</v>
      </c>
      <c r="N180" s="102" t="s">
        <v>163</v>
      </c>
      <c r="O180" s="102" t="s">
        <v>163</v>
      </c>
      <c r="P180" s="102" t="s">
        <v>163</v>
      </c>
      <c r="Q180" s="102" t="s">
        <v>163</v>
      </c>
    </row>
    <row r="181" spans="1:17">
      <c r="A181" s="102"/>
      <c r="B181" s="102">
        <v>11</v>
      </c>
      <c r="C181" s="102" t="s">
        <v>163</v>
      </c>
      <c r="D181" s="102" t="s">
        <v>163</v>
      </c>
      <c r="E181" s="102" t="s">
        <v>163</v>
      </c>
      <c r="F181" s="102" t="s">
        <v>163</v>
      </c>
      <c r="G181" s="102" t="s">
        <v>163</v>
      </c>
      <c r="H181" s="102" t="s">
        <v>163</v>
      </c>
      <c r="I181" s="102" t="s">
        <v>163</v>
      </c>
      <c r="J181" s="102" t="s">
        <v>163</v>
      </c>
      <c r="K181" s="102" t="s">
        <v>163</v>
      </c>
      <c r="L181" s="102" t="s">
        <v>163</v>
      </c>
      <c r="M181" s="102" t="s">
        <v>163</v>
      </c>
      <c r="N181" s="102" t="s">
        <v>163</v>
      </c>
      <c r="O181" s="102" t="s">
        <v>163</v>
      </c>
      <c r="P181" s="102" t="s">
        <v>163</v>
      </c>
      <c r="Q181" s="102" t="s">
        <v>163</v>
      </c>
    </row>
    <row r="182" spans="1:17">
      <c r="A182" s="102"/>
      <c r="B182" s="102">
        <v>12</v>
      </c>
      <c r="C182" s="102" t="s">
        <v>163</v>
      </c>
      <c r="D182" s="102" t="s">
        <v>163</v>
      </c>
      <c r="E182" s="102" t="s">
        <v>163</v>
      </c>
      <c r="F182" s="102" t="s">
        <v>163</v>
      </c>
      <c r="G182" s="102" t="s">
        <v>163</v>
      </c>
      <c r="H182" s="102" t="s">
        <v>163</v>
      </c>
      <c r="I182" s="102" t="s">
        <v>163</v>
      </c>
      <c r="J182" s="102" t="s">
        <v>163</v>
      </c>
      <c r="K182" s="102" t="s">
        <v>163</v>
      </c>
      <c r="L182" s="102" t="s">
        <v>163</v>
      </c>
      <c r="M182" s="102" t="s">
        <v>163</v>
      </c>
      <c r="N182" s="102" t="s">
        <v>163</v>
      </c>
      <c r="O182" s="102" t="s">
        <v>163</v>
      </c>
      <c r="P182" s="102" t="s">
        <v>163</v>
      </c>
      <c r="Q182" s="102" t="s">
        <v>163</v>
      </c>
    </row>
    <row r="183" spans="1:17">
      <c r="A183" s="102"/>
      <c r="B183" s="165" t="s">
        <v>165</v>
      </c>
      <c r="C183" s="165">
        <v>0</v>
      </c>
      <c r="D183" s="165">
        <v>0</v>
      </c>
      <c r="E183" s="165">
        <v>0</v>
      </c>
      <c r="F183" s="165">
        <v>0</v>
      </c>
      <c r="G183" s="165">
        <v>0</v>
      </c>
      <c r="H183" s="165">
        <v>0</v>
      </c>
      <c r="I183" s="165">
        <v>0</v>
      </c>
      <c r="J183" s="165">
        <v>0</v>
      </c>
      <c r="K183" s="165">
        <v>0</v>
      </c>
      <c r="L183" s="165">
        <v>4</v>
      </c>
      <c r="M183" s="165">
        <v>4</v>
      </c>
      <c r="N183" s="165">
        <v>4</v>
      </c>
      <c r="O183" s="165">
        <v>4</v>
      </c>
      <c r="P183" s="165">
        <v>4</v>
      </c>
      <c r="Q183" s="165">
        <v>4</v>
      </c>
    </row>
    <row r="184" spans="1:17">
      <c r="A184" s="102"/>
      <c r="B184" s="165"/>
      <c r="C184" s="165"/>
      <c r="D184" s="165"/>
      <c r="E184" s="165"/>
      <c r="F184" s="165"/>
      <c r="G184" s="165"/>
      <c r="H184" s="165"/>
      <c r="I184" s="165"/>
      <c r="J184" s="165"/>
      <c r="K184" s="165"/>
      <c r="L184" s="165"/>
      <c r="M184" s="165"/>
      <c r="N184" s="165"/>
      <c r="O184" s="165"/>
      <c r="P184" s="165"/>
      <c r="Q184" s="165"/>
    </row>
    <row r="185" spans="1:17">
      <c r="A185" s="102"/>
      <c r="B185" s="164" t="s">
        <v>278</v>
      </c>
      <c r="C185" s="102" t="s">
        <v>148</v>
      </c>
      <c r="D185" s="102" t="s">
        <v>149</v>
      </c>
      <c r="E185" s="102" t="s">
        <v>150</v>
      </c>
      <c r="F185" s="102" t="s">
        <v>151</v>
      </c>
      <c r="G185" s="102" t="s">
        <v>152</v>
      </c>
      <c r="H185" s="102" t="s">
        <v>153</v>
      </c>
      <c r="I185" s="102" t="s">
        <v>154</v>
      </c>
      <c r="J185" s="102" t="s">
        <v>155</v>
      </c>
      <c r="K185" s="102" t="s">
        <v>156</v>
      </c>
      <c r="L185" s="102" t="s">
        <v>157</v>
      </c>
      <c r="M185" s="102" t="s">
        <v>158</v>
      </c>
      <c r="N185" s="102" t="s">
        <v>159</v>
      </c>
      <c r="O185" s="102" t="s">
        <v>160</v>
      </c>
      <c r="P185" s="102" t="s">
        <v>161</v>
      </c>
      <c r="Q185" s="102" t="s">
        <v>162</v>
      </c>
    </row>
    <row r="186" spans="1:17">
      <c r="A186" s="102"/>
      <c r="B186" s="102">
        <v>1</v>
      </c>
      <c r="C186" s="102" t="s">
        <v>163</v>
      </c>
      <c r="D186" s="102" t="s">
        <v>163</v>
      </c>
      <c r="E186" s="102" t="s">
        <v>163</v>
      </c>
      <c r="F186" s="102" t="s">
        <v>163</v>
      </c>
      <c r="G186" s="102" t="s">
        <v>163</v>
      </c>
      <c r="H186" s="102" t="s">
        <v>163</v>
      </c>
      <c r="I186" s="102" t="s">
        <v>163</v>
      </c>
      <c r="J186" s="102" t="s">
        <v>163</v>
      </c>
      <c r="K186" s="102" t="s">
        <v>163</v>
      </c>
      <c r="L186" s="102" t="s">
        <v>164</v>
      </c>
      <c r="M186" s="102" t="s">
        <v>164</v>
      </c>
      <c r="N186" s="102" t="s">
        <v>164</v>
      </c>
      <c r="O186" s="102" t="s">
        <v>164</v>
      </c>
      <c r="P186" s="102" t="s">
        <v>164</v>
      </c>
      <c r="Q186" s="102" t="s">
        <v>164</v>
      </c>
    </row>
    <row r="187" spans="1:17">
      <c r="A187" s="102"/>
      <c r="B187" s="102">
        <v>2</v>
      </c>
      <c r="C187" s="102" t="s">
        <v>163</v>
      </c>
      <c r="D187" s="102" t="s">
        <v>163</v>
      </c>
      <c r="E187" s="102" t="s">
        <v>163</v>
      </c>
      <c r="F187" s="102" t="s">
        <v>163</v>
      </c>
      <c r="G187" s="102" t="s">
        <v>163</v>
      </c>
      <c r="H187" s="102" t="s">
        <v>163</v>
      </c>
      <c r="I187" s="102" t="s">
        <v>163</v>
      </c>
      <c r="J187" s="102" t="s">
        <v>163</v>
      </c>
      <c r="K187" s="102" t="s">
        <v>163</v>
      </c>
      <c r="L187" s="102" t="s">
        <v>164</v>
      </c>
      <c r="M187" s="102" t="s">
        <v>164</v>
      </c>
      <c r="N187" s="102" t="s">
        <v>164</v>
      </c>
      <c r="O187" s="102" t="s">
        <v>164</v>
      </c>
      <c r="P187" s="102" t="s">
        <v>164</v>
      </c>
      <c r="Q187" s="102" t="s">
        <v>164</v>
      </c>
    </row>
    <row r="188" spans="1:17">
      <c r="A188" s="102"/>
      <c r="B188" s="102">
        <v>3</v>
      </c>
      <c r="C188" s="102" t="s">
        <v>163</v>
      </c>
      <c r="D188" s="102" t="s">
        <v>163</v>
      </c>
      <c r="E188" s="102" t="s">
        <v>163</v>
      </c>
      <c r="F188" s="102" t="s">
        <v>163</v>
      </c>
      <c r="G188" s="102" t="s">
        <v>163</v>
      </c>
      <c r="H188" s="102" t="s">
        <v>163</v>
      </c>
      <c r="I188" s="102" t="s">
        <v>163</v>
      </c>
      <c r="J188" s="102" t="s">
        <v>163</v>
      </c>
      <c r="K188" s="102" t="s">
        <v>163</v>
      </c>
      <c r="L188" s="102" t="s">
        <v>163</v>
      </c>
      <c r="M188" s="102" t="s">
        <v>163</v>
      </c>
      <c r="N188" s="102" t="s">
        <v>163</v>
      </c>
      <c r="O188" s="102" t="s">
        <v>163</v>
      </c>
      <c r="P188" s="102" t="s">
        <v>163</v>
      </c>
      <c r="Q188" s="102" t="s">
        <v>163</v>
      </c>
    </row>
    <row r="189" spans="1:17">
      <c r="A189" s="102"/>
      <c r="B189" s="102">
        <v>4</v>
      </c>
      <c r="C189" s="102" t="s">
        <v>163</v>
      </c>
      <c r="D189" s="102" t="s">
        <v>163</v>
      </c>
      <c r="E189" s="102" t="s">
        <v>163</v>
      </c>
      <c r="F189" s="102" t="s">
        <v>163</v>
      </c>
      <c r="G189" s="102" t="s">
        <v>163</v>
      </c>
      <c r="H189" s="102" t="s">
        <v>163</v>
      </c>
      <c r="I189" s="102" t="s">
        <v>163</v>
      </c>
      <c r="J189" s="102" t="s">
        <v>163</v>
      </c>
      <c r="K189" s="102" t="s">
        <v>163</v>
      </c>
      <c r="L189" s="102" t="s">
        <v>163</v>
      </c>
      <c r="M189" s="102" t="s">
        <v>163</v>
      </c>
      <c r="N189" s="102" t="s">
        <v>163</v>
      </c>
      <c r="O189" s="102" t="s">
        <v>163</v>
      </c>
      <c r="P189" s="102" t="s">
        <v>163</v>
      </c>
      <c r="Q189" s="102" t="s">
        <v>163</v>
      </c>
    </row>
    <row r="190" spans="1:17">
      <c r="A190" s="102"/>
      <c r="B190" s="102">
        <v>5</v>
      </c>
      <c r="C190" s="102" t="s">
        <v>163</v>
      </c>
      <c r="D190" s="102" t="s">
        <v>163</v>
      </c>
      <c r="E190" s="102" t="s">
        <v>163</v>
      </c>
      <c r="F190" s="102" t="s">
        <v>163</v>
      </c>
      <c r="G190" s="102" t="s">
        <v>163</v>
      </c>
      <c r="H190" s="102" t="s">
        <v>163</v>
      </c>
      <c r="I190" s="102" t="s">
        <v>163</v>
      </c>
      <c r="J190" s="102" t="s">
        <v>163</v>
      </c>
      <c r="K190" s="102" t="s">
        <v>163</v>
      </c>
      <c r="L190" s="102" t="s">
        <v>163</v>
      </c>
      <c r="M190" s="102" t="s">
        <v>163</v>
      </c>
      <c r="N190" s="102" t="s">
        <v>163</v>
      </c>
      <c r="O190" s="102" t="s">
        <v>163</v>
      </c>
      <c r="P190" s="102" t="s">
        <v>163</v>
      </c>
      <c r="Q190" s="102" t="s">
        <v>163</v>
      </c>
    </row>
    <row r="191" spans="1:17">
      <c r="A191" s="102"/>
      <c r="B191" s="102">
        <v>6</v>
      </c>
      <c r="C191" s="102" t="s">
        <v>163</v>
      </c>
      <c r="D191" s="102" t="s">
        <v>163</v>
      </c>
      <c r="E191" s="102" t="s">
        <v>163</v>
      </c>
      <c r="F191" s="102" t="s">
        <v>163</v>
      </c>
      <c r="G191" s="102" t="s">
        <v>163</v>
      </c>
      <c r="H191" s="102" t="s">
        <v>163</v>
      </c>
      <c r="I191" s="102" t="s">
        <v>163</v>
      </c>
      <c r="J191" s="102" t="s">
        <v>163</v>
      </c>
      <c r="K191" s="102" t="s">
        <v>163</v>
      </c>
      <c r="L191" s="102" t="s">
        <v>163</v>
      </c>
      <c r="M191" s="102" t="s">
        <v>163</v>
      </c>
      <c r="N191" s="102" t="s">
        <v>163</v>
      </c>
      <c r="O191" s="102" t="s">
        <v>163</v>
      </c>
      <c r="P191" s="102" t="s">
        <v>163</v>
      </c>
      <c r="Q191" s="102" t="s">
        <v>163</v>
      </c>
    </row>
    <row r="192" spans="1:17">
      <c r="A192" s="102"/>
      <c r="B192" s="102">
        <v>7</v>
      </c>
      <c r="C192" s="102" t="s">
        <v>163</v>
      </c>
      <c r="D192" s="102" t="s">
        <v>163</v>
      </c>
      <c r="E192" s="102" t="s">
        <v>163</v>
      </c>
      <c r="F192" s="102" t="s">
        <v>163</v>
      </c>
      <c r="G192" s="102" t="s">
        <v>163</v>
      </c>
      <c r="H192" s="102" t="s">
        <v>163</v>
      </c>
      <c r="I192" s="102" t="s">
        <v>163</v>
      </c>
      <c r="J192" s="102" t="s">
        <v>163</v>
      </c>
      <c r="K192" s="102" t="s">
        <v>163</v>
      </c>
      <c r="L192" s="102" t="s">
        <v>163</v>
      </c>
      <c r="M192" s="102" t="s">
        <v>163</v>
      </c>
      <c r="N192" s="102" t="s">
        <v>163</v>
      </c>
      <c r="O192" s="102" t="s">
        <v>163</v>
      </c>
      <c r="P192" s="102" t="s">
        <v>163</v>
      </c>
      <c r="Q192" s="102" t="s">
        <v>163</v>
      </c>
    </row>
    <row r="193" spans="1:17">
      <c r="A193" s="102"/>
      <c r="B193" s="102">
        <v>8</v>
      </c>
      <c r="C193" s="102" t="s">
        <v>163</v>
      </c>
      <c r="D193" s="102" t="s">
        <v>163</v>
      </c>
      <c r="E193" s="102" t="s">
        <v>163</v>
      </c>
      <c r="F193" s="102" t="s">
        <v>163</v>
      </c>
      <c r="G193" s="102" t="s">
        <v>163</v>
      </c>
      <c r="H193" s="102" t="s">
        <v>163</v>
      </c>
      <c r="I193" s="102" t="s">
        <v>163</v>
      </c>
      <c r="J193" s="102" t="s">
        <v>163</v>
      </c>
      <c r="K193" s="102" t="s">
        <v>163</v>
      </c>
      <c r="L193" s="102" t="s">
        <v>163</v>
      </c>
      <c r="M193" s="102" t="s">
        <v>163</v>
      </c>
      <c r="N193" s="102" t="s">
        <v>163</v>
      </c>
      <c r="O193" s="102" t="s">
        <v>163</v>
      </c>
      <c r="P193" s="102" t="s">
        <v>163</v>
      </c>
      <c r="Q193" s="102" t="s">
        <v>163</v>
      </c>
    </row>
    <row r="194" spans="1:17">
      <c r="A194" s="102"/>
      <c r="B194" s="102">
        <v>9</v>
      </c>
      <c r="C194" s="102" t="s">
        <v>163</v>
      </c>
      <c r="D194" s="102" t="s">
        <v>163</v>
      </c>
      <c r="E194" s="102" t="s">
        <v>163</v>
      </c>
      <c r="F194" s="102" t="s">
        <v>163</v>
      </c>
      <c r="G194" s="102" t="s">
        <v>163</v>
      </c>
      <c r="H194" s="102" t="s">
        <v>163</v>
      </c>
      <c r="I194" s="102" t="s">
        <v>163</v>
      </c>
      <c r="J194" s="102" t="s">
        <v>163</v>
      </c>
      <c r="K194" s="102" t="s">
        <v>163</v>
      </c>
      <c r="L194" s="102" t="s">
        <v>164</v>
      </c>
      <c r="M194" s="102" t="s">
        <v>164</v>
      </c>
      <c r="N194" s="102" t="s">
        <v>164</v>
      </c>
      <c r="O194" s="102" t="s">
        <v>164</v>
      </c>
      <c r="P194" s="102" t="s">
        <v>164</v>
      </c>
      <c r="Q194" s="102" t="s">
        <v>164</v>
      </c>
    </row>
    <row r="195" spans="1:17">
      <c r="A195" s="102"/>
      <c r="B195" s="102">
        <v>10</v>
      </c>
      <c r="C195" s="102" t="s">
        <v>163</v>
      </c>
      <c r="D195" s="102" t="s">
        <v>163</v>
      </c>
      <c r="E195" s="102" t="s">
        <v>163</v>
      </c>
      <c r="F195" s="102" t="s">
        <v>163</v>
      </c>
      <c r="G195" s="102" t="s">
        <v>163</v>
      </c>
      <c r="H195" s="102" t="s">
        <v>163</v>
      </c>
      <c r="I195" s="102" t="s">
        <v>163</v>
      </c>
      <c r="J195" s="102" t="s">
        <v>163</v>
      </c>
      <c r="K195" s="102" t="s">
        <v>163</v>
      </c>
      <c r="L195" s="102" t="s">
        <v>163</v>
      </c>
      <c r="M195" s="102" t="s">
        <v>163</v>
      </c>
      <c r="N195" s="102" t="s">
        <v>163</v>
      </c>
      <c r="O195" s="102" t="s">
        <v>163</v>
      </c>
      <c r="P195" s="102" t="s">
        <v>163</v>
      </c>
      <c r="Q195" s="102" t="s">
        <v>163</v>
      </c>
    </row>
    <row r="196" spans="1:17">
      <c r="A196" s="102"/>
      <c r="B196" s="102">
        <v>11</v>
      </c>
      <c r="C196" s="102" t="s">
        <v>163</v>
      </c>
      <c r="D196" s="102" t="s">
        <v>163</v>
      </c>
      <c r="E196" s="102" t="s">
        <v>163</v>
      </c>
      <c r="F196" s="102" t="s">
        <v>163</v>
      </c>
      <c r="G196" s="102" t="s">
        <v>163</v>
      </c>
      <c r="H196" s="102" t="s">
        <v>163</v>
      </c>
      <c r="I196" s="102" t="s">
        <v>163</v>
      </c>
      <c r="J196" s="102" t="s">
        <v>163</v>
      </c>
      <c r="K196" s="102" t="s">
        <v>163</v>
      </c>
      <c r="L196" s="102" t="s">
        <v>163</v>
      </c>
      <c r="M196" s="102" t="s">
        <v>163</v>
      </c>
      <c r="N196" s="102" t="s">
        <v>163</v>
      </c>
      <c r="O196" s="102" t="s">
        <v>163</v>
      </c>
      <c r="P196" s="102" t="s">
        <v>163</v>
      </c>
      <c r="Q196" s="102" t="s">
        <v>163</v>
      </c>
    </row>
    <row r="197" spans="1:17">
      <c r="A197" s="102"/>
      <c r="B197" s="102">
        <v>12</v>
      </c>
      <c r="C197" s="102" t="s">
        <v>163</v>
      </c>
      <c r="D197" s="102" t="s">
        <v>163</v>
      </c>
      <c r="E197" s="102" t="s">
        <v>163</v>
      </c>
      <c r="F197" s="102" t="s">
        <v>163</v>
      </c>
      <c r="G197" s="102" t="s">
        <v>163</v>
      </c>
      <c r="H197" s="102" t="s">
        <v>163</v>
      </c>
      <c r="I197" s="102" t="s">
        <v>163</v>
      </c>
      <c r="J197" s="102" t="s">
        <v>163</v>
      </c>
      <c r="K197" s="102" t="s">
        <v>163</v>
      </c>
      <c r="L197" s="102" t="s">
        <v>163</v>
      </c>
      <c r="M197" s="102" t="s">
        <v>163</v>
      </c>
      <c r="N197" s="102" t="s">
        <v>163</v>
      </c>
      <c r="O197" s="102" t="s">
        <v>163</v>
      </c>
      <c r="P197" s="102" t="s">
        <v>163</v>
      </c>
      <c r="Q197" s="102" t="s">
        <v>163</v>
      </c>
    </row>
    <row r="198" spans="1:17">
      <c r="A198" s="102"/>
      <c r="B198" s="165" t="s">
        <v>165</v>
      </c>
      <c r="C198" s="165">
        <v>0</v>
      </c>
      <c r="D198" s="165">
        <v>0</v>
      </c>
      <c r="E198" s="165">
        <v>0</v>
      </c>
      <c r="F198" s="165">
        <v>0</v>
      </c>
      <c r="G198" s="165">
        <v>0</v>
      </c>
      <c r="H198" s="165">
        <v>0</v>
      </c>
      <c r="I198" s="165">
        <v>0</v>
      </c>
      <c r="J198" s="165">
        <v>0</v>
      </c>
      <c r="K198" s="165">
        <v>0</v>
      </c>
      <c r="L198" s="165">
        <v>3</v>
      </c>
      <c r="M198" s="165">
        <v>3</v>
      </c>
      <c r="N198" s="165">
        <v>3</v>
      </c>
      <c r="O198" s="165">
        <v>3</v>
      </c>
      <c r="P198" s="165">
        <v>3</v>
      </c>
      <c r="Q198" s="165">
        <v>3</v>
      </c>
    </row>
  </sheetData>
  <mergeCells count="1">
    <mergeCell ref="A83:A8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B80B-54C9-4405-AECA-512BB45D092C}">
  <dimension ref="A3:R63"/>
  <sheetViews>
    <sheetView topLeftCell="A64" workbookViewId="0">
      <selection activeCell="N58" sqref="N58"/>
    </sheetView>
  </sheetViews>
  <sheetFormatPr defaultRowHeight="15"/>
  <cols>
    <col min="1" max="1" width="12.7109375" customWidth="1"/>
    <col min="2" max="3" width="18" customWidth="1"/>
    <col min="4" max="9" width="18.140625" customWidth="1"/>
  </cols>
  <sheetData>
    <row r="3" spans="1:3">
      <c r="A3" t="s">
        <v>279</v>
      </c>
    </row>
    <row r="4" spans="1:3">
      <c r="B4" s="238" t="s">
        <v>195</v>
      </c>
      <c r="C4" s="239"/>
    </row>
    <row r="5" spans="1:3">
      <c r="B5" s="223" t="s">
        <v>175</v>
      </c>
      <c r="C5" s="224" t="s">
        <v>280</v>
      </c>
    </row>
    <row r="6" spans="1:3">
      <c r="B6" s="207" t="s">
        <v>196</v>
      </c>
      <c r="C6" s="208">
        <v>621.39800000000002</v>
      </c>
    </row>
    <row r="7" spans="1:3">
      <c r="B7" s="209" t="s">
        <v>281</v>
      </c>
      <c r="C7" s="210">
        <v>516.20399999999995</v>
      </c>
    </row>
    <row r="8" spans="1:3">
      <c r="B8" s="209" t="s">
        <v>197</v>
      </c>
      <c r="C8" s="210">
        <v>97.537999999999997</v>
      </c>
    </row>
    <row r="9" spans="1:3">
      <c r="B9" s="209" t="s">
        <v>198</v>
      </c>
      <c r="C9" s="210">
        <v>295.58300000000003</v>
      </c>
    </row>
    <row r="10" spans="1:3">
      <c r="B10" s="209" t="s">
        <v>282</v>
      </c>
      <c r="C10" s="210">
        <v>299.79700000000003</v>
      </c>
    </row>
    <row r="11" spans="1:3">
      <c r="B11" s="209" t="s">
        <v>283</v>
      </c>
      <c r="C11" s="210">
        <v>635.66899999999998</v>
      </c>
    </row>
    <row r="12" spans="1:3">
      <c r="B12" s="209" t="s">
        <v>201</v>
      </c>
      <c r="C12" s="210">
        <v>94.96</v>
      </c>
    </row>
    <row r="13" spans="1:3">
      <c r="B13" s="211" t="s">
        <v>284</v>
      </c>
      <c r="C13" s="212">
        <v>368.774</v>
      </c>
    </row>
    <row r="14" spans="1:3">
      <c r="B14" s="202" t="s">
        <v>285</v>
      </c>
      <c r="C14" s="169">
        <v>366.24037499999997</v>
      </c>
    </row>
    <row r="15" spans="1:3">
      <c r="B15" s="168" t="s">
        <v>286</v>
      </c>
      <c r="C15" s="169">
        <v>212.26462613508602</v>
      </c>
    </row>
    <row r="16" spans="1:3">
      <c r="B16" s="170" t="s">
        <v>20</v>
      </c>
      <c r="C16" s="93">
        <v>75.04687827307329</v>
      </c>
    </row>
    <row r="18" spans="2:18">
      <c r="B18" s="238" t="s">
        <v>187</v>
      </c>
      <c r="C18" s="239"/>
    </row>
    <row r="19" spans="2:18">
      <c r="B19" s="223" t="s">
        <v>175</v>
      </c>
      <c r="C19" s="224" t="s">
        <v>280</v>
      </c>
    </row>
    <row r="20" spans="2:18">
      <c r="B20" s="207" t="s">
        <v>188</v>
      </c>
      <c r="C20" s="208">
        <v>45.034999999999997</v>
      </c>
    </row>
    <row r="21" spans="2:18">
      <c r="B21" s="209" t="s">
        <v>189</v>
      </c>
      <c r="C21" s="210">
        <v>58.444000000000003</v>
      </c>
      <c r="F21" s="205"/>
    </row>
    <row r="22" spans="2:18">
      <c r="B22" s="209" t="s">
        <v>190</v>
      </c>
      <c r="C22" s="210">
        <v>67.185000000000002</v>
      </c>
    </row>
    <row r="23" spans="2:18">
      <c r="B23" s="209" t="s">
        <v>191</v>
      </c>
      <c r="C23" s="210">
        <v>46.795000000000002</v>
      </c>
      <c r="L23" s="204"/>
      <c r="M23" s="204"/>
      <c r="N23" s="204"/>
      <c r="O23" s="204"/>
      <c r="P23" s="204"/>
      <c r="Q23" s="204"/>
      <c r="R23" s="204"/>
    </row>
    <row r="24" spans="2:18">
      <c r="B24" s="209" t="s">
        <v>287</v>
      </c>
      <c r="C24" s="210">
        <v>31.262</v>
      </c>
      <c r="L24" s="203"/>
      <c r="M24" s="203"/>
      <c r="N24" s="203"/>
      <c r="O24" s="203"/>
      <c r="P24" s="203"/>
      <c r="Q24" s="203"/>
      <c r="R24" s="203"/>
    </row>
    <row r="25" spans="2:18">
      <c r="B25" s="209" t="s">
        <v>288</v>
      </c>
      <c r="C25" s="210">
        <v>49.747</v>
      </c>
      <c r="L25" s="203"/>
      <c r="M25" s="203"/>
      <c r="N25" s="203"/>
      <c r="O25" s="203"/>
      <c r="P25" s="203"/>
      <c r="Q25" s="203"/>
      <c r="R25" s="203"/>
    </row>
    <row r="26" spans="2:18">
      <c r="B26" s="209" t="s">
        <v>193</v>
      </c>
      <c r="C26" s="210">
        <v>68.161000000000001</v>
      </c>
      <c r="L26" s="203"/>
      <c r="M26" s="203"/>
      <c r="N26" s="203"/>
      <c r="O26" s="203"/>
      <c r="P26" s="203"/>
      <c r="Q26" s="203"/>
      <c r="R26" s="203"/>
    </row>
    <row r="27" spans="2:18" ht="15.75">
      <c r="B27" s="211" t="s">
        <v>289</v>
      </c>
      <c r="C27" s="213">
        <v>45.113</v>
      </c>
    </row>
    <row r="28" spans="2:18">
      <c r="B28" s="202" t="s">
        <v>285</v>
      </c>
      <c r="C28" s="169">
        <v>51.467750000000002</v>
      </c>
    </row>
    <row r="29" spans="2:18">
      <c r="B29" s="168" t="s">
        <v>286</v>
      </c>
      <c r="C29" s="169">
        <v>11.668309825655962</v>
      </c>
      <c r="L29" s="204"/>
      <c r="M29" s="204"/>
      <c r="N29" s="204"/>
      <c r="O29" s="204"/>
      <c r="P29" s="204"/>
      <c r="Q29" s="204"/>
      <c r="R29" s="204"/>
    </row>
    <row r="30" spans="2:18">
      <c r="B30" s="170" t="s">
        <v>20</v>
      </c>
      <c r="C30" s="93">
        <v>4.1253705013534763</v>
      </c>
      <c r="L30" s="203"/>
      <c r="M30" s="203"/>
      <c r="N30" s="203"/>
      <c r="O30" s="203"/>
      <c r="P30" s="203"/>
      <c r="Q30" s="203"/>
      <c r="R30" s="203"/>
    </row>
    <row r="31" spans="2:18">
      <c r="L31" s="203"/>
      <c r="M31" s="203"/>
      <c r="N31" s="203"/>
      <c r="O31" s="203"/>
      <c r="P31" s="203"/>
      <c r="Q31" s="203"/>
      <c r="R31" s="203"/>
    </row>
    <row r="32" spans="2:18">
      <c r="B32" s="238" t="s">
        <v>290</v>
      </c>
      <c r="C32" s="239"/>
      <c r="L32" s="203"/>
      <c r="M32" s="203"/>
      <c r="N32" s="203"/>
      <c r="O32" s="203"/>
      <c r="P32" s="203"/>
      <c r="Q32" s="203"/>
      <c r="R32" s="203"/>
    </row>
    <row r="33" spans="1:9">
      <c r="B33" s="223" t="s">
        <v>175</v>
      </c>
      <c r="C33" s="224" t="s">
        <v>280</v>
      </c>
    </row>
    <row r="34" spans="1:9">
      <c r="B34" s="207" t="s">
        <v>177</v>
      </c>
      <c r="C34" s="208">
        <v>19.16</v>
      </c>
    </row>
    <row r="35" spans="1:9">
      <c r="B35" s="209" t="s">
        <v>178</v>
      </c>
      <c r="C35" s="210">
        <v>34.265000000000001</v>
      </c>
    </row>
    <row r="36" spans="1:9">
      <c r="B36" s="209" t="s">
        <v>179</v>
      </c>
      <c r="C36" s="210">
        <v>61.195</v>
      </c>
    </row>
    <row r="37" spans="1:9">
      <c r="B37" s="209" t="s">
        <v>180</v>
      </c>
      <c r="C37" s="210">
        <v>56.441000000000003</v>
      </c>
    </row>
    <row r="38" spans="1:9">
      <c r="B38" s="209" t="s">
        <v>181</v>
      </c>
      <c r="C38" s="210">
        <v>220.02500000000001</v>
      </c>
    </row>
    <row r="39" spans="1:9">
      <c r="B39" s="209" t="s">
        <v>182</v>
      </c>
      <c r="C39" s="210">
        <v>500.54300000000001</v>
      </c>
      <c r="D39" s="102"/>
      <c r="E39" s="102"/>
      <c r="F39" s="102"/>
      <c r="G39" s="102"/>
      <c r="H39" s="102"/>
      <c r="I39" s="102"/>
    </row>
    <row r="40" spans="1:9">
      <c r="B40" s="209" t="s">
        <v>183</v>
      </c>
      <c r="C40" s="210">
        <v>362.16399999999999</v>
      </c>
    </row>
    <row r="41" spans="1:9">
      <c r="B41" s="211" t="s">
        <v>291</v>
      </c>
      <c r="C41" s="212">
        <v>44.350999999999999</v>
      </c>
    </row>
    <row r="42" spans="1:9">
      <c r="B42" s="202" t="s">
        <v>285</v>
      </c>
      <c r="C42" s="169">
        <v>162.26800000000003</v>
      </c>
    </row>
    <row r="43" spans="1:9">
      <c r="B43" s="168" t="s">
        <v>286</v>
      </c>
      <c r="C43" s="169">
        <v>181.22931381855102</v>
      </c>
    </row>
    <row r="44" spans="1:9">
      <c r="B44" s="170" t="s">
        <v>20</v>
      </c>
      <c r="C44" s="93">
        <v>64.074238375441155</v>
      </c>
    </row>
    <row r="47" spans="1:9">
      <c r="A47" t="s">
        <v>292</v>
      </c>
    </row>
    <row r="48" spans="1:9">
      <c r="A48" t="s">
        <v>5</v>
      </c>
      <c r="B48" s="21" t="s">
        <v>293</v>
      </c>
      <c r="C48" s="197" t="s">
        <v>294</v>
      </c>
      <c r="D48" s="197" t="s">
        <v>197</v>
      </c>
      <c r="E48" s="197" t="s">
        <v>182</v>
      </c>
      <c r="F48" s="197" t="s">
        <v>198</v>
      </c>
      <c r="G48" s="197" t="s">
        <v>295</v>
      </c>
      <c r="H48" s="197" t="s">
        <v>296</v>
      </c>
      <c r="I48" s="197" t="s">
        <v>297</v>
      </c>
    </row>
    <row r="49" spans="2:9">
      <c r="B49" s="3" t="s">
        <v>10</v>
      </c>
      <c r="C49" s="197">
        <v>1</v>
      </c>
      <c r="D49" s="197">
        <v>506.18040000000002</v>
      </c>
      <c r="E49" s="197">
        <v>336.79899999999998</v>
      </c>
      <c r="F49" s="197">
        <v>793.6712</v>
      </c>
      <c r="G49" s="197">
        <v>847.30669999999998</v>
      </c>
      <c r="H49" s="197">
        <v>1426.528</v>
      </c>
      <c r="I49" s="197">
        <v>2211.873</v>
      </c>
    </row>
    <row r="50" spans="2:9">
      <c r="B50" s="3" t="s">
        <v>12</v>
      </c>
      <c r="C50" s="197">
        <v>1</v>
      </c>
      <c r="D50" s="197">
        <v>512.14380000000006</v>
      </c>
      <c r="E50" s="197">
        <v>341.36989999999997</v>
      </c>
      <c r="F50" s="197">
        <v>589.68870000000004</v>
      </c>
      <c r="G50" s="197">
        <v>1247.9359999999999</v>
      </c>
      <c r="H50" s="197">
        <v>1721.7370000000001</v>
      </c>
      <c r="I50" s="197">
        <v>1666.2809999999999</v>
      </c>
    </row>
    <row r="51" spans="2:9">
      <c r="B51" s="3" t="s">
        <v>14</v>
      </c>
      <c r="C51" s="197">
        <v>1</v>
      </c>
      <c r="D51" s="197">
        <v>397.29050000000001</v>
      </c>
      <c r="E51" s="197">
        <v>170.8272</v>
      </c>
      <c r="F51" s="197">
        <v>716.84709999999995</v>
      </c>
      <c r="G51" s="197">
        <v>977.56830000000002</v>
      </c>
      <c r="H51" s="197">
        <v>1585.3440000000001</v>
      </c>
      <c r="I51" s="197">
        <v>818.31020000000001</v>
      </c>
    </row>
    <row r="52" spans="2:9">
      <c r="B52" s="1" t="s">
        <v>16</v>
      </c>
      <c r="C52" s="21">
        <f t="shared" ref="C52:I52" si="0">AVERAGE(C49:C51)</f>
        <v>1</v>
      </c>
      <c r="D52" s="134">
        <f t="shared" si="0"/>
        <v>471.87156666666669</v>
      </c>
      <c r="E52" s="134">
        <f t="shared" si="0"/>
        <v>282.99869999999993</v>
      </c>
      <c r="F52" s="108">
        <f t="shared" si="0"/>
        <v>700.06899999999996</v>
      </c>
      <c r="G52" s="41">
        <f t="shared" si="0"/>
        <v>1024.2703333333332</v>
      </c>
      <c r="H52" s="41">
        <f t="shared" si="0"/>
        <v>1577.8696666666667</v>
      </c>
      <c r="I52" s="41">
        <f t="shared" si="0"/>
        <v>1565.4880666666668</v>
      </c>
    </row>
    <row r="53" spans="2:9">
      <c r="B53" s="25" t="s">
        <v>18</v>
      </c>
      <c r="C53" s="21">
        <f t="shared" ref="C53:I53" si="1">STDEV(C49:C51)</f>
        <v>0</v>
      </c>
      <c r="D53" s="134">
        <f t="shared" si="1"/>
        <v>64.6578855495857</v>
      </c>
      <c r="E53" s="134">
        <f t="shared" si="1"/>
        <v>97.170249258145049</v>
      </c>
      <c r="F53" s="108">
        <f t="shared" si="1"/>
        <v>103.02108306686607</v>
      </c>
      <c r="G53" s="41">
        <f t="shared" si="1"/>
        <v>204.35696450750956</v>
      </c>
      <c r="H53" s="41">
        <f t="shared" si="1"/>
        <v>147.74636260948472</v>
      </c>
      <c r="I53" s="41">
        <f t="shared" si="1"/>
        <v>702.22769166660794</v>
      </c>
    </row>
    <row r="54" spans="2:9">
      <c r="B54" s="35" t="s">
        <v>20</v>
      </c>
      <c r="C54" s="21">
        <f t="shared" ref="C54:I54" si="2">(C53/SQRT(3))</f>
        <v>0</v>
      </c>
      <c r="D54" s="134">
        <f t="shared" si="2"/>
        <v>37.330247627285317</v>
      </c>
      <c r="E54" s="134">
        <f t="shared" si="2"/>
        <v>56.10126956641308</v>
      </c>
      <c r="F54" s="108">
        <f t="shared" si="2"/>
        <v>59.479250040861928</v>
      </c>
      <c r="G54" s="41">
        <f t="shared" si="2"/>
        <v>117.98554846918545</v>
      </c>
      <c r="H54" s="41">
        <f t="shared" si="2"/>
        <v>85.301402224374073</v>
      </c>
      <c r="I54" s="41">
        <f t="shared" si="2"/>
        <v>405.43134681612565</v>
      </c>
    </row>
    <row r="55" spans="2:9">
      <c r="C55" s="102"/>
      <c r="D55" s="102"/>
      <c r="E55" s="102"/>
      <c r="F55" s="102"/>
      <c r="G55" s="102"/>
      <c r="H55" s="102"/>
      <c r="I55" s="102"/>
    </row>
    <row r="56" spans="2:9">
      <c r="C56" s="102"/>
      <c r="D56" s="102"/>
      <c r="E56" s="102"/>
      <c r="F56" s="102"/>
      <c r="G56" s="102"/>
      <c r="H56" s="102"/>
      <c r="I56" s="102"/>
    </row>
    <row r="57" spans="2:9">
      <c r="B57" s="21" t="s">
        <v>298</v>
      </c>
      <c r="C57" s="197" t="s">
        <v>294</v>
      </c>
      <c r="D57" s="197" t="s">
        <v>197</v>
      </c>
      <c r="E57" s="197" t="s">
        <v>182</v>
      </c>
      <c r="F57" s="197" t="s">
        <v>198</v>
      </c>
      <c r="G57" s="197" t="s">
        <v>295</v>
      </c>
      <c r="H57" s="197" t="s">
        <v>296</v>
      </c>
      <c r="I57" s="197" t="s">
        <v>297</v>
      </c>
    </row>
    <row r="58" spans="2:9">
      <c r="B58" s="3" t="s">
        <v>10</v>
      </c>
      <c r="C58" s="197">
        <v>1</v>
      </c>
      <c r="D58" s="197">
        <v>257.2824134</v>
      </c>
      <c r="E58" s="197">
        <v>126.26560000000001</v>
      </c>
      <c r="F58" s="197">
        <v>227.4992</v>
      </c>
      <c r="G58" s="197">
        <v>424.17410000000001</v>
      </c>
      <c r="H58" s="197">
        <v>538.61509999999998</v>
      </c>
      <c r="I58" s="197">
        <v>326.6223</v>
      </c>
    </row>
    <row r="59" spans="2:9">
      <c r="B59" s="3" t="s">
        <v>12</v>
      </c>
      <c r="C59" s="197">
        <v>1</v>
      </c>
      <c r="D59" s="197">
        <v>283.11921009999998</v>
      </c>
      <c r="E59" s="197">
        <v>240.99019999999999</v>
      </c>
      <c r="F59" s="197">
        <v>298.7885</v>
      </c>
      <c r="G59" s="197">
        <v>516.75670000000002</v>
      </c>
      <c r="H59" s="197">
        <v>666.14210000000003</v>
      </c>
      <c r="I59" s="197">
        <v>546.74959999999999</v>
      </c>
    </row>
    <row r="60" spans="2:9">
      <c r="B60" s="3" t="s">
        <v>14</v>
      </c>
      <c r="C60" s="197">
        <v>1</v>
      </c>
      <c r="D60" s="197">
        <v>295.65466029999999</v>
      </c>
      <c r="E60" s="197">
        <v>145.46700000000001</v>
      </c>
      <c r="F60" s="197">
        <v>317.03320000000002</v>
      </c>
      <c r="G60" s="197">
        <v>486.71820000000002</v>
      </c>
      <c r="H60" s="197">
        <v>708.69939999999997</v>
      </c>
      <c r="I60" s="197">
        <v>354.2679</v>
      </c>
    </row>
    <row r="61" spans="2:9">
      <c r="B61" s="1" t="s">
        <v>16</v>
      </c>
      <c r="C61" s="21">
        <f t="shared" ref="C61:I61" si="3">AVERAGE(C58:C60)</f>
        <v>1</v>
      </c>
      <c r="D61" s="134">
        <f t="shared" si="3"/>
        <v>278.6854279333333</v>
      </c>
      <c r="E61" s="134">
        <f t="shared" si="3"/>
        <v>170.9076</v>
      </c>
      <c r="F61" s="108">
        <f t="shared" si="3"/>
        <v>281.10696666666666</v>
      </c>
      <c r="G61" s="41">
        <f t="shared" si="3"/>
        <v>475.88300000000004</v>
      </c>
      <c r="H61" s="41">
        <f t="shared" si="3"/>
        <v>637.81886666666662</v>
      </c>
      <c r="I61" s="41">
        <f t="shared" si="3"/>
        <v>409.21326666666664</v>
      </c>
    </row>
    <row r="62" spans="2:9">
      <c r="B62" s="25" t="s">
        <v>18</v>
      </c>
      <c r="C62" s="21">
        <f t="shared" ref="C62:I62" si="4">STDEV(C58:C60)</f>
        <v>0</v>
      </c>
      <c r="D62" s="134">
        <f t="shared" si="4"/>
        <v>19.56658251368205</v>
      </c>
      <c r="E62" s="134">
        <f t="shared" si="4"/>
        <v>61.447958123602412</v>
      </c>
      <c r="F62" s="108">
        <f t="shared" si="4"/>
        <v>47.313441586544506</v>
      </c>
      <c r="G62" s="41">
        <f t="shared" si="4"/>
        <v>47.232781253807197</v>
      </c>
      <c r="H62" s="41">
        <f t="shared" si="4"/>
        <v>88.508877726832523</v>
      </c>
      <c r="I62" s="41">
        <f t="shared" si="4"/>
        <v>119.90934925986102</v>
      </c>
    </row>
    <row r="63" spans="2:9">
      <c r="B63" s="35" t="s">
        <v>20</v>
      </c>
      <c r="C63" s="21">
        <f t="shared" ref="C63:I63" si="5">(C62/SQRT(3))</f>
        <v>0</v>
      </c>
      <c r="D63" s="134">
        <f t="shared" si="5"/>
        <v>11.296771681395356</v>
      </c>
      <c r="E63" s="134">
        <f t="shared" si="5"/>
        <v>35.476995163814706</v>
      </c>
      <c r="F63" s="108">
        <f t="shared" si="5"/>
        <v>27.316428236279105</v>
      </c>
      <c r="G63" s="41">
        <f t="shared" si="5"/>
        <v>27.269858971460295</v>
      </c>
      <c r="H63" s="41">
        <f t="shared" si="5"/>
        <v>51.100624381258434</v>
      </c>
      <c r="I63" s="41">
        <f t="shared" si="5"/>
        <v>69.22969507353362</v>
      </c>
    </row>
  </sheetData>
  <mergeCells count="3">
    <mergeCell ref="B4:C4"/>
    <mergeCell ref="B18:C18"/>
    <mergeCell ref="B32:C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EEF0-86B6-4B29-95F7-73D56E4E6204}">
  <dimension ref="A2:D9"/>
  <sheetViews>
    <sheetView workbookViewId="0">
      <selection activeCell="M11" sqref="M11"/>
    </sheetView>
  </sheetViews>
  <sheetFormatPr defaultRowHeight="15"/>
  <cols>
    <col min="1" max="1" width="11.42578125" customWidth="1"/>
    <col min="2" max="2" width="63.85546875" customWidth="1"/>
    <col min="3" max="4" width="16.28515625" customWidth="1"/>
    <col min="9" max="9" width="9.140625" customWidth="1"/>
    <col min="11" max="11" width="9.140625" customWidth="1"/>
  </cols>
  <sheetData>
    <row r="2" spans="1:4">
      <c r="A2" s="54" t="s">
        <v>66</v>
      </c>
      <c r="B2" s="99" t="s">
        <v>67</v>
      </c>
      <c r="C2" s="9" t="s">
        <v>3</v>
      </c>
      <c r="D2" s="9" t="s">
        <v>4</v>
      </c>
    </row>
    <row r="3" spans="1:4">
      <c r="A3" s="54"/>
      <c r="B3" s="10" t="s">
        <v>68</v>
      </c>
      <c r="C3" s="97">
        <v>5.4746727302179997E-3</v>
      </c>
      <c r="D3" s="94">
        <v>12.9451935573803</v>
      </c>
    </row>
    <row r="4" spans="1:4">
      <c r="A4" s="54"/>
      <c r="B4" s="10" t="s">
        <v>69</v>
      </c>
      <c r="C4" s="7">
        <v>2.97123728176998E-3</v>
      </c>
      <c r="D4" s="95">
        <v>13.4430121384949</v>
      </c>
    </row>
    <row r="5" spans="1:4">
      <c r="A5" s="54"/>
      <c r="B5" s="10" t="s">
        <v>70</v>
      </c>
      <c r="C5" s="7">
        <v>3.9688354327141101E-2</v>
      </c>
      <c r="D5" s="95">
        <v>24.6397703057354</v>
      </c>
    </row>
    <row r="6" spans="1:4">
      <c r="A6" s="54"/>
      <c r="B6" s="14" t="s">
        <v>71</v>
      </c>
      <c r="C6" s="98">
        <v>2.4285644287641701E-2</v>
      </c>
      <c r="D6" s="96">
        <v>39.750784020838502</v>
      </c>
    </row>
    <row r="7" spans="1:4">
      <c r="A7" s="54"/>
    </row>
    <row r="8" spans="1:4">
      <c r="A8" s="54"/>
    </row>
    <row r="9" spans="1:4">
      <c r="A9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791A-4CDB-413F-BEC0-F556075C8F26}">
  <dimension ref="A2:N49"/>
  <sheetViews>
    <sheetView topLeftCell="A40" workbookViewId="0">
      <selection activeCell="J33" sqref="J33"/>
    </sheetView>
  </sheetViews>
  <sheetFormatPr defaultRowHeight="15"/>
  <cols>
    <col min="1" max="1" width="21.5703125" customWidth="1"/>
    <col min="2" max="4" width="16.42578125" customWidth="1"/>
    <col min="5" max="7" width="16.140625" customWidth="1"/>
    <col min="8" max="8" width="19.85546875" customWidth="1"/>
    <col min="9" max="9" width="17.28515625" customWidth="1"/>
    <col min="10" max="11" width="17.140625" style="102" customWidth="1"/>
    <col min="12" max="12" width="55" customWidth="1"/>
    <col min="13" max="14" width="16" customWidth="1"/>
  </cols>
  <sheetData>
    <row r="2" spans="1:14">
      <c r="A2" t="s">
        <v>72</v>
      </c>
      <c r="K2" s="54" t="s">
        <v>73</v>
      </c>
      <c r="L2" s="9" t="s">
        <v>74</v>
      </c>
      <c r="M2" s="9" t="s">
        <v>3</v>
      </c>
      <c r="N2" s="9" t="s">
        <v>4</v>
      </c>
    </row>
    <row r="3" spans="1:14" ht="15" customHeight="1">
      <c r="A3" s="103" t="s">
        <v>75</v>
      </c>
      <c r="B3" s="21"/>
      <c r="C3" s="104" t="s">
        <v>76</v>
      </c>
      <c r="D3" s="105">
        <v>231</v>
      </c>
      <c r="E3" s="104" t="s">
        <v>8</v>
      </c>
      <c r="F3" s="105">
        <v>1833</v>
      </c>
      <c r="G3" s="104" t="s">
        <v>37</v>
      </c>
      <c r="H3" s="104" t="s">
        <v>77</v>
      </c>
      <c r="K3" s="54"/>
      <c r="L3" s="10" t="s">
        <v>78</v>
      </c>
      <c r="M3" s="39">
        <v>1.1223145266823799E-3</v>
      </c>
      <c r="N3" s="39">
        <v>28.3694715590104</v>
      </c>
    </row>
    <row r="4" spans="1:14" ht="30">
      <c r="A4" s="219" t="s">
        <v>79</v>
      </c>
      <c r="B4" s="3" t="s">
        <v>10</v>
      </c>
      <c r="C4" s="106">
        <v>2.1460038664484794E-3</v>
      </c>
      <c r="D4" s="107">
        <v>4.0793416642546697E-3</v>
      </c>
      <c r="E4" s="108">
        <v>0.52297959500886471</v>
      </c>
      <c r="F4" s="107">
        <v>3.0679516269949317E-2</v>
      </c>
      <c r="G4" s="107">
        <v>2.6780182306525729E-3</v>
      </c>
      <c r="H4" s="107">
        <v>5.659481496330822E-3</v>
      </c>
      <c r="K4" s="54"/>
      <c r="L4" s="10" t="s">
        <v>80</v>
      </c>
      <c r="M4" s="39">
        <v>1.02980358970329E-2</v>
      </c>
      <c r="N4" s="39">
        <v>64.4960927427217</v>
      </c>
    </row>
    <row r="5" spans="1:14">
      <c r="A5" s="220"/>
      <c r="B5" s="3" t="s">
        <v>12</v>
      </c>
      <c r="C5" s="106">
        <v>3.5836869809613122E-3</v>
      </c>
      <c r="D5" s="107">
        <v>1.3454089415452326E-2</v>
      </c>
      <c r="E5" s="108">
        <v>0.46533659027650021</v>
      </c>
      <c r="F5" s="107">
        <v>2.1343615704582534E-2</v>
      </c>
      <c r="G5" s="107">
        <v>7.7990082157030948E-3</v>
      </c>
      <c r="H5" s="107">
        <v>8.0170573161456454E-3</v>
      </c>
      <c r="K5" s="54"/>
      <c r="L5" s="10" t="s">
        <v>17</v>
      </c>
      <c r="M5" s="100">
        <v>2.41628639186086E-4</v>
      </c>
      <c r="N5" s="39">
        <v>81.5950166880816</v>
      </c>
    </row>
    <row r="6" spans="1:14">
      <c r="A6" s="103"/>
      <c r="B6" s="3" t="s">
        <v>14</v>
      </c>
      <c r="C6" s="106">
        <v>2.8806609093672089E-3</v>
      </c>
      <c r="D6" s="107">
        <v>8.1954391331921783E-3</v>
      </c>
      <c r="E6" s="108">
        <v>0.64507582990916046</v>
      </c>
      <c r="F6" s="107">
        <v>1.9618956892976592E-2</v>
      </c>
      <c r="G6" s="107">
        <v>1.0482836873758235E-2</v>
      </c>
      <c r="H6" s="107">
        <v>4.5735576805854116E-3</v>
      </c>
      <c r="K6" s="54"/>
      <c r="L6" s="10" t="s">
        <v>13</v>
      </c>
      <c r="M6" s="39">
        <v>7.40164536594453E-3</v>
      </c>
      <c r="N6" s="39">
        <v>83.002065299572095</v>
      </c>
    </row>
    <row r="7" spans="1:14">
      <c r="A7" s="103"/>
      <c r="B7" s="1" t="s">
        <v>16</v>
      </c>
      <c r="C7" s="106">
        <v>2.8701172522590003E-3</v>
      </c>
      <c r="D7" s="107">
        <v>8.5762900709663911E-3</v>
      </c>
      <c r="E7" s="108">
        <v>0.54446400506484183</v>
      </c>
      <c r="F7" s="107">
        <v>2.3880696289169483E-2</v>
      </c>
      <c r="G7" s="107">
        <v>6.986621106704634E-3</v>
      </c>
      <c r="H7" s="107">
        <f>AVERAGE(H4:H6)</f>
        <v>6.0833654976872919E-3</v>
      </c>
      <c r="K7" s="54"/>
      <c r="L7" s="10" t="s">
        <v>81</v>
      </c>
      <c r="M7" s="100">
        <v>5.45913192464703E-6</v>
      </c>
      <c r="N7" s="39">
        <v>83.580709419502696</v>
      </c>
    </row>
    <row r="8" spans="1:14">
      <c r="A8" s="103"/>
      <c r="B8" s="25" t="s">
        <v>18</v>
      </c>
      <c r="C8" s="106">
        <v>7.1889954859336318E-4</v>
      </c>
      <c r="D8" s="107">
        <v>4.6989636545997039E-3</v>
      </c>
      <c r="E8" s="108">
        <v>9.1775451361035626E-2</v>
      </c>
      <c r="F8" s="107">
        <v>5.950762711821129E-3</v>
      </c>
      <c r="G8" s="107">
        <v>3.9653219445705268E-3</v>
      </c>
      <c r="H8" s="107">
        <f>STDEV(H4:H6)</f>
        <v>1.7604489966995195E-3</v>
      </c>
      <c r="K8" s="54"/>
      <c r="L8" s="14" t="s">
        <v>15</v>
      </c>
      <c r="M8" s="101">
        <v>1.13100149618733E-4</v>
      </c>
      <c r="N8" s="40">
        <v>163.43856425036401</v>
      </c>
    </row>
    <row r="9" spans="1:14">
      <c r="A9" s="103"/>
      <c r="B9" s="35" t="s">
        <v>20</v>
      </c>
      <c r="C9" s="94">
        <v>4.1505684790067872E-4</v>
      </c>
      <c r="D9" s="97">
        <v>2.712947930895407E-3</v>
      </c>
      <c r="E9" s="109">
        <v>5.2986581548293325E-2</v>
      </c>
      <c r="F9" s="97">
        <v>3.4356744535535165E-3</v>
      </c>
      <c r="G9" s="97">
        <v>2.289379692121324E-3</v>
      </c>
      <c r="H9" s="107">
        <f>(H8/(SQRT(3)))</f>
        <v>1.0163957021390743E-3</v>
      </c>
    </row>
    <row r="10" spans="1:14">
      <c r="A10" s="103"/>
      <c r="C10" s="2"/>
      <c r="D10" s="2"/>
      <c r="E10" s="2"/>
      <c r="F10" s="2"/>
      <c r="G10" s="2"/>
      <c r="H10" s="2"/>
    </row>
    <row r="11" spans="1:14">
      <c r="A11" t="s">
        <v>82</v>
      </c>
    </row>
    <row r="12" spans="1:14" ht="15" customHeight="1">
      <c r="A12" s="103" t="s">
        <v>75</v>
      </c>
      <c r="B12" s="21"/>
      <c r="C12" s="104" t="s">
        <v>76</v>
      </c>
      <c r="D12" s="105">
        <v>231</v>
      </c>
      <c r="E12" s="104" t="s">
        <v>8</v>
      </c>
      <c r="F12" s="105">
        <v>1833</v>
      </c>
      <c r="G12" s="104" t="s">
        <v>37</v>
      </c>
      <c r="H12" s="104" t="s">
        <v>77</v>
      </c>
    </row>
    <row r="13" spans="1:14" ht="30">
      <c r="A13" s="219" t="s">
        <v>83</v>
      </c>
      <c r="B13" s="3" t="s">
        <v>10</v>
      </c>
      <c r="C13" s="106">
        <v>2.1460038664484794E-3</v>
      </c>
      <c r="D13" s="107">
        <v>3.9648339578154191E-3</v>
      </c>
      <c r="E13" s="107">
        <v>3.3536033845239274E-2</v>
      </c>
      <c r="F13" s="107">
        <v>3.6412663987941685E-2</v>
      </c>
      <c r="G13" s="107">
        <v>8.2107566766586107E-3</v>
      </c>
      <c r="H13" s="107">
        <v>8.6192362810816221E-3</v>
      </c>
    </row>
    <row r="14" spans="1:14">
      <c r="A14" s="220"/>
      <c r="B14" s="3" t="s">
        <v>12</v>
      </c>
      <c r="C14" s="106">
        <v>3.5836869809613122E-3</v>
      </c>
      <c r="D14" s="107">
        <v>1.1824096159146485E-2</v>
      </c>
      <c r="E14" s="107">
        <v>3.2183281505854006E-2</v>
      </c>
      <c r="F14" s="107">
        <v>4.6586848621706201E-2</v>
      </c>
      <c r="G14" s="107">
        <v>3.0017650217399119E-3</v>
      </c>
      <c r="H14" s="107">
        <v>2.4286920939771289E-2</v>
      </c>
    </row>
    <row r="15" spans="1:14">
      <c r="A15" s="103"/>
      <c r="B15" s="3" t="s">
        <v>14</v>
      </c>
      <c r="C15" s="106">
        <v>2.8806609093672089E-3</v>
      </c>
      <c r="D15" s="107">
        <v>1.2995679207183504E-2</v>
      </c>
      <c r="E15" s="107">
        <v>2.4019964784622885E-2</v>
      </c>
      <c r="F15" s="107">
        <v>3.8388522741647918E-2</v>
      </c>
      <c r="G15" s="107">
        <v>1.9434663239643997E-2</v>
      </c>
      <c r="H15" s="107">
        <v>1.4806660925813019E-2</v>
      </c>
    </row>
    <row r="16" spans="1:14">
      <c r="A16" s="103"/>
      <c r="B16" s="1" t="s">
        <v>16</v>
      </c>
      <c r="C16" s="106">
        <v>2.8701172522590003E-3</v>
      </c>
      <c r="D16" s="107">
        <v>9.5948697747151365E-3</v>
      </c>
      <c r="E16" s="107">
        <v>2.9913093378572054E-2</v>
      </c>
      <c r="F16" s="107">
        <v>4.0462678450431937E-2</v>
      </c>
      <c r="G16" s="107">
        <v>1.021572831268084E-2</v>
      </c>
      <c r="H16" s="107">
        <f>AVERAGE(H13:H15)</f>
        <v>1.590427271555531E-2</v>
      </c>
    </row>
    <row r="17" spans="1:8">
      <c r="A17" s="103"/>
      <c r="B17" s="25" t="s">
        <v>18</v>
      </c>
      <c r="C17" s="106">
        <v>7.1889954859336318E-4</v>
      </c>
      <c r="D17" s="107">
        <v>4.9108175678080493E-3</v>
      </c>
      <c r="E17" s="107">
        <v>5.1482237899632983E-3</v>
      </c>
      <c r="F17" s="107">
        <v>5.3949142410879428E-3</v>
      </c>
      <c r="G17" s="107">
        <v>8.3979145867256258E-3</v>
      </c>
      <c r="H17" s="107">
        <f>STDEV(H13:H15)</f>
        <v>7.8913021341075768E-3</v>
      </c>
    </row>
    <row r="18" spans="1:8">
      <c r="A18" s="103"/>
      <c r="B18" s="110" t="s">
        <v>20</v>
      </c>
      <c r="C18" s="106">
        <v>4.1505684790067872E-4</v>
      </c>
      <c r="D18" s="107">
        <v>2.8352618447151207E-3</v>
      </c>
      <c r="E18" s="107">
        <v>2.972328390983746E-3</v>
      </c>
      <c r="F18" s="107">
        <v>3.1147551893470696E-3</v>
      </c>
      <c r="G18" s="107">
        <v>4.8485382472775252E-3</v>
      </c>
      <c r="H18" s="107">
        <f>(H17/(SQRT(3)))</f>
        <v>4.5560454113836779E-3</v>
      </c>
    </row>
    <row r="19" spans="1:8">
      <c r="A19" s="103"/>
      <c r="B19" s="111"/>
      <c r="C19" s="2"/>
      <c r="D19" s="2"/>
      <c r="E19" s="2"/>
      <c r="F19" s="2"/>
      <c r="G19" s="2"/>
      <c r="H19" s="2"/>
    </row>
    <row r="20" spans="1:8">
      <c r="A20" t="s">
        <v>84</v>
      </c>
    </row>
    <row r="21" spans="1:8" ht="15" customHeight="1">
      <c r="A21" s="103" t="s">
        <v>75</v>
      </c>
      <c r="B21" s="21"/>
      <c r="C21" s="104" t="s">
        <v>76</v>
      </c>
      <c r="D21" s="105">
        <v>231</v>
      </c>
      <c r="E21" s="104" t="s">
        <v>8</v>
      </c>
      <c r="F21" s="105">
        <v>1833</v>
      </c>
      <c r="G21" s="104" t="s">
        <v>37</v>
      </c>
      <c r="H21" s="104" t="s">
        <v>77</v>
      </c>
    </row>
    <row r="22" spans="1:8" ht="30">
      <c r="A22" s="219" t="s">
        <v>85</v>
      </c>
      <c r="B22" s="3" t="s">
        <v>10</v>
      </c>
      <c r="C22" s="106">
        <v>2.3320089100896261E-3</v>
      </c>
      <c r="D22" s="107">
        <v>0.11433558980420538</v>
      </c>
      <c r="E22" s="108">
        <v>0.38831672866780365</v>
      </c>
      <c r="F22" s="108">
        <v>0.62226850865338279</v>
      </c>
      <c r="G22" s="108">
        <v>0.15475722171276521</v>
      </c>
      <c r="H22" s="108">
        <v>4.1686403723807643E-2</v>
      </c>
    </row>
    <row r="23" spans="1:8">
      <c r="A23" s="220"/>
      <c r="B23" s="3" t="s">
        <v>12</v>
      </c>
      <c r="C23" s="106">
        <v>1.6613389597398018E-3</v>
      </c>
      <c r="D23" s="107">
        <v>0.13599383267904416</v>
      </c>
      <c r="E23" s="108">
        <v>0.30253332231245472</v>
      </c>
      <c r="F23" s="108">
        <v>0.40206916566369122</v>
      </c>
      <c r="G23" s="108">
        <v>0.16548721968076108</v>
      </c>
      <c r="H23" s="108">
        <v>8.2289067908534394E-2</v>
      </c>
    </row>
    <row r="24" spans="1:8">
      <c r="A24" s="103"/>
      <c r="B24" s="3" t="s">
        <v>14</v>
      </c>
      <c r="C24" s="106">
        <v>7.5755500755602225E-4</v>
      </c>
      <c r="D24" s="107">
        <v>0.16917477408102807</v>
      </c>
      <c r="E24" s="108">
        <v>0.48202071640690958</v>
      </c>
      <c r="F24" s="108">
        <v>0.55303980933369712</v>
      </c>
      <c r="G24" s="108">
        <v>0.19009336241710639</v>
      </c>
      <c r="H24" s="108">
        <v>8.1662380900540357E-2</v>
      </c>
    </row>
    <row r="25" spans="1:8">
      <c r="A25" s="103"/>
      <c r="B25" s="1" t="s">
        <v>16</v>
      </c>
      <c r="C25" s="106">
        <v>1.5836342924618167E-3</v>
      </c>
      <c r="D25" s="107">
        <v>0.13983473218809253</v>
      </c>
      <c r="E25" s="108">
        <v>0.39095692246238939</v>
      </c>
      <c r="F25" s="108">
        <v>0.52579249455025712</v>
      </c>
      <c r="G25" s="108">
        <v>0.17011260127021088</v>
      </c>
      <c r="H25" s="114">
        <f>AVERAGE(H22:H24)</f>
        <v>6.8545950844294143E-2</v>
      </c>
    </row>
    <row r="26" spans="1:8">
      <c r="A26" s="103"/>
      <c r="B26" s="25" t="s">
        <v>18</v>
      </c>
      <c r="C26" s="106">
        <v>7.9009795866614573E-4</v>
      </c>
      <c r="D26" s="107">
        <v>2.7620615757361092E-2</v>
      </c>
      <c r="E26" s="108">
        <v>8.9772819534418E-2</v>
      </c>
      <c r="F26" s="108">
        <v>0.11259995464232593</v>
      </c>
      <c r="G26" s="108">
        <v>1.8116465607431971E-2</v>
      </c>
      <c r="H26" s="108">
        <f>STDEV(H22:H24)</f>
        <v>2.326316052882154E-2</v>
      </c>
    </row>
    <row r="27" spans="1:8">
      <c r="A27" s="103"/>
      <c r="B27" s="35" t="s">
        <v>20</v>
      </c>
      <c r="C27" s="106">
        <v>4.5616326912207309E-4</v>
      </c>
      <c r="D27" s="107">
        <v>1.5946769942695647E-2</v>
      </c>
      <c r="E27" s="108">
        <v>5.1830361524107929E-2</v>
      </c>
      <c r="F27" s="108">
        <v>6.5009614123486534E-2</v>
      </c>
      <c r="G27" s="108">
        <v>1.0459546295215446E-2</v>
      </c>
      <c r="H27" s="108">
        <f>(H26/(SQRT(3)))</f>
        <v>1.3430991993516593E-2</v>
      </c>
    </row>
    <row r="28" spans="1:8">
      <c r="A28" s="103"/>
      <c r="B28" s="112"/>
      <c r="C28" s="4"/>
      <c r="D28" s="4"/>
      <c r="E28" s="4"/>
      <c r="F28" s="4"/>
      <c r="G28" s="4"/>
      <c r="H28" s="4"/>
    </row>
    <row r="29" spans="1:8">
      <c r="A29" t="s">
        <v>86</v>
      </c>
      <c r="B29" s="53"/>
      <c r="C29" s="53"/>
      <c r="D29" s="53"/>
      <c r="E29" s="53"/>
      <c r="F29" s="53"/>
      <c r="G29" s="53"/>
      <c r="H29" s="53"/>
    </row>
    <row r="30" spans="1:8" ht="15" customHeight="1">
      <c r="A30" s="103" t="s">
        <v>75</v>
      </c>
      <c r="B30" s="21"/>
      <c r="C30" s="104" t="s">
        <v>76</v>
      </c>
      <c r="D30" s="105">
        <v>231</v>
      </c>
      <c r="E30" s="104" t="s">
        <v>8</v>
      </c>
      <c r="F30" s="105">
        <v>1833</v>
      </c>
      <c r="G30" s="104" t="s">
        <v>37</v>
      </c>
      <c r="H30" s="104" t="s">
        <v>77</v>
      </c>
    </row>
    <row r="31" spans="1:8" ht="30.75" thickBot="1">
      <c r="A31" s="219" t="s">
        <v>87</v>
      </c>
      <c r="B31" s="3" t="s">
        <v>10</v>
      </c>
      <c r="C31" s="106">
        <v>2.1460038664484794E-3</v>
      </c>
      <c r="D31" s="218">
        <v>6.5225887650663082E-3</v>
      </c>
      <c r="E31" s="107">
        <v>2.0395440373822651E-2</v>
      </c>
      <c r="F31" s="107">
        <v>2.3922551502165039E-2</v>
      </c>
      <c r="G31" s="107">
        <v>8.619384895485584E-3</v>
      </c>
      <c r="H31" s="107">
        <v>1.1824527843208827E-2</v>
      </c>
    </row>
    <row r="32" spans="1:8">
      <c r="A32" s="220"/>
      <c r="B32" s="3" t="s">
        <v>12</v>
      </c>
      <c r="C32" s="106">
        <v>3.5836869809613122E-3</v>
      </c>
      <c r="D32" s="107">
        <v>8.6677997194509401E-3</v>
      </c>
      <c r="E32" s="107">
        <v>2.1102689448552564E-2</v>
      </c>
      <c r="F32" s="107">
        <v>2.8966154162162892E-2</v>
      </c>
      <c r="G32" s="107">
        <v>1.3105936291436433E-2</v>
      </c>
      <c r="H32" s="107">
        <v>1.3311043140756604E-2</v>
      </c>
    </row>
    <row r="33" spans="1:8">
      <c r="A33" s="103"/>
      <c r="B33" s="3" t="s">
        <v>14</v>
      </c>
      <c r="C33" s="106">
        <v>2.8806609093672089E-3</v>
      </c>
      <c r="D33" s="108">
        <v>1.0561669977113787E-2</v>
      </c>
      <c r="E33" s="107">
        <v>1.6789142709267277E-2</v>
      </c>
      <c r="F33" s="107">
        <v>2.1817234302710212E-2</v>
      </c>
      <c r="G33" s="107">
        <v>1.1909606640504672E-2</v>
      </c>
      <c r="H33" s="107">
        <v>9.0612568200290206E-3</v>
      </c>
    </row>
    <row r="34" spans="1:8">
      <c r="A34" s="103"/>
      <c r="B34" s="1" t="s">
        <v>16</v>
      </c>
      <c r="C34" s="106">
        <v>2.8701172522590003E-3</v>
      </c>
      <c r="D34" s="107">
        <f>AVERAGE(D31:D33)</f>
        <v>8.584019487210345E-3</v>
      </c>
      <c r="E34" s="107">
        <v>1.9429090843880833E-2</v>
      </c>
      <c r="F34" s="107">
        <v>2.4901979989012713E-2</v>
      </c>
      <c r="G34" s="107">
        <v>1.1211642609142231E-2</v>
      </c>
      <c r="H34" s="107">
        <f>AVERAGE(H31:H33)</f>
        <v>1.1398942601331485E-2</v>
      </c>
    </row>
    <row r="35" spans="1:8">
      <c r="A35" s="103"/>
      <c r="B35" s="25" t="s">
        <v>18</v>
      </c>
      <c r="C35" s="106">
        <v>7.1889954859336318E-4</v>
      </c>
      <c r="D35" s="107">
        <f>STDEV(D31:D33)</f>
        <v>2.0208435379475689E-3</v>
      </c>
      <c r="E35" s="107">
        <v>2.3134487088573557E-3</v>
      </c>
      <c r="F35" s="107">
        <v>3.673720717454686E-3</v>
      </c>
      <c r="G35" s="107">
        <v>2.3232845712339912E-3</v>
      </c>
      <c r="H35" s="107">
        <f>STDEV(H31:H33)</f>
        <v>2.1566207458750533E-3</v>
      </c>
    </row>
    <row r="36" spans="1:8">
      <c r="A36" s="103"/>
      <c r="B36" s="35" t="s">
        <v>20</v>
      </c>
      <c r="C36" s="106">
        <v>4.1505684790067872E-4</v>
      </c>
      <c r="D36" s="107">
        <f>(D35/(SQRT(3)))</f>
        <v>1.1667345606241448E-3</v>
      </c>
      <c r="E36" s="107">
        <v>1.3356702348151866E-3</v>
      </c>
      <c r="F36" s="107">
        <v>2.1210236451499683E-3</v>
      </c>
      <c r="G36" s="107">
        <v>1.3413489726060491E-3</v>
      </c>
      <c r="H36" s="107">
        <f>(H35/(SQRT(3)))</f>
        <v>1.2451255681708935E-3</v>
      </c>
    </row>
    <row r="37" spans="1:8">
      <c r="A37" s="103"/>
      <c r="B37" s="112"/>
      <c r="C37" s="4"/>
      <c r="D37" s="4"/>
      <c r="E37" s="4"/>
      <c r="F37" s="4"/>
      <c r="G37" s="4"/>
      <c r="H37" s="4"/>
    </row>
    <row r="38" spans="1:8">
      <c r="A38" t="s">
        <v>88</v>
      </c>
      <c r="B38" s="53"/>
      <c r="C38" s="53"/>
      <c r="D38" s="53"/>
      <c r="E38" s="53"/>
      <c r="F38" s="53"/>
      <c r="G38" s="53"/>
      <c r="H38" s="53"/>
    </row>
    <row r="39" spans="1:8" ht="15" customHeight="1">
      <c r="A39" s="103" t="s">
        <v>75</v>
      </c>
      <c r="B39" s="21"/>
      <c r="C39" s="104" t="s">
        <v>76</v>
      </c>
      <c r="D39" s="105">
        <v>231</v>
      </c>
      <c r="E39" s="104" t="s">
        <v>8</v>
      </c>
      <c r="F39" s="105">
        <v>1833</v>
      </c>
      <c r="G39" s="104" t="s">
        <v>37</v>
      </c>
      <c r="H39" s="104" t="s">
        <v>77</v>
      </c>
    </row>
    <row r="40" spans="1:8" ht="30">
      <c r="A40" s="219" t="s">
        <v>89</v>
      </c>
      <c r="B40" s="3" t="s">
        <v>10</v>
      </c>
      <c r="C40" s="106">
        <v>2.3320089100896261E-3</v>
      </c>
      <c r="D40" s="113">
        <v>4.6264972027025504</v>
      </c>
      <c r="E40" s="113">
        <v>10.007483369170259</v>
      </c>
      <c r="F40" s="113">
        <v>11.346837436732278</v>
      </c>
      <c r="G40" s="113">
        <v>3.391106734057082</v>
      </c>
      <c r="H40" s="113">
        <v>2.7823295671130586</v>
      </c>
    </row>
    <row r="41" spans="1:8">
      <c r="A41" s="220"/>
      <c r="B41" s="3" t="s">
        <v>12</v>
      </c>
      <c r="C41" s="106">
        <v>1.6613389597398018E-3</v>
      </c>
      <c r="D41" s="113">
        <v>4.7515278508029484</v>
      </c>
      <c r="E41" s="113">
        <v>8.9659885693315609</v>
      </c>
      <c r="F41" s="113">
        <v>11.755791945387926</v>
      </c>
      <c r="G41" s="113">
        <v>4.0424147207299459</v>
      </c>
      <c r="H41" s="113">
        <v>3.1130331505034627</v>
      </c>
    </row>
    <row r="42" spans="1:8">
      <c r="A42" s="103"/>
      <c r="B42" s="3" t="s">
        <v>14</v>
      </c>
      <c r="C42" s="106">
        <v>7.5755500755602225E-4</v>
      </c>
      <c r="D42" s="113">
        <v>4.6253072112441229</v>
      </c>
      <c r="E42" s="113">
        <v>11.462595772665505</v>
      </c>
      <c r="F42" s="113">
        <v>11.764445750136687</v>
      </c>
      <c r="G42" s="113">
        <v>4.3052060715807352</v>
      </c>
      <c r="H42" s="113">
        <v>1.9571562268841749</v>
      </c>
    </row>
    <row r="43" spans="1:8">
      <c r="A43" s="103"/>
      <c r="B43" s="1" t="s">
        <v>16</v>
      </c>
      <c r="C43" s="106">
        <v>1.5836342924618167E-3</v>
      </c>
      <c r="D43" s="113">
        <v>4.6677774215832075</v>
      </c>
      <c r="E43" s="113">
        <v>10.145355903722441</v>
      </c>
      <c r="F43" s="113">
        <v>11.622358377418964</v>
      </c>
      <c r="G43" s="113">
        <v>3.9129091754559213</v>
      </c>
      <c r="H43" s="113">
        <f>AVERAGE(H40:H42)</f>
        <v>2.6175063148335656</v>
      </c>
    </row>
    <row r="44" spans="1:8">
      <c r="A44" s="103"/>
      <c r="B44" s="25" t="s">
        <v>18</v>
      </c>
      <c r="C44" s="106">
        <v>7.9009795866614573E-4</v>
      </c>
      <c r="D44" s="113">
        <v>7.2532439747922006E-2</v>
      </c>
      <c r="E44" s="113">
        <v>1.2540010003076623</v>
      </c>
      <c r="F44" s="113">
        <v>0.23864736254946273</v>
      </c>
      <c r="G44" s="113">
        <v>0.47060935435649526</v>
      </c>
      <c r="H44" s="113">
        <f>STDEV(H40:H42)</f>
        <v>0.59530487483968164</v>
      </c>
    </row>
    <row r="45" spans="1:8">
      <c r="A45" s="103"/>
      <c r="B45" s="35" t="s">
        <v>20</v>
      </c>
      <c r="C45" s="106">
        <v>4.5616326912207309E-4</v>
      </c>
      <c r="D45" s="113">
        <v>4.1876623613443083E-2</v>
      </c>
      <c r="E45" s="113">
        <v>0.72399781509168881</v>
      </c>
      <c r="F45" s="113">
        <v>0.13778311900932652</v>
      </c>
      <c r="G45" s="113">
        <v>0.27170643742087852</v>
      </c>
      <c r="H45" s="113">
        <f>(H44/(SQRT(3)))</f>
        <v>0.34369942973858669</v>
      </c>
    </row>
    <row r="48" spans="1:8">
      <c r="A48" t="s">
        <v>90</v>
      </c>
    </row>
    <row r="49" spans="1:1">
      <c r="A49" t="s">
        <v>91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F29EB-0BFE-4418-99D9-AD16CC95FBA3}">
  <dimension ref="A3:H147"/>
  <sheetViews>
    <sheetView topLeftCell="A7" workbookViewId="0">
      <selection activeCell="A7" sqref="A7"/>
    </sheetView>
  </sheetViews>
  <sheetFormatPr defaultRowHeight="15"/>
  <cols>
    <col min="1" max="1" width="21.5703125" customWidth="1"/>
    <col min="2" max="7" width="18" customWidth="1"/>
    <col min="8" max="8" width="19.5703125" customWidth="1"/>
  </cols>
  <sheetData>
    <row r="3" spans="1:8">
      <c r="A3" t="s">
        <v>92</v>
      </c>
    </row>
    <row r="4" spans="1:8">
      <c r="A4" t="s">
        <v>5</v>
      </c>
      <c r="B4" s="28" t="s">
        <v>93</v>
      </c>
      <c r="C4" s="105">
        <v>231</v>
      </c>
      <c r="D4" s="104" t="s">
        <v>94</v>
      </c>
      <c r="E4" s="104" t="s">
        <v>8</v>
      </c>
      <c r="F4" s="105">
        <v>1833</v>
      </c>
      <c r="G4" s="104" t="s">
        <v>37</v>
      </c>
    </row>
    <row r="5" spans="1:8">
      <c r="B5" s="29" t="s">
        <v>10</v>
      </c>
      <c r="C5" s="31">
        <v>1</v>
      </c>
      <c r="D5" s="109">
        <v>1.1979947140353751</v>
      </c>
      <c r="E5" s="109">
        <v>1.8287816621386408</v>
      </c>
      <c r="F5" s="109">
        <v>2.0131416530140043</v>
      </c>
      <c r="G5" s="109">
        <v>1.1857307160963806</v>
      </c>
    </row>
    <row r="6" spans="1:8">
      <c r="B6" s="29" t="s">
        <v>12</v>
      </c>
      <c r="C6" s="10">
        <v>1</v>
      </c>
      <c r="D6" s="115">
        <v>0.90754801091008186</v>
      </c>
      <c r="E6" s="115">
        <v>1.4919803489783612</v>
      </c>
      <c r="F6" s="115">
        <v>1.9142068593930175</v>
      </c>
      <c r="G6" s="115">
        <v>1.4879483431507767</v>
      </c>
    </row>
    <row r="7" spans="1:8">
      <c r="B7" s="29" t="s">
        <v>14</v>
      </c>
      <c r="C7" s="10">
        <v>1</v>
      </c>
      <c r="D7" s="116">
        <v>0.80821865833796236</v>
      </c>
      <c r="E7" s="116">
        <v>1.8739314377991581</v>
      </c>
      <c r="F7" s="116">
        <v>1.8848591659268454</v>
      </c>
      <c r="G7" s="116">
        <v>0.57244022337653366</v>
      </c>
    </row>
    <row r="8" spans="1:8">
      <c r="B8" s="30" t="s">
        <v>16</v>
      </c>
      <c r="C8" s="30">
        <f>AVERAGE(C5:C7)</f>
        <v>1</v>
      </c>
      <c r="D8" s="59">
        <f>AVERAGE(D5:D7)</f>
        <v>0.97125379442780646</v>
      </c>
      <c r="E8" s="59">
        <f>AVERAGE(E5:E7)</f>
        <v>1.7315644829720533</v>
      </c>
      <c r="F8" s="59">
        <f>AVERAGE(F5:F7)</f>
        <v>1.9374025594446225</v>
      </c>
      <c r="G8" s="59">
        <f>AVERAGE(G5:G7)</f>
        <v>1.0820397608745635</v>
      </c>
    </row>
    <row r="9" spans="1:8">
      <c r="B9" s="32" t="s">
        <v>18</v>
      </c>
      <c r="C9" s="49">
        <f>STDEV(C5:C7)</f>
        <v>0</v>
      </c>
      <c r="D9" s="15">
        <f>STDEV(D5:D7)</f>
        <v>0.20254669471251155</v>
      </c>
      <c r="E9" s="15">
        <f>STDEV(E5:E7)</f>
        <v>0.20871042979851134</v>
      </c>
      <c r="F9" s="15">
        <f>STDEV(F5:F7)</f>
        <v>6.7213313405751596E-2</v>
      </c>
      <c r="G9" s="15">
        <f>STDEV(G5:G7)</f>
        <v>0.46647898129417592</v>
      </c>
    </row>
    <row r="10" spans="1:8">
      <c r="B10" s="51" t="s">
        <v>20</v>
      </c>
      <c r="C10" s="14">
        <f>(C9/(SQRT(3)))</f>
        <v>0</v>
      </c>
      <c r="D10" s="15">
        <f>(D9/(SQRT(3)))</f>
        <v>0.1169403887157375</v>
      </c>
      <c r="E10" s="15">
        <f>(E9/(SQRT(3)))</f>
        <v>0.12049902282685303</v>
      </c>
      <c r="F10" s="15">
        <f>(F9/(SQRT(3)))</f>
        <v>3.8805624587937369E-2</v>
      </c>
      <c r="G10" s="15">
        <f>(G9/(SQRT(3)))</f>
        <v>0.26932176542149489</v>
      </c>
    </row>
    <row r="12" spans="1:8">
      <c r="A12" t="s">
        <v>95</v>
      </c>
    </row>
    <row r="13" spans="1:8" ht="15" customHeight="1">
      <c r="A13" s="103" t="s">
        <v>75</v>
      </c>
      <c r="B13" s="21"/>
      <c r="C13" s="104" t="s">
        <v>76</v>
      </c>
      <c r="D13" s="105">
        <v>231</v>
      </c>
      <c r="E13" s="104" t="s">
        <v>8</v>
      </c>
      <c r="F13" s="105">
        <v>1833</v>
      </c>
      <c r="G13" s="104" t="s">
        <v>37</v>
      </c>
      <c r="H13" s="104" t="s">
        <v>77</v>
      </c>
    </row>
    <row r="14" spans="1:8">
      <c r="A14" s="230" t="s">
        <v>96</v>
      </c>
      <c r="B14" s="3" t="s">
        <v>10</v>
      </c>
      <c r="C14" s="106">
        <v>2.3320089100896261E-3</v>
      </c>
      <c r="D14" s="107">
        <v>2.8297001355472788E-3</v>
      </c>
      <c r="E14" s="108">
        <v>0.26978543920835579</v>
      </c>
      <c r="F14" s="108">
        <v>2.867965653972503E-2</v>
      </c>
      <c r="G14" s="106">
        <v>2.6805592974690085E-3</v>
      </c>
      <c r="H14" s="107">
        <v>7.9079877708899821E-3</v>
      </c>
    </row>
    <row r="15" spans="1:8">
      <c r="A15" s="231"/>
      <c r="B15" s="3" t="s">
        <v>12</v>
      </c>
      <c r="C15" s="106">
        <v>1.6613389597398018E-3</v>
      </c>
      <c r="D15" s="107">
        <v>5.6753588255619167E-3</v>
      </c>
      <c r="E15" s="108">
        <v>0.30027500905372773</v>
      </c>
      <c r="F15" s="108">
        <v>1.5395830030859672E-2</v>
      </c>
      <c r="G15" s="106">
        <v>2.0289414642044243E-3</v>
      </c>
      <c r="H15" s="107">
        <v>5.2998327958571102E-3</v>
      </c>
    </row>
    <row r="16" spans="1:8">
      <c r="A16" s="103"/>
      <c r="B16" s="3" t="s">
        <v>14</v>
      </c>
      <c r="C16" s="106">
        <v>7.5755500755602225E-4</v>
      </c>
      <c r="D16" s="107">
        <v>2.9895132335438853E-3</v>
      </c>
      <c r="E16" s="108">
        <v>0.41561699728224932</v>
      </c>
      <c r="F16" s="108">
        <v>1.9452408455375485E-2</v>
      </c>
      <c r="G16" s="106">
        <v>6.1697962793720476E-4</v>
      </c>
      <c r="H16" s="107">
        <v>3.6449508063366031E-3</v>
      </c>
    </row>
    <row r="17" spans="1:8">
      <c r="A17" s="103"/>
      <c r="B17" s="1" t="s">
        <v>16</v>
      </c>
      <c r="C17" s="106">
        <v>1.5836342924618167E-3</v>
      </c>
      <c r="D17" s="107">
        <v>3.8315240648843598E-3</v>
      </c>
      <c r="E17" s="108">
        <v>0.32855914851477758</v>
      </c>
      <c r="F17" s="108">
        <v>2.1175965008653392E-2</v>
      </c>
      <c r="G17" s="106">
        <v>1.775493463203546E-3</v>
      </c>
      <c r="H17" s="107">
        <f>AVERAGE(H14:H16)</f>
        <v>5.617590457694565E-3</v>
      </c>
    </row>
    <row r="18" spans="1:8">
      <c r="A18" s="103"/>
      <c r="B18" s="25" t="s">
        <v>18</v>
      </c>
      <c r="C18" s="106">
        <v>7.9009795866614573E-4</v>
      </c>
      <c r="D18" s="107">
        <v>1.5988058121876355E-3</v>
      </c>
      <c r="E18" s="108">
        <v>7.6920122473601998E-2</v>
      </c>
      <c r="F18" s="108">
        <v>6.8075691016448057E-3</v>
      </c>
      <c r="G18" s="106">
        <v>1.0548778033662254E-3</v>
      </c>
      <c r="H18" s="107">
        <f>STDEV(H14:H16)</f>
        <v>2.1492088053582481E-3</v>
      </c>
    </row>
    <row r="19" spans="1:8">
      <c r="A19" s="103"/>
      <c r="B19" s="35" t="s">
        <v>20</v>
      </c>
      <c r="C19" s="106">
        <v>4.5616326912207309E-4</v>
      </c>
      <c r="D19" s="107">
        <v>9.2307096604846964E-4</v>
      </c>
      <c r="E19" s="108">
        <v>4.4409853416233096E-2</v>
      </c>
      <c r="F19" s="108">
        <v>3.9303518533616074E-3</v>
      </c>
      <c r="G19" s="106">
        <v>6.0903398373565135E-4</v>
      </c>
      <c r="H19" s="107">
        <f>(H18/(SQRT(3)))</f>
        <v>1.2408462823182986E-3</v>
      </c>
    </row>
    <row r="20" spans="1:8">
      <c r="A20" s="103"/>
      <c r="C20" s="2"/>
      <c r="D20" s="2"/>
      <c r="E20" s="2"/>
      <c r="F20" s="2"/>
      <c r="G20" s="2"/>
      <c r="H20" s="2"/>
    </row>
    <row r="21" spans="1:8">
      <c r="A21" t="s">
        <v>97</v>
      </c>
    </row>
    <row r="22" spans="1:8" ht="15" customHeight="1">
      <c r="A22" s="103" t="s">
        <v>75</v>
      </c>
      <c r="B22" s="21"/>
      <c r="C22" s="104" t="s">
        <v>76</v>
      </c>
      <c r="D22" s="105">
        <v>231</v>
      </c>
      <c r="E22" s="104" t="s">
        <v>8</v>
      </c>
      <c r="F22" s="105">
        <v>1833</v>
      </c>
      <c r="G22" s="104" t="s">
        <v>37</v>
      </c>
      <c r="H22" s="104" t="s">
        <v>77</v>
      </c>
    </row>
    <row r="23" spans="1:8" ht="30">
      <c r="A23" s="219" t="s">
        <v>98</v>
      </c>
      <c r="B23" s="3" t="s">
        <v>10</v>
      </c>
      <c r="C23" s="106">
        <v>2.3320089100896261E-3</v>
      </c>
      <c r="D23" s="106">
        <v>5.4921261524951267E-3</v>
      </c>
      <c r="E23" s="107">
        <v>2.7259138146927542E-2</v>
      </c>
      <c r="F23" s="107">
        <v>3.3819027336187579E-2</v>
      </c>
      <c r="G23" s="106">
        <v>1.3477405621977037E-2</v>
      </c>
      <c r="H23" s="107">
        <v>7.377681606565465E-3</v>
      </c>
    </row>
    <row r="24" spans="1:8">
      <c r="A24" s="220"/>
      <c r="B24" s="3" t="s">
        <v>12</v>
      </c>
      <c r="C24" s="106">
        <v>1.6613389597398018E-3</v>
      </c>
      <c r="D24" s="106">
        <v>1.5966374833321386E-2</v>
      </c>
      <c r="E24" s="107">
        <v>3.1678316392315782E-2</v>
      </c>
      <c r="F24" s="107">
        <v>4.1483109694637088E-2</v>
      </c>
      <c r="G24" s="106">
        <v>1.3817766397976845E-2</v>
      </c>
      <c r="H24" s="107">
        <v>2.3585846792094075E-2</v>
      </c>
    </row>
    <row r="25" spans="1:8">
      <c r="A25" s="103"/>
      <c r="B25" s="3" t="s">
        <v>14</v>
      </c>
      <c r="C25" s="106">
        <v>7.5755500755602225E-4</v>
      </c>
      <c r="D25" s="106">
        <v>7.9693418437468827E-3</v>
      </c>
      <c r="E25" s="107">
        <v>2.9466703533461223E-2</v>
      </c>
      <c r="F25" s="107">
        <v>3.6639856280977628E-2</v>
      </c>
      <c r="G25" s="106">
        <v>1.5780050027913162E-2</v>
      </c>
      <c r="H25" s="107">
        <v>1.1997099866976519E-2</v>
      </c>
    </row>
    <row r="26" spans="1:8">
      <c r="A26" s="103"/>
      <c r="B26" s="1" t="s">
        <v>16</v>
      </c>
      <c r="C26" s="106">
        <v>1.5836342924618167E-3</v>
      </c>
      <c r="D26" s="106">
        <v>9.8092809431877988E-3</v>
      </c>
      <c r="E26" s="107">
        <v>2.9468052690901515E-2</v>
      </c>
      <c r="F26" s="107">
        <v>3.7313997770600765E-2</v>
      </c>
      <c r="G26" s="106">
        <v>1.4358407349289013E-2</v>
      </c>
      <c r="H26" s="107">
        <f>AVERAGE(H23:H25)</f>
        <v>1.4320209421878685E-2</v>
      </c>
    </row>
    <row r="27" spans="1:8">
      <c r="A27" s="103"/>
      <c r="B27" s="25" t="s">
        <v>18</v>
      </c>
      <c r="C27" s="106">
        <v>7.9009795866614573E-4</v>
      </c>
      <c r="D27" s="106">
        <v>5.4741669022953842E-3</v>
      </c>
      <c r="E27" s="107">
        <v>2.2095894316133758E-3</v>
      </c>
      <c r="F27" s="107">
        <v>3.8762597513966636E-3</v>
      </c>
      <c r="G27" s="106">
        <v>1.2428846663001471E-3</v>
      </c>
      <c r="H27" s="107">
        <f>STDEV(H23:H25)</f>
        <v>8.3500768363772467E-3</v>
      </c>
    </row>
    <row r="28" spans="1:8">
      <c r="A28" s="103"/>
      <c r="B28" s="110" t="s">
        <v>20</v>
      </c>
      <c r="C28" s="106">
        <v>4.5616326912207309E-4</v>
      </c>
      <c r="D28" s="106">
        <v>3.1605117346291799E-3</v>
      </c>
      <c r="E28" s="107">
        <v>1.2757070531405348E-3</v>
      </c>
      <c r="F28" s="107">
        <v>2.2379596109177759E-3</v>
      </c>
      <c r="G28" s="106">
        <v>7.1757979666004813E-4</v>
      </c>
      <c r="H28" s="107">
        <f>(H27/(SQRT(3)))</f>
        <v>4.8209191092364627E-3</v>
      </c>
    </row>
    <row r="29" spans="1:8">
      <c r="A29" s="103"/>
      <c r="B29" s="111"/>
      <c r="C29" s="2"/>
      <c r="D29" s="2"/>
      <c r="E29" s="2"/>
      <c r="F29" s="2"/>
      <c r="G29" s="2"/>
      <c r="H29" s="2"/>
    </row>
    <row r="30" spans="1:8">
      <c r="A30" t="s">
        <v>99</v>
      </c>
    </row>
    <row r="31" spans="1:8" ht="15" customHeight="1">
      <c r="A31" s="103" t="s">
        <v>75</v>
      </c>
      <c r="B31" s="21"/>
      <c r="C31" s="104" t="s">
        <v>76</v>
      </c>
      <c r="D31" s="105">
        <v>231</v>
      </c>
      <c r="E31" s="104" t="s">
        <v>8</v>
      </c>
      <c r="F31" s="105">
        <v>1833</v>
      </c>
      <c r="G31" s="104" t="s">
        <v>37</v>
      </c>
      <c r="H31" s="104" t="s">
        <v>77</v>
      </c>
    </row>
    <row r="32" spans="1:8" ht="30">
      <c r="A32" s="219" t="s">
        <v>100</v>
      </c>
      <c r="B32" s="3" t="s">
        <v>10</v>
      </c>
      <c r="C32" s="106">
        <v>2.1460038664484794E-3</v>
      </c>
      <c r="D32" s="108">
        <v>0.26425791022680084</v>
      </c>
      <c r="E32" s="108">
        <v>0.95302241202918425</v>
      </c>
      <c r="F32" s="108">
        <v>1.6506681466662652</v>
      </c>
      <c r="G32" s="108">
        <v>0.33384393459396416</v>
      </c>
      <c r="H32" s="108">
        <v>0.21806981573186343</v>
      </c>
    </row>
    <row r="33" spans="1:8">
      <c r="A33" s="220"/>
      <c r="B33" s="3" t="s">
        <v>12</v>
      </c>
      <c r="C33" s="106">
        <v>3.5836869809613122E-3</v>
      </c>
      <c r="D33" s="108">
        <v>0.39034641358049965</v>
      </c>
      <c r="E33" s="108">
        <v>0.85996924779203843</v>
      </c>
      <c r="F33" s="108">
        <v>1.1468441738181043</v>
      </c>
      <c r="G33" s="108">
        <v>0.44884478785788273</v>
      </c>
      <c r="H33" s="108">
        <v>0.33897532930388546</v>
      </c>
    </row>
    <row r="34" spans="1:8">
      <c r="A34" s="103"/>
      <c r="B34" s="3" t="s">
        <v>14</v>
      </c>
      <c r="C34" s="106">
        <v>2.8806609093672089E-3</v>
      </c>
      <c r="D34" s="108">
        <v>0.42636459467671006</v>
      </c>
      <c r="E34" s="108">
        <v>1.2069773507764667</v>
      </c>
      <c r="F34" s="108">
        <v>1.2954906010013569</v>
      </c>
      <c r="G34" s="108">
        <v>0.63353112443028392</v>
      </c>
      <c r="H34" s="108">
        <v>0.26000897774888554</v>
      </c>
    </row>
    <row r="35" spans="1:8">
      <c r="A35" s="103"/>
      <c r="B35" s="1" t="s">
        <v>16</v>
      </c>
      <c r="C35" s="106">
        <v>2.8701172522590003E-3</v>
      </c>
      <c r="D35" s="108">
        <v>0.36032297282800352</v>
      </c>
      <c r="E35" s="108">
        <v>1.0066563368658965</v>
      </c>
      <c r="F35" s="108">
        <v>1.3643343071619087</v>
      </c>
      <c r="G35" s="108">
        <v>0.47207328229404361</v>
      </c>
      <c r="H35" s="108">
        <f>AVERAGE(H32:H34)</f>
        <v>0.27235137426154482</v>
      </c>
    </row>
    <row r="36" spans="1:8">
      <c r="A36" s="103"/>
      <c r="B36" s="25" t="s">
        <v>18</v>
      </c>
      <c r="C36" s="106">
        <v>7.1889954859336318E-4</v>
      </c>
      <c r="D36" s="108">
        <v>8.5121674864863883E-2</v>
      </c>
      <c r="E36" s="108">
        <v>0.17961376423942382</v>
      </c>
      <c r="F36" s="108">
        <v>0.25887108917870133</v>
      </c>
      <c r="G36" s="108">
        <v>0.15118788031229788</v>
      </c>
      <c r="H36" s="108">
        <f>STDEV(H32:H34)</f>
        <v>6.1390446054621475E-2</v>
      </c>
    </row>
    <row r="37" spans="1:8">
      <c r="A37" s="103"/>
      <c r="B37" s="35" t="s">
        <v>20</v>
      </c>
      <c r="C37" s="106">
        <v>4.1505684790067872E-4</v>
      </c>
      <c r="D37" s="108">
        <v>4.9145021897100967E-2</v>
      </c>
      <c r="E37" s="108">
        <v>0.10370005513379332</v>
      </c>
      <c r="F37" s="108">
        <v>0.14945929302273483</v>
      </c>
      <c r="G37" s="108">
        <v>8.7288363396514107E-2</v>
      </c>
      <c r="H37" s="108">
        <f>(H36/(SQRT(3)))</f>
        <v>3.5443790555306907E-2</v>
      </c>
    </row>
    <row r="38" spans="1:8">
      <c r="A38" s="103"/>
      <c r="B38" s="112"/>
      <c r="C38" s="4"/>
      <c r="D38" s="4"/>
      <c r="E38" s="4"/>
      <c r="F38" s="4"/>
      <c r="G38" s="4"/>
      <c r="H38" s="4"/>
    </row>
    <row r="39" spans="1:8">
      <c r="A39" t="s">
        <v>101</v>
      </c>
      <c r="B39" s="53"/>
      <c r="C39" s="53"/>
      <c r="D39" s="53"/>
      <c r="E39" s="53"/>
      <c r="F39" s="53"/>
      <c r="G39" s="53"/>
      <c r="H39" s="53"/>
    </row>
    <row r="40" spans="1:8" ht="15" customHeight="1">
      <c r="A40" s="103" t="s">
        <v>75</v>
      </c>
      <c r="B40" s="21"/>
      <c r="C40" s="104" t="s">
        <v>76</v>
      </c>
      <c r="D40" s="105">
        <v>231</v>
      </c>
      <c r="E40" s="104" t="s">
        <v>8</v>
      </c>
      <c r="F40" s="105">
        <v>1833</v>
      </c>
      <c r="G40" s="104" t="s">
        <v>37</v>
      </c>
      <c r="H40" s="104" t="s">
        <v>77</v>
      </c>
    </row>
    <row r="41" spans="1:8" ht="30">
      <c r="A41" s="219" t="s">
        <v>102</v>
      </c>
      <c r="B41" s="3" t="s">
        <v>10</v>
      </c>
      <c r="C41" s="106">
        <v>2.3320089100896261E-3</v>
      </c>
      <c r="D41" s="107">
        <v>2.2217196844481795E-2</v>
      </c>
      <c r="E41" s="107">
        <v>7.3595434645604224E-2</v>
      </c>
      <c r="F41" s="107">
        <v>8.1445990989354108E-2</v>
      </c>
      <c r="G41" s="107">
        <v>2.3525247531584605E-2</v>
      </c>
      <c r="H41" s="107">
        <v>2.4548484021791203E-2</v>
      </c>
    </row>
    <row r="42" spans="1:8">
      <c r="A42" s="220"/>
      <c r="B42" s="3" t="s">
        <v>12</v>
      </c>
      <c r="C42" s="106">
        <v>1.6613389597398018E-3</v>
      </c>
      <c r="D42" s="107">
        <v>1.7800635359181069E-2</v>
      </c>
      <c r="E42" s="107">
        <v>8.553688149694462E-2</v>
      </c>
      <c r="F42" s="107">
        <v>4.9249641335619022E-2</v>
      </c>
      <c r="G42" s="107">
        <v>2.7013526440617708E-2</v>
      </c>
      <c r="H42" s="107">
        <v>1.9597786611748266E-2</v>
      </c>
    </row>
    <row r="43" spans="1:8">
      <c r="A43" s="103"/>
      <c r="B43" s="3" t="s">
        <v>14</v>
      </c>
      <c r="C43" s="106">
        <v>7.5755500755602225E-4</v>
      </c>
      <c r="D43" s="107">
        <v>1.2649778990140421E-2</v>
      </c>
      <c r="E43" s="107">
        <v>5.3459857514376784E-2</v>
      </c>
      <c r="F43" s="107">
        <v>5.5068624608118864E-2</v>
      </c>
      <c r="G43" s="107">
        <v>1.8760700076129493E-2</v>
      </c>
      <c r="H43" s="107">
        <v>1.0624395066753823E-2</v>
      </c>
    </row>
    <row r="44" spans="1:8">
      <c r="A44" s="103"/>
      <c r="B44" s="1" t="s">
        <v>16</v>
      </c>
      <c r="C44" s="106">
        <v>1.5836342924618167E-3</v>
      </c>
      <c r="D44" s="107">
        <v>1.755587039793443E-2</v>
      </c>
      <c r="E44" s="107">
        <v>7.0864057885641887E-2</v>
      </c>
      <c r="F44" s="107">
        <v>6.1921418977697339E-2</v>
      </c>
      <c r="G44" s="107">
        <v>2.309982468277727E-2</v>
      </c>
      <c r="H44" s="107">
        <f>AVERAGE(H41:H43)</f>
        <v>1.8256888566764429E-2</v>
      </c>
    </row>
    <row r="45" spans="1:8">
      <c r="A45" s="103"/>
      <c r="B45" s="25" t="s">
        <v>18</v>
      </c>
      <c r="C45" s="106">
        <v>7.9009795866614573E-4</v>
      </c>
      <c r="D45" s="107">
        <v>4.7884030234080091E-3</v>
      </c>
      <c r="E45" s="107">
        <v>1.6212007313969583E-2</v>
      </c>
      <c r="F45" s="107">
        <v>1.7157267432787334E-2</v>
      </c>
      <c r="G45" s="107">
        <v>4.1428280438383465E-3</v>
      </c>
      <c r="H45" s="107">
        <f>STDEV(H41:H43)</f>
        <v>7.0582270424115493E-3</v>
      </c>
    </row>
    <row r="46" spans="1:8">
      <c r="A46" s="103"/>
      <c r="B46" s="35" t="s">
        <v>20</v>
      </c>
      <c r="C46" s="106">
        <v>4.5616326912207309E-4</v>
      </c>
      <c r="D46" s="107">
        <v>2.7645857745530319E-3</v>
      </c>
      <c r="E46" s="107">
        <v>9.360006786824521E-3</v>
      </c>
      <c r="F46" s="107">
        <v>9.9057529708781681E-3</v>
      </c>
      <c r="G46" s="107">
        <v>2.3918628863164003E-3</v>
      </c>
      <c r="H46" s="107">
        <f>(H45/(SQRT(3)))</f>
        <v>4.075069282937804E-3</v>
      </c>
    </row>
    <row r="47" spans="1:8">
      <c r="A47" s="103"/>
      <c r="B47" s="112"/>
      <c r="C47" s="4"/>
      <c r="D47" s="4"/>
      <c r="E47" s="4"/>
      <c r="F47" s="4"/>
      <c r="G47" s="4"/>
      <c r="H47" s="4"/>
    </row>
    <row r="48" spans="1:8">
      <c r="A48" t="s">
        <v>103</v>
      </c>
      <c r="B48" s="53"/>
      <c r="C48" s="53"/>
      <c r="D48" s="53"/>
      <c r="E48" s="53"/>
      <c r="F48" s="53"/>
      <c r="G48" s="53"/>
      <c r="H48" s="53"/>
    </row>
    <row r="49" spans="1:8">
      <c r="A49" s="103" t="s">
        <v>75</v>
      </c>
      <c r="B49" s="21"/>
      <c r="C49" s="104" t="s">
        <v>76</v>
      </c>
      <c r="D49" s="105">
        <v>231</v>
      </c>
      <c r="E49" s="104" t="s">
        <v>8</v>
      </c>
      <c r="F49" s="105">
        <v>1833</v>
      </c>
      <c r="G49" s="104" t="s">
        <v>37</v>
      </c>
      <c r="H49" s="104" t="s">
        <v>77</v>
      </c>
    </row>
    <row r="50" spans="1:8" ht="31.5" customHeight="1">
      <c r="A50" s="219" t="s">
        <v>104</v>
      </c>
      <c r="B50" s="3" t="s">
        <v>10</v>
      </c>
      <c r="C50" s="106">
        <v>2.1460038664484794E-3</v>
      </c>
      <c r="D50" s="108">
        <v>0.74177784279827397</v>
      </c>
      <c r="E50" s="113">
        <v>1.3804160372247436</v>
      </c>
      <c r="F50" s="108">
        <v>1.5134542289090624</v>
      </c>
      <c r="G50" s="108">
        <v>0.51951169532889019</v>
      </c>
      <c r="H50" s="113">
        <v>0.46464534177219696</v>
      </c>
    </row>
    <row r="51" spans="1:8">
      <c r="A51" s="220"/>
      <c r="B51" s="3" t="s">
        <v>12</v>
      </c>
      <c r="C51" s="106">
        <v>3.5836869809613122E-3</v>
      </c>
      <c r="D51" s="108">
        <v>0.77596811705688451</v>
      </c>
      <c r="E51" s="113">
        <v>1.3053062892008986</v>
      </c>
      <c r="F51" s="108">
        <v>1.6991820686326757</v>
      </c>
      <c r="G51" s="108">
        <v>0.68919509329412032</v>
      </c>
      <c r="H51" s="113">
        <v>0.32795400177211009</v>
      </c>
    </row>
    <row r="52" spans="1:8">
      <c r="A52" s="103"/>
      <c r="B52" s="3" t="s">
        <v>14</v>
      </c>
      <c r="C52" s="106">
        <v>2.8806609093672089E-3</v>
      </c>
      <c r="D52" s="108">
        <v>0.99274899374053349</v>
      </c>
      <c r="E52" s="113">
        <v>1.6518876682572718</v>
      </c>
      <c r="F52" s="108">
        <v>1.7312934376138771</v>
      </c>
      <c r="G52" s="108">
        <v>0.74871168517558895</v>
      </c>
      <c r="H52" s="113">
        <v>0.33541424364353833</v>
      </c>
    </row>
    <row r="53" spans="1:8">
      <c r="A53" s="103"/>
      <c r="B53" s="1" t="s">
        <v>16</v>
      </c>
      <c r="C53" s="106">
        <v>2.8701172522590003E-3</v>
      </c>
      <c r="D53" s="108">
        <v>0.83683165119856406</v>
      </c>
      <c r="E53" s="113">
        <v>1.4458699982276382</v>
      </c>
      <c r="F53" s="108">
        <v>1.6479765783852052</v>
      </c>
      <c r="G53" s="108">
        <v>0.65247282459953315</v>
      </c>
      <c r="H53" s="113">
        <f>AVERAGE(H50:H52)</f>
        <v>0.37600452906261511</v>
      </c>
    </row>
    <row r="54" spans="1:8">
      <c r="A54" s="103"/>
      <c r="B54" s="25" t="s">
        <v>18</v>
      </c>
      <c r="C54" s="106">
        <v>7.1889954859336318E-4</v>
      </c>
      <c r="D54" s="108">
        <v>0.1361062342160784</v>
      </c>
      <c r="E54" s="113">
        <v>0.18232616058969794</v>
      </c>
      <c r="F54" s="108">
        <v>0.11760094338863872</v>
      </c>
      <c r="G54" s="108">
        <v>0.11893087319947543</v>
      </c>
      <c r="H54" s="113">
        <f>STDEV(H50:H52)</f>
        <v>7.6855767906881478E-2</v>
      </c>
    </row>
    <row r="55" spans="1:8">
      <c r="A55" s="103"/>
      <c r="B55" s="35" t="s">
        <v>20</v>
      </c>
      <c r="C55" s="106">
        <v>4.1505684790067872E-4</v>
      </c>
      <c r="D55" s="108">
        <v>7.8580970963039121E-2</v>
      </c>
      <c r="E55" s="113">
        <v>0.10526605789677305</v>
      </c>
      <c r="F55" s="108">
        <v>6.7896936322384513E-2</v>
      </c>
      <c r="G55" s="108">
        <v>6.8664771656674395E-2</v>
      </c>
      <c r="H55" s="113">
        <f>(H54/(SQRT(3)))</f>
        <v>4.4372698289813425E-2</v>
      </c>
    </row>
    <row r="57" spans="1:8">
      <c r="A57" t="s">
        <v>105</v>
      </c>
    </row>
    <row r="58" spans="1:8">
      <c r="A58" t="s">
        <v>5</v>
      </c>
      <c r="B58" s="21" t="s">
        <v>50</v>
      </c>
      <c r="C58" s="41">
        <v>231</v>
      </c>
      <c r="D58" s="21">
        <v>1833</v>
      </c>
      <c r="E58" s="21" t="s">
        <v>106</v>
      </c>
    </row>
    <row r="59" spans="1:8">
      <c r="B59" s="3" t="s">
        <v>10</v>
      </c>
      <c r="C59" s="41">
        <v>1</v>
      </c>
      <c r="D59" s="108">
        <v>3.598800720825535</v>
      </c>
      <c r="E59" s="108">
        <v>2.3751686018691225</v>
      </c>
    </row>
    <row r="60" spans="1:8">
      <c r="B60" s="3" t="s">
        <v>12</v>
      </c>
      <c r="C60" s="41">
        <v>1</v>
      </c>
      <c r="D60" s="108">
        <v>3.3344862491077434</v>
      </c>
      <c r="E60" s="108">
        <v>2.118783637781136</v>
      </c>
    </row>
    <row r="61" spans="1:8">
      <c r="B61" s="3" t="s">
        <v>14</v>
      </c>
      <c r="C61" s="41">
        <v>1</v>
      </c>
      <c r="D61" s="108">
        <v>2.9007630443415131</v>
      </c>
      <c r="E61" s="108">
        <v>2.0690020233867945</v>
      </c>
    </row>
    <row r="62" spans="1:8">
      <c r="B62" s="1" t="s">
        <v>16</v>
      </c>
      <c r="C62" s="41">
        <f>AVERAGE(C59:C61)</f>
        <v>1</v>
      </c>
      <c r="D62" s="108">
        <f>AVERAGE(D59:D61)</f>
        <v>3.2780166714249304</v>
      </c>
      <c r="E62" s="108">
        <f>AVERAGE(E59:E61)</f>
        <v>2.187651421012351</v>
      </c>
    </row>
    <row r="63" spans="1:8">
      <c r="B63" s="25" t="s">
        <v>18</v>
      </c>
      <c r="C63" s="41">
        <f>STDEV(C59:C61)</f>
        <v>0</v>
      </c>
      <c r="D63" s="108">
        <f>STDEV(D59:D61)</f>
        <v>0.35242837478069133</v>
      </c>
      <c r="E63" s="108">
        <f>STDEV(E59:E61)</f>
        <v>0.16429112002868593</v>
      </c>
    </row>
    <row r="64" spans="1:8">
      <c r="B64" s="35" t="s">
        <v>20</v>
      </c>
      <c r="C64" s="41">
        <f>(C63/(SQRT(3)))</f>
        <v>0</v>
      </c>
      <c r="D64" s="108">
        <f>(D63/(SQRT(3)))</f>
        <v>0.20347461704969447</v>
      </c>
      <c r="E64" s="108">
        <f>(E63/(SQRT(3)))</f>
        <v>9.4853522374026944E-2</v>
      </c>
    </row>
    <row r="65" spans="2:5">
      <c r="C65" s="102"/>
    </row>
    <row r="66" spans="2:5">
      <c r="B66" s="21" t="s">
        <v>52</v>
      </c>
      <c r="C66" s="41">
        <v>231</v>
      </c>
      <c r="D66" s="21">
        <v>1833</v>
      </c>
      <c r="E66" s="21" t="s">
        <v>106</v>
      </c>
    </row>
    <row r="67" spans="2:5">
      <c r="B67" s="3" t="s">
        <v>10</v>
      </c>
      <c r="C67" s="41">
        <v>1</v>
      </c>
      <c r="D67" s="108">
        <v>6.8824040861677478</v>
      </c>
      <c r="E67" s="108">
        <v>3.650685814797249</v>
      </c>
    </row>
    <row r="68" spans="2:5">
      <c r="B68" s="3" t="s">
        <v>12</v>
      </c>
      <c r="C68" s="41">
        <v>1</v>
      </c>
      <c r="D68" s="108">
        <v>5.0944392142681716</v>
      </c>
      <c r="E68" s="108">
        <v>2.4648340415380869</v>
      </c>
    </row>
    <row r="69" spans="2:5">
      <c r="B69" s="3" t="s">
        <v>14</v>
      </c>
      <c r="C69" s="41">
        <v>1</v>
      </c>
      <c r="D69" s="108">
        <v>5.9831654373792285</v>
      </c>
      <c r="E69" s="108">
        <v>4.0946752051002937</v>
      </c>
    </row>
    <row r="70" spans="2:5">
      <c r="B70" s="1" t="s">
        <v>16</v>
      </c>
      <c r="C70" s="41">
        <f>AVERAGE(C67:C69)</f>
        <v>1</v>
      </c>
      <c r="D70" s="108">
        <f>AVERAGE(D67:D69)</f>
        <v>5.9866695792717159</v>
      </c>
      <c r="E70" s="108">
        <f>AVERAGE(E67:E69)</f>
        <v>3.4033983538118768</v>
      </c>
    </row>
    <row r="71" spans="2:5">
      <c r="B71" s="25" t="s">
        <v>18</v>
      </c>
      <c r="C71" s="41">
        <f>STDEV(C67:C69)</f>
        <v>0</v>
      </c>
      <c r="D71" s="108">
        <f>STDEV(D67:D69)</f>
        <v>0.89398758662775424</v>
      </c>
      <c r="E71" s="108">
        <f>STDEV(E67:E69)</f>
        <v>0.84259057132209414</v>
      </c>
    </row>
    <row r="72" spans="2:5">
      <c r="B72" s="35" t="s">
        <v>20</v>
      </c>
      <c r="C72" s="41">
        <f>(C71/(SQRT(3)))</f>
        <v>0</v>
      </c>
      <c r="D72" s="108">
        <f>(D71/(SQRT(3)))</f>
        <v>0.51614397379171784</v>
      </c>
      <c r="E72" s="108">
        <f>(E71/(SQRT(3)))</f>
        <v>0.48646989316945166</v>
      </c>
    </row>
    <row r="73" spans="2:5">
      <c r="C73" s="102"/>
    </row>
    <row r="74" spans="2:5">
      <c r="B74" s="21" t="s">
        <v>57</v>
      </c>
      <c r="C74" s="41">
        <v>231</v>
      </c>
      <c r="D74" s="21">
        <v>1833</v>
      </c>
      <c r="E74" s="21" t="s">
        <v>106</v>
      </c>
    </row>
    <row r="75" spans="2:5">
      <c r="B75" s="3" t="s">
        <v>10</v>
      </c>
      <c r="C75" s="41">
        <v>1</v>
      </c>
      <c r="D75" s="108">
        <v>2.894007713467357</v>
      </c>
      <c r="E75" s="108">
        <v>0.61351736778566524</v>
      </c>
    </row>
    <row r="76" spans="2:5">
      <c r="B76" s="3" t="s">
        <v>12</v>
      </c>
      <c r="C76" s="41">
        <v>1</v>
      </c>
      <c r="D76" s="108">
        <v>2.6772506173856803</v>
      </c>
      <c r="E76" s="108">
        <v>0.9172323627539648</v>
      </c>
    </row>
    <row r="77" spans="2:5">
      <c r="B77" s="3" t="s">
        <v>14</v>
      </c>
      <c r="C77" s="41">
        <v>1</v>
      </c>
      <c r="D77" s="108">
        <v>1.8840400506229298</v>
      </c>
      <c r="E77" s="108">
        <v>1.2511117012748978</v>
      </c>
    </row>
    <row r="78" spans="2:5">
      <c r="B78" s="1" t="s">
        <v>16</v>
      </c>
      <c r="C78" s="41">
        <f>AVERAGE(C75:C77)</f>
        <v>1</v>
      </c>
      <c r="D78" s="108">
        <f>AVERAGE(D75:D77)</f>
        <v>2.4850994604919889</v>
      </c>
      <c r="E78" s="108">
        <f>AVERAGE(E75:E77)</f>
        <v>0.92728714393817591</v>
      </c>
    </row>
    <row r="79" spans="2:5">
      <c r="B79" s="25" t="s">
        <v>18</v>
      </c>
      <c r="C79" s="41">
        <f>STDEV(C75:C77)</f>
        <v>0</v>
      </c>
      <c r="D79" s="108">
        <f>STDEV(D75:D77)</f>
        <v>0.53169560870816646</v>
      </c>
      <c r="E79" s="108">
        <f>STDEV(E75:E77)</f>
        <v>0.31891606653301641</v>
      </c>
    </row>
    <row r="80" spans="2:5">
      <c r="B80" s="35" t="s">
        <v>20</v>
      </c>
      <c r="C80" s="41">
        <f>(C79/(SQRT(3)))</f>
        <v>0</v>
      </c>
      <c r="D80" s="108">
        <f>(D79/(SQRT(3)))</f>
        <v>0.30697460281460187</v>
      </c>
      <c r="E80" s="108">
        <f>(E79/(SQRT(3)))</f>
        <v>0.18412627686173363</v>
      </c>
    </row>
    <row r="81" spans="1:6">
      <c r="C81" s="102"/>
    </row>
    <row r="82" spans="1:6">
      <c r="B82" s="118">
        <v>44838</v>
      </c>
      <c r="C82" s="41">
        <v>231</v>
      </c>
      <c r="D82" s="21">
        <v>1833</v>
      </c>
      <c r="E82" s="21" t="s">
        <v>106</v>
      </c>
    </row>
    <row r="83" spans="1:6">
      <c r="B83" s="3" t="s">
        <v>10</v>
      </c>
      <c r="C83" s="41">
        <v>1</v>
      </c>
      <c r="D83" s="108">
        <v>1.6179214601899636</v>
      </c>
      <c r="E83" s="108">
        <v>0.94142013562162397</v>
      </c>
    </row>
    <row r="84" spans="1:6">
      <c r="B84" s="3" t="s">
        <v>12</v>
      </c>
      <c r="C84" s="41">
        <v>1</v>
      </c>
      <c r="D84" s="108">
        <v>1.8751485174499185</v>
      </c>
      <c r="E84" s="108">
        <v>1.1723755907752249</v>
      </c>
    </row>
    <row r="85" spans="1:6">
      <c r="B85" s="3" t="s">
        <v>14</v>
      </c>
      <c r="C85" s="41">
        <v>1</v>
      </c>
      <c r="D85" s="108">
        <v>1.6177281120205318</v>
      </c>
      <c r="E85" s="108">
        <v>0.83017828613780387</v>
      </c>
    </row>
    <row r="86" spans="1:6">
      <c r="B86" s="1" t="s">
        <v>16</v>
      </c>
      <c r="C86" s="41">
        <f>AVERAGE(C83:C85)</f>
        <v>1</v>
      </c>
      <c r="D86" s="108">
        <f>AVERAGE(D83:D85)</f>
        <v>1.7035993632201381</v>
      </c>
      <c r="E86" s="108">
        <f>AVERAGE(E83:E85)</f>
        <v>0.98132467084488428</v>
      </c>
    </row>
    <row r="87" spans="1:6">
      <c r="B87" s="25" t="s">
        <v>18</v>
      </c>
      <c r="C87" s="41">
        <f>STDEV(C83:C85)</f>
        <v>0</v>
      </c>
      <c r="D87" s="108">
        <f>STDEV(D83:D85)</f>
        <v>0.14856595701436257</v>
      </c>
      <c r="E87" s="108">
        <f>STDEV(E83:E85)</f>
        <v>0.17455379621714648</v>
      </c>
    </row>
    <row r="88" spans="1:6">
      <c r="B88" s="35" t="s">
        <v>20</v>
      </c>
      <c r="C88" s="41">
        <f>(C87/(SQRT(3)))</f>
        <v>0</v>
      </c>
      <c r="D88" s="108">
        <f>(D87/(SQRT(3)))</f>
        <v>8.5774595274656598E-2</v>
      </c>
      <c r="E88" s="108">
        <f>(E87/(SQRT(3)))</f>
        <v>0.1007786812340406</v>
      </c>
    </row>
    <row r="90" spans="1:6">
      <c r="A90" t="s">
        <v>107</v>
      </c>
    </row>
    <row r="91" spans="1:6">
      <c r="A91" t="s">
        <v>59</v>
      </c>
      <c r="B91" s="20"/>
      <c r="C91" s="21">
        <v>231</v>
      </c>
      <c r="D91" s="21">
        <v>1833</v>
      </c>
      <c r="E91" s="36" t="s">
        <v>106</v>
      </c>
      <c r="F91" s="21" t="s">
        <v>108</v>
      </c>
    </row>
    <row r="92" spans="1:6">
      <c r="B92" s="1" t="s">
        <v>10</v>
      </c>
      <c r="C92" s="113">
        <v>61.333333333333336</v>
      </c>
      <c r="D92" s="41">
        <v>202</v>
      </c>
      <c r="E92" s="113">
        <v>33</v>
      </c>
      <c r="F92" s="108">
        <v>31</v>
      </c>
    </row>
    <row r="93" spans="1:6">
      <c r="B93" s="3" t="s">
        <v>12</v>
      </c>
      <c r="C93" s="113">
        <v>59</v>
      </c>
      <c r="D93" s="113">
        <v>188</v>
      </c>
      <c r="E93" s="113">
        <v>39.666666666666664</v>
      </c>
      <c r="F93" s="108">
        <v>51.666666666666664</v>
      </c>
    </row>
    <row r="94" spans="1:6">
      <c r="B94" s="5" t="s">
        <v>14</v>
      </c>
      <c r="C94" s="113">
        <v>56.333333333333336</v>
      </c>
      <c r="D94" s="113">
        <v>195.33333333333334</v>
      </c>
      <c r="E94" s="113">
        <v>44.666666666666664</v>
      </c>
      <c r="F94" s="108">
        <v>85</v>
      </c>
    </row>
    <row r="95" spans="1:6">
      <c r="B95" s="1" t="s">
        <v>16</v>
      </c>
      <c r="C95" s="119">
        <f>AVERAGE(C92:C94)</f>
        <v>58.888888888888893</v>
      </c>
      <c r="D95" s="113">
        <v>195.11111111111111</v>
      </c>
      <c r="E95" s="113">
        <v>39.111111111111107</v>
      </c>
      <c r="F95" s="108">
        <v>55.888888888888886</v>
      </c>
    </row>
    <row r="96" spans="1:6">
      <c r="B96" s="25" t="s">
        <v>18</v>
      </c>
      <c r="C96" s="106">
        <v>2.501851166488378</v>
      </c>
      <c r="D96" s="107">
        <v>7.0026450029283245</v>
      </c>
      <c r="E96" s="113">
        <v>5.8531409738071041</v>
      </c>
      <c r="F96" s="108">
        <v>27.246474457631603</v>
      </c>
    </row>
    <row r="97" spans="1:6">
      <c r="B97" s="35" t="s">
        <v>20</v>
      </c>
      <c r="C97" s="120">
        <v>1.4444444444444444</v>
      </c>
      <c r="D97" s="107">
        <v>4.0429789774800557</v>
      </c>
      <c r="E97" s="108">
        <v>3.3793125168323601</v>
      </c>
      <c r="F97" s="108">
        <v>15.730759362581869</v>
      </c>
    </row>
    <row r="99" spans="1:6">
      <c r="A99" t="s">
        <v>109</v>
      </c>
    </row>
    <row r="100" spans="1:6">
      <c r="A100" t="s">
        <v>5</v>
      </c>
      <c r="B100" s="21" t="s">
        <v>50</v>
      </c>
      <c r="C100" s="41">
        <v>231</v>
      </c>
      <c r="D100" s="21" t="s">
        <v>62</v>
      </c>
      <c r="E100" s="21" t="s">
        <v>110</v>
      </c>
    </row>
    <row r="101" spans="1:6">
      <c r="B101" s="3" t="s">
        <v>10</v>
      </c>
      <c r="C101" s="41">
        <v>1</v>
      </c>
      <c r="D101" s="108">
        <v>2.9509907894886012</v>
      </c>
      <c r="E101" s="117">
        <v>1.8486995350850546</v>
      </c>
    </row>
    <row r="102" spans="1:6">
      <c r="B102" s="3" t="s">
        <v>12</v>
      </c>
      <c r="C102" s="41">
        <v>1</v>
      </c>
      <c r="D102" s="108">
        <v>3.3594126092619034</v>
      </c>
      <c r="E102" s="117">
        <v>2.539015907438873</v>
      </c>
    </row>
    <row r="103" spans="1:6">
      <c r="B103" s="3" t="s">
        <v>14</v>
      </c>
      <c r="C103" s="41">
        <v>1</v>
      </c>
      <c r="D103" s="108">
        <v>3.1302670979891034</v>
      </c>
      <c r="E103" s="117">
        <v>2.0212484326703528</v>
      </c>
    </row>
    <row r="104" spans="1:6">
      <c r="B104" s="1" t="s">
        <v>16</v>
      </c>
      <c r="C104" s="41">
        <f>AVERAGE(C101:C103)</f>
        <v>1</v>
      </c>
      <c r="D104" s="108">
        <f>AVERAGE(D101:D103)</f>
        <v>3.1468901655798693</v>
      </c>
      <c r="E104" s="108">
        <f>AVERAGE(E101:E103)</f>
        <v>2.1363212917314267</v>
      </c>
    </row>
    <row r="105" spans="1:6">
      <c r="B105" s="25" t="s">
        <v>18</v>
      </c>
      <c r="C105" s="41">
        <f>STDEV(C101:C103)</f>
        <v>0</v>
      </c>
      <c r="D105" s="108">
        <f>STDEV(D101:D103)</f>
        <v>0.2047177092946024</v>
      </c>
      <c r="E105" s="108">
        <f>STDEV(E101:E103)</f>
        <v>0.35925686584155853</v>
      </c>
    </row>
    <row r="106" spans="1:6">
      <c r="B106" s="35" t="s">
        <v>20</v>
      </c>
      <c r="C106" s="41">
        <f>(C105/(SQRT(3)))</f>
        <v>0</v>
      </c>
      <c r="D106" s="108">
        <f>(D105/(SQRT(3)))</f>
        <v>0.11819382456912225</v>
      </c>
      <c r="E106" s="108">
        <f>(E105/(SQRT(3)))</f>
        <v>0.20741704820184509</v>
      </c>
    </row>
    <row r="107" spans="1:6">
      <c r="C107" s="102"/>
    </row>
    <row r="108" spans="1:6">
      <c r="B108" s="21" t="s">
        <v>52</v>
      </c>
      <c r="C108" s="41">
        <v>231</v>
      </c>
      <c r="D108" s="21" t="s">
        <v>62</v>
      </c>
      <c r="E108" s="21" t="s">
        <v>110</v>
      </c>
    </row>
    <row r="109" spans="1:6">
      <c r="B109" s="3" t="s">
        <v>10</v>
      </c>
      <c r="C109" s="41">
        <v>1</v>
      </c>
      <c r="D109" s="108">
        <v>2.6178499260313028</v>
      </c>
      <c r="E109" s="108">
        <v>1.6237752804447576</v>
      </c>
    </row>
    <row r="110" spans="1:6">
      <c r="B110" s="3" t="s">
        <v>12</v>
      </c>
      <c r="C110" s="41">
        <v>1</v>
      </c>
      <c r="D110" s="108">
        <v>4.6277207591541396</v>
      </c>
      <c r="E110" s="117">
        <v>1.8283744198945568</v>
      </c>
    </row>
    <row r="111" spans="1:6">
      <c r="B111" s="3" t="s">
        <v>14</v>
      </c>
      <c r="C111" s="41">
        <v>1</v>
      </c>
      <c r="D111" s="108">
        <v>4.635243385806338</v>
      </c>
      <c r="E111" s="117">
        <v>1.8833351678736383</v>
      </c>
    </row>
    <row r="112" spans="1:6">
      <c r="B112" s="1" t="s">
        <v>16</v>
      </c>
      <c r="C112" s="41">
        <f>AVERAGE(C109:C111)</f>
        <v>1</v>
      </c>
      <c r="D112" s="108">
        <f>AVERAGE(D109:D111)</f>
        <v>3.9602713569972603</v>
      </c>
      <c r="E112" s="108">
        <f>AVERAGE(E109:E111)</f>
        <v>1.7784949560709844</v>
      </c>
    </row>
    <row r="113" spans="2:5">
      <c r="B113" s="25" t="s">
        <v>18</v>
      </c>
      <c r="C113" s="41">
        <f>STDEV(C109:C111)</f>
        <v>0</v>
      </c>
      <c r="D113" s="108">
        <f>STDEV(D109:D111)</f>
        <v>1.1625771463500616</v>
      </c>
      <c r="E113" s="108">
        <f>STDEV(E109:E111)</f>
        <v>0.13678013186869875</v>
      </c>
    </row>
    <row r="114" spans="2:5">
      <c r="B114" s="35" t="s">
        <v>20</v>
      </c>
      <c r="C114" s="41">
        <f>(C113/(SQRT(3)))</f>
        <v>0</v>
      </c>
      <c r="D114" s="108">
        <f>(D113/(SQRT(3)))</f>
        <v>0.67121422839891509</v>
      </c>
      <c r="E114" s="108">
        <f>(E113/(SQRT(3)))</f>
        <v>7.8970045954185733E-2</v>
      </c>
    </row>
    <row r="115" spans="2:5">
      <c r="C115" s="102"/>
    </row>
    <row r="116" spans="2:5">
      <c r="B116" s="21" t="s">
        <v>57</v>
      </c>
      <c r="C116" s="41">
        <v>231</v>
      </c>
      <c r="D116" s="21" t="s">
        <v>62</v>
      </c>
      <c r="E116" s="21" t="s">
        <v>110</v>
      </c>
    </row>
    <row r="117" spans="2:5">
      <c r="B117" s="3" t="s">
        <v>10</v>
      </c>
      <c r="C117" s="41">
        <v>1</v>
      </c>
      <c r="D117" s="108">
        <v>2.8258573566087266</v>
      </c>
      <c r="E117" s="108">
        <v>1.5750366261726227</v>
      </c>
    </row>
    <row r="118" spans="2:5">
      <c r="B118" s="3" t="s">
        <v>12</v>
      </c>
      <c r="C118" s="41">
        <v>1</v>
      </c>
      <c r="D118" s="108">
        <v>3.1361453312794692</v>
      </c>
      <c r="E118" s="108">
        <v>1.2890428868042059</v>
      </c>
    </row>
    <row r="119" spans="2:5">
      <c r="B119" s="3" t="s">
        <v>14</v>
      </c>
      <c r="C119" s="41">
        <v>1</v>
      </c>
      <c r="D119" s="108">
        <v>3.0293591481369186</v>
      </c>
      <c r="E119" s="108">
        <v>0.84565099495486939</v>
      </c>
    </row>
    <row r="120" spans="2:5">
      <c r="B120" s="1" t="s">
        <v>16</v>
      </c>
      <c r="C120" s="41">
        <f>AVERAGE(C117:C119)</f>
        <v>1</v>
      </c>
      <c r="D120" s="108">
        <f>AVERAGE(D117:D119)</f>
        <v>2.9971206120083718</v>
      </c>
      <c r="E120" s="108">
        <f>AVERAGE(E117:E119)</f>
        <v>1.2365768359772327</v>
      </c>
    </row>
    <row r="121" spans="2:5">
      <c r="B121" s="25" t="s">
        <v>18</v>
      </c>
      <c r="C121" s="41">
        <f>STDEV(C117:C119)</f>
        <v>0</v>
      </c>
      <c r="D121" s="108">
        <f>STDEV(D117:D119)</f>
        <v>0.1576361291554115</v>
      </c>
      <c r="E121" s="108">
        <f>STDEV(E117:E119)</f>
        <v>0.36751240063943974</v>
      </c>
    </row>
    <row r="122" spans="2:5">
      <c r="B122" s="35" t="s">
        <v>20</v>
      </c>
      <c r="C122" s="41">
        <f>(C121/(SQRT(3)))</f>
        <v>0</v>
      </c>
      <c r="D122" s="108">
        <f>(D121/(SQRT(3)))</f>
        <v>9.1011261601887453E-2</v>
      </c>
      <c r="E122" s="108">
        <f>(E121/(SQRT(3)))</f>
        <v>0.21218338343970614</v>
      </c>
    </row>
    <row r="123" spans="2:5">
      <c r="C123" s="102"/>
    </row>
    <row r="124" spans="2:5">
      <c r="B124" s="118">
        <v>44838</v>
      </c>
      <c r="C124" s="41">
        <v>231</v>
      </c>
      <c r="D124" s="21" t="s">
        <v>62</v>
      </c>
      <c r="E124" s="21" t="s">
        <v>110</v>
      </c>
    </row>
    <row r="125" spans="2:5">
      <c r="B125" s="3" t="s">
        <v>10</v>
      </c>
      <c r="C125" s="41">
        <v>1</v>
      </c>
      <c r="D125" s="108">
        <v>4.0090204067046438</v>
      </c>
      <c r="E125" s="108">
        <v>2.347555809480494</v>
      </c>
    </row>
    <row r="126" spans="2:5">
      <c r="B126" s="3" t="s">
        <v>12</v>
      </c>
      <c r="C126" s="41">
        <v>1</v>
      </c>
      <c r="D126" s="108">
        <v>2.7186956273598359</v>
      </c>
      <c r="E126" s="108">
        <v>1.4781067335687494</v>
      </c>
    </row>
    <row r="127" spans="2:5">
      <c r="B127" s="3" t="s">
        <v>14</v>
      </c>
      <c r="C127" s="41">
        <v>1</v>
      </c>
      <c r="D127" s="108">
        <v>4.7833719149463558</v>
      </c>
      <c r="E127" s="108">
        <v>1.3054167968238941</v>
      </c>
    </row>
    <row r="128" spans="2:5">
      <c r="B128" s="1" t="s">
        <v>16</v>
      </c>
      <c r="C128" s="41">
        <f>AVERAGE(C125:C127)</f>
        <v>1</v>
      </c>
      <c r="D128" s="108">
        <f>AVERAGE(D125:D127)</f>
        <v>3.8370293163369453</v>
      </c>
      <c r="E128" s="117">
        <f>AVERAGE(E125:E127)</f>
        <v>1.7103597799577124</v>
      </c>
    </row>
    <row r="129" spans="1:6">
      <c r="B129" s="25" t="s">
        <v>18</v>
      </c>
      <c r="C129" s="41">
        <f>STDEV(C125:C127)</f>
        <v>0</v>
      </c>
      <c r="D129" s="108">
        <f>STDEV(D125:D127)</f>
        <v>1.0430281609357011</v>
      </c>
      <c r="E129" s="108">
        <f>STDEV(E125:E127)</f>
        <v>0.55854233375182338</v>
      </c>
    </row>
    <row r="130" spans="1:6">
      <c r="B130" s="35" t="s">
        <v>20</v>
      </c>
      <c r="C130" s="41">
        <f>(C129/(SQRT(3)))</f>
        <v>0</v>
      </c>
      <c r="D130" s="108">
        <f>(D129/(SQRT(3)))</f>
        <v>0.60219258948858734</v>
      </c>
      <c r="E130" s="108">
        <f>(E129/(SQRT(3)))</f>
        <v>0.32247456674541702</v>
      </c>
    </row>
    <row r="131" spans="1:6">
      <c r="C131" s="102"/>
    </row>
    <row r="132" spans="1:6">
      <c r="B132" s="118" t="s">
        <v>54</v>
      </c>
      <c r="C132" s="41">
        <v>231</v>
      </c>
      <c r="D132" s="21" t="s">
        <v>62</v>
      </c>
      <c r="E132" s="21" t="s">
        <v>110</v>
      </c>
    </row>
    <row r="133" spans="1:6">
      <c r="B133" s="3" t="s">
        <v>10</v>
      </c>
      <c r="C133" s="41">
        <v>1</v>
      </c>
      <c r="D133" s="108">
        <v>4.3529104136683641</v>
      </c>
      <c r="E133" s="117">
        <v>3.0173699594261665</v>
      </c>
    </row>
    <row r="134" spans="1:6">
      <c r="B134" s="3" t="s">
        <v>12</v>
      </c>
      <c r="C134" s="41">
        <v>1</v>
      </c>
      <c r="D134" s="108">
        <v>4.4641964819421878</v>
      </c>
      <c r="E134" s="117">
        <v>3.1820211618139513</v>
      </c>
    </row>
    <row r="135" spans="1:6">
      <c r="B135" s="3" t="s">
        <v>14</v>
      </c>
      <c r="C135" s="41">
        <v>1</v>
      </c>
      <c r="D135" s="108">
        <v>4.1844855335814222</v>
      </c>
      <c r="E135" s="117">
        <v>2.4524261082400898</v>
      </c>
    </row>
    <row r="136" spans="1:6">
      <c r="B136" s="1" t="s">
        <v>16</v>
      </c>
      <c r="C136" s="41">
        <f>AVERAGE(C133:C135)</f>
        <v>1</v>
      </c>
      <c r="D136" s="108">
        <f>AVERAGE(D133:D135)</f>
        <v>4.333864143063991</v>
      </c>
      <c r="E136" s="117">
        <f>AVERAGE(E133:E135)</f>
        <v>2.883939076493403</v>
      </c>
    </row>
    <row r="137" spans="1:6">
      <c r="B137" s="25" t="s">
        <v>18</v>
      </c>
      <c r="C137" s="41">
        <f>STDEV(C133:C135)</f>
        <v>0</v>
      </c>
      <c r="D137" s="108">
        <f>STDEV(D133:D135)</f>
        <v>0.14082479886785199</v>
      </c>
      <c r="E137" s="108">
        <f>STDEV(E133:E135)</f>
        <v>0.38266184280644161</v>
      </c>
    </row>
    <row r="138" spans="1:6">
      <c r="B138" s="35" t="s">
        <v>20</v>
      </c>
      <c r="C138" s="41">
        <f>(C137/(SQRT(3)))</f>
        <v>0</v>
      </c>
      <c r="D138" s="108">
        <f>(D137/(SQRT(3)))</f>
        <v>8.1305235534929257E-2</v>
      </c>
      <c r="E138" s="108">
        <f>(E137/(SQRT(3)))</f>
        <v>0.22092991795289735</v>
      </c>
    </row>
    <row r="140" spans="1:6">
      <c r="A140" t="s">
        <v>111</v>
      </c>
    </row>
    <row r="141" spans="1:6">
      <c r="A141" t="s">
        <v>59</v>
      </c>
      <c r="B141" s="20"/>
      <c r="C141" s="21">
        <v>231</v>
      </c>
      <c r="D141" s="21" t="s">
        <v>62</v>
      </c>
      <c r="E141" s="36" t="s">
        <v>110</v>
      </c>
      <c r="F141" s="21" t="s">
        <v>112</v>
      </c>
    </row>
    <row r="142" spans="1:6">
      <c r="B142" s="1" t="s">
        <v>10</v>
      </c>
      <c r="C142" s="113">
        <v>61.333333333333336</v>
      </c>
      <c r="D142" s="21">
        <v>137.66</v>
      </c>
      <c r="E142" s="21">
        <v>53</v>
      </c>
      <c r="F142" s="21">
        <v>45.6</v>
      </c>
    </row>
    <row r="143" spans="1:6">
      <c r="B143" s="3" t="s">
        <v>12</v>
      </c>
      <c r="C143" s="113">
        <v>59</v>
      </c>
      <c r="D143" s="21">
        <v>113</v>
      </c>
      <c r="E143" s="21">
        <v>61</v>
      </c>
      <c r="F143" s="21">
        <v>83</v>
      </c>
    </row>
    <row r="144" spans="1:6">
      <c r="B144" s="5" t="s">
        <v>14</v>
      </c>
      <c r="C144" s="113">
        <v>56.333333333333336</v>
      </c>
      <c r="D144" s="21">
        <v>122</v>
      </c>
      <c r="E144" s="21">
        <v>47</v>
      </c>
      <c r="F144" s="21">
        <v>78.599999999999994</v>
      </c>
    </row>
    <row r="145" spans="2:6">
      <c r="B145" s="1" t="s">
        <v>16</v>
      </c>
      <c r="C145" s="121">
        <f>AVERAGE(C142:C144)</f>
        <v>58.888888888888893</v>
      </c>
      <c r="D145" s="122">
        <f>AVERAGE(D142:D144)</f>
        <v>124.21999999999998</v>
      </c>
      <c r="E145" s="122">
        <f>AVERAGE(E142:E144)</f>
        <v>53.666666666666664</v>
      </c>
      <c r="F145" s="122">
        <f>AVERAGE(F142:F144)</f>
        <v>69.066666666666663</v>
      </c>
    </row>
    <row r="146" spans="2:6">
      <c r="B146" s="25" t="s">
        <v>18</v>
      </c>
      <c r="C146" s="107">
        <v>2.501851166488378</v>
      </c>
      <c r="D146" s="122">
        <f>STDEV(D142:D144)</f>
        <v>12.478990343773807</v>
      </c>
      <c r="E146" s="122">
        <f>STDEV(E142:E144)</f>
        <v>7.0237691685684709</v>
      </c>
      <c r="F146" s="122">
        <f>STDEV(F142:F144)</f>
        <v>20.441461134990657</v>
      </c>
    </row>
    <row r="147" spans="2:6">
      <c r="B147" s="35" t="s">
        <v>20</v>
      </c>
      <c r="C147" s="122">
        <v>1.4444444444444444</v>
      </c>
      <c r="D147" s="122">
        <f>(D146/SQRT(3))</f>
        <v>7.204748434192549</v>
      </c>
      <c r="E147" s="123">
        <f>(E146/SQRT(3))</f>
        <v>4.0551750201988011</v>
      </c>
      <c r="F147" s="122">
        <f>(F146/SQRT(3))</f>
        <v>11.80188308891613</v>
      </c>
    </row>
  </sheetData>
  <mergeCells count="1">
    <mergeCell ref="A14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7D55-42F4-424C-A20E-302EDB108C30}">
  <dimension ref="A2:S87"/>
  <sheetViews>
    <sheetView tabSelected="1" topLeftCell="A59" workbookViewId="0">
      <selection activeCell="J51" sqref="J51"/>
    </sheetView>
  </sheetViews>
  <sheetFormatPr defaultRowHeight="15"/>
  <cols>
    <col min="1" max="1" width="22.7109375" customWidth="1"/>
    <col min="2" max="6" width="18.5703125" customWidth="1"/>
    <col min="7" max="8" width="19.42578125" customWidth="1"/>
  </cols>
  <sheetData>
    <row r="2" spans="1:8">
      <c r="H2" s="205"/>
    </row>
    <row r="3" spans="1:8">
      <c r="A3" t="s">
        <v>113</v>
      </c>
    </row>
    <row r="4" spans="1:8">
      <c r="A4" t="s">
        <v>5</v>
      </c>
      <c r="B4" s="41" t="s">
        <v>114</v>
      </c>
      <c r="C4" s="124">
        <v>231</v>
      </c>
      <c r="D4" s="124" t="s">
        <v>34</v>
      </c>
      <c r="E4" s="124" t="s">
        <v>8</v>
      </c>
      <c r="F4" s="124">
        <v>1833</v>
      </c>
    </row>
    <row r="5" spans="1:8">
      <c r="B5" s="41" t="s">
        <v>10</v>
      </c>
      <c r="C5" s="41">
        <v>1</v>
      </c>
      <c r="D5" s="108">
        <v>1.034658313888313</v>
      </c>
      <c r="E5" s="108">
        <v>0.54086233304005238</v>
      </c>
      <c r="F5" s="108">
        <v>0.55864356903610868</v>
      </c>
    </row>
    <row r="6" spans="1:8">
      <c r="B6" s="41" t="s">
        <v>12</v>
      </c>
      <c r="C6" s="41">
        <v>1</v>
      </c>
      <c r="D6" s="108">
        <v>0.817298658087108</v>
      </c>
      <c r="E6" s="108">
        <v>0.47084800869367371</v>
      </c>
      <c r="F6" s="108">
        <v>0.499999999999999</v>
      </c>
    </row>
    <row r="7" spans="1:8">
      <c r="B7" s="41" t="s">
        <v>14</v>
      </c>
      <c r="C7" s="41">
        <v>1</v>
      </c>
      <c r="D7" s="108">
        <v>0.87689349439798536</v>
      </c>
      <c r="E7" s="108">
        <v>0.43326852292123208</v>
      </c>
      <c r="F7" s="108">
        <v>0.52850902028068958</v>
      </c>
    </row>
    <row r="8" spans="1:8">
      <c r="B8" s="41" t="s">
        <v>16</v>
      </c>
      <c r="C8" s="41">
        <v>1</v>
      </c>
      <c r="D8" s="108">
        <v>0.9096168221244687</v>
      </c>
      <c r="E8" s="108">
        <v>0.48165962155165271</v>
      </c>
      <c r="F8" s="108">
        <v>0.52905086310559912</v>
      </c>
    </row>
    <row r="9" spans="1:8">
      <c r="B9" s="41" t="s">
        <v>18</v>
      </c>
      <c r="C9" s="41">
        <v>0</v>
      </c>
      <c r="D9" s="108">
        <v>0.11231392222527865</v>
      </c>
      <c r="E9" s="108">
        <v>5.4605633623411989E-2</v>
      </c>
      <c r="F9" s="108">
        <v>2.9325539083850213E-2</v>
      </c>
    </row>
    <row r="10" spans="1:8">
      <c r="B10" s="41" t="s">
        <v>20</v>
      </c>
      <c r="C10" s="41">
        <v>0</v>
      </c>
      <c r="D10" s="108">
        <v>6.4844473230507321E-2</v>
      </c>
      <c r="E10" s="108">
        <v>3.1526577271746993E-2</v>
      </c>
      <c r="F10" s="108">
        <v>1.6931107884191814E-2</v>
      </c>
    </row>
    <row r="12" spans="1:8">
      <c r="A12" t="s">
        <v>115</v>
      </c>
    </row>
    <row r="13" spans="1:8">
      <c r="A13" t="s">
        <v>45</v>
      </c>
    </row>
    <row r="14" spans="1:8" ht="15" customHeight="1"/>
    <row r="19" spans="1:19">
      <c r="A19" t="s">
        <v>116</v>
      </c>
    </row>
    <row r="20" spans="1:19">
      <c r="A20" t="s">
        <v>45</v>
      </c>
    </row>
    <row r="27" spans="1:19">
      <c r="L27" s="53"/>
      <c r="M27" s="145"/>
      <c r="N27" s="145"/>
      <c r="O27" s="145"/>
      <c r="P27" s="145"/>
      <c r="Q27" s="145"/>
      <c r="R27" s="145"/>
      <c r="S27" s="53"/>
    </row>
    <row r="28" spans="1:19" ht="15" customHeight="1">
      <c r="L28" s="53"/>
      <c r="M28" s="146"/>
      <c r="N28" s="147"/>
      <c r="O28" s="148"/>
      <c r="P28" s="149"/>
      <c r="Q28" s="149"/>
      <c r="R28" s="149"/>
      <c r="S28" s="53"/>
    </row>
    <row r="29" spans="1:19">
      <c r="L29" s="82"/>
      <c r="M29" s="150"/>
      <c r="N29" s="151"/>
      <c r="O29" s="151"/>
      <c r="P29" s="149"/>
      <c r="Q29" s="149"/>
      <c r="R29" s="149"/>
      <c r="S29" s="53"/>
    </row>
    <row r="30" spans="1:19">
      <c r="L30" s="82"/>
      <c r="M30" s="150"/>
      <c r="N30" s="151"/>
      <c r="O30" s="151"/>
      <c r="P30" s="149"/>
      <c r="Q30" s="149"/>
      <c r="R30" s="149"/>
      <c r="S30" s="53"/>
    </row>
    <row r="31" spans="1:19">
      <c r="L31" s="82"/>
      <c r="M31" s="150"/>
      <c r="N31" s="151"/>
      <c r="O31" s="151"/>
      <c r="P31" s="149"/>
      <c r="Q31" s="149"/>
      <c r="R31" s="149"/>
      <c r="S31" s="53"/>
    </row>
    <row r="32" spans="1:19">
      <c r="L32" s="82"/>
      <c r="M32" s="150"/>
      <c r="N32" s="151"/>
      <c r="O32" s="151"/>
      <c r="P32" s="149"/>
      <c r="Q32" s="149"/>
      <c r="R32" s="149"/>
      <c r="S32" s="53"/>
    </row>
    <row r="33" spans="1:19">
      <c r="L33" s="53"/>
      <c r="M33" s="149"/>
      <c r="N33" s="149"/>
      <c r="O33" s="149"/>
      <c r="P33" s="149"/>
      <c r="Q33" s="149"/>
      <c r="R33" s="149"/>
      <c r="S33" s="53"/>
    </row>
    <row r="35" spans="1:19">
      <c r="A35" t="s">
        <v>117</v>
      </c>
      <c r="B35" s="103"/>
      <c r="C35" s="103"/>
      <c r="D35" s="103"/>
      <c r="E35" s="103"/>
      <c r="F35" s="103"/>
      <c r="G35" s="103"/>
      <c r="H35" s="125"/>
    </row>
    <row r="36" spans="1:19">
      <c r="A36" s="103" t="s">
        <v>75</v>
      </c>
      <c r="B36" s="21"/>
      <c r="C36" s="241" t="s">
        <v>76</v>
      </c>
      <c r="D36" s="153">
        <v>231</v>
      </c>
      <c r="E36" s="154" t="s">
        <v>8</v>
      </c>
      <c r="F36" s="153">
        <v>1833</v>
      </c>
      <c r="G36" s="242" t="s">
        <v>37</v>
      </c>
      <c r="H36" s="153" t="s">
        <v>118</v>
      </c>
    </row>
    <row r="37" spans="1:19">
      <c r="A37" s="230" t="s">
        <v>119</v>
      </c>
      <c r="B37" s="22" t="s">
        <v>10</v>
      </c>
      <c r="C37" s="243">
        <v>0.01</v>
      </c>
      <c r="D37" s="243">
        <v>0.39</v>
      </c>
      <c r="E37" s="243">
        <v>1.48</v>
      </c>
      <c r="F37" s="243">
        <v>1.77</v>
      </c>
      <c r="G37" s="243">
        <v>0.24</v>
      </c>
      <c r="H37" s="244">
        <v>0.28999999999999998</v>
      </c>
    </row>
    <row r="38" spans="1:19">
      <c r="A38" s="231"/>
      <c r="B38" s="22" t="s">
        <v>12</v>
      </c>
      <c r="C38" s="245">
        <v>0.01</v>
      </c>
      <c r="D38" s="245">
        <v>0.39</v>
      </c>
      <c r="E38" s="245">
        <v>1.39</v>
      </c>
      <c r="F38" s="245">
        <v>1.44</v>
      </c>
      <c r="G38" s="245">
        <v>0.12</v>
      </c>
      <c r="H38" s="246">
        <v>0.15</v>
      </c>
    </row>
    <row r="39" spans="1:19">
      <c r="A39" s="220"/>
      <c r="B39" s="22" t="s">
        <v>14</v>
      </c>
      <c r="C39" s="245">
        <v>0</v>
      </c>
      <c r="D39" s="245">
        <v>0.32</v>
      </c>
      <c r="E39" s="245">
        <v>1.06</v>
      </c>
      <c r="F39" s="245">
        <v>0.65</v>
      </c>
      <c r="G39" s="245">
        <v>0.03</v>
      </c>
      <c r="H39" s="246">
        <v>0.03</v>
      </c>
    </row>
    <row r="40" spans="1:19">
      <c r="A40" s="220"/>
      <c r="B40" s="23" t="s">
        <v>16</v>
      </c>
      <c r="C40" s="243">
        <v>0.01</v>
      </c>
      <c r="D40" s="243">
        <v>0.37</v>
      </c>
      <c r="E40" s="243">
        <v>1.31</v>
      </c>
      <c r="F40" s="243">
        <v>1.29</v>
      </c>
      <c r="G40" s="243">
        <v>0.13</v>
      </c>
      <c r="H40" s="244">
        <v>0.15</v>
      </c>
    </row>
    <row r="41" spans="1:19">
      <c r="A41" s="220"/>
      <c r="B41" s="24" t="s">
        <v>18</v>
      </c>
      <c r="C41" s="247">
        <v>0</v>
      </c>
      <c r="D41" s="247">
        <v>0.04</v>
      </c>
      <c r="E41" s="247">
        <v>0.22</v>
      </c>
      <c r="F41" s="247">
        <v>0.57999999999999996</v>
      </c>
      <c r="G41" s="247">
        <v>0.11</v>
      </c>
      <c r="H41" s="248">
        <v>0.13</v>
      </c>
    </row>
    <row r="42" spans="1:19" ht="15" customHeight="1">
      <c r="A42" s="220"/>
      <c r="B42" s="240" t="s">
        <v>20</v>
      </c>
      <c r="C42" s="247">
        <v>0</v>
      </c>
      <c r="D42" s="247">
        <v>0.02</v>
      </c>
      <c r="E42" s="247">
        <v>0.13</v>
      </c>
      <c r="F42" s="247">
        <v>0.33</v>
      </c>
      <c r="G42" s="247">
        <v>0.06</v>
      </c>
      <c r="H42" s="248">
        <v>7.0000000000000007E-2</v>
      </c>
    </row>
    <row r="43" spans="1:19">
      <c r="A43" s="220"/>
      <c r="B43" s="4"/>
      <c r="C43" s="133"/>
      <c r="D43" s="133"/>
      <c r="E43" s="133"/>
      <c r="F43" s="133"/>
      <c r="G43" s="133"/>
      <c r="H43" s="133"/>
      <c r="K43" s="143"/>
      <c r="L43" s="143"/>
      <c r="M43" s="143"/>
      <c r="N43" s="143"/>
      <c r="O43" s="143"/>
      <c r="P43" s="143"/>
    </row>
    <row r="44" spans="1:19">
      <c r="A44" t="s">
        <v>120</v>
      </c>
      <c r="K44" s="152"/>
      <c r="L44" s="152"/>
      <c r="M44" s="152"/>
      <c r="N44" s="152"/>
      <c r="O44" s="152"/>
      <c r="P44" s="152"/>
    </row>
    <row r="45" spans="1:19">
      <c r="A45" s="103" t="s">
        <v>75</v>
      </c>
      <c r="B45" s="21"/>
      <c r="C45" s="153" t="s">
        <v>76</v>
      </c>
      <c r="D45" s="154">
        <v>231</v>
      </c>
      <c r="E45" s="153" t="s">
        <v>8</v>
      </c>
      <c r="F45" s="154">
        <v>1833</v>
      </c>
      <c r="G45" s="153" t="s">
        <v>37</v>
      </c>
      <c r="H45" s="153" t="s">
        <v>77</v>
      </c>
      <c r="K45" s="152"/>
      <c r="L45" s="152"/>
      <c r="M45" s="152"/>
      <c r="N45" s="152"/>
      <c r="O45" s="152"/>
      <c r="P45" s="152"/>
    </row>
    <row r="46" spans="1:19" ht="30">
      <c r="A46" s="219" t="s">
        <v>121</v>
      </c>
      <c r="B46" s="22" t="s">
        <v>10</v>
      </c>
      <c r="C46" s="254">
        <v>2.3320089100896261E-3</v>
      </c>
      <c r="D46" s="249">
        <v>2.7212179784075245E-2</v>
      </c>
      <c r="E46" s="254">
        <v>3.7672060231735305E-2</v>
      </c>
      <c r="F46" s="249">
        <v>9.271101956987772E-2</v>
      </c>
      <c r="G46" s="254">
        <v>2.6354871780614228E-2</v>
      </c>
      <c r="H46" s="250">
        <v>8.7444046030929184E-3</v>
      </c>
      <c r="K46" s="152"/>
      <c r="L46" s="152"/>
      <c r="M46" s="152"/>
      <c r="N46" s="152"/>
      <c r="O46" s="152"/>
      <c r="P46" s="152"/>
    </row>
    <row r="47" spans="1:19">
      <c r="A47" s="220"/>
      <c r="B47" s="22" t="s">
        <v>12</v>
      </c>
      <c r="C47" s="255">
        <v>1.6613389597398018E-3</v>
      </c>
      <c r="D47" s="151">
        <v>2.896682194355437E-2</v>
      </c>
      <c r="E47" s="255">
        <v>4.081276394006151E-2</v>
      </c>
      <c r="F47" s="151">
        <v>8.4998146950963055E-2</v>
      </c>
      <c r="G47" s="255">
        <v>2.7188796604492832E-2</v>
      </c>
      <c r="H47" s="251">
        <v>9.5455811323363615E-3</v>
      </c>
      <c r="L47" s="152"/>
    </row>
    <row r="48" spans="1:19">
      <c r="A48" s="220"/>
      <c r="B48" s="22" t="s">
        <v>14</v>
      </c>
      <c r="C48" s="256">
        <v>7.5755500755602225E-4</v>
      </c>
      <c r="D48" s="151">
        <v>3.136575742242001E-2</v>
      </c>
      <c r="E48" s="255">
        <v>4.205107721439548E-2</v>
      </c>
      <c r="F48" s="151">
        <v>8.0325212116162462E-2</v>
      </c>
      <c r="G48" s="255">
        <v>3.3124316896649283E-2</v>
      </c>
      <c r="H48" s="251">
        <v>1.3229793043031778E-2</v>
      </c>
    </row>
    <row r="49" spans="1:8">
      <c r="A49" s="220"/>
      <c r="B49" s="23" t="s">
        <v>16</v>
      </c>
      <c r="C49" s="258">
        <f t="shared" ref="C49:H49" si="0">AVERAGE(C46:C48)</f>
        <v>1.5836342924618167E-3</v>
      </c>
      <c r="D49" s="259">
        <f>AVERAGE(D46:D48)</f>
        <v>2.9181586383349875E-2</v>
      </c>
      <c r="E49" s="258">
        <f t="shared" si="0"/>
        <v>4.0178633795397427E-2</v>
      </c>
      <c r="F49" s="259">
        <f t="shared" si="0"/>
        <v>8.6011459545667746E-2</v>
      </c>
      <c r="G49" s="258">
        <f t="shared" si="0"/>
        <v>2.8889328427252114E-2</v>
      </c>
      <c r="H49" s="250">
        <f t="shared" si="0"/>
        <v>1.0506592926153685E-2</v>
      </c>
    </row>
    <row r="50" spans="1:8">
      <c r="A50" s="220"/>
      <c r="B50" s="24" t="s">
        <v>18</v>
      </c>
      <c r="C50" s="257">
        <f t="shared" ref="C50:H50" si="1">STDEV(C46:C48)</f>
        <v>7.9009795866614573E-4</v>
      </c>
      <c r="D50" s="252">
        <f t="shared" si="1"/>
        <v>2.0851006265621632E-3</v>
      </c>
      <c r="E50" s="257">
        <f t="shared" si="1"/>
        <v>2.2573298859239247E-3</v>
      </c>
      <c r="F50" s="252">
        <f t="shared" si="1"/>
        <v>6.2547708496049218E-3</v>
      </c>
      <c r="G50" s="257">
        <f t="shared" si="1"/>
        <v>3.6912332837299071E-3</v>
      </c>
      <c r="H50" s="253">
        <f t="shared" si="1"/>
        <v>2.3921402791592895E-3</v>
      </c>
    </row>
    <row r="51" spans="1:8">
      <c r="A51" s="220"/>
      <c r="B51" s="240" t="s">
        <v>20</v>
      </c>
      <c r="C51" s="257">
        <f t="shared" ref="C51:H51" si="2">(C50/(SQRT(3)))</f>
        <v>4.5616326912207309E-4</v>
      </c>
      <c r="D51" s="252">
        <f t="shared" si="2"/>
        <v>1.2038334080331223E-3</v>
      </c>
      <c r="E51" s="257">
        <f t="shared" si="2"/>
        <v>1.3032700172879651E-3</v>
      </c>
      <c r="F51" s="252">
        <f t="shared" si="2"/>
        <v>3.6111936337388261E-3</v>
      </c>
      <c r="G51" s="257">
        <f t="shared" si="2"/>
        <v>2.1311345300031683E-3</v>
      </c>
      <c r="H51" s="253">
        <f t="shared" si="2"/>
        <v>1.3811028341119624E-3</v>
      </c>
    </row>
    <row r="53" spans="1:8">
      <c r="A53" t="s">
        <v>122</v>
      </c>
      <c r="B53" s="125"/>
      <c r="C53" s="125"/>
      <c r="D53" s="125"/>
      <c r="E53" s="125"/>
      <c r="F53" s="125"/>
      <c r="G53" s="125"/>
      <c r="H53" s="125"/>
    </row>
    <row r="54" spans="1:8">
      <c r="A54" s="103" t="s">
        <v>75</v>
      </c>
      <c r="B54" s="21"/>
      <c r="C54" s="153" t="s">
        <v>76</v>
      </c>
      <c r="D54" s="154">
        <v>231</v>
      </c>
      <c r="E54" s="153" t="s">
        <v>8</v>
      </c>
      <c r="F54" s="154">
        <v>1833</v>
      </c>
      <c r="G54" s="153" t="s">
        <v>37</v>
      </c>
      <c r="H54" s="153" t="s">
        <v>118</v>
      </c>
    </row>
    <row r="55" spans="1:8" ht="29.25">
      <c r="A55" s="219" t="s">
        <v>123</v>
      </c>
      <c r="B55" s="22" t="s">
        <v>10</v>
      </c>
      <c r="C55" s="243">
        <v>0.01</v>
      </c>
      <c r="D55" s="243">
        <v>0.3</v>
      </c>
      <c r="E55" s="243">
        <v>1.1000000000000001</v>
      </c>
      <c r="F55" s="243">
        <v>1.05</v>
      </c>
      <c r="G55" s="243">
        <v>0.2</v>
      </c>
      <c r="H55" s="244">
        <v>0.18</v>
      </c>
    </row>
    <row r="56" spans="1:8">
      <c r="A56" s="220"/>
      <c r="B56" s="22" t="s">
        <v>12</v>
      </c>
      <c r="C56" s="245">
        <v>0</v>
      </c>
      <c r="D56" s="245">
        <v>0.22</v>
      </c>
      <c r="E56" s="245">
        <v>0.92</v>
      </c>
      <c r="F56" s="245">
        <v>0.79</v>
      </c>
      <c r="G56" s="245">
        <v>0.11</v>
      </c>
      <c r="H56" s="246">
        <v>0.11</v>
      </c>
    </row>
    <row r="57" spans="1:8" ht="15" customHeight="1">
      <c r="A57" s="144"/>
      <c r="B57" s="22" t="s">
        <v>14</v>
      </c>
      <c r="C57" s="245">
        <v>0.02</v>
      </c>
      <c r="D57" s="245">
        <v>0.2</v>
      </c>
      <c r="E57" s="245">
        <v>0.47</v>
      </c>
      <c r="F57" s="245">
        <v>0.51</v>
      </c>
      <c r="G57" s="245">
        <v>0.05</v>
      </c>
      <c r="H57" s="246">
        <v>0.03</v>
      </c>
    </row>
    <row r="58" spans="1:8">
      <c r="A58" s="144"/>
      <c r="B58" s="23" t="s">
        <v>16</v>
      </c>
      <c r="C58" s="243">
        <v>0.01</v>
      </c>
      <c r="D58" s="243">
        <v>0.24</v>
      </c>
      <c r="E58" s="243">
        <v>0.83</v>
      </c>
      <c r="F58" s="243">
        <v>0.78</v>
      </c>
      <c r="G58" s="243">
        <v>0.12</v>
      </c>
      <c r="H58" s="244">
        <v>0.11</v>
      </c>
    </row>
    <row r="59" spans="1:8">
      <c r="A59" s="144"/>
      <c r="B59" s="24" t="s">
        <v>18</v>
      </c>
      <c r="C59" s="247">
        <v>0.01</v>
      </c>
      <c r="D59" s="247">
        <v>0.06</v>
      </c>
      <c r="E59" s="247">
        <v>0.33</v>
      </c>
      <c r="F59" s="247">
        <v>0.27</v>
      </c>
      <c r="G59" s="247">
        <v>0.08</v>
      </c>
      <c r="H59" s="248">
        <v>0.08</v>
      </c>
    </row>
    <row r="60" spans="1:8">
      <c r="A60" s="144"/>
      <c r="B60" s="240" t="s">
        <v>20</v>
      </c>
      <c r="C60" s="247">
        <v>0</v>
      </c>
      <c r="D60" s="247">
        <v>0.03</v>
      </c>
      <c r="E60" s="247">
        <v>0.19</v>
      </c>
      <c r="F60" s="247">
        <v>0.16</v>
      </c>
      <c r="G60" s="247">
        <v>0.04</v>
      </c>
      <c r="H60" s="248">
        <v>0.04</v>
      </c>
    </row>
    <row r="62" spans="1:8">
      <c r="A62" t="s">
        <v>124</v>
      </c>
      <c r="B62" s="125"/>
      <c r="C62" s="125"/>
      <c r="D62" s="125"/>
      <c r="E62" s="125"/>
      <c r="F62" s="125"/>
      <c r="G62" s="125"/>
      <c r="H62" s="125"/>
    </row>
    <row r="63" spans="1:8">
      <c r="A63" s="103" t="s">
        <v>75</v>
      </c>
      <c r="B63" s="21"/>
      <c r="C63" s="104" t="s">
        <v>76</v>
      </c>
      <c r="D63" s="105">
        <v>231</v>
      </c>
      <c r="E63" s="104" t="s">
        <v>8</v>
      </c>
      <c r="F63" s="105">
        <v>1833</v>
      </c>
      <c r="G63" s="104" t="s">
        <v>37</v>
      </c>
      <c r="H63" s="104" t="s">
        <v>118</v>
      </c>
    </row>
    <row r="64" spans="1:8" ht="30">
      <c r="A64" s="219" t="s">
        <v>125</v>
      </c>
      <c r="B64" s="3" t="s">
        <v>10</v>
      </c>
      <c r="C64" s="126">
        <v>2.907220453014944E-3</v>
      </c>
      <c r="D64" s="155">
        <v>0.2216084512073877</v>
      </c>
      <c r="E64" s="126">
        <v>0.62283285468754934</v>
      </c>
      <c r="F64" s="155">
        <v>0.70009898933831882</v>
      </c>
      <c r="G64" s="126">
        <v>0.28674722752014964</v>
      </c>
      <c r="H64" s="126">
        <v>0.24359114056208062</v>
      </c>
    </row>
    <row r="65" spans="1:8">
      <c r="A65" s="220"/>
      <c r="B65" s="3" t="s">
        <v>12</v>
      </c>
      <c r="C65" s="126">
        <v>8.2148887678939776E-3</v>
      </c>
      <c r="D65" s="155">
        <v>0.23175740828054278</v>
      </c>
      <c r="E65" s="126">
        <v>0.70821780419256097</v>
      </c>
      <c r="F65" s="155">
        <v>0.5874482983505771</v>
      </c>
      <c r="G65" s="126">
        <v>0.19176411613402508</v>
      </c>
      <c r="H65" s="126">
        <v>0.23361054457460295</v>
      </c>
    </row>
    <row r="66" spans="1:8">
      <c r="A66" s="125"/>
      <c r="B66" s="5" t="s">
        <v>14</v>
      </c>
      <c r="C66" s="127">
        <v>1.0176334307340178E-2</v>
      </c>
      <c r="D66" s="128">
        <v>0.10654301510972758</v>
      </c>
      <c r="E66" s="127">
        <v>0.36010508769116689</v>
      </c>
      <c r="F66" s="128">
        <v>0.32437542867316616</v>
      </c>
      <c r="G66" s="127">
        <v>3.8262344567825458E-3</v>
      </c>
      <c r="H66" s="127">
        <v>1.052972930825692E-2</v>
      </c>
    </row>
    <row r="67" spans="1:8">
      <c r="A67" s="125"/>
      <c r="B67" s="3" t="s">
        <v>16</v>
      </c>
      <c r="C67" s="126">
        <v>7.0994811760830339E-3</v>
      </c>
      <c r="D67" s="129">
        <v>0.18663629153255268</v>
      </c>
      <c r="E67" s="126">
        <v>0.56371858219042581</v>
      </c>
      <c r="F67" s="129">
        <v>0.53730757212068736</v>
      </c>
      <c r="G67" s="126">
        <v>0.1607791927036524</v>
      </c>
      <c r="H67" s="126">
        <v>0.16257713814831351</v>
      </c>
    </row>
    <row r="68" spans="1:8">
      <c r="A68" s="125"/>
      <c r="B68" s="25" t="s">
        <v>18</v>
      </c>
      <c r="C68" s="127">
        <v>4.8885565249820575E-3</v>
      </c>
      <c r="D68" s="128">
        <v>6.7102623514471813E-2</v>
      </c>
      <c r="E68" s="127">
        <v>0.19120461261350158</v>
      </c>
      <c r="F68" s="128">
        <v>0.17028632142185277</v>
      </c>
      <c r="G68" s="127">
        <v>0.12601449380303992</v>
      </c>
      <c r="H68" s="127">
        <v>0.11693140042230021</v>
      </c>
    </row>
    <row r="69" spans="1:8">
      <c r="A69" s="125"/>
      <c r="B69" s="35" t="s">
        <v>20</v>
      </c>
      <c r="C69" s="122">
        <v>1.6295188416606857E-3</v>
      </c>
      <c r="D69" s="123">
        <v>2.2367541171490604E-2</v>
      </c>
      <c r="E69" s="122">
        <v>6.3734870871167193E-2</v>
      </c>
      <c r="F69" s="123">
        <v>5.6762107140617586E-2</v>
      </c>
      <c r="G69" s="122">
        <v>4.2004831267679975E-2</v>
      </c>
      <c r="H69" s="122">
        <v>3.8977133474100069E-2</v>
      </c>
    </row>
    <row r="71" spans="1:8" ht="15" customHeight="1">
      <c r="A71" t="s">
        <v>126</v>
      </c>
      <c r="B71" s="125"/>
      <c r="C71" s="125"/>
      <c r="D71" s="125"/>
      <c r="E71" s="125"/>
      <c r="F71" s="125"/>
      <c r="G71" s="125"/>
      <c r="H71" s="125"/>
    </row>
    <row r="72" spans="1:8">
      <c r="A72" s="103" t="s">
        <v>75</v>
      </c>
      <c r="B72" s="21"/>
      <c r="C72" s="104" t="s">
        <v>76</v>
      </c>
      <c r="D72" s="105">
        <v>231</v>
      </c>
      <c r="E72" s="104" t="s">
        <v>8</v>
      </c>
      <c r="F72" s="105">
        <v>1833</v>
      </c>
      <c r="G72" s="104" t="s">
        <v>37</v>
      </c>
      <c r="H72" s="104" t="s">
        <v>118</v>
      </c>
    </row>
    <row r="73" spans="1:8" ht="30">
      <c r="A73" s="219" t="s">
        <v>127</v>
      </c>
      <c r="B73" s="3" t="s">
        <v>10</v>
      </c>
      <c r="C73" s="121">
        <v>2.907220453014944E-3</v>
      </c>
      <c r="D73" s="156">
        <v>0.25859100289211706</v>
      </c>
      <c r="E73" s="121">
        <v>1.3253706286462208</v>
      </c>
      <c r="F73" s="156">
        <v>1.7474028785973539</v>
      </c>
      <c r="G73" s="121">
        <v>0.13231930114942472</v>
      </c>
      <c r="H73" s="121">
        <v>0.25718361626353392</v>
      </c>
    </row>
    <row r="74" spans="1:8">
      <c r="A74" s="220"/>
      <c r="B74" s="3" t="s">
        <v>12</v>
      </c>
      <c r="C74" s="126">
        <v>7.618713755735561E-3</v>
      </c>
      <c r="D74" s="129">
        <v>0.25695443776622251</v>
      </c>
      <c r="E74" s="126">
        <v>0.81764979621743861</v>
      </c>
      <c r="F74" s="129">
        <v>0.88906445191092176</v>
      </c>
      <c r="G74" s="126">
        <v>4.32479608443311E-2</v>
      </c>
      <c r="H74" s="126">
        <v>0.27389808799013843</v>
      </c>
    </row>
    <row r="75" spans="1:8">
      <c r="A75" s="125"/>
      <c r="B75" s="3" t="s">
        <v>14</v>
      </c>
      <c r="C75" s="127">
        <v>2.8042119595937704E-3</v>
      </c>
      <c r="D75" s="128">
        <v>0.28334875166889839</v>
      </c>
      <c r="E75" s="127">
        <v>0.68920204440204991</v>
      </c>
      <c r="F75" s="128">
        <v>1.642059504783689</v>
      </c>
      <c r="G75" s="127">
        <v>4.1996876245964043E-2</v>
      </c>
      <c r="H75" s="127">
        <v>0.17927306188469797</v>
      </c>
    </row>
    <row r="76" spans="1:8">
      <c r="A76" s="125"/>
      <c r="B76" s="1" t="s">
        <v>16</v>
      </c>
      <c r="C76" s="126">
        <v>4.4433820561147579E-3</v>
      </c>
      <c r="D76" s="129">
        <v>0.26629806410907936</v>
      </c>
      <c r="E76" s="126">
        <v>0.94407415642190307</v>
      </c>
      <c r="F76" s="129">
        <v>1.4261756117639883</v>
      </c>
      <c r="G76" s="126">
        <v>7.2521379413239939E-2</v>
      </c>
      <c r="H76" s="126">
        <v>0.23678492204612342</v>
      </c>
    </row>
    <row r="77" spans="1:8">
      <c r="A77" s="125"/>
      <c r="B77" s="25" t="s">
        <v>18</v>
      </c>
      <c r="C77" s="127">
        <v>3.2052715324750228E-3</v>
      </c>
      <c r="D77" s="128">
        <v>3.3406929773535925E-2</v>
      </c>
      <c r="E77" s="127">
        <v>0.33493811710933735</v>
      </c>
      <c r="F77" s="128">
        <v>0.43679525750594872</v>
      </c>
      <c r="G77" s="127">
        <v>4.9427124557442019E-2</v>
      </c>
      <c r="H77" s="127">
        <v>6.4990874651710259E-2</v>
      </c>
    </row>
    <row r="78" spans="1:8">
      <c r="A78" s="125"/>
      <c r="B78" s="35" t="s">
        <v>20</v>
      </c>
      <c r="C78" s="122">
        <v>1.0684238441583409E-3</v>
      </c>
      <c r="D78" s="123">
        <v>1.1135643257845308E-2</v>
      </c>
      <c r="E78" s="122">
        <v>0.11164603903644578</v>
      </c>
      <c r="F78" s="123">
        <v>0.14559841916864957</v>
      </c>
      <c r="G78" s="122">
        <v>1.6475708185814005E-2</v>
      </c>
      <c r="H78" s="122">
        <v>2.1663624883903419E-2</v>
      </c>
    </row>
    <row r="79" spans="1:8">
      <c r="A79" s="125"/>
      <c r="B79" s="4"/>
      <c r="C79" s="4"/>
      <c r="D79" s="4"/>
      <c r="E79" s="4"/>
      <c r="F79" s="4"/>
      <c r="G79" s="4"/>
      <c r="H79" s="4"/>
    </row>
    <row r="80" spans="1:8">
      <c r="A80" t="s">
        <v>128</v>
      </c>
      <c r="B80" s="125"/>
      <c r="C80" s="125"/>
      <c r="D80" s="125"/>
      <c r="E80" s="125"/>
      <c r="F80" s="125"/>
      <c r="G80" s="125"/>
      <c r="H80" s="125"/>
    </row>
    <row r="81" spans="1:8">
      <c r="A81" s="103" t="s">
        <v>75</v>
      </c>
      <c r="B81" s="21"/>
      <c r="C81" s="104" t="s">
        <v>76</v>
      </c>
      <c r="D81" s="105">
        <v>231</v>
      </c>
      <c r="E81" s="104" t="s">
        <v>8</v>
      </c>
      <c r="F81" s="105">
        <v>1833</v>
      </c>
      <c r="G81" s="104" t="s">
        <v>37</v>
      </c>
      <c r="H81" s="104" t="s">
        <v>118</v>
      </c>
    </row>
    <row r="82" spans="1:8" ht="30">
      <c r="A82" s="219" t="s">
        <v>129</v>
      </c>
      <c r="B82" s="3" t="s">
        <v>10</v>
      </c>
      <c r="C82" s="126">
        <v>2.907220453014944E-3</v>
      </c>
      <c r="D82" s="155">
        <v>0.1145607704183338</v>
      </c>
      <c r="E82" s="126">
        <v>0.52352848400961427</v>
      </c>
      <c r="F82" s="155">
        <v>0.4805813567273145</v>
      </c>
      <c r="G82" s="126">
        <v>0.11571706526994037</v>
      </c>
      <c r="H82" s="126">
        <v>0.10802894635287692</v>
      </c>
    </row>
    <row r="83" spans="1:8">
      <c r="A83" s="220"/>
      <c r="B83" s="3" t="s">
        <v>12</v>
      </c>
      <c r="C83" s="126">
        <v>7.8102501610268485E-3</v>
      </c>
      <c r="D83" s="155">
        <v>0.14238877357935281</v>
      </c>
      <c r="E83" s="126">
        <v>0.61012695729972499</v>
      </c>
      <c r="F83" s="155">
        <v>0.64524146756489287</v>
      </c>
      <c r="G83" s="126">
        <v>0.16505117129591876</v>
      </c>
      <c r="H83" s="126">
        <v>5.3115232402863172E-2</v>
      </c>
    </row>
    <row r="84" spans="1:8">
      <c r="A84" s="125"/>
      <c r="B84" s="3" t="s">
        <v>14</v>
      </c>
      <c r="C84" s="127">
        <v>2.2413631589866148E-3</v>
      </c>
      <c r="D84" s="128">
        <v>0.20973048616882797</v>
      </c>
      <c r="E84" s="127">
        <v>0.58404745414878778</v>
      </c>
      <c r="F84" s="128">
        <v>0.59862568966902907</v>
      </c>
      <c r="G84" s="127">
        <v>0.13822256648544987</v>
      </c>
      <c r="H84" s="127">
        <v>0.10337088284984168</v>
      </c>
    </row>
    <row r="85" spans="1:8" ht="15" customHeight="1">
      <c r="A85" s="125"/>
      <c r="B85" s="1" t="s">
        <v>16</v>
      </c>
      <c r="C85" s="126">
        <v>4.3196112576761349E-3</v>
      </c>
      <c r="D85" s="129">
        <v>0.15556001005550488</v>
      </c>
      <c r="E85" s="126">
        <v>0.57256763181937564</v>
      </c>
      <c r="F85" s="129">
        <v>0.57481617132041207</v>
      </c>
      <c r="G85" s="126">
        <v>0.13966360101710298</v>
      </c>
      <c r="H85" s="126">
        <v>8.8171687201860596E-2</v>
      </c>
    </row>
    <row r="86" spans="1:8">
      <c r="A86" s="125"/>
      <c r="B86" s="25" t="s">
        <v>18</v>
      </c>
      <c r="C86" s="127">
        <v>2.7732201497148359E-3</v>
      </c>
      <c r="D86" s="128">
        <v>6.7406213939585319E-2</v>
      </c>
      <c r="E86" s="127">
        <v>5.0207584060446932E-2</v>
      </c>
      <c r="F86" s="128">
        <v>9.7410419268385798E-2</v>
      </c>
      <c r="G86" s="127">
        <v>2.487953132396948E-2</v>
      </c>
      <c r="H86" s="127">
        <v>3.0101087475718234E-2</v>
      </c>
    </row>
    <row r="87" spans="1:8">
      <c r="A87" s="125"/>
      <c r="B87" s="35" t="s">
        <v>20</v>
      </c>
      <c r="C87" s="122">
        <v>9.2440671657161196E-4</v>
      </c>
      <c r="D87" s="123">
        <v>2.2468737979861774E-2</v>
      </c>
      <c r="E87" s="122">
        <v>1.6735861353482311E-2</v>
      </c>
      <c r="F87" s="123">
        <v>3.2470139756128599E-2</v>
      </c>
      <c r="G87" s="122">
        <v>8.2931771079898259E-3</v>
      </c>
      <c r="H87" s="122">
        <v>1.0033695825239412E-2</v>
      </c>
    </row>
  </sheetData>
  <mergeCells count="1">
    <mergeCell ref="A37:A3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9012-5879-47E6-A2C1-ABCFE24EB84F}">
  <dimension ref="A1:Q370"/>
  <sheetViews>
    <sheetView topLeftCell="A31" workbookViewId="0">
      <selection activeCell="G43" sqref="G43"/>
    </sheetView>
  </sheetViews>
  <sheetFormatPr defaultRowHeight="15"/>
  <cols>
    <col min="1" max="10" width="18" customWidth="1"/>
    <col min="11" max="17" width="18.140625" customWidth="1"/>
  </cols>
  <sheetData>
    <row r="1" spans="1:12">
      <c r="D1" s="205"/>
    </row>
    <row r="3" spans="1:12">
      <c r="A3" s="160" t="s">
        <v>130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2">
      <c r="A4" s="160" t="s">
        <v>5</v>
      </c>
      <c r="B4" s="21" t="s">
        <v>6</v>
      </c>
      <c r="C4" s="21">
        <v>231</v>
      </c>
      <c r="D4" s="157" t="s">
        <v>131</v>
      </c>
      <c r="F4" s="21" t="s">
        <v>22</v>
      </c>
      <c r="G4" s="20">
        <v>231</v>
      </c>
      <c r="H4" s="157" t="s">
        <v>131</v>
      </c>
      <c r="J4" s="21" t="s">
        <v>132</v>
      </c>
      <c r="K4" s="21">
        <v>231</v>
      </c>
      <c r="L4" s="157" t="s">
        <v>131</v>
      </c>
    </row>
    <row r="5" spans="1:12">
      <c r="A5" s="103"/>
      <c r="B5" s="3" t="s">
        <v>10</v>
      </c>
      <c r="C5" s="130">
        <v>0.91383145022940115</v>
      </c>
      <c r="D5" s="140">
        <v>6.98051430112658</v>
      </c>
      <c r="F5" s="3" t="s">
        <v>10</v>
      </c>
      <c r="G5" s="133">
        <v>1.0281138266560659</v>
      </c>
      <c r="H5" s="130">
        <v>2.9349447262223145</v>
      </c>
      <c r="J5" s="3" t="s">
        <v>10</v>
      </c>
      <c r="K5" s="130">
        <v>0.91383145022940115</v>
      </c>
      <c r="L5" s="140">
        <v>3.4902571505632896</v>
      </c>
    </row>
    <row r="6" spans="1:12">
      <c r="A6" s="103"/>
      <c r="B6" s="3" t="s">
        <v>12</v>
      </c>
      <c r="C6" s="130">
        <v>0.8766057213160342</v>
      </c>
      <c r="D6" s="140">
        <v>7.2266816063294579</v>
      </c>
      <c r="F6" s="3" t="s">
        <v>12</v>
      </c>
      <c r="G6" s="133">
        <v>1.0139594797900289</v>
      </c>
      <c r="H6" s="130">
        <v>2.700699892336377</v>
      </c>
      <c r="J6" s="3" t="s">
        <v>12</v>
      </c>
      <c r="K6" s="130">
        <v>1.0792282365044268</v>
      </c>
      <c r="L6" s="140">
        <v>4.3268986643204128</v>
      </c>
    </row>
    <row r="7" spans="1:12">
      <c r="A7" s="103"/>
      <c r="B7" s="3" t="s">
        <v>14</v>
      </c>
      <c r="C7" s="130">
        <v>1.2483305489016152</v>
      </c>
      <c r="D7" s="140">
        <v>6.742732358037606</v>
      </c>
      <c r="F7" s="3" t="s">
        <v>14</v>
      </c>
      <c r="G7" s="133">
        <v>0.9592641193252629</v>
      </c>
      <c r="H7" s="130">
        <v>3.1022895236674639</v>
      </c>
      <c r="J7" s="3" t="s">
        <v>14</v>
      </c>
      <c r="K7" s="130">
        <v>1.0139594797900289</v>
      </c>
      <c r="L7" s="140">
        <v>4.267328971781426</v>
      </c>
    </row>
    <row r="8" spans="1:12">
      <c r="A8" s="103"/>
      <c r="B8" s="1" t="s">
        <v>16</v>
      </c>
      <c r="C8" s="137">
        <v>1.0129225734823502</v>
      </c>
      <c r="D8" s="139">
        <v>6.9833094218312146</v>
      </c>
      <c r="F8" s="1" t="s">
        <v>16</v>
      </c>
      <c r="G8" s="138">
        <v>1.0004458085904524</v>
      </c>
      <c r="H8" s="137">
        <v>2.9126447140753853</v>
      </c>
      <c r="J8" s="1" t="s">
        <v>16</v>
      </c>
      <c r="K8" s="137">
        <v>1.0023397221746189</v>
      </c>
      <c r="L8" s="139">
        <v>4.0281615955550434</v>
      </c>
    </row>
    <row r="9" spans="1:12">
      <c r="A9" s="103"/>
      <c r="B9" s="25" t="s">
        <v>18</v>
      </c>
      <c r="C9" s="131">
        <v>0.2047171826973278</v>
      </c>
      <c r="D9" s="131">
        <v>0.24198673156885533</v>
      </c>
      <c r="F9" s="25" t="s">
        <v>18</v>
      </c>
      <c r="G9" s="131">
        <v>3.6359799667379913E-2</v>
      </c>
      <c r="H9" s="131">
        <v>0.20172140665897229</v>
      </c>
      <c r="J9" s="25" t="s">
        <v>18</v>
      </c>
      <c r="K9" s="131">
        <v>8.3308392751314589E-2</v>
      </c>
      <c r="L9" s="131">
        <v>0.46679013595374091</v>
      </c>
    </row>
    <row r="10" spans="1:12">
      <c r="A10" s="103"/>
      <c r="B10" s="35" t="s">
        <v>20</v>
      </c>
      <c r="C10" s="134">
        <v>0.11819352053804401</v>
      </c>
      <c r="D10" s="134">
        <v>0.13971110461159636</v>
      </c>
      <c r="F10" s="35" t="s">
        <v>20</v>
      </c>
      <c r="G10" s="134">
        <v>2.0992340125642661E-2</v>
      </c>
      <c r="H10" s="134">
        <v>0.11646390843586762</v>
      </c>
      <c r="J10" s="35" t="s">
        <v>20</v>
      </c>
      <c r="K10" s="134">
        <v>4.8098122980726549E-2</v>
      </c>
      <c r="L10" s="134">
        <v>0.26950141064795435</v>
      </c>
    </row>
    <row r="11" spans="1:12">
      <c r="A11" s="103"/>
      <c r="B11" s="103"/>
      <c r="C11" s="103"/>
      <c r="D11" s="103"/>
      <c r="E11" s="103"/>
      <c r="F11" s="103"/>
      <c r="G11" s="103"/>
      <c r="H11" s="103"/>
      <c r="I11" s="103"/>
      <c r="J11" s="103"/>
    </row>
    <row r="12" spans="1:12">
      <c r="A12" s="160" t="s">
        <v>133</v>
      </c>
    </row>
    <row r="13" spans="1:12">
      <c r="A13" s="160" t="s">
        <v>5</v>
      </c>
      <c r="B13" s="21" t="s">
        <v>22</v>
      </c>
      <c r="C13" s="21">
        <v>1833</v>
      </c>
      <c r="D13" s="157" t="s">
        <v>134</v>
      </c>
      <c r="F13" s="21" t="s">
        <v>30</v>
      </c>
      <c r="G13" s="21">
        <v>1833</v>
      </c>
      <c r="H13" s="157" t="s">
        <v>134</v>
      </c>
      <c r="J13" s="21" t="s">
        <v>6</v>
      </c>
      <c r="K13" s="21">
        <v>1833</v>
      </c>
      <c r="L13" s="157" t="s">
        <v>134</v>
      </c>
    </row>
    <row r="14" spans="1:12">
      <c r="A14" s="160"/>
      <c r="B14" s="3" t="s">
        <v>10</v>
      </c>
      <c r="C14" s="130">
        <v>0.96817069598288297</v>
      </c>
      <c r="D14" s="140">
        <v>0.2600149834721201</v>
      </c>
      <c r="F14" s="3" t="s">
        <v>10</v>
      </c>
      <c r="G14" s="129">
        <v>1.061913803962357</v>
      </c>
      <c r="H14" s="126">
        <v>0.14161048566197498</v>
      </c>
      <c r="J14" s="3" t="s">
        <v>10</v>
      </c>
      <c r="K14" s="130">
        <v>1.0643701824533598</v>
      </c>
      <c r="L14" s="140">
        <v>0.81413126760570109</v>
      </c>
    </row>
    <row r="15" spans="1:12">
      <c r="A15" s="160"/>
      <c r="B15" s="3" t="s">
        <v>12</v>
      </c>
      <c r="C15" s="130">
        <v>1.0668322429453578</v>
      </c>
      <c r="D15" s="140">
        <v>0.22635619032708668</v>
      </c>
      <c r="F15" s="3" t="s">
        <v>12</v>
      </c>
      <c r="G15" s="129">
        <v>0.91806401996521869</v>
      </c>
      <c r="H15" s="126">
        <v>0.14259546448355326</v>
      </c>
      <c r="J15" s="3" t="s">
        <v>12</v>
      </c>
      <c r="K15" s="130">
        <v>0.96593632892484504</v>
      </c>
      <c r="L15" s="140">
        <v>0.83123789614278931</v>
      </c>
    </row>
    <row r="16" spans="1:12">
      <c r="A16" s="160"/>
      <c r="B16" s="3" t="s">
        <v>14</v>
      </c>
      <c r="C16" s="130">
        <v>0.96817069598288297</v>
      </c>
      <c r="D16" s="140">
        <v>0.2600149834721201</v>
      </c>
      <c r="F16" s="3" t="s">
        <v>14</v>
      </c>
      <c r="G16" s="129">
        <v>1.0257411214340169</v>
      </c>
      <c r="H16" s="126">
        <v>0.11110533514582158</v>
      </c>
      <c r="J16" s="3" t="s">
        <v>14</v>
      </c>
      <c r="K16" s="130">
        <v>0.97265494741228609</v>
      </c>
      <c r="L16" s="140">
        <v>0.83701961293845295</v>
      </c>
    </row>
    <row r="17" spans="1:12">
      <c r="A17" s="160"/>
      <c r="B17" s="1" t="s">
        <v>16</v>
      </c>
      <c r="C17" s="137">
        <v>1.0010578783037081</v>
      </c>
      <c r="D17" s="137">
        <v>0.24879538575710894</v>
      </c>
      <c r="F17" s="1" t="s">
        <v>16</v>
      </c>
      <c r="G17" s="121">
        <v>1.0019063151205307</v>
      </c>
      <c r="H17" s="121">
        <v>0.13177042843044995</v>
      </c>
      <c r="J17" s="1" t="s">
        <v>16</v>
      </c>
      <c r="K17" s="137">
        <v>1.0009871529301637</v>
      </c>
      <c r="L17" s="137">
        <v>0.82746292556231449</v>
      </c>
    </row>
    <row r="18" spans="1:12">
      <c r="A18" s="160"/>
      <c r="B18" s="25" t="s">
        <v>18</v>
      </c>
      <c r="C18" s="131">
        <v>5.6962270697449767E-2</v>
      </c>
      <c r="D18" s="131">
        <v>0.24198673156885533</v>
      </c>
      <c r="F18" s="25" t="s">
        <v>18</v>
      </c>
      <c r="G18" s="127">
        <v>7.4828227180702894E-2</v>
      </c>
      <c r="H18" s="127">
        <v>0.24198673156885533</v>
      </c>
      <c r="J18" s="25" t="s">
        <v>18</v>
      </c>
      <c r="K18" s="131">
        <v>5.4994011330768665E-2</v>
      </c>
      <c r="L18" s="131">
        <v>0.24198673156885533</v>
      </c>
    </row>
    <row r="19" spans="1:12">
      <c r="A19" s="160"/>
      <c r="B19" s="35" t="s">
        <v>20</v>
      </c>
      <c r="C19" s="134">
        <v>3.2887182320824958E-2</v>
      </c>
      <c r="D19" s="134">
        <v>0.13971110461159636</v>
      </c>
      <c r="F19" s="35" t="s">
        <v>20</v>
      </c>
      <c r="G19" s="122">
        <v>4.320209710576129E-2</v>
      </c>
      <c r="H19" s="122">
        <v>0.13971110461159636</v>
      </c>
      <c r="J19" s="35" t="s">
        <v>20</v>
      </c>
      <c r="K19" s="134">
        <v>3.1750807245636621E-2</v>
      </c>
      <c r="L19" s="134">
        <v>0.13971110461159636</v>
      </c>
    </row>
    <row r="20" spans="1:12">
      <c r="A20" s="160"/>
      <c r="B20" s="103"/>
      <c r="C20" s="103"/>
      <c r="D20" s="103"/>
      <c r="E20" s="103"/>
      <c r="F20" s="103"/>
      <c r="G20" s="155"/>
      <c r="H20" s="155"/>
      <c r="I20" s="103"/>
      <c r="J20" s="103"/>
    </row>
    <row r="21" spans="1:12">
      <c r="A21" s="160" t="s">
        <v>135</v>
      </c>
      <c r="B21" s="103"/>
      <c r="C21" s="103"/>
      <c r="D21" s="103"/>
      <c r="E21" s="103"/>
      <c r="F21" s="103"/>
    </row>
    <row r="22" spans="1:12">
      <c r="A22" s="160" t="s">
        <v>32</v>
      </c>
      <c r="B22" s="20"/>
      <c r="C22" s="21" t="s">
        <v>136</v>
      </c>
      <c r="D22" s="21" t="s">
        <v>131</v>
      </c>
      <c r="E22" s="36" t="s">
        <v>137</v>
      </c>
      <c r="F22" s="21" t="s">
        <v>134</v>
      </c>
      <c r="G22" s="103"/>
      <c r="H22" s="103"/>
      <c r="I22" s="103"/>
      <c r="J22" s="103"/>
    </row>
    <row r="23" spans="1:12">
      <c r="A23" s="103"/>
      <c r="B23" s="1" t="s">
        <v>10</v>
      </c>
      <c r="C23" s="1">
        <v>63</v>
      </c>
      <c r="D23" s="1">
        <v>118</v>
      </c>
      <c r="E23" s="4">
        <v>186</v>
      </c>
      <c r="F23" s="3">
        <v>45</v>
      </c>
      <c r="G23" s="103"/>
      <c r="H23" s="103"/>
      <c r="I23" s="103"/>
      <c r="J23" s="103"/>
    </row>
    <row r="24" spans="1:12">
      <c r="A24" s="103"/>
      <c r="B24" s="3" t="s">
        <v>12</v>
      </c>
      <c r="C24" s="3">
        <v>54</v>
      </c>
      <c r="D24" s="3">
        <v>128</v>
      </c>
      <c r="E24" s="4">
        <v>171</v>
      </c>
      <c r="F24" s="3">
        <v>40</v>
      </c>
      <c r="G24" s="103"/>
      <c r="H24" s="103"/>
      <c r="I24" s="103"/>
      <c r="J24" s="103"/>
    </row>
    <row r="25" spans="1:12">
      <c r="A25" s="103"/>
      <c r="B25" s="5" t="s">
        <v>14</v>
      </c>
      <c r="C25" s="5">
        <v>48</v>
      </c>
      <c r="D25" s="5">
        <v>110</v>
      </c>
      <c r="E25" s="6">
        <v>160</v>
      </c>
      <c r="F25" s="5">
        <v>48</v>
      </c>
      <c r="G25" s="103"/>
      <c r="H25" s="103"/>
      <c r="I25" s="103"/>
      <c r="J25" s="103"/>
    </row>
    <row r="26" spans="1:12">
      <c r="A26" s="103"/>
      <c r="B26" s="1" t="s">
        <v>16</v>
      </c>
      <c r="C26" s="1">
        <v>55</v>
      </c>
      <c r="D26" s="137">
        <v>118.66666666666667</v>
      </c>
      <c r="E26" s="138">
        <v>172.33333333333334</v>
      </c>
      <c r="F26" s="137">
        <v>44.333333333333336</v>
      </c>
      <c r="G26" s="103"/>
      <c r="H26" s="103"/>
      <c r="I26" s="103"/>
      <c r="J26" s="103"/>
    </row>
    <row r="27" spans="1:12">
      <c r="A27" s="103"/>
      <c r="B27" s="25" t="s">
        <v>18</v>
      </c>
      <c r="C27" s="131">
        <v>7.5498344352707498</v>
      </c>
      <c r="D27" s="131">
        <v>9.0184995056457886</v>
      </c>
      <c r="E27" s="132">
        <v>13.051181300301261</v>
      </c>
      <c r="F27" s="131">
        <v>4.0414518843273806</v>
      </c>
      <c r="G27" s="103"/>
      <c r="H27" s="103"/>
      <c r="I27" s="103"/>
      <c r="J27" s="103"/>
    </row>
    <row r="28" spans="1:12">
      <c r="A28" s="103"/>
      <c r="B28" s="35" t="s">
        <v>20</v>
      </c>
      <c r="C28" s="134">
        <v>4.358898943540674</v>
      </c>
      <c r="D28" s="134">
        <v>5.2068331172711035</v>
      </c>
      <c r="E28" s="135">
        <v>7.5351030369715435</v>
      </c>
      <c r="F28" s="134">
        <v>2.3333333333333335</v>
      </c>
      <c r="G28" s="103"/>
      <c r="H28" s="103"/>
      <c r="I28" s="103"/>
      <c r="J28" s="103"/>
    </row>
    <row r="29" spans="1:12">
      <c r="G29" s="103"/>
      <c r="H29" s="103"/>
      <c r="I29" s="103"/>
      <c r="J29" s="103"/>
    </row>
    <row r="30" spans="1:12">
      <c r="A30" s="160" t="s">
        <v>138</v>
      </c>
    </row>
    <row r="31" spans="1:12">
      <c r="A31" s="160" t="s">
        <v>47</v>
      </c>
      <c r="B31" s="163"/>
      <c r="C31" s="21">
        <v>231</v>
      </c>
      <c r="D31" s="157" t="s">
        <v>131</v>
      </c>
      <c r="E31" s="20">
        <v>1833</v>
      </c>
      <c r="F31" s="21" t="s">
        <v>134</v>
      </c>
    </row>
    <row r="32" spans="1:12">
      <c r="B32" s="1" t="s">
        <v>10</v>
      </c>
      <c r="C32" s="1">
        <v>65</v>
      </c>
      <c r="D32" s="159">
        <v>130</v>
      </c>
      <c r="E32" s="2">
        <v>117</v>
      </c>
      <c r="F32" s="1">
        <v>34</v>
      </c>
    </row>
    <row r="33" spans="1:6">
      <c r="B33" s="3" t="s">
        <v>12</v>
      </c>
      <c r="C33" s="3">
        <v>43</v>
      </c>
      <c r="D33" s="158">
        <v>147</v>
      </c>
      <c r="E33" s="4">
        <v>102</v>
      </c>
      <c r="F33" s="3">
        <v>47</v>
      </c>
    </row>
    <row r="34" spans="1:6">
      <c r="B34" s="3" t="s">
        <v>14</v>
      </c>
      <c r="C34" s="3">
        <v>37</v>
      </c>
      <c r="D34" s="158">
        <v>136</v>
      </c>
      <c r="E34" s="4">
        <v>94</v>
      </c>
      <c r="F34" s="3">
        <v>30</v>
      </c>
    </row>
    <row r="35" spans="1:6">
      <c r="B35" s="1" t="s">
        <v>16</v>
      </c>
      <c r="C35" s="137">
        <v>48.333333333333336</v>
      </c>
      <c r="D35" s="138">
        <v>137.66666666666666</v>
      </c>
      <c r="E35" s="136">
        <v>104.33333333333333</v>
      </c>
      <c r="F35" s="1">
        <v>37</v>
      </c>
    </row>
    <row r="36" spans="1:6">
      <c r="B36" s="25" t="s">
        <v>18</v>
      </c>
      <c r="C36" s="131">
        <v>14.742229591663992</v>
      </c>
      <c r="D36" s="132">
        <v>8.6216781042517088</v>
      </c>
      <c r="E36" s="141">
        <v>11.67618659209133</v>
      </c>
      <c r="F36" s="131">
        <v>8.8881944173155887</v>
      </c>
    </row>
    <row r="37" spans="1:6">
      <c r="B37" s="35" t="s">
        <v>20</v>
      </c>
      <c r="C37" s="134">
        <v>8.5114302232024706</v>
      </c>
      <c r="D37" s="135">
        <v>4.9777281743560264</v>
      </c>
      <c r="E37" s="142">
        <v>6.7412494720522291</v>
      </c>
      <c r="F37" s="134">
        <v>5.1316014394468841</v>
      </c>
    </row>
    <row r="39" spans="1:6">
      <c r="A39" s="160" t="s">
        <v>139</v>
      </c>
      <c r="B39" s="103"/>
      <c r="C39" s="103"/>
      <c r="D39" s="103"/>
      <c r="E39" s="103"/>
      <c r="F39" s="103"/>
    </row>
    <row r="40" spans="1:6">
      <c r="A40" s="103" t="s">
        <v>32</v>
      </c>
      <c r="B40" s="20"/>
      <c r="C40" s="21">
        <v>231</v>
      </c>
      <c r="D40" s="36" t="s">
        <v>140</v>
      </c>
      <c r="E40" s="21" t="s">
        <v>141</v>
      </c>
      <c r="F40" s="21" t="s">
        <v>142</v>
      </c>
    </row>
    <row r="41" spans="1:6">
      <c r="A41" s="103"/>
      <c r="B41" s="1" t="s">
        <v>10</v>
      </c>
      <c r="C41" s="3">
        <v>15</v>
      </c>
      <c r="D41" s="103">
        <v>9</v>
      </c>
      <c r="E41" s="3">
        <v>34</v>
      </c>
      <c r="F41" s="3">
        <v>15</v>
      </c>
    </row>
    <row r="42" spans="1:6">
      <c r="A42" s="103"/>
      <c r="B42" s="3" t="s">
        <v>12</v>
      </c>
      <c r="C42" s="3">
        <v>25</v>
      </c>
      <c r="D42" s="103">
        <v>11</v>
      </c>
      <c r="E42" s="3">
        <v>38</v>
      </c>
      <c r="F42" s="3">
        <v>20</v>
      </c>
    </row>
    <row r="43" spans="1:6">
      <c r="A43" s="103"/>
      <c r="B43" s="5" t="s">
        <v>14</v>
      </c>
      <c r="C43" s="3">
        <v>22</v>
      </c>
      <c r="D43" s="103">
        <v>12</v>
      </c>
      <c r="E43" s="3">
        <v>31</v>
      </c>
      <c r="F43" s="3">
        <v>20</v>
      </c>
    </row>
    <row r="44" spans="1:6">
      <c r="A44" s="103"/>
      <c r="B44" s="1" t="s">
        <v>16</v>
      </c>
      <c r="C44" s="137">
        <f>AVERAGE(C41:C43)</f>
        <v>20.666666666666668</v>
      </c>
      <c r="D44" s="137">
        <f t="shared" ref="D44:F44" si="0">AVERAGE(D41:D43)</f>
        <v>10.666666666666666</v>
      </c>
      <c r="E44" s="137">
        <f t="shared" si="0"/>
        <v>34.333333333333336</v>
      </c>
      <c r="F44" s="137">
        <f t="shared" si="0"/>
        <v>18.333333333333332</v>
      </c>
    </row>
    <row r="45" spans="1:6">
      <c r="A45" s="103"/>
      <c r="B45" s="25" t="s">
        <v>18</v>
      </c>
      <c r="C45" s="131">
        <f>STDEV(C41:C43)</f>
        <v>5.1316014394468876</v>
      </c>
      <c r="D45" s="131">
        <f t="shared" ref="D45:F45" si="1">STDEV(D41:D43)</f>
        <v>1.5275252316519499</v>
      </c>
      <c r="E45" s="131">
        <f t="shared" si="1"/>
        <v>3.5118845842842461</v>
      </c>
      <c r="F45" s="131">
        <f t="shared" si="1"/>
        <v>2.8867513459481255</v>
      </c>
    </row>
    <row r="46" spans="1:6">
      <c r="A46" s="103"/>
      <c r="B46" s="35" t="s">
        <v>20</v>
      </c>
      <c r="C46" s="134">
        <f>C45/SQRT(3)</f>
        <v>2.9627314724385316</v>
      </c>
      <c r="D46" s="134">
        <f t="shared" ref="D46:F46" si="2">D45/SQRT(3)</f>
        <v>0.88191710368819876</v>
      </c>
      <c r="E46" s="134">
        <f t="shared" si="2"/>
        <v>2.0275875100994067</v>
      </c>
      <c r="F46" s="134">
        <f t="shared" si="2"/>
        <v>1.666666666666665</v>
      </c>
    </row>
    <row r="47" spans="1:6">
      <c r="A47" s="103"/>
      <c r="B47" s="103"/>
      <c r="C47" s="103"/>
      <c r="D47" s="103"/>
      <c r="E47" s="103"/>
      <c r="F47" s="103"/>
    </row>
    <row r="48" spans="1:6">
      <c r="A48" s="160" t="s">
        <v>143</v>
      </c>
      <c r="B48" s="103"/>
      <c r="C48" s="103"/>
      <c r="D48" s="103"/>
      <c r="E48" s="103"/>
      <c r="F48" s="103"/>
    </row>
    <row r="49" spans="1:17">
      <c r="A49" s="103" t="s">
        <v>32</v>
      </c>
      <c r="B49" s="20"/>
      <c r="C49" s="21">
        <v>231</v>
      </c>
      <c r="D49" s="36" t="s">
        <v>144</v>
      </c>
      <c r="E49" s="21">
        <v>1833</v>
      </c>
      <c r="F49" s="21" t="s">
        <v>145</v>
      </c>
    </row>
    <row r="50" spans="1:17">
      <c r="A50" s="103"/>
      <c r="B50" s="1" t="s">
        <v>10</v>
      </c>
      <c r="C50" s="3">
        <v>39</v>
      </c>
      <c r="D50" s="103">
        <v>35</v>
      </c>
      <c r="E50" s="3">
        <v>84</v>
      </c>
      <c r="F50" s="3">
        <v>38</v>
      </c>
    </row>
    <row r="51" spans="1:17">
      <c r="A51" s="103"/>
      <c r="B51" s="3" t="s">
        <v>12</v>
      </c>
      <c r="C51" s="3">
        <v>51</v>
      </c>
      <c r="D51" s="103">
        <v>24</v>
      </c>
      <c r="E51" s="3">
        <v>96</v>
      </c>
      <c r="F51" s="3">
        <v>43</v>
      </c>
    </row>
    <row r="52" spans="1:17">
      <c r="A52" s="103"/>
      <c r="B52" s="5" t="s">
        <v>14</v>
      </c>
      <c r="C52" s="3">
        <v>45</v>
      </c>
      <c r="D52" s="103">
        <v>32</v>
      </c>
      <c r="E52" s="3">
        <v>83</v>
      </c>
      <c r="F52" s="3">
        <v>45</v>
      </c>
    </row>
    <row r="53" spans="1:17">
      <c r="A53" s="103"/>
      <c r="B53" s="1" t="s">
        <v>16</v>
      </c>
      <c r="C53" s="1">
        <f>AVERAGE(C50:C52)</f>
        <v>45</v>
      </c>
      <c r="D53" s="137">
        <f t="shared" ref="D53:F53" si="3">AVERAGE(D50:D52)</f>
        <v>30.333333333333332</v>
      </c>
      <c r="E53" s="137">
        <f t="shared" si="3"/>
        <v>87.666666666666671</v>
      </c>
      <c r="F53" s="1">
        <f t="shared" si="3"/>
        <v>42</v>
      </c>
    </row>
    <row r="54" spans="1:17">
      <c r="A54" s="103"/>
      <c r="B54" s="25" t="s">
        <v>18</v>
      </c>
      <c r="C54" s="5">
        <f>STDEV(C50:C52)</f>
        <v>6</v>
      </c>
      <c r="D54" s="131">
        <f t="shared" ref="D54:F54" si="4">STDEV(D50:D52)</f>
        <v>5.6862407030773205</v>
      </c>
      <c r="E54" s="131">
        <f t="shared" si="4"/>
        <v>7.2341781380702361</v>
      </c>
      <c r="F54" s="131">
        <f t="shared" si="4"/>
        <v>3.6055512754639891</v>
      </c>
    </row>
    <row r="55" spans="1:17">
      <c r="A55" s="103"/>
      <c r="B55" s="35" t="s">
        <v>20</v>
      </c>
      <c r="C55" s="134">
        <f>C54/SQRT(3)</f>
        <v>3.4641016151377548</v>
      </c>
      <c r="D55" s="134">
        <f t="shared" ref="D55:F55" si="5">D54/SQRT(3)</f>
        <v>3.2829526005986982</v>
      </c>
      <c r="E55" s="134">
        <f t="shared" si="5"/>
        <v>4.1766546953805568</v>
      </c>
      <c r="F55" s="134">
        <f t="shared" si="5"/>
        <v>2.0816659994661326</v>
      </c>
    </row>
    <row r="57" spans="1:17">
      <c r="A57" t="s">
        <v>146</v>
      </c>
    </row>
    <row r="58" spans="1:17">
      <c r="A58" s="232" t="s">
        <v>147</v>
      </c>
      <c r="B58" s="164">
        <v>231</v>
      </c>
      <c r="C58" s="102" t="s">
        <v>148</v>
      </c>
      <c r="D58" s="102" t="s">
        <v>149</v>
      </c>
      <c r="E58" s="102" t="s">
        <v>150</v>
      </c>
      <c r="F58" s="102" t="s">
        <v>151</v>
      </c>
      <c r="G58" s="102" t="s">
        <v>152</v>
      </c>
      <c r="H58" s="102" t="s">
        <v>153</v>
      </c>
      <c r="I58" s="102" t="s">
        <v>154</v>
      </c>
      <c r="J58" s="102" t="s">
        <v>155</v>
      </c>
      <c r="K58" s="102" t="s">
        <v>156</v>
      </c>
      <c r="L58" s="102" t="s">
        <v>157</v>
      </c>
      <c r="M58" s="102" t="s">
        <v>158</v>
      </c>
      <c r="N58" s="102" t="s">
        <v>159</v>
      </c>
      <c r="O58" s="102" t="s">
        <v>160</v>
      </c>
      <c r="P58" s="102" t="s">
        <v>161</v>
      </c>
      <c r="Q58" s="102" t="s">
        <v>162</v>
      </c>
    </row>
    <row r="59" spans="1:17">
      <c r="A59" s="233"/>
      <c r="B59" s="102">
        <v>1</v>
      </c>
      <c r="C59" s="102" t="s">
        <v>163</v>
      </c>
      <c r="D59" s="102" t="s">
        <v>163</v>
      </c>
      <c r="E59" s="102" t="s">
        <v>163</v>
      </c>
      <c r="F59" s="102" t="s">
        <v>163</v>
      </c>
      <c r="G59" s="102" t="s">
        <v>163</v>
      </c>
      <c r="H59" s="102" t="s">
        <v>163</v>
      </c>
      <c r="I59" s="102" t="s">
        <v>163</v>
      </c>
      <c r="J59" s="102" t="s">
        <v>163</v>
      </c>
      <c r="K59" s="102" t="s">
        <v>163</v>
      </c>
      <c r="L59" s="102" t="s">
        <v>164</v>
      </c>
      <c r="M59" s="102" t="s">
        <v>164</v>
      </c>
      <c r="N59" s="102" t="s">
        <v>164</v>
      </c>
      <c r="O59" s="102" t="s">
        <v>164</v>
      </c>
      <c r="P59" s="102" t="s">
        <v>164</v>
      </c>
      <c r="Q59" s="102" t="s">
        <v>164</v>
      </c>
    </row>
    <row r="60" spans="1:17">
      <c r="A60" s="102"/>
      <c r="B60" s="102">
        <v>2</v>
      </c>
      <c r="C60" s="102" t="s">
        <v>163</v>
      </c>
      <c r="D60" s="102" t="s">
        <v>163</v>
      </c>
      <c r="E60" s="102" t="s">
        <v>163</v>
      </c>
      <c r="F60" s="102" t="s">
        <v>163</v>
      </c>
      <c r="G60" s="102" t="s">
        <v>163</v>
      </c>
      <c r="H60" s="102" t="s">
        <v>163</v>
      </c>
      <c r="I60" s="102" t="s">
        <v>163</v>
      </c>
      <c r="J60" s="102" t="s">
        <v>163</v>
      </c>
      <c r="K60" s="102" t="s">
        <v>163</v>
      </c>
      <c r="L60" s="102" t="s">
        <v>163</v>
      </c>
      <c r="M60" s="102" t="s">
        <v>163</v>
      </c>
      <c r="N60" s="102" t="s">
        <v>163</v>
      </c>
      <c r="O60" s="102" t="s">
        <v>163</v>
      </c>
      <c r="P60" s="102" t="s">
        <v>163</v>
      </c>
      <c r="Q60" s="102" t="s">
        <v>163</v>
      </c>
    </row>
    <row r="61" spans="1:17">
      <c r="A61" s="102"/>
      <c r="B61" s="102">
        <v>3</v>
      </c>
      <c r="C61" s="102" t="s">
        <v>163</v>
      </c>
      <c r="D61" s="102" t="s">
        <v>163</v>
      </c>
      <c r="E61" s="102" t="s">
        <v>163</v>
      </c>
      <c r="F61" s="102" t="s">
        <v>163</v>
      </c>
      <c r="G61" s="102" t="s">
        <v>163</v>
      </c>
      <c r="H61" s="102" t="s">
        <v>163</v>
      </c>
      <c r="I61" s="102" t="s">
        <v>163</v>
      </c>
      <c r="J61" s="102" t="s">
        <v>163</v>
      </c>
      <c r="K61" s="102" t="s">
        <v>163</v>
      </c>
      <c r="L61" s="102" t="s">
        <v>163</v>
      </c>
      <c r="M61" s="102" t="s">
        <v>163</v>
      </c>
      <c r="N61" s="102" t="s">
        <v>163</v>
      </c>
      <c r="O61" s="102" t="s">
        <v>163</v>
      </c>
      <c r="P61" s="102" t="s">
        <v>163</v>
      </c>
      <c r="Q61" s="102" t="s">
        <v>163</v>
      </c>
    </row>
    <row r="62" spans="1:17">
      <c r="A62" s="102"/>
      <c r="B62" s="102">
        <v>4</v>
      </c>
      <c r="C62" s="102" t="s">
        <v>163</v>
      </c>
      <c r="D62" s="102" t="s">
        <v>163</v>
      </c>
      <c r="E62" s="102" t="s">
        <v>163</v>
      </c>
      <c r="F62" s="102" t="s">
        <v>163</v>
      </c>
      <c r="G62" s="102" t="s">
        <v>163</v>
      </c>
      <c r="H62" s="102" t="s">
        <v>163</v>
      </c>
      <c r="I62" s="102" t="s">
        <v>163</v>
      </c>
      <c r="J62" s="102" t="s">
        <v>163</v>
      </c>
      <c r="K62" s="102" t="s">
        <v>163</v>
      </c>
      <c r="L62" s="102" t="s">
        <v>163</v>
      </c>
      <c r="M62" s="102" t="s">
        <v>163</v>
      </c>
      <c r="N62" s="102" t="s">
        <v>163</v>
      </c>
      <c r="O62" s="102" t="s">
        <v>163</v>
      </c>
      <c r="P62" s="102" t="s">
        <v>163</v>
      </c>
      <c r="Q62" s="102" t="s">
        <v>163</v>
      </c>
    </row>
    <row r="63" spans="1:17">
      <c r="A63" s="102"/>
      <c r="B63" s="102">
        <v>5</v>
      </c>
      <c r="C63" s="102" t="s">
        <v>163</v>
      </c>
      <c r="D63" s="102" t="s">
        <v>163</v>
      </c>
      <c r="E63" s="102" t="s">
        <v>163</v>
      </c>
      <c r="F63" s="102" t="s">
        <v>163</v>
      </c>
      <c r="G63" s="102" t="s">
        <v>163</v>
      </c>
      <c r="H63" s="102" t="s">
        <v>163</v>
      </c>
      <c r="I63" s="102" t="s">
        <v>163</v>
      </c>
      <c r="J63" s="102" t="s">
        <v>163</v>
      </c>
      <c r="K63" s="102" t="s">
        <v>163</v>
      </c>
      <c r="L63" s="102" t="s">
        <v>163</v>
      </c>
      <c r="M63" s="102" t="s">
        <v>164</v>
      </c>
      <c r="N63" s="102" t="s">
        <v>164</v>
      </c>
      <c r="O63" s="102" t="s">
        <v>164</v>
      </c>
      <c r="P63" s="102" t="s">
        <v>164</v>
      </c>
      <c r="Q63" s="102" t="s">
        <v>164</v>
      </c>
    </row>
    <row r="64" spans="1:17">
      <c r="A64" s="102"/>
      <c r="B64" s="102">
        <v>6</v>
      </c>
      <c r="C64" s="102" t="s">
        <v>163</v>
      </c>
      <c r="D64" s="102" t="s">
        <v>163</v>
      </c>
      <c r="E64" s="102" t="s">
        <v>163</v>
      </c>
      <c r="F64" s="102" t="s">
        <v>163</v>
      </c>
      <c r="G64" s="102" t="s">
        <v>163</v>
      </c>
      <c r="H64" s="102" t="s">
        <v>163</v>
      </c>
      <c r="I64" s="102" t="s">
        <v>163</v>
      </c>
      <c r="J64" s="102" t="s">
        <v>163</v>
      </c>
      <c r="K64" s="102" t="s">
        <v>164</v>
      </c>
      <c r="L64" s="102" t="s">
        <v>164</v>
      </c>
      <c r="M64" s="102" t="s">
        <v>164</v>
      </c>
      <c r="N64" s="102" t="s">
        <v>164</v>
      </c>
      <c r="O64" s="102" t="s">
        <v>164</v>
      </c>
      <c r="P64" s="102" t="s">
        <v>164</v>
      </c>
      <c r="Q64" s="102" t="s">
        <v>164</v>
      </c>
    </row>
    <row r="65" spans="1:17">
      <c r="A65" s="102"/>
      <c r="B65" s="102">
        <v>7</v>
      </c>
      <c r="C65" s="102" t="s">
        <v>163</v>
      </c>
      <c r="D65" s="102" t="s">
        <v>163</v>
      </c>
      <c r="E65" s="102" t="s">
        <v>163</v>
      </c>
      <c r="F65" s="102" t="s">
        <v>163</v>
      </c>
      <c r="G65" s="102" t="s">
        <v>163</v>
      </c>
      <c r="H65" s="102" t="s">
        <v>163</v>
      </c>
      <c r="I65" s="102" t="s">
        <v>163</v>
      </c>
      <c r="J65" s="102" t="s">
        <v>163</v>
      </c>
      <c r="K65" s="102" t="s">
        <v>163</v>
      </c>
      <c r="L65" s="102" t="s">
        <v>163</v>
      </c>
      <c r="M65" s="102" t="s">
        <v>163</v>
      </c>
      <c r="N65" s="102" t="s">
        <v>163</v>
      </c>
      <c r="O65" s="102" t="s">
        <v>163</v>
      </c>
      <c r="P65" s="102" t="s">
        <v>163</v>
      </c>
      <c r="Q65" s="102" t="s">
        <v>163</v>
      </c>
    </row>
    <row r="66" spans="1:17">
      <c r="A66" s="102"/>
      <c r="B66" s="102">
        <v>8</v>
      </c>
      <c r="C66" s="102" t="s">
        <v>163</v>
      </c>
      <c r="D66" s="102" t="s">
        <v>163</v>
      </c>
      <c r="E66" s="102" t="s">
        <v>163</v>
      </c>
      <c r="F66" s="102" t="s">
        <v>163</v>
      </c>
      <c r="G66" s="102" t="s">
        <v>163</v>
      </c>
      <c r="H66" s="102" t="s">
        <v>163</v>
      </c>
      <c r="I66" s="102" t="s">
        <v>163</v>
      </c>
      <c r="J66" s="102" t="s">
        <v>163</v>
      </c>
      <c r="K66" s="102" t="s">
        <v>163</v>
      </c>
      <c r="L66" s="102" t="s">
        <v>163</v>
      </c>
      <c r="M66" s="102" t="s">
        <v>163</v>
      </c>
      <c r="N66" s="102" t="s">
        <v>163</v>
      </c>
      <c r="O66" s="102" t="s">
        <v>163</v>
      </c>
      <c r="P66" s="102" t="s">
        <v>163</v>
      </c>
      <c r="Q66" s="102" t="s">
        <v>163</v>
      </c>
    </row>
    <row r="67" spans="1:17">
      <c r="A67" s="102"/>
      <c r="B67" s="165" t="s">
        <v>165</v>
      </c>
      <c r="C67" s="165">
        <v>0</v>
      </c>
      <c r="D67" s="165">
        <v>0</v>
      </c>
      <c r="E67" s="165">
        <v>0</v>
      </c>
      <c r="F67" s="165">
        <v>0</v>
      </c>
      <c r="G67" s="165">
        <v>0</v>
      </c>
      <c r="H67" s="165">
        <v>0</v>
      </c>
      <c r="I67" s="165">
        <v>0</v>
      </c>
      <c r="J67" s="165">
        <v>0</v>
      </c>
      <c r="K67" s="165">
        <v>1</v>
      </c>
      <c r="L67" s="165">
        <v>2</v>
      </c>
      <c r="M67" s="165">
        <v>3</v>
      </c>
      <c r="N67" s="165">
        <v>3</v>
      </c>
      <c r="O67" s="165">
        <v>3</v>
      </c>
      <c r="P67" s="165">
        <v>3</v>
      </c>
      <c r="Q67" s="165">
        <v>3</v>
      </c>
    </row>
    <row r="68" spans="1:17">
      <c r="A68" s="102"/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</row>
    <row r="69" spans="1:17">
      <c r="A69" s="102"/>
      <c r="B69" s="164" t="s">
        <v>166</v>
      </c>
      <c r="C69" s="102" t="s">
        <v>148</v>
      </c>
      <c r="D69" s="102" t="s">
        <v>149</v>
      </c>
      <c r="E69" s="102" t="s">
        <v>150</v>
      </c>
      <c r="F69" s="102" t="s">
        <v>151</v>
      </c>
      <c r="G69" s="102" t="s">
        <v>152</v>
      </c>
      <c r="H69" s="102" t="s">
        <v>153</v>
      </c>
      <c r="I69" s="102" t="s">
        <v>154</v>
      </c>
      <c r="J69" s="102" t="s">
        <v>155</v>
      </c>
      <c r="K69" s="102" t="s">
        <v>156</v>
      </c>
      <c r="L69" s="102" t="s">
        <v>157</v>
      </c>
      <c r="M69" s="102" t="s">
        <v>158</v>
      </c>
      <c r="N69" s="102" t="s">
        <v>159</v>
      </c>
      <c r="O69" s="102" t="s">
        <v>160</v>
      </c>
      <c r="P69" s="102" t="s">
        <v>161</v>
      </c>
      <c r="Q69" s="102" t="s">
        <v>162</v>
      </c>
    </row>
    <row r="70" spans="1:17">
      <c r="A70" s="102"/>
      <c r="B70" s="102">
        <v>1</v>
      </c>
      <c r="C70" s="102" t="s">
        <v>163</v>
      </c>
      <c r="D70" s="102" t="s">
        <v>163</v>
      </c>
      <c r="E70" s="102" t="s">
        <v>163</v>
      </c>
      <c r="F70" s="102" t="s">
        <v>164</v>
      </c>
      <c r="G70" s="102" t="s">
        <v>164</v>
      </c>
      <c r="H70" s="102" t="s">
        <v>164</v>
      </c>
      <c r="I70" s="102" t="s">
        <v>164</v>
      </c>
      <c r="J70" s="102" t="s">
        <v>164</v>
      </c>
      <c r="K70" s="102" t="s">
        <v>164</v>
      </c>
      <c r="L70" s="102" t="s">
        <v>164</v>
      </c>
      <c r="M70" s="102" t="s">
        <v>164</v>
      </c>
      <c r="N70" s="102" t="s">
        <v>164</v>
      </c>
      <c r="O70" s="102" t="s">
        <v>164</v>
      </c>
      <c r="P70" s="102" t="s">
        <v>164</v>
      </c>
      <c r="Q70" s="102" t="s">
        <v>164</v>
      </c>
    </row>
    <row r="71" spans="1:17">
      <c r="A71" s="102"/>
      <c r="B71" s="102">
        <v>2</v>
      </c>
      <c r="C71" s="102" t="s">
        <v>163</v>
      </c>
      <c r="D71" s="102" t="s">
        <v>163</v>
      </c>
      <c r="E71" s="102" t="s">
        <v>163</v>
      </c>
      <c r="F71" s="102" t="s">
        <v>163</v>
      </c>
      <c r="G71" s="102" t="s">
        <v>163</v>
      </c>
      <c r="H71" s="102" t="s">
        <v>163</v>
      </c>
      <c r="I71" s="102" t="s">
        <v>163</v>
      </c>
      <c r="J71" s="102" t="s">
        <v>164</v>
      </c>
      <c r="K71" s="102" t="s">
        <v>164</v>
      </c>
      <c r="L71" s="102" t="s">
        <v>164</v>
      </c>
      <c r="M71" s="102" t="s">
        <v>164</v>
      </c>
      <c r="N71" s="102" t="s">
        <v>164</v>
      </c>
      <c r="O71" s="102" t="s">
        <v>164</v>
      </c>
      <c r="P71" s="102" t="s">
        <v>164</v>
      </c>
      <c r="Q71" s="102" t="s">
        <v>164</v>
      </c>
    </row>
    <row r="72" spans="1:17">
      <c r="A72" s="102"/>
      <c r="B72" s="102">
        <v>3</v>
      </c>
      <c r="C72" s="102" t="s">
        <v>163</v>
      </c>
      <c r="D72" s="102" t="s">
        <v>163</v>
      </c>
      <c r="E72" s="102" t="s">
        <v>163</v>
      </c>
      <c r="F72" s="102" t="s">
        <v>163</v>
      </c>
      <c r="G72" s="102" t="s">
        <v>163</v>
      </c>
      <c r="H72" s="102" t="s">
        <v>163</v>
      </c>
      <c r="I72" s="102" t="s">
        <v>163</v>
      </c>
      <c r="J72" s="102" t="s">
        <v>163</v>
      </c>
      <c r="K72" s="102" t="s">
        <v>163</v>
      </c>
      <c r="L72" s="102" t="s">
        <v>164</v>
      </c>
      <c r="M72" s="102" t="s">
        <v>164</v>
      </c>
      <c r="N72" s="102" t="s">
        <v>164</v>
      </c>
      <c r="O72" s="102" t="s">
        <v>164</v>
      </c>
      <c r="P72" s="102" t="s">
        <v>164</v>
      </c>
      <c r="Q72" s="102" t="s">
        <v>164</v>
      </c>
    </row>
    <row r="73" spans="1:17">
      <c r="A73" s="102"/>
      <c r="B73" s="102">
        <v>4</v>
      </c>
      <c r="C73" s="102" t="s">
        <v>163</v>
      </c>
      <c r="D73" s="102" t="s">
        <v>163</v>
      </c>
      <c r="E73" s="102" t="s">
        <v>163</v>
      </c>
      <c r="F73" s="102" t="s">
        <v>163</v>
      </c>
      <c r="G73" s="102" t="s">
        <v>163</v>
      </c>
      <c r="H73" s="102" t="s">
        <v>163</v>
      </c>
      <c r="I73" s="102" t="s">
        <v>163</v>
      </c>
      <c r="J73" s="102" t="s">
        <v>163</v>
      </c>
      <c r="K73" s="102" t="s">
        <v>163</v>
      </c>
      <c r="L73" s="102" t="s">
        <v>163</v>
      </c>
      <c r="M73" s="102" t="s">
        <v>163</v>
      </c>
      <c r="N73" s="102" t="s">
        <v>163</v>
      </c>
      <c r="O73" s="102" t="s">
        <v>163</v>
      </c>
      <c r="P73" s="102" t="s">
        <v>163</v>
      </c>
      <c r="Q73" s="102" t="s">
        <v>163</v>
      </c>
    </row>
    <row r="74" spans="1:17">
      <c r="A74" s="102"/>
      <c r="B74" s="102">
        <v>5</v>
      </c>
      <c r="C74" s="102" t="s">
        <v>163</v>
      </c>
      <c r="D74" s="102" t="s">
        <v>163</v>
      </c>
      <c r="E74" s="102" t="s">
        <v>163</v>
      </c>
      <c r="F74" s="102" t="s">
        <v>164</v>
      </c>
      <c r="G74" s="102" t="s">
        <v>164</v>
      </c>
      <c r="H74" s="102" t="s">
        <v>164</v>
      </c>
      <c r="I74" s="102" t="s">
        <v>164</v>
      </c>
      <c r="J74" s="102" t="s">
        <v>164</v>
      </c>
      <c r="K74" s="102" t="s">
        <v>164</v>
      </c>
      <c r="L74" s="102" t="s">
        <v>164</v>
      </c>
      <c r="M74" s="102" t="s">
        <v>164</v>
      </c>
      <c r="N74" s="102" t="s">
        <v>164</v>
      </c>
      <c r="O74" s="102" t="s">
        <v>164</v>
      </c>
      <c r="P74" s="102" t="s">
        <v>164</v>
      </c>
      <c r="Q74" s="102" t="s">
        <v>164</v>
      </c>
    </row>
    <row r="75" spans="1:17">
      <c r="A75" s="102"/>
      <c r="B75" s="102">
        <v>6</v>
      </c>
      <c r="C75" s="102" t="s">
        <v>163</v>
      </c>
      <c r="D75" s="102" t="s">
        <v>163</v>
      </c>
      <c r="E75" s="102" t="s">
        <v>163</v>
      </c>
      <c r="F75" s="102" t="s">
        <v>164</v>
      </c>
      <c r="G75" s="102" t="s">
        <v>164</v>
      </c>
      <c r="H75" s="102" t="s">
        <v>164</v>
      </c>
      <c r="I75" s="102" t="s">
        <v>164</v>
      </c>
      <c r="J75" s="102" t="s">
        <v>164</v>
      </c>
      <c r="K75" s="102" t="s">
        <v>164</v>
      </c>
      <c r="L75" s="102" t="s">
        <v>164</v>
      </c>
      <c r="M75" s="102" t="s">
        <v>164</v>
      </c>
      <c r="N75" s="102" t="s">
        <v>164</v>
      </c>
      <c r="O75" s="102" t="s">
        <v>164</v>
      </c>
      <c r="P75" s="102" t="s">
        <v>164</v>
      </c>
      <c r="Q75" s="102" t="s">
        <v>164</v>
      </c>
    </row>
    <row r="76" spans="1:17">
      <c r="A76" s="102"/>
      <c r="B76" s="102">
        <v>7</v>
      </c>
      <c r="C76" s="102" t="s">
        <v>163</v>
      </c>
      <c r="D76" s="102" t="s">
        <v>163</v>
      </c>
      <c r="E76" s="102" t="s">
        <v>163</v>
      </c>
      <c r="F76" s="102" t="s">
        <v>164</v>
      </c>
      <c r="G76" s="102" t="s">
        <v>164</v>
      </c>
      <c r="H76" s="102" t="s">
        <v>164</v>
      </c>
      <c r="I76" s="102" t="s">
        <v>164</v>
      </c>
      <c r="J76" s="102" t="s">
        <v>164</v>
      </c>
      <c r="K76" s="102" t="s">
        <v>164</v>
      </c>
      <c r="L76" s="102" t="s">
        <v>164</v>
      </c>
      <c r="M76" s="102" t="s">
        <v>164</v>
      </c>
      <c r="N76" s="102" t="s">
        <v>164</v>
      </c>
      <c r="O76" s="102" t="s">
        <v>164</v>
      </c>
      <c r="P76" s="102" t="s">
        <v>164</v>
      </c>
      <c r="Q76" s="102" t="s">
        <v>164</v>
      </c>
    </row>
    <row r="77" spans="1:17">
      <c r="A77" s="102"/>
      <c r="B77" s="102">
        <v>8</v>
      </c>
      <c r="C77" s="102" t="s">
        <v>163</v>
      </c>
      <c r="D77" s="102" t="s">
        <v>163</v>
      </c>
      <c r="E77" s="102" t="s">
        <v>163</v>
      </c>
      <c r="F77" s="102" t="s">
        <v>163</v>
      </c>
      <c r="G77" s="102" t="s">
        <v>163</v>
      </c>
      <c r="H77" s="102" t="s">
        <v>163</v>
      </c>
      <c r="I77" s="102" t="s">
        <v>163</v>
      </c>
      <c r="J77" s="102" t="s">
        <v>163</v>
      </c>
      <c r="K77" s="102" t="s">
        <v>163</v>
      </c>
      <c r="L77" s="102" t="s">
        <v>163</v>
      </c>
      <c r="M77" s="102" t="s">
        <v>163</v>
      </c>
      <c r="N77" s="102" t="s">
        <v>164</v>
      </c>
      <c r="O77" s="102" t="s">
        <v>164</v>
      </c>
      <c r="P77" s="102" t="s">
        <v>164</v>
      </c>
      <c r="Q77" s="102" t="s">
        <v>164</v>
      </c>
    </row>
    <row r="78" spans="1:17">
      <c r="A78" s="102"/>
      <c r="B78" s="165" t="s">
        <v>165</v>
      </c>
      <c r="C78" s="165">
        <v>0</v>
      </c>
      <c r="D78" s="165">
        <v>0</v>
      </c>
      <c r="E78" s="165">
        <v>0</v>
      </c>
      <c r="F78" s="165">
        <v>4</v>
      </c>
      <c r="G78" s="165">
        <v>4</v>
      </c>
      <c r="H78" s="165">
        <v>4</v>
      </c>
      <c r="I78" s="165">
        <v>4</v>
      </c>
      <c r="J78" s="165">
        <v>5</v>
      </c>
      <c r="K78" s="165">
        <v>5</v>
      </c>
      <c r="L78" s="165">
        <v>6</v>
      </c>
      <c r="M78" s="165">
        <v>6</v>
      </c>
      <c r="N78" s="165">
        <v>7</v>
      </c>
      <c r="O78" s="165">
        <v>7</v>
      </c>
      <c r="P78" s="165">
        <v>7</v>
      </c>
      <c r="Q78" s="165">
        <v>7</v>
      </c>
    </row>
    <row r="79" spans="1:17">
      <c r="A79" s="102"/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</row>
    <row r="80" spans="1:17">
      <c r="A80" s="102"/>
      <c r="B80" s="164" t="s">
        <v>167</v>
      </c>
      <c r="C80" s="102" t="s">
        <v>148</v>
      </c>
      <c r="D80" s="102" t="s">
        <v>149</v>
      </c>
      <c r="E80" s="102" t="s">
        <v>150</v>
      </c>
      <c r="F80" s="102" t="s">
        <v>151</v>
      </c>
      <c r="G80" s="102" t="s">
        <v>152</v>
      </c>
      <c r="H80" s="102" t="s">
        <v>153</v>
      </c>
      <c r="I80" s="102" t="s">
        <v>154</v>
      </c>
      <c r="J80" s="102" t="s">
        <v>155</v>
      </c>
      <c r="K80" s="102" t="s">
        <v>156</v>
      </c>
      <c r="L80" s="102" t="s">
        <v>157</v>
      </c>
      <c r="M80" s="102" t="s">
        <v>158</v>
      </c>
      <c r="N80" s="102" t="s">
        <v>159</v>
      </c>
      <c r="O80" s="102" t="s">
        <v>160</v>
      </c>
      <c r="P80" s="102" t="s">
        <v>161</v>
      </c>
      <c r="Q80" s="102" t="s">
        <v>162</v>
      </c>
    </row>
    <row r="81" spans="1:17">
      <c r="A81" s="102"/>
      <c r="B81" s="102">
        <v>1</v>
      </c>
      <c r="C81" s="102" t="s">
        <v>163</v>
      </c>
      <c r="D81" s="102" t="s">
        <v>163</v>
      </c>
      <c r="E81" s="102" t="s">
        <v>163</v>
      </c>
      <c r="F81" s="102" t="s">
        <v>163</v>
      </c>
      <c r="G81" s="102" t="s">
        <v>163</v>
      </c>
      <c r="H81" s="102" t="s">
        <v>163</v>
      </c>
      <c r="I81" s="102" t="s">
        <v>163</v>
      </c>
      <c r="J81" s="102" t="s">
        <v>163</v>
      </c>
      <c r="K81" s="102" t="s">
        <v>163</v>
      </c>
      <c r="L81" s="102" t="s">
        <v>163</v>
      </c>
      <c r="M81" s="102" t="s">
        <v>163</v>
      </c>
      <c r="N81" s="102" t="s">
        <v>163</v>
      </c>
      <c r="O81" s="102" t="s">
        <v>163</v>
      </c>
      <c r="P81" s="102" t="s">
        <v>163</v>
      </c>
      <c r="Q81" s="102" t="s">
        <v>163</v>
      </c>
    </row>
    <row r="82" spans="1:17">
      <c r="A82" s="102"/>
      <c r="B82" s="102">
        <v>2</v>
      </c>
      <c r="C82" s="102" t="s">
        <v>163</v>
      </c>
      <c r="D82" s="102" t="s">
        <v>163</v>
      </c>
      <c r="E82" s="102" t="s">
        <v>163</v>
      </c>
      <c r="F82" s="102" t="s">
        <v>163</v>
      </c>
      <c r="G82" s="102" t="s">
        <v>163</v>
      </c>
      <c r="H82" s="102" t="s">
        <v>163</v>
      </c>
      <c r="I82" s="102" t="s">
        <v>163</v>
      </c>
      <c r="J82" s="102" t="s">
        <v>163</v>
      </c>
      <c r="K82" s="102" t="s">
        <v>163</v>
      </c>
      <c r="L82" s="102" t="s">
        <v>163</v>
      </c>
      <c r="M82" s="102" t="s">
        <v>163</v>
      </c>
      <c r="N82" s="102" t="s">
        <v>163</v>
      </c>
      <c r="O82" s="102" t="s">
        <v>163</v>
      </c>
      <c r="P82" s="102" t="s">
        <v>163</v>
      </c>
      <c r="Q82" s="102" t="s">
        <v>163</v>
      </c>
    </row>
    <row r="83" spans="1:17">
      <c r="A83" s="102"/>
      <c r="B83" s="102">
        <v>3</v>
      </c>
      <c r="C83" s="102" t="s">
        <v>163</v>
      </c>
      <c r="D83" s="102" t="s">
        <v>163</v>
      </c>
      <c r="E83" s="102" t="s">
        <v>163</v>
      </c>
      <c r="F83" s="102" t="s">
        <v>163</v>
      </c>
      <c r="G83" s="102" t="s">
        <v>163</v>
      </c>
      <c r="H83" s="102" t="s">
        <v>163</v>
      </c>
      <c r="I83" s="102" t="s">
        <v>163</v>
      </c>
      <c r="J83" s="102" t="s">
        <v>163</v>
      </c>
      <c r="K83" s="102" t="s">
        <v>163</v>
      </c>
      <c r="L83" s="102" t="s">
        <v>163</v>
      </c>
      <c r="M83" s="102" t="s">
        <v>163</v>
      </c>
      <c r="N83" s="102" t="s">
        <v>163</v>
      </c>
      <c r="O83" s="102" t="s">
        <v>163</v>
      </c>
      <c r="P83" s="102" t="s">
        <v>163</v>
      </c>
      <c r="Q83" s="102" t="s">
        <v>163</v>
      </c>
    </row>
    <row r="84" spans="1:17">
      <c r="A84" s="102"/>
      <c r="B84" s="102">
        <v>4</v>
      </c>
      <c r="C84" s="102" t="s">
        <v>163</v>
      </c>
      <c r="D84" s="102" t="s">
        <v>163</v>
      </c>
      <c r="E84" s="102" t="s">
        <v>163</v>
      </c>
      <c r="F84" s="102" t="s">
        <v>163</v>
      </c>
      <c r="G84" s="102" t="s">
        <v>163</v>
      </c>
      <c r="H84" s="102" t="s">
        <v>163</v>
      </c>
      <c r="I84" s="102" t="s">
        <v>163</v>
      </c>
      <c r="J84" s="102" t="s">
        <v>163</v>
      </c>
      <c r="K84" s="102" t="s">
        <v>163</v>
      </c>
      <c r="L84" s="102" t="s">
        <v>163</v>
      </c>
      <c r="M84" s="102" t="s">
        <v>163</v>
      </c>
      <c r="N84" s="102" t="s">
        <v>163</v>
      </c>
      <c r="O84" s="102" t="s">
        <v>163</v>
      </c>
      <c r="P84" s="102" t="s">
        <v>163</v>
      </c>
      <c r="Q84" s="102" t="s">
        <v>163</v>
      </c>
    </row>
    <row r="85" spans="1:17">
      <c r="A85" s="102"/>
      <c r="B85" s="102">
        <v>5</v>
      </c>
      <c r="C85" s="102" t="s">
        <v>163</v>
      </c>
      <c r="D85" s="102" t="s">
        <v>163</v>
      </c>
      <c r="E85" s="102" t="s">
        <v>163</v>
      </c>
      <c r="F85" s="102" t="s">
        <v>163</v>
      </c>
      <c r="G85" s="102" t="s">
        <v>163</v>
      </c>
      <c r="H85" s="102" t="s">
        <v>163</v>
      </c>
      <c r="I85" s="102" t="s">
        <v>163</v>
      </c>
      <c r="J85" s="102" t="s">
        <v>163</v>
      </c>
      <c r="K85" s="102" t="s">
        <v>163</v>
      </c>
      <c r="L85" s="102" t="s">
        <v>163</v>
      </c>
      <c r="M85" s="102" t="s">
        <v>164</v>
      </c>
      <c r="N85" s="102" t="s">
        <v>164</v>
      </c>
      <c r="O85" s="102" t="s">
        <v>164</v>
      </c>
      <c r="P85" s="102" t="s">
        <v>164</v>
      </c>
      <c r="Q85" s="102" t="s">
        <v>164</v>
      </c>
    </row>
    <row r="86" spans="1:17">
      <c r="A86" s="102"/>
      <c r="B86" s="102">
        <v>6</v>
      </c>
      <c r="C86" s="102" t="s">
        <v>163</v>
      </c>
      <c r="D86" s="102" t="s">
        <v>163</v>
      </c>
      <c r="E86" s="102" t="s">
        <v>163</v>
      </c>
      <c r="F86" s="102" t="s">
        <v>163</v>
      </c>
      <c r="G86" s="102" t="s">
        <v>163</v>
      </c>
      <c r="H86" s="102" t="s">
        <v>163</v>
      </c>
      <c r="I86" s="102" t="s">
        <v>163</v>
      </c>
      <c r="J86" s="102" t="s">
        <v>163</v>
      </c>
      <c r="K86" s="102" t="s">
        <v>163</v>
      </c>
      <c r="L86" s="102" t="s">
        <v>163</v>
      </c>
      <c r="M86" s="102" t="s">
        <v>163</v>
      </c>
      <c r="N86" s="102" t="s">
        <v>163</v>
      </c>
      <c r="O86" s="102" t="s">
        <v>163</v>
      </c>
      <c r="P86" s="102" t="s">
        <v>163</v>
      </c>
      <c r="Q86" s="102" t="s">
        <v>163</v>
      </c>
    </row>
    <row r="87" spans="1:17">
      <c r="A87" s="102"/>
      <c r="B87" s="102">
        <v>7</v>
      </c>
      <c r="C87" s="102" t="s">
        <v>163</v>
      </c>
      <c r="D87" s="102" t="s">
        <v>163</v>
      </c>
      <c r="E87" s="102" t="s">
        <v>163</v>
      </c>
      <c r="F87" s="102" t="s">
        <v>163</v>
      </c>
      <c r="G87" s="102" t="s">
        <v>163</v>
      </c>
      <c r="H87" s="102" t="s">
        <v>163</v>
      </c>
      <c r="I87" s="102" t="s">
        <v>163</v>
      </c>
      <c r="J87" s="102" t="s">
        <v>163</v>
      </c>
      <c r="K87" s="102" t="s">
        <v>163</v>
      </c>
      <c r="L87" s="102" t="s">
        <v>163</v>
      </c>
      <c r="M87" s="102" t="s">
        <v>163</v>
      </c>
      <c r="N87" s="102" t="s">
        <v>163</v>
      </c>
      <c r="O87" s="102" t="s">
        <v>163</v>
      </c>
      <c r="P87" s="102" t="s">
        <v>163</v>
      </c>
      <c r="Q87" s="102" t="s">
        <v>163</v>
      </c>
    </row>
    <row r="88" spans="1:17">
      <c r="A88" s="102"/>
      <c r="B88" s="102">
        <v>8</v>
      </c>
      <c r="C88" s="102" t="s">
        <v>163</v>
      </c>
      <c r="D88" s="102" t="s">
        <v>163</v>
      </c>
      <c r="E88" s="102" t="s">
        <v>163</v>
      </c>
      <c r="F88" s="102" t="s">
        <v>163</v>
      </c>
      <c r="G88" s="102" t="s">
        <v>163</v>
      </c>
      <c r="H88" s="102" t="s">
        <v>163</v>
      </c>
      <c r="I88" s="102" t="s">
        <v>163</v>
      </c>
      <c r="J88" s="102" t="s">
        <v>163</v>
      </c>
      <c r="K88" s="102" t="s">
        <v>163</v>
      </c>
      <c r="L88" s="102" t="s">
        <v>163</v>
      </c>
      <c r="M88" s="102" t="s">
        <v>163</v>
      </c>
      <c r="N88" s="102" t="s">
        <v>163</v>
      </c>
      <c r="O88" s="102" t="s">
        <v>163</v>
      </c>
      <c r="P88" s="102" t="s">
        <v>163</v>
      </c>
      <c r="Q88" s="102" t="s">
        <v>163</v>
      </c>
    </row>
    <row r="89" spans="1:17">
      <c r="A89" s="102"/>
      <c r="B89" s="165" t="s">
        <v>165</v>
      </c>
      <c r="C89" s="165">
        <v>0</v>
      </c>
      <c r="D89" s="165">
        <v>0</v>
      </c>
      <c r="E89" s="165">
        <v>0</v>
      </c>
      <c r="F89" s="165">
        <v>0</v>
      </c>
      <c r="G89" s="165">
        <v>0</v>
      </c>
      <c r="H89" s="165">
        <v>0</v>
      </c>
      <c r="I89" s="165">
        <v>0</v>
      </c>
      <c r="J89" s="165">
        <v>0</v>
      </c>
      <c r="K89" s="165">
        <v>0</v>
      </c>
      <c r="L89" s="165">
        <v>0</v>
      </c>
      <c r="M89" s="165">
        <v>1</v>
      </c>
      <c r="N89" s="165">
        <v>1</v>
      </c>
      <c r="O89" s="165">
        <v>1</v>
      </c>
      <c r="P89" s="165">
        <v>1</v>
      </c>
      <c r="Q89" s="165">
        <v>1</v>
      </c>
    </row>
    <row r="90" spans="1:17">
      <c r="A90" s="102"/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</row>
    <row r="91" spans="1:17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</row>
    <row r="92" spans="1:17">
      <c r="A92" s="102"/>
      <c r="B92" s="164" t="s">
        <v>131</v>
      </c>
      <c r="C92" s="102" t="s">
        <v>148</v>
      </c>
      <c r="D92" s="102" t="s">
        <v>149</v>
      </c>
      <c r="E92" s="102" t="s">
        <v>150</v>
      </c>
      <c r="F92" s="102" t="s">
        <v>151</v>
      </c>
      <c r="G92" s="102" t="s">
        <v>152</v>
      </c>
      <c r="H92" s="102" t="s">
        <v>153</v>
      </c>
      <c r="I92" s="102" t="s">
        <v>154</v>
      </c>
      <c r="J92" s="102" t="s">
        <v>155</v>
      </c>
      <c r="K92" s="102" t="s">
        <v>156</v>
      </c>
      <c r="L92" s="102" t="s">
        <v>157</v>
      </c>
      <c r="M92" s="102" t="s">
        <v>158</v>
      </c>
      <c r="N92" s="102" t="s">
        <v>159</v>
      </c>
      <c r="O92" s="102" t="s">
        <v>160</v>
      </c>
      <c r="P92" s="102" t="s">
        <v>161</v>
      </c>
      <c r="Q92" s="102" t="s">
        <v>162</v>
      </c>
    </row>
    <row r="93" spans="1:17">
      <c r="A93" s="102"/>
      <c r="B93" s="102">
        <v>1</v>
      </c>
      <c r="C93" s="102" t="s">
        <v>163</v>
      </c>
      <c r="D93" s="102" t="s">
        <v>163</v>
      </c>
      <c r="E93" s="102" t="s">
        <v>163</v>
      </c>
      <c r="F93" s="102" t="s">
        <v>164</v>
      </c>
      <c r="G93" s="102" t="s">
        <v>164</v>
      </c>
      <c r="H93" s="102" t="s">
        <v>164</v>
      </c>
      <c r="I93" s="102" t="s">
        <v>164</v>
      </c>
      <c r="J93" s="102" t="s">
        <v>164</v>
      </c>
      <c r="K93" s="102" t="s">
        <v>164</v>
      </c>
      <c r="L93" s="102" t="s">
        <v>164</v>
      </c>
      <c r="M93" s="102" t="s">
        <v>164</v>
      </c>
      <c r="N93" s="102" t="s">
        <v>164</v>
      </c>
      <c r="O93" s="102" t="s">
        <v>164</v>
      </c>
      <c r="P93" s="102" t="s">
        <v>164</v>
      </c>
      <c r="Q93" s="102" t="s">
        <v>164</v>
      </c>
    </row>
    <row r="94" spans="1:17">
      <c r="A94" s="102"/>
      <c r="B94" s="102">
        <v>2</v>
      </c>
      <c r="C94" s="102" t="s">
        <v>163</v>
      </c>
      <c r="D94" s="102" t="s">
        <v>163</v>
      </c>
      <c r="E94" s="102" t="s">
        <v>163</v>
      </c>
      <c r="F94" s="102" t="s">
        <v>163</v>
      </c>
      <c r="G94" s="102" t="s">
        <v>163</v>
      </c>
      <c r="H94" s="102" t="s">
        <v>163</v>
      </c>
      <c r="I94" s="102" t="s">
        <v>163</v>
      </c>
      <c r="J94" s="102" t="s">
        <v>163</v>
      </c>
      <c r="K94" s="102" t="s">
        <v>164</v>
      </c>
      <c r="L94" s="102" t="s">
        <v>164</v>
      </c>
      <c r="M94" s="102" t="s">
        <v>164</v>
      </c>
      <c r="N94" s="102" t="s">
        <v>164</v>
      </c>
      <c r="O94" s="102" t="s">
        <v>164</v>
      </c>
      <c r="P94" s="102" t="s">
        <v>164</v>
      </c>
      <c r="Q94" s="102" t="s">
        <v>164</v>
      </c>
    </row>
    <row r="95" spans="1:17">
      <c r="A95" s="102"/>
      <c r="B95" s="102">
        <v>3</v>
      </c>
      <c r="C95" s="102" t="s">
        <v>163</v>
      </c>
      <c r="D95" s="102" t="s">
        <v>163</v>
      </c>
      <c r="E95" s="102" t="s">
        <v>163</v>
      </c>
      <c r="F95" s="102" t="s">
        <v>163</v>
      </c>
      <c r="G95" s="102" t="s">
        <v>163</v>
      </c>
      <c r="H95" s="102" t="s">
        <v>163</v>
      </c>
      <c r="I95" s="102" t="s">
        <v>163</v>
      </c>
      <c r="J95" s="102" t="s">
        <v>163</v>
      </c>
      <c r="K95" s="102" t="s">
        <v>163</v>
      </c>
      <c r="L95" s="102" t="s">
        <v>164</v>
      </c>
      <c r="M95" s="102" t="s">
        <v>164</v>
      </c>
      <c r="N95" s="102" t="s">
        <v>164</v>
      </c>
      <c r="O95" s="102" t="s">
        <v>164</v>
      </c>
      <c r="P95" s="102" t="s">
        <v>164</v>
      </c>
      <c r="Q95" s="102" t="s">
        <v>164</v>
      </c>
    </row>
    <row r="96" spans="1:17">
      <c r="A96" s="102"/>
      <c r="B96" s="102">
        <v>4</v>
      </c>
      <c r="C96" s="102" t="s">
        <v>163</v>
      </c>
      <c r="D96" s="102" t="s">
        <v>163</v>
      </c>
      <c r="E96" s="102" t="s">
        <v>163</v>
      </c>
      <c r="F96" s="102" t="s">
        <v>163</v>
      </c>
      <c r="G96" s="102" t="s">
        <v>163</v>
      </c>
      <c r="H96" s="102" t="s">
        <v>163</v>
      </c>
      <c r="I96" s="102" t="s">
        <v>163</v>
      </c>
      <c r="J96" s="102" t="s">
        <v>163</v>
      </c>
      <c r="K96" s="102" t="s">
        <v>163</v>
      </c>
      <c r="L96" s="102" t="s">
        <v>163</v>
      </c>
      <c r="M96" s="102" t="s">
        <v>163</v>
      </c>
      <c r="N96" s="102" t="s">
        <v>163</v>
      </c>
      <c r="O96" s="102" t="s">
        <v>163</v>
      </c>
      <c r="P96" s="102" t="s">
        <v>163</v>
      </c>
      <c r="Q96" s="102" t="s">
        <v>163</v>
      </c>
    </row>
    <row r="97" spans="1:17">
      <c r="A97" s="102"/>
      <c r="B97" s="102">
        <v>5</v>
      </c>
      <c r="C97" s="102" t="s">
        <v>163</v>
      </c>
      <c r="D97" s="102" t="s">
        <v>163</v>
      </c>
      <c r="E97" s="102" t="s">
        <v>163</v>
      </c>
      <c r="F97" s="102" t="s">
        <v>163</v>
      </c>
      <c r="G97" s="102" t="s">
        <v>163</v>
      </c>
      <c r="H97" s="102" t="s">
        <v>163</v>
      </c>
      <c r="I97" s="102" t="s">
        <v>163</v>
      </c>
      <c r="J97" s="102" t="s">
        <v>163</v>
      </c>
      <c r="K97" s="102" t="s">
        <v>163</v>
      </c>
      <c r="L97" s="102" t="s">
        <v>164</v>
      </c>
      <c r="M97" s="102" t="s">
        <v>164</v>
      </c>
      <c r="N97" s="102" t="s">
        <v>164</v>
      </c>
      <c r="O97" s="102" t="s">
        <v>164</v>
      </c>
      <c r="P97" s="102" t="s">
        <v>164</v>
      </c>
      <c r="Q97" s="102" t="s">
        <v>164</v>
      </c>
    </row>
    <row r="98" spans="1:17">
      <c r="A98" s="102"/>
      <c r="B98" s="102">
        <v>6</v>
      </c>
      <c r="C98" s="102" t="s">
        <v>163</v>
      </c>
      <c r="D98" s="102" t="s">
        <v>163</v>
      </c>
      <c r="E98" s="102" t="s">
        <v>163</v>
      </c>
      <c r="F98" s="102" t="s">
        <v>163</v>
      </c>
      <c r="G98" s="102" t="s">
        <v>164</v>
      </c>
      <c r="H98" s="102" t="s">
        <v>164</v>
      </c>
      <c r="I98" s="102" t="s">
        <v>164</v>
      </c>
      <c r="J98" s="102" t="s">
        <v>164</v>
      </c>
      <c r="K98" s="102" t="s">
        <v>164</v>
      </c>
      <c r="L98" s="102" t="s">
        <v>164</v>
      </c>
      <c r="M98" s="102" t="s">
        <v>164</v>
      </c>
      <c r="N98" s="102" t="s">
        <v>164</v>
      </c>
      <c r="O98" s="102" t="s">
        <v>164</v>
      </c>
      <c r="P98" s="102" t="s">
        <v>164</v>
      </c>
      <c r="Q98" s="102" t="s">
        <v>164</v>
      </c>
    </row>
    <row r="99" spans="1:17">
      <c r="A99" s="102"/>
      <c r="B99" s="102">
        <v>7</v>
      </c>
      <c r="C99" s="102" t="s">
        <v>163</v>
      </c>
      <c r="D99" s="102" t="s">
        <v>163</v>
      </c>
      <c r="E99" s="102" t="s">
        <v>163</v>
      </c>
      <c r="F99" s="102" t="s">
        <v>163</v>
      </c>
      <c r="G99" s="102" t="s">
        <v>163</v>
      </c>
      <c r="H99" s="102" t="s">
        <v>163</v>
      </c>
      <c r="I99" s="102" t="s">
        <v>163</v>
      </c>
      <c r="J99" s="102" t="s">
        <v>163</v>
      </c>
      <c r="K99" s="102" t="s">
        <v>163</v>
      </c>
      <c r="L99" s="102" t="s">
        <v>164</v>
      </c>
      <c r="M99" s="102" t="s">
        <v>164</v>
      </c>
      <c r="N99" s="102" t="s">
        <v>164</v>
      </c>
      <c r="O99" s="102" t="s">
        <v>164</v>
      </c>
      <c r="P99" s="102" t="s">
        <v>164</v>
      </c>
      <c r="Q99" s="102" t="s">
        <v>164</v>
      </c>
    </row>
    <row r="100" spans="1:17">
      <c r="A100" s="102"/>
      <c r="B100" s="102">
        <v>8</v>
      </c>
      <c r="C100" s="102" t="s">
        <v>163</v>
      </c>
      <c r="D100" s="102" t="s">
        <v>163</v>
      </c>
      <c r="E100" s="102" t="s">
        <v>163</v>
      </c>
      <c r="F100" s="102" t="s">
        <v>163</v>
      </c>
      <c r="G100" s="102" t="s">
        <v>163</v>
      </c>
      <c r="H100" s="102" t="s">
        <v>163</v>
      </c>
      <c r="I100" s="102" t="s">
        <v>163</v>
      </c>
      <c r="J100" s="102" t="s">
        <v>163</v>
      </c>
      <c r="K100" s="102" t="s">
        <v>163</v>
      </c>
      <c r="L100" s="102" t="s">
        <v>163</v>
      </c>
      <c r="M100" s="102" t="s">
        <v>163</v>
      </c>
      <c r="N100" s="102" t="s">
        <v>163</v>
      </c>
      <c r="O100" s="102" t="s">
        <v>163</v>
      </c>
      <c r="P100" s="102" t="s">
        <v>163</v>
      </c>
      <c r="Q100" s="102" t="s">
        <v>163</v>
      </c>
    </row>
    <row r="101" spans="1:17">
      <c r="A101" s="102"/>
      <c r="B101" s="165" t="s">
        <v>165</v>
      </c>
      <c r="C101" s="165">
        <v>0</v>
      </c>
      <c r="D101" s="165">
        <v>0</v>
      </c>
      <c r="E101" s="165">
        <v>0</v>
      </c>
      <c r="F101" s="165">
        <v>1</v>
      </c>
      <c r="G101" s="165">
        <v>2</v>
      </c>
      <c r="H101" s="165">
        <v>2</v>
      </c>
      <c r="I101" s="165">
        <v>2</v>
      </c>
      <c r="J101" s="165">
        <v>2</v>
      </c>
      <c r="K101" s="165">
        <v>3</v>
      </c>
      <c r="L101" s="165">
        <v>6</v>
      </c>
      <c r="M101" s="165">
        <v>6</v>
      </c>
      <c r="N101" s="165">
        <v>6</v>
      </c>
      <c r="O101" s="165">
        <v>6</v>
      </c>
      <c r="P101" s="165">
        <v>6</v>
      </c>
      <c r="Q101" s="165">
        <v>6</v>
      </c>
    </row>
    <row r="102" spans="1:17">
      <c r="A102" s="102"/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</row>
    <row r="103" spans="1:17">
      <c r="A103" s="102"/>
      <c r="B103" s="164">
        <v>1833</v>
      </c>
      <c r="C103" s="102" t="s">
        <v>148</v>
      </c>
      <c r="D103" s="102" t="s">
        <v>149</v>
      </c>
      <c r="E103" s="102" t="s">
        <v>150</v>
      </c>
      <c r="F103" s="102" t="s">
        <v>151</v>
      </c>
      <c r="G103" s="102" t="s">
        <v>152</v>
      </c>
      <c r="H103" s="102" t="s">
        <v>153</v>
      </c>
      <c r="I103" s="102" t="s">
        <v>154</v>
      </c>
      <c r="J103" s="102" t="s">
        <v>155</v>
      </c>
      <c r="K103" s="102" t="s">
        <v>156</v>
      </c>
      <c r="L103" s="102" t="s">
        <v>157</v>
      </c>
      <c r="M103" s="102" t="s">
        <v>158</v>
      </c>
      <c r="N103" s="102" t="s">
        <v>159</v>
      </c>
      <c r="O103" s="102" t="s">
        <v>160</v>
      </c>
      <c r="P103" s="102" t="s">
        <v>161</v>
      </c>
      <c r="Q103" s="102" t="s">
        <v>162</v>
      </c>
    </row>
    <row r="104" spans="1:17">
      <c r="A104" s="102"/>
      <c r="B104" s="102">
        <v>1</v>
      </c>
      <c r="C104" s="102" t="s">
        <v>163</v>
      </c>
      <c r="D104" s="102" t="s">
        <v>163</v>
      </c>
      <c r="E104" s="102" t="s">
        <v>163</v>
      </c>
      <c r="F104" s="102" t="s">
        <v>163</v>
      </c>
      <c r="G104" s="102" t="s">
        <v>164</v>
      </c>
      <c r="H104" s="102" t="s">
        <v>164</v>
      </c>
      <c r="I104" s="102" t="s">
        <v>164</v>
      </c>
      <c r="J104" s="102" t="s">
        <v>164</v>
      </c>
      <c r="K104" s="102" t="s">
        <v>164</v>
      </c>
      <c r="L104" s="102" t="s">
        <v>164</v>
      </c>
      <c r="M104" s="102" t="s">
        <v>164</v>
      </c>
      <c r="N104" s="102" t="s">
        <v>164</v>
      </c>
      <c r="O104" s="102" t="s">
        <v>164</v>
      </c>
      <c r="P104" s="102" t="s">
        <v>164</v>
      </c>
      <c r="Q104" s="102" t="s">
        <v>164</v>
      </c>
    </row>
    <row r="105" spans="1:17">
      <c r="A105" s="102"/>
      <c r="B105" s="102">
        <v>2</v>
      </c>
      <c r="C105" s="102" t="s">
        <v>163</v>
      </c>
      <c r="D105" s="102" t="s">
        <v>163</v>
      </c>
      <c r="E105" s="102" t="s">
        <v>163</v>
      </c>
      <c r="F105" s="102" t="s">
        <v>164</v>
      </c>
      <c r="G105" s="102" t="s">
        <v>164</v>
      </c>
      <c r="H105" s="102" t="s">
        <v>164</v>
      </c>
      <c r="I105" s="102" t="s">
        <v>164</v>
      </c>
      <c r="J105" s="102" t="s">
        <v>164</v>
      </c>
      <c r="K105" s="102" t="s">
        <v>164</v>
      </c>
      <c r="L105" s="102" t="s">
        <v>164</v>
      </c>
      <c r="M105" s="102" t="s">
        <v>164</v>
      </c>
      <c r="N105" s="102" t="s">
        <v>164</v>
      </c>
      <c r="O105" s="102" t="s">
        <v>164</v>
      </c>
      <c r="P105" s="102" t="s">
        <v>164</v>
      </c>
      <c r="Q105" s="102" t="s">
        <v>164</v>
      </c>
    </row>
    <row r="106" spans="1:17">
      <c r="A106" s="102"/>
      <c r="B106" s="102">
        <v>3</v>
      </c>
      <c r="C106" s="102" t="s">
        <v>163</v>
      </c>
      <c r="D106" s="102" t="s">
        <v>163</v>
      </c>
      <c r="E106" s="102" t="s">
        <v>163</v>
      </c>
      <c r="F106" s="102" t="s">
        <v>164</v>
      </c>
      <c r="G106" s="102" t="s">
        <v>164</v>
      </c>
      <c r="H106" s="102" t="s">
        <v>164</v>
      </c>
      <c r="I106" s="102" t="s">
        <v>164</v>
      </c>
      <c r="J106" s="102" t="s">
        <v>164</v>
      </c>
      <c r="K106" s="102" t="s">
        <v>164</v>
      </c>
      <c r="L106" s="102" t="s">
        <v>164</v>
      </c>
      <c r="M106" s="102" t="s">
        <v>164</v>
      </c>
      <c r="N106" s="102" t="s">
        <v>164</v>
      </c>
      <c r="O106" s="102" t="s">
        <v>164</v>
      </c>
      <c r="P106" s="102" t="s">
        <v>164</v>
      </c>
      <c r="Q106" s="102" t="s">
        <v>164</v>
      </c>
    </row>
    <row r="107" spans="1:17">
      <c r="A107" s="102"/>
      <c r="B107" s="102">
        <v>4</v>
      </c>
      <c r="C107" s="102" t="s">
        <v>163</v>
      </c>
      <c r="D107" s="102" t="s">
        <v>163</v>
      </c>
      <c r="E107" s="102" t="s">
        <v>163</v>
      </c>
      <c r="F107" s="102" t="s">
        <v>163</v>
      </c>
      <c r="G107" s="102" t="s">
        <v>163</v>
      </c>
      <c r="H107" s="102" t="s">
        <v>163</v>
      </c>
      <c r="I107" s="102" t="s">
        <v>163</v>
      </c>
      <c r="J107" s="102" t="s">
        <v>163</v>
      </c>
      <c r="K107" s="102" t="s">
        <v>163</v>
      </c>
      <c r="L107" s="102" t="s">
        <v>163</v>
      </c>
      <c r="M107" s="102" t="s">
        <v>164</v>
      </c>
      <c r="N107" s="102" t="s">
        <v>164</v>
      </c>
      <c r="O107" s="102" t="s">
        <v>164</v>
      </c>
      <c r="P107" s="102" t="s">
        <v>164</v>
      </c>
      <c r="Q107" s="102" t="s">
        <v>164</v>
      </c>
    </row>
    <row r="108" spans="1:17">
      <c r="A108" s="102"/>
      <c r="B108" s="102">
        <v>5</v>
      </c>
      <c r="C108" s="102" t="s">
        <v>163</v>
      </c>
      <c r="D108" s="102" t="s">
        <v>163</v>
      </c>
      <c r="E108" s="102" t="s">
        <v>163</v>
      </c>
      <c r="F108" s="102" t="s">
        <v>164</v>
      </c>
      <c r="G108" s="102" t="s">
        <v>164</v>
      </c>
      <c r="H108" s="102" t="s">
        <v>164</v>
      </c>
      <c r="I108" s="102" t="s">
        <v>164</v>
      </c>
      <c r="J108" s="102" t="s">
        <v>164</v>
      </c>
      <c r="K108" s="102" t="s">
        <v>164</v>
      </c>
      <c r="L108" s="102" t="s">
        <v>164</v>
      </c>
      <c r="M108" s="102" t="s">
        <v>164</v>
      </c>
      <c r="N108" s="102" t="s">
        <v>164</v>
      </c>
      <c r="O108" s="102" t="s">
        <v>164</v>
      </c>
      <c r="P108" s="102" t="s">
        <v>164</v>
      </c>
      <c r="Q108" s="102" t="s">
        <v>164</v>
      </c>
    </row>
    <row r="109" spans="1:17">
      <c r="A109" s="102"/>
      <c r="B109" s="102">
        <v>6</v>
      </c>
      <c r="C109" s="102" t="s">
        <v>163</v>
      </c>
      <c r="D109" s="102" t="s">
        <v>163</v>
      </c>
      <c r="E109" s="102" t="s">
        <v>163</v>
      </c>
      <c r="F109" s="102" t="s">
        <v>164</v>
      </c>
      <c r="G109" s="102" t="s">
        <v>164</v>
      </c>
      <c r="H109" s="102" t="s">
        <v>164</v>
      </c>
      <c r="I109" s="102" t="s">
        <v>164</v>
      </c>
      <c r="J109" s="102" t="s">
        <v>164</v>
      </c>
      <c r="K109" s="102" t="s">
        <v>164</v>
      </c>
      <c r="L109" s="102" t="s">
        <v>164</v>
      </c>
      <c r="M109" s="102" t="s">
        <v>164</v>
      </c>
      <c r="N109" s="102" t="s">
        <v>164</v>
      </c>
      <c r="O109" s="102" t="s">
        <v>164</v>
      </c>
      <c r="P109" s="102" t="s">
        <v>164</v>
      </c>
      <c r="Q109" s="102" t="s">
        <v>164</v>
      </c>
    </row>
    <row r="110" spans="1:17">
      <c r="A110" s="102"/>
      <c r="B110" s="102">
        <v>7</v>
      </c>
      <c r="C110" s="102" t="s">
        <v>163</v>
      </c>
      <c r="D110" s="102" t="s">
        <v>163</v>
      </c>
      <c r="E110" s="102" t="s">
        <v>163</v>
      </c>
      <c r="F110" s="102" t="s">
        <v>164</v>
      </c>
      <c r="G110" s="102" t="s">
        <v>164</v>
      </c>
      <c r="H110" s="102" t="s">
        <v>164</v>
      </c>
      <c r="I110" s="102" t="s">
        <v>164</v>
      </c>
      <c r="J110" s="102" t="s">
        <v>164</v>
      </c>
      <c r="K110" s="102" t="s">
        <v>164</v>
      </c>
      <c r="L110" s="102" t="s">
        <v>164</v>
      </c>
      <c r="M110" s="102" t="s">
        <v>164</v>
      </c>
      <c r="N110" s="102" t="s">
        <v>164</v>
      </c>
      <c r="O110" s="102" t="s">
        <v>164</v>
      </c>
      <c r="P110" s="102" t="s">
        <v>164</v>
      </c>
      <c r="Q110" s="102" t="s">
        <v>164</v>
      </c>
    </row>
    <row r="111" spans="1:17">
      <c r="A111" s="102"/>
      <c r="B111" s="102">
        <v>8</v>
      </c>
      <c r="C111" s="102" t="s">
        <v>163</v>
      </c>
      <c r="D111" s="102" t="s">
        <v>163</v>
      </c>
      <c r="E111" s="102" t="s">
        <v>163</v>
      </c>
      <c r="F111" s="102" t="s">
        <v>163</v>
      </c>
      <c r="G111" s="102" t="s">
        <v>163</v>
      </c>
      <c r="H111" s="102" t="s">
        <v>163</v>
      </c>
      <c r="I111" s="102" t="s">
        <v>163</v>
      </c>
      <c r="J111" s="102" t="s">
        <v>163</v>
      </c>
      <c r="K111" s="102" t="s">
        <v>163</v>
      </c>
      <c r="L111" s="102" t="s">
        <v>163</v>
      </c>
      <c r="M111" s="102" t="s">
        <v>164</v>
      </c>
      <c r="N111" s="102" t="s">
        <v>164</v>
      </c>
      <c r="O111" s="102" t="s">
        <v>164</v>
      </c>
      <c r="P111" s="102" t="s">
        <v>164</v>
      </c>
      <c r="Q111" s="102" t="s">
        <v>164</v>
      </c>
    </row>
    <row r="112" spans="1:17">
      <c r="A112" s="102"/>
      <c r="B112" s="165" t="s">
        <v>165</v>
      </c>
      <c r="C112" s="165">
        <v>0</v>
      </c>
      <c r="D112" s="165">
        <v>0</v>
      </c>
      <c r="E112" s="165">
        <v>0</v>
      </c>
      <c r="F112" s="165">
        <v>5</v>
      </c>
      <c r="G112" s="165">
        <v>6</v>
      </c>
      <c r="H112" s="165">
        <v>6</v>
      </c>
      <c r="I112" s="165">
        <v>6</v>
      </c>
      <c r="J112" s="165">
        <v>6</v>
      </c>
      <c r="K112" s="165">
        <v>6</v>
      </c>
      <c r="L112" s="165">
        <v>6</v>
      </c>
      <c r="M112" s="165">
        <v>8</v>
      </c>
      <c r="N112" s="165">
        <v>8</v>
      </c>
      <c r="O112" s="165">
        <v>8</v>
      </c>
      <c r="P112" s="165">
        <v>8</v>
      </c>
      <c r="Q112" s="165">
        <v>8</v>
      </c>
    </row>
    <row r="113" spans="1:17">
      <c r="A113" s="102"/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</row>
    <row r="114" spans="1:17">
      <c r="A114" s="102"/>
      <c r="B114" s="164" t="s">
        <v>37</v>
      </c>
      <c r="C114" s="102" t="s">
        <v>148</v>
      </c>
      <c r="D114" s="102" t="s">
        <v>149</v>
      </c>
      <c r="E114" s="102" t="s">
        <v>150</v>
      </c>
      <c r="F114" s="102" t="s">
        <v>151</v>
      </c>
      <c r="G114" s="102" t="s">
        <v>152</v>
      </c>
      <c r="H114" s="102" t="s">
        <v>153</v>
      </c>
      <c r="I114" s="102" t="s">
        <v>154</v>
      </c>
      <c r="J114" s="102" t="s">
        <v>155</v>
      </c>
      <c r="K114" s="102" t="s">
        <v>156</v>
      </c>
      <c r="L114" s="102" t="s">
        <v>157</v>
      </c>
      <c r="M114" s="102" t="s">
        <v>158</v>
      </c>
      <c r="N114" s="102" t="s">
        <v>159</v>
      </c>
      <c r="O114" s="102" t="s">
        <v>160</v>
      </c>
      <c r="P114" s="102" t="s">
        <v>161</v>
      </c>
      <c r="Q114" s="102" t="s">
        <v>162</v>
      </c>
    </row>
    <row r="115" spans="1:17">
      <c r="A115" s="102"/>
      <c r="B115" s="102">
        <v>1</v>
      </c>
      <c r="C115" s="102" t="s">
        <v>163</v>
      </c>
      <c r="D115" s="102" t="s">
        <v>163</v>
      </c>
      <c r="E115" s="102" t="s">
        <v>163</v>
      </c>
      <c r="F115" s="102" t="s">
        <v>163</v>
      </c>
      <c r="G115" s="102" t="s">
        <v>163</v>
      </c>
      <c r="H115" s="102" t="s">
        <v>163</v>
      </c>
      <c r="I115" s="102" t="s">
        <v>163</v>
      </c>
      <c r="J115" s="102" t="s">
        <v>164</v>
      </c>
      <c r="K115" s="102" t="s">
        <v>164</v>
      </c>
      <c r="L115" s="102" t="s">
        <v>164</v>
      </c>
      <c r="M115" s="102" t="s">
        <v>164</v>
      </c>
      <c r="N115" s="102" t="s">
        <v>164</v>
      </c>
      <c r="O115" s="102" t="s">
        <v>164</v>
      </c>
      <c r="P115" s="102" t="s">
        <v>164</v>
      </c>
      <c r="Q115" s="102" t="s">
        <v>164</v>
      </c>
    </row>
    <row r="116" spans="1:17">
      <c r="A116" s="102"/>
      <c r="B116" s="102">
        <v>2</v>
      </c>
      <c r="C116" s="102" t="s">
        <v>163</v>
      </c>
      <c r="D116" s="102" t="s">
        <v>163</v>
      </c>
      <c r="E116" s="102" t="s">
        <v>163</v>
      </c>
      <c r="F116" s="102" t="s">
        <v>163</v>
      </c>
      <c r="G116" s="102" t="s">
        <v>163</v>
      </c>
      <c r="H116" s="102" t="s">
        <v>163</v>
      </c>
      <c r="I116" s="102" t="s">
        <v>163</v>
      </c>
      <c r="J116" s="102" t="s">
        <v>163</v>
      </c>
      <c r="K116" s="102" t="s">
        <v>163</v>
      </c>
      <c r="L116" s="102" t="s">
        <v>163</v>
      </c>
      <c r="M116" s="102" t="s">
        <v>163</v>
      </c>
      <c r="N116" s="102" t="s">
        <v>163</v>
      </c>
      <c r="O116" s="102" t="s">
        <v>163</v>
      </c>
      <c r="P116" s="102" t="s">
        <v>163</v>
      </c>
      <c r="Q116" s="102" t="s">
        <v>163</v>
      </c>
    </row>
    <row r="117" spans="1:17">
      <c r="A117" s="102"/>
      <c r="B117" s="102">
        <v>3</v>
      </c>
      <c r="C117" s="102" t="s">
        <v>163</v>
      </c>
      <c r="D117" s="102" t="s">
        <v>163</v>
      </c>
      <c r="E117" s="102" t="s">
        <v>163</v>
      </c>
      <c r="F117" s="102" t="s">
        <v>163</v>
      </c>
      <c r="G117" s="102" t="s">
        <v>163</v>
      </c>
      <c r="H117" s="102" t="s">
        <v>164</v>
      </c>
      <c r="I117" s="102" t="s">
        <v>164</v>
      </c>
      <c r="J117" s="102" t="s">
        <v>164</v>
      </c>
      <c r="K117" s="102" t="s">
        <v>164</v>
      </c>
      <c r="L117" s="102" t="s">
        <v>164</v>
      </c>
      <c r="M117" s="102" t="s">
        <v>164</v>
      </c>
      <c r="N117" s="102" t="s">
        <v>164</v>
      </c>
      <c r="O117" s="102" t="s">
        <v>164</v>
      </c>
      <c r="P117" s="102" t="s">
        <v>164</v>
      </c>
      <c r="Q117" s="102" t="s">
        <v>164</v>
      </c>
    </row>
    <row r="118" spans="1:17">
      <c r="A118" s="102"/>
      <c r="B118" s="102">
        <v>4</v>
      </c>
      <c r="C118" s="102" t="s">
        <v>163</v>
      </c>
      <c r="D118" s="102" t="s">
        <v>163</v>
      </c>
      <c r="E118" s="102" t="s">
        <v>163</v>
      </c>
      <c r="F118" s="102" t="s">
        <v>163</v>
      </c>
      <c r="G118" s="102" t="s">
        <v>163</v>
      </c>
      <c r="H118" s="102" t="s">
        <v>163</v>
      </c>
      <c r="I118" s="102" t="s">
        <v>163</v>
      </c>
      <c r="J118" s="102" t="s">
        <v>163</v>
      </c>
      <c r="K118" s="102" t="s">
        <v>163</v>
      </c>
      <c r="L118" s="102" t="s">
        <v>163</v>
      </c>
      <c r="M118" s="102" t="s">
        <v>163</v>
      </c>
      <c r="N118" s="102" t="s">
        <v>163</v>
      </c>
      <c r="O118" s="102" t="s">
        <v>163</v>
      </c>
      <c r="P118" s="102" t="s">
        <v>163</v>
      </c>
      <c r="Q118" s="102" t="s">
        <v>163</v>
      </c>
    </row>
    <row r="119" spans="1:17">
      <c r="A119" s="102"/>
      <c r="B119" s="102">
        <v>5</v>
      </c>
      <c r="C119" s="102" t="s">
        <v>163</v>
      </c>
      <c r="D119" s="102" t="s">
        <v>163</v>
      </c>
      <c r="E119" s="102" t="s">
        <v>163</v>
      </c>
      <c r="F119" s="102" t="s">
        <v>163</v>
      </c>
      <c r="G119" s="102" t="s">
        <v>163</v>
      </c>
      <c r="H119" s="102" t="s">
        <v>163</v>
      </c>
      <c r="I119" s="102" t="s">
        <v>163</v>
      </c>
      <c r="J119" s="102" t="s">
        <v>163</v>
      </c>
      <c r="K119" s="102" t="s">
        <v>163</v>
      </c>
      <c r="L119" s="102" t="s">
        <v>163</v>
      </c>
      <c r="M119" s="102" t="s">
        <v>163</v>
      </c>
      <c r="N119" s="102" t="s">
        <v>163</v>
      </c>
      <c r="O119" s="102" t="s">
        <v>163</v>
      </c>
      <c r="P119" s="102" t="s">
        <v>163</v>
      </c>
      <c r="Q119" s="102" t="s">
        <v>163</v>
      </c>
    </row>
    <row r="120" spans="1:17">
      <c r="A120" s="102"/>
      <c r="B120" s="102">
        <v>6</v>
      </c>
      <c r="C120" s="102" t="s">
        <v>163</v>
      </c>
      <c r="D120" s="102" t="s">
        <v>163</v>
      </c>
      <c r="E120" s="102" t="s">
        <v>163</v>
      </c>
      <c r="F120" s="102" t="s">
        <v>164</v>
      </c>
      <c r="G120" s="102" t="s">
        <v>164</v>
      </c>
      <c r="H120" s="102" t="s">
        <v>164</v>
      </c>
      <c r="I120" s="102" t="s">
        <v>164</v>
      </c>
      <c r="J120" s="102" t="s">
        <v>164</v>
      </c>
      <c r="K120" s="102" t="s">
        <v>164</v>
      </c>
      <c r="L120" s="102" t="s">
        <v>164</v>
      </c>
      <c r="M120" s="102" t="s">
        <v>164</v>
      </c>
      <c r="N120" s="102" t="s">
        <v>164</v>
      </c>
      <c r="O120" s="102" t="s">
        <v>164</v>
      </c>
      <c r="P120" s="102" t="s">
        <v>164</v>
      </c>
      <c r="Q120" s="102" t="s">
        <v>164</v>
      </c>
    </row>
    <row r="121" spans="1:17">
      <c r="A121" s="102"/>
      <c r="B121" s="102">
        <v>7</v>
      </c>
      <c r="C121" s="102" t="s">
        <v>163</v>
      </c>
      <c r="D121" s="102" t="s">
        <v>163</v>
      </c>
      <c r="E121" s="102" t="s">
        <v>163</v>
      </c>
      <c r="F121" s="102" t="s">
        <v>163</v>
      </c>
      <c r="G121" s="102" t="s">
        <v>163</v>
      </c>
      <c r="H121" s="102" t="s">
        <v>163</v>
      </c>
      <c r="I121" s="102" t="s">
        <v>163</v>
      </c>
      <c r="J121" s="102" t="s">
        <v>163</v>
      </c>
      <c r="K121" s="102" t="s">
        <v>163</v>
      </c>
      <c r="L121" s="102" t="s">
        <v>163</v>
      </c>
      <c r="M121" s="102" t="s">
        <v>163</v>
      </c>
      <c r="N121" s="102" t="s">
        <v>164</v>
      </c>
      <c r="O121" s="102" t="s">
        <v>164</v>
      </c>
      <c r="P121" s="102" t="s">
        <v>164</v>
      </c>
      <c r="Q121" s="102" t="s">
        <v>164</v>
      </c>
    </row>
    <row r="122" spans="1:17">
      <c r="A122" s="102"/>
      <c r="B122" s="102">
        <v>8</v>
      </c>
      <c r="C122" s="102" t="s">
        <v>163</v>
      </c>
      <c r="D122" s="102" t="s">
        <v>163</v>
      </c>
      <c r="E122" s="102" t="s">
        <v>163</v>
      </c>
      <c r="F122" s="102" t="s">
        <v>163</v>
      </c>
      <c r="G122" s="102" t="s">
        <v>163</v>
      </c>
      <c r="H122" s="102" t="s">
        <v>163</v>
      </c>
      <c r="I122" s="102" t="s">
        <v>163</v>
      </c>
      <c r="J122" s="102" t="s">
        <v>163</v>
      </c>
      <c r="K122" s="102" t="s">
        <v>163</v>
      </c>
      <c r="L122" s="102" t="s">
        <v>163</v>
      </c>
      <c r="M122" s="102" t="s">
        <v>163</v>
      </c>
      <c r="N122" s="102" t="s">
        <v>163</v>
      </c>
      <c r="O122" s="102" t="s">
        <v>163</v>
      </c>
      <c r="P122" s="102" t="s">
        <v>163</v>
      </c>
      <c r="Q122" s="102" t="s">
        <v>163</v>
      </c>
    </row>
    <row r="123" spans="1:17">
      <c r="A123" s="102"/>
      <c r="B123" s="165" t="s">
        <v>165</v>
      </c>
      <c r="C123" s="165">
        <v>0</v>
      </c>
      <c r="D123" s="165">
        <v>0</v>
      </c>
      <c r="E123" s="165">
        <v>0</v>
      </c>
      <c r="F123" s="165">
        <v>1</v>
      </c>
      <c r="G123" s="165">
        <v>1</v>
      </c>
      <c r="H123" s="165">
        <v>2</v>
      </c>
      <c r="I123" s="165">
        <v>2</v>
      </c>
      <c r="J123" s="165">
        <v>3</v>
      </c>
      <c r="K123" s="165">
        <v>3</v>
      </c>
      <c r="L123" s="165">
        <v>3</v>
      </c>
      <c r="M123" s="165">
        <v>3</v>
      </c>
      <c r="N123" s="165">
        <v>4</v>
      </c>
      <c r="O123" s="165">
        <v>4</v>
      </c>
      <c r="P123" s="165">
        <v>4</v>
      </c>
      <c r="Q123" s="165">
        <v>4</v>
      </c>
    </row>
    <row r="124" spans="1:17">
      <c r="A124" s="102"/>
      <c r="B124" s="165"/>
      <c r="C124" s="165"/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</row>
    <row r="125" spans="1:17">
      <c r="A125" s="102"/>
      <c r="B125" s="164" t="s">
        <v>134</v>
      </c>
      <c r="C125" s="102" t="s">
        <v>148</v>
      </c>
      <c r="D125" s="102" t="s">
        <v>149</v>
      </c>
      <c r="E125" s="102" t="s">
        <v>150</v>
      </c>
      <c r="F125" s="102" t="s">
        <v>151</v>
      </c>
      <c r="G125" s="102" t="s">
        <v>152</v>
      </c>
      <c r="H125" s="102" t="s">
        <v>153</v>
      </c>
      <c r="I125" s="102" t="s">
        <v>154</v>
      </c>
      <c r="J125" s="102" t="s">
        <v>155</v>
      </c>
      <c r="K125" s="102" t="s">
        <v>156</v>
      </c>
      <c r="L125" s="102" t="s">
        <v>157</v>
      </c>
      <c r="M125" s="102" t="s">
        <v>158</v>
      </c>
      <c r="N125" s="102" t="s">
        <v>159</v>
      </c>
      <c r="O125" s="102" t="s">
        <v>160</v>
      </c>
      <c r="P125" s="102" t="s">
        <v>161</v>
      </c>
      <c r="Q125" s="102" t="s">
        <v>162</v>
      </c>
    </row>
    <row r="126" spans="1:17">
      <c r="A126" s="102"/>
      <c r="B126" s="102">
        <v>1</v>
      </c>
      <c r="C126" s="102" t="s">
        <v>163</v>
      </c>
      <c r="D126" s="102" t="s">
        <v>163</v>
      </c>
      <c r="E126" s="102" t="s">
        <v>163</v>
      </c>
      <c r="F126" s="102" t="s">
        <v>163</v>
      </c>
      <c r="G126" s="102" t="s">
        <v>163</v>
      </c>
      <c r="H126" s="102" t="s">
        <v>163</v>
      </c>
      <c r="I126" s="102" t="s">
        <v>163</v>
      </c>
      <c r="J126" s="102" t="s">
        <v>164</v>
      </c>
      <c r="K126" s="102" t="s">
        <v>164</v>
      </c>
      <c r="L126" s="102" t="s">
        <v>164</v>
      </c>
      <c r="M126" s="102" t="s">
        <v>164</v>
      </c>
      <c r="N126" s="102" t="s">
        <v>164</v>
      </c>
      <c r="O126" s="102" t="s">
        <v>164</v>
      </c>
      <c r="P126" s="102" t="s">
        <v>164</v>
      </c>
      <c r="Q126" s="102" t="s">
        <v>164</v>
      </c>
    </row>
    <row r="127" spans="1:17">
      <c r="A127" s="102"/>
      <c r="B127" s="102">
        <v>2</v>
      </c>
      <c r="C127" s="102" t="s">
        <v>163</v>
      </c>
      <c r="D127" s="102" t="s">
        <v>163</v>
      </c>
      <c r="E127" s="102" t="s">
        <v>163</v>
      </c>
      <c r="F127" s="102" t="s">
        <v>163</v>
      </c>
      <c r="G127" s="102" t="s">
        <v>163</v>
      </c>
      <c r="H127" s="102" t="s">
        <v>163</v>
      </c>
      <c r="I127" s="102" t="s">
        <v>163</v>
      </c>
      <c r="J127" s="102" t="s">
        <v>163</v>
      </c>
      <c r="K127" s="102" t="s">
        <v>163</v>
      </c>
      <c r="L127" s="102" t="s">
        <v>163</v>
      </c>
      <c r="M127" s="102" t="s">
        <v>163</v>
      </c>
      <c r="N127" s="102" t="s">
        <v>163</v>
      </c>
      <c r="O127" s="102" t="s">
        <v>163</v>
      </c>
      <c r="P127" s="102" t="s">
        <v>163</v>
      </c>
      <c r="Q127" s="102" t="s">
        <v>163</v>
      </c>
    </row>
    <row r="128" spans="1:17">
      <c r="A128" s="102"/>
      <c r="B128" s="102">
        <v>3</v>
      </c>
      <c r="C128" s="102" t="s">
        <v>163</v>
      </c>
      <c r="D128" s="102" t="s">
        <v>163</v>
      </c>
      <c r="E128" s="102" t="s">
        <v>163</v>
      </c>
      <c r="F128" s="102" t="s">
        <v>164</v>
      </c>
      <c r="G128" s="102" t="s">
        <v>164</v>
      </c>
      <c r="H128" s="102" t="s">
        <v>164</v>
      </c>
      <c r="I128" s="102" t="s">
        <v>164</v>
      </c>
      <c r="J128" s="102" t="s">
        <v>164</v>
      </c>
      <c r="K128" s="102" t="s">
        <v>164</v>
      </c>
      <c r="L128" s="102" t="s">
        <v>164</v>
      </c>
      <c r="M128" s="102" t="s">
        <v>164</v>
      </c>
      <c r="N128" s="102" t="s">
        <v>164</v>
      </c>
      <c r="O128" s="102" t="s">
        <v>164</v>
      </c>
      <c r="P128" s="102" t="s">
        <v>164</v>
      </c>
      <c r="Q128" s="102" t="s">
        <v>164</v>
      </c>
    </row>
    <row r="129" spans="1:17">
      <c r="A129" s="102"/>
      <c r="B129" s="102">
        <v>4</v>
      </c>
      <c r="C129" s="102" t="s">
        <v>163</v>
      </c>
      <c r="D129" s="102" t="s">
        <v>163</v>
      </c>
      <c r="E129" s="102" t="s">
        <v>163</v>
      </c>
      <c r="F129" s="102" t="s">
        <v>163</v>
      </c>
      <c r="G129" s="102" t="s">
        <v>163</v>
      </c>
      <c r="H129" s="102" t="s">
        <v>163</v>
      </c>
      <c r="I129" s="102" t="s">
        <v>163</v>
      </c>
      <c r="J129" s="102" t="s">
        <v>163</v>
      </c>
      <c r="K129" s="102" t="s">
        <v>163</v>
      </c>
      <c r="L129" s="102" t="s">
        <v>163</v>
      </c>
      <c r="M129" s="102" t="s">
        <v>163</v>
      </c>
      <c r="N129" s="102" t="s">
        <v>163</v>
      </c>
      <c r="O129" s="102" t="s">
        <v>163</v>
      </c>
      <c r="P129" s="102" t="s">
        <v>163</v>
      </c>
      <c r="Q129" s="102" t="s">
        <v>163</v>
      </c>
    </row>
    <row r="130" spans="1:17">
      <c r="A130" s="102"/>
      <c r="B130" s="102">
        <v>5</v>
      </c>
      <c r="C130" s="102" t="s">
        <v>163</v>
      </c>
      <c r="D130" s="102" t="s">
        <v>163</v>
      </c>
      <c r="E130" s="102" t="s">
        <v>163</v>
      </c>
      <c r="F130" s="102" t="s">
        <v>163</v>
      </c>
      <c r="G130" s="102" t="s">
        <v>163</v>
      </c>
      <c r="H130" s="102" t="s">
        <v>163</v>
      </c>
      <c r="I130" s="102" t="s">
        <v>163</v>
      </c>
      <c r="J130" s="102" t="s">
        <v>163</v>
      </c>
      <c r="K130" s="102" t="s">
        <v>163</v>
      </c>
      <c r="L130" s="102" t="s">
        <v>164</v>
      </c>
      <c r="M130" s="102" t="s">
        <v>164</v>
      </c>
      <c r="N130" s="102" t="s">
        <v>164</v>
      </c>
      <c r="O130" s="102" t="s">
        <v>164</v>
      </c>
      <c r="P130" s="102" t="s">
        <v>164</v>
      </c>
      <c r="Q130" s="102" t="s">
        <v>164</v>
      </c>
    </row>
    <row r="131" spans="1:17">
      <c r="A131" s="102"/>
      <c r="B131" s="102">
        <v>6</v>
      </c>
      <c r="C131" s="102" t="s">
        <v>163</v>
      </c>
      <c r="D131" s="102" t="s">
        <v>163</v>
      </c>
      <c r="E131" s="102" t="s">
        <v>163</v>
      </c>
      <c r="F131" s="102" t="s">
        <v>163</v>
      </c>
      <c r="G131" s="102" t="s">
        <v>163</v>
      </c>
      <c r="H131" s="102" t="s">
        <v>163</v>
      </c>
      <c r="I131" s="102" t="s">
        <v>163</v>
      </c>
      <c r="J131" s="102" t="s">
        <v>163</v>
      </c>
      <c r="K131" s="102" t="s">
        <v>163</v>
      </c>
      <c r="L131" s="102" t="s">
        <v>163</v>
      </c>
      <c r="M131" s="102" t="s">
        <v>164</v>
      </c>
      <c r="N131" s="102" t="s">
        <v>164</v>
      </c>
      <c r="O131" s="102" t="s">
        <v>164</v>
      </c>
      <c r="P131" s="102" t="s">
        <v>164</v>
      </c>
      <c r="Q131" s="102" t="s">
        <v>164</v>
      </c>
    </row>
    <row r="132" spans="1:17">
      <c r="A132" s="102"/>
      <c r="B132" s="102">
        <v>7</v>
      </c>
      <c r="C132" s="102" t="s">
        <v>163</v>
      </c>
      <c r="D132" s="102" t="s">
        <v>163</v>
      </c>
      <c r="E132" s="102" t="s">
        <v>163</v>
      </c>
      <c r="F132" s="102" t="s">
        <v>163</v>
      </c>
      <c r="G132" s="102" t="s">
        <v>163</v>
      </c>
      <c r="H132" s="102" t="s">
        <v>163</v>
      </c>
      <c r="I132" s="102" t="s">
        <v>163</v>
      </c>
      <c r="J132" s="102" t="s">
        <v>163</v>
      </c>
      <c r="K132" s="102" t="s">
        <v>163</v>
      </c>
      <c r="L132" s="102" t="s">
        <v>163</v>
      </c>
      <c r="M132" s="102" t="s">
        <v>163</v>
      </c>
      <c r="N132" s="102" t="s">
        <v>163</v>
      </c>
      <c r="O132" s="102" t="s">
        <v>163</v>
      </c>
      <c r="P132" s="102" t="s">
        <v>163</v>
      </c>
      <c r="Q132" s="102" t="s">
        <v>163</v>
      </c>
    </row>
    <row r="133" spans="1:17">
      <c r="A133" s="102"/>
      <c r="B133" s="102">
        <v>8</v>
      </c>
      <c r="C133" s="102" t="s">
        <v>163</v>
      </c>
      <c r="D133" s="102" t="s">
        <v>163</v>
      </c>
      <c r="E133" s="102" t="s">
        <v>163</v>
      </c>
      <c r="F133" s="102" t="s">
        <v>163</v>
      </c>
      <c r="G133" s="102" t="s">
        <v>163</v>
      </c>
      <c r="H133" s="102" t="s">
        <v>163</v>
      </c>
      <c r="I133" s="102" t="s">
        <v>163</v>
      </c>
      <c r="J133" s="102" t="s">
        <v>163</v>
      </c>
      <c r="K133" s="102" t="s">
        <v>163</v>
      </c>
      <c r="L133" s="102" t="s">
        <v>163</v>
      </c>
      <c r="M133" s="102" t="s">
        <v>163</v>
      </c>
      <c r="N133" s="102" t="s">
        <v>163</v>
      </c>
      <c r="O133" s="102" t="s">
        <v>163</v>
      </c>
      <c r="P133" s="102" t="s">
        <v>163</v>
      </c>
      <c r="Q133" s="102" t="s">
        <v>163</v>
      </c>
    </row>
    <row r="134" spans="1:17">
      <c r="A134" s="102"/>
      <c r="B134" s="165" t="s">
        <v>165</v>
      </c>
      <c r="C134" s="165">
        <v>0</v>
      </c>
      <c r="D134" s="165">
        <v>0</v>
      </c>
      <c r="E134" s="165">
        <v>0</v>
      </c>
      <c r="F134" s="165">
        <v>1</v>
      </c>
      <c r="G134" s="165">
        <v>1</v>
      </c>
      <c r="H134" s="165">
        <v>1</v>
      </c>
      <c r="I134" s="165">
        <v>1</v>
      </c>
      <c r="J134" s="165">
        <v>2</v>
      </c>
      <c r="K134" s="165">
        <v>2</v>
      </c>
      <c r="L134" s="165">
        <v>3</v>
      </c>
      <c r="M134" s="165">
        <v>4</v>
      </c>
      <c r="N134" s="165">
        <v>4</v>
      </c>
      <c r="O134" s="165">
        <v>4</v>
      </c>
      <c r="P134" s="165">
        <v>4</v>
      </c>
      <c r="Q134" s="165">
        <v>4</v>
      </c>
    </row>
    <row r="135" spans="1:17">
      <c r="A135" s="102"/>
    </row>
    <row r="136" spans="1:17" ht="30">
      <c r="A136" s="221" t="s">
        <v>168</v>
      </c>
      <c r="B136" s="164">
        <v>231</v>
      </c>
      <c r="C136" s="102" t="s">
        <v>148</v>
      </c>
      <c r="D136" s="102" t="s">
        <v>149</v>
      </c>
      <c r="E136" s="102" t="s">
        <v>150</v>
      </c>
      <c r="F136" s="102" t="s">
        <v>151</v>
      </c>
      <c r="G136" s="102" t="s">
        <v>152</v>
      </c>
      <c r="H136" s="102" t="s">
        <v>153</v>
      </c>
      <c r="I136" s="102" t="s">
        <v>154</v>
      </c>
      <c r="J136" s="102" t="s">
        <v>155</v>
      </c>
      <c r="K136" s="102" t="s">
        <v>156</v>
      </c>
      <c r="L136" s="102" t="s">
        <v>157</v>
      </c>
      <c r="M136" s="102" t="s">
        <v>158</v>
      </c>
      <c r="N136" s="102" t="s">
        <v>159</v>
      </c>
      <c r="O136" s="102" t="s">
        <v>160</v>
      </c>
      <c r="P136" s="102" t="s">
        <v>161</v>
      </c>
      <c r="Q136" s="102" t="s">
        <v>162</v>
      </c>
    </row>
    <row r="137" spans="1:17">
      <c r="A137" s="222"/>
      <c r="B137" s="102">
        <v>1</v>
      </c>
      <c r="C137" s="102" t="s">
        <v>163</v>
      </c>
      <c r="D137" s="102" t="s">
        <v>163</v>
      </c>
      <c r="E137" s="102" t="s">
        <v>163</v>
      </c>
      <c r="F137" s="102" t="s">
        <v>163</v>
      </c>
      <c r="G137" s="102" t="s">
        <v>163</v>
      </c>
      <c r="H137" s="102" t="s">
        <v>163</v>
      </c>
      <c r="I137" s="102" t="s">
        <v>163</v>
      </c>
      <c r="J137" s="102" t="s">
        <v>163</v>
      </c>
      <c r="K137" s="102" t="s">
        <v>163</v>
      </c>
      <c r="L137" s="102" t="s">
        <v>164</v>
      </c>
      <c r="M137" s="102" t="s">
        <v>164</v>
      </c>
      <c r="N137" s="102" t="s">
        <v>164</v>
      </c>
      <c r="O137" s="102" t="s">
        <v>164</v>
      </c>
      <c r="P137" s="102" t="s">
        <v>164</v>
      </c>
      <c r="Q137" s="102" t="s">
        <v>164</v>
      </c>
    </row>
    <row r="138" spans="1:17">
      <c r="A138" s="102"/>
      <c r="B138" s="102">
        <v>2</v>
      </c>
      <c r="C138" s="102" t="s">
        <v>163</v>
      </c>
      <c r="D138" s="102" t="s">
        <v>163</v>
      </c>
      <c r="E138" s="102" t="s">
        <v>163</v>
      </c>
      <c r="F138" s="102" t="s">
        <v>163</v>
      </c>
      <c r="G138" s="102" t="s">
        <v>163</v>
      </c>
      <c r="H138" s="102" t="s">
        <v>163</v>
      </c>
      <c r="I138" s="102" t="s">
        <v>163</v>
      </c>
      <c r="J138" s="102" t="s">
        <v>163</v>
      </c>
      <c r="K138" s="102" t="s">
        <v>163</v>
      </c>
      <c r="L138" s="102" t="s">
        <v>163</v>
      </c>
      <c r="M138" s="102" t="s">
        <v>163</v>
      </c>
      <c r="N138" s="102" t="s">
        <v>163</v>
      </c>
      <c r="O138" s="102" t="s">
        <v>163</v>
      </c>
      <c r="P138" s="102" t="s">
        <v>163</v>
      </c>
      <c r="Q138" s="102" t="s">
        <v>163</v>
      </c>
    </row>
    <row r="139" spans="1:17">
      <c r="A139" s="102"/>
      <c r="B139" s="102">
        <v>3</v>
      </c>
      <c r="C139" s="102" t="s">
        <v>163</v>
      </c>
      <c r="D139" s="102" t="s">
        <v>163</v>
      </c>
      <c r="E139" s="102" t="s">
        <v>163</v>
      </c>
      <c r="F139" s="102" t="s">
        <v>163</v>
      </c>
      <c r="G139" s="102" t="s">
        <v>163</v>
      </c>
      <c r="H139" s="102" t="s">
        <v>163</v>
      </c>
      <c r="I139" s="102" t="s">
        <v>163</v>
      </c>
      <c r="J139" s="102" t="s">
        <v>163</v>
      </c>
      <c r="K139" s="102" t="s">
        <v>163</v>
      </c>
      <c r="L139" s="102" t="s">
        <v>163</v>
      </c>
      <c r="M139" s="102" t="s">
        <v>163</v>
      </c>
      <c r="N139" s="102" t="s">
        <v>163</v>
      </c>
      <c r="O139" s="102" t="s">
        <v>163</v>
      </c>
      <c r="P139" s="102" t="s">
        <v>163</v>
      </c>
      <c r="Q139" s="102" t="s">
        <v>163</v>
      </c>
    </row>
    <row r="140" spans="1:17">
      <c r="A140" s="102"/>
      <c r="B140" s="102">
        <v>4</v>
      </c>
      <c r="C140" s="102" t="s">
        <v>163</v>
      </c>
      <c r="D140" s="102" t="s">
        <v>163</v>
      </c>
      <c r="E140" s="102" t="s">
        <v>163</v>
      </c>
      <c r="F140" s="102" t="s">
        <v>163</v>
      </c>
      <c r="G140" s="102" t="s">
        <v>163</v>
      </c>
      <c r="H140" s="102" t="s">
        <v>163</v>
      </c>
      <c r="I140" s="102" t="s">
        <v>163</v>
      </c>
      <c r="J140" s="102" t="s">
        <v>163</v>
      </c>
      <c r="K140" s="102" t="s">
        <v>163</v>
      </c>
      <c r="L140" s="102" t="s">
        <v>163</v>
      </c>
      <c r="M140" s="102" t="s">
        <v>163</v>
      </c>
      <c r="N140" s="102" t="s">
        <v>163</v>
      </c>
      <c r="O140" s="102" t="s">
        <v>163</v>
      </c>
      <c r="P140" s="102" t="s">
        <v>163</v>
      </c>
      <c r="Q140" s="102" t="s">
        <v>163</v>
      </c>
    </row>
    <row r="141" spans="1:17">
      <c r="A141" s="102"/>
      <c r="B141" s="102">
        <v>5</v>
      </c>
      <c r="C141" s="102" t="s">
        <v>163</v>
      </c>
      <c r="D141" s="102" t="s">
        <v>163</v>
      </c>
      <c r="E141" s="102" t="s">
        <v>163</v>
      </c>
      <c r="F141" s="102" t="s">
        <v>163</v>
      </c>
      <c r="G141" s="102" t="s">
        <v>163</v>
      </c>
      <c r="H141" s="102" t="s">
        <v>163</v>
      </c>
      <c r="I141" s="102" t="s">
        <v>163</v>
      </c>
      <c r="J141" s="102" t="s">
        <v>163</v>
      </c>
      <c r="K141" s="102" t="s">
        <v>163</v>
      </c>
      <c r="L141" s="102" t="s">
        <v>163</v>
      </c>
      <c r="M141" s="102" t="s">
        <v>163</v>
      </c>
      <c r="N141" s="102" t="s">
        <v>163</v>
      </c>
      <c r="O141" s="102" t="s">
        <v>163</v>
      </c>
      <c r="P141" s="102" t="s">
        <v>163</v>
      </c>
      <c r="Q141" s="102" t="s">
        <v>163</v>
      </c>
    </row>
    <row r="142" spans="1:17">
      <c r="A142" s="102"/>
      <c r="B142" s="102">
        <v>6</v>
      </c>
      <c r="C142" s="102" t="s">
        <v>163</v>
      </c>
      <c r="D142" s="102" t="s">
        <v>163</v>
      </c>
      <c r="E142" s="102" t="s">
        <v>163</v>
      </c>
      <c r="F142" s="102" t="s">
        <v>163</v>
      </c>
      <c r="G142" s="102" t="s">
        <v>163</v>
      </c>
      <c r="H142" s="102" t="s">
        <v>163</v>
      </c>
      <c r="I142" s="102" t="s">
        <v>163</v>
      </c>
      <c r="J142" s="102" t="s">
        <v>163</v>
      </c>
      <c r="K142" s="102" t="s">
        <v>163</v>
      </c>
      <c r="L142" s="102" t="s">
        <v>163</v>
      </c>
      <c r="M142" s="102" t="s">
        <v>164</v>
      </c>
      <c r="N142" s="102" t="s">
        <v>164</v>
      </c>
      <c r="O142" s="102" t="s">
        <v>164</v>
      </c>
      <c r="P142" s="102" t="s">
        <v>164</v>
      </c>
      <c r="Q142" s="102" t="s">
        <v>164</v>
      </c>
    </row>
    <row r="143" spans="1:17">
      <c r="A143" s="102"/>
      <c r="B143" s="102">
        <v>7</v>
      </c>
      <c r="C143" s="102" t="s">
        <v>163</v>
      </c>
      <c r="D143" s="102" t="s">
        <v>163</v>
      </c>
      <c r="E143" s="102" t="s">
        <v>163</v>
      </c>
      <c r="F143" s="102" t="s">
        <v>163</v>
      </c>
      <c r="G143" s="102" t="s">
        <v>163</v>
      </c>
      <c r="H143" s="102" t="s">
        <v>163</v>
      </c>
      <c r="I143" s="102" t="s">
        <v>163</v>
      </c>
      <c r="J143" s="102" t="s">
        <v>163</v>
      </c>
      <c r="K143" s="102" t="s">
        <v>163</v>
      </c>
      <c r="L143" s="102" t="s">
        <v>163</v>
      </c>
      <c r="M143" s="102" t="s">
        <v>164</v>
      </c>
      <c r="N143" s="102" t="s">
        <v>164</v>
      </c>
      <c r="O143" s="102" t="s">
        <v>164</v>
      </c>
      <c r="P143" s="102" t="s">
        <v>164</v>
      </c>
      <c r="Q143" s="102" t="s">
        <v>164</v>
      </c>
    </row>
    <row r="144" spans="1:17">
      <c r="A144" s="102"/>
      <c r="B144" s="102">
        <v>8</v>
      </c>
      <c r="C144" s="102" t="s">
        <v>163</v>
      </c>
      <c r="D144" s="102" t="s">
        <v>163</v>
      </c>
      <c r="E144" s="102" t="s">
        <v>163</v>
      </c>
      <c r="F144" s="102" t="s">
        <v>163</v>
      </c>
      <c r="G144" s="102" t="s">
        <v>163</v>
      </c>
      <c r="H144" s="102" t="s">
        <v>163</v>
      </c>
      <c r="I144" s="102" t="s">
        <v>163</v>
      </c>
      <c r="J144" s="102" t="s">
        <v>163</v>
      </c>
      <c r="K144" s="102" t="s">
        <v>163</v>
      </c>
      <c r="L144" s="102" t="s">
        <v>163</v>
      </c>
      <c r="M144" s="102" t="s">
        <v>163</v>
      </c>
      <c r="N144" s="102" t="s">
        <v>163</v>
      </c>
      <c r="O144" s="102" t="s">
        <v>163</v>
      </c>
      <c r="P144" s="102" t="s">
        <v>163</v>
      </c>
      <c r="Q144" s="102" t="s">
        <v>163</v>
      </c>
    </row>
    <row r="145" spans="1:17">
      <c r="A145" s="102"/>
      <c r="B145" s="102">
        <v>9</v>
      </c>
      <c r="C145" s="102" t="s">
        <v>163</v>
      </c>
      <c r="D145" s="102" t="s">
        <v>163</v>
      </c>
      <c r="E145" s="102" t="s">
        <v>163</v>
      </c>
      <c r="F145" s="102" t="s">
        <v>163</v>
      </c>
      <c r="G145" s="102" t="s">
        <v>163</v>
      </c>
      <c r="H145" s="102" t="s">
        <v>163</v>
      </c>
      <c r="I145" s="102" t="s">
        <v>163</v>
      </c>
      <c r="J145" s="102" t="s">
        <v>163</v>
      </c>
      <c r="K145" s="102" t="s">
        <v>163</v>
      </c>
      <c r="L145" s="102" t="s">
        <v>163</v>
      </c>
      <c r="M145" s="102" t="s">
        <v>163</v>
      </c>
      <c r="N145" s="102" t="s">
        <v>163</v>
      </c>
      <c r="O145" s="102" t="s">
        <v>163</v>
      </c>
      <c r="P145" s="102" t="s">
        <v>163</v>
      </c>
      <c r="Q145" s="102" t="s">
        <v>163</v>
      </c>
    </row>
    <row r="146" spans="1:17">
      <c r="A146" s="102"/>
      <c r="B146" s="102">
        <v>10</v>
      </c>
      <c r="C146" s="102" t="s">
        <v>163</v>
      </c>
      <c r="D146" s="102" t="s">
        <v>163</v>
      </c>
      <c r="E146" s="102" t="s">
        <v>163</v>
      </c>
      <c r="F146" s="102" t="s">
        <v>163</v>
      </c>
      <c r="G146" s="102" t="s">
        <v>163</v>
      </c>
      <c r="H146" s="102" t="s">
        <v>163</v>
      </c>
      <c r="I146" s="102" t="s">
        <v>163</v>
      </c>
      <c r="J146" s="102" t="s">
        <v>163</v>
      </c>
      <c r="K146" s="102" t="s">
        <v>163</v>
      </c>
      <c r="L146" s="102" t="s">
        <v>163</v>
      </c>
      <c r="M146" s="102" t="s">
        <v>163</v>
      </c>
      <c r="N146" s="102" t="s">
        <v>163</v>
      </c>
      <c r="O146" s="102" t="s">
        <v>163</v>
      </c>
      <c r="P146" s="102" t="s">
        <v>163</v>
      </c>
      <c r="Q146" s="102" t="s">
        <v>163</v>
      </c>
    </row>
    <row r="147" spans="1:17">
      <c r="A147" s="102"/>
      <c r="B147" s="165" t="s">
        <v>165</v>
      </c>
      <c r="C147" s="165">
        <v>0</v>
      </c>
      <c r="D147" s="165">
        <v>0</v>
      </c>
      <c r="E147" s="165">
        <v>0</v>
      </c>
      <c r="F147" s="165">
        <v>0</v>
      </c>
      <c r="G147" s="165">
        <v>0</v>
      </c>
      <c r="H147" s="165">
        <v>0</v>
      </c>
      <c r="I147" s="165">
        <v>0</v>
      </c>
      <c r="J147" s="165">
        <v>0</v>
      </c>
      <c r="K147" s="165">
        <v>0</v>
      </c>
      <c r="L147" s="165">
        <v>1</v>
      </c>
      <c r="M147" s="165">
        <v>3</v>
      </c>
      <c r="N147" s="165">
        <v>3</v>
      </c>
      <c r="O147" s="165">
        <v>3</v>
      </c>
      <c r="P147" s="165">
        <v>3</v>
      </c>
      <c r="Q147" s="165">
        <v>3</v>
      </c>
    </row>
    <row r="148" spans="1:17" ht="15" customHeight="1">
      <c r="A148" s="102"/>
      <c r="B148" s="165"/>
      <c r="C148" s="165"/>
      <c r="D148" s="165"/>
      <c r="E148" s="165"/>
      <c r="F148" s="165"/>
      <c r="G148" s="165"/>
      <c r="H148" s="165"/>
      <c r="I148" s="165"/>
      <c r="J148" s="165"/>
      <c r="K148" s="165"/>
      <c r="L148" s="165"/>
      <c r="M148" s="165"/>
      <c r="N148" s="165"/>
      <c r="O148" s="165"/>
      <c r="P148" s="165"/>
      <c r="Q148" s="165"/>
    </row>
    <row r="149" spans="1:17">
      <c r="A149" s="102"/>
      <c r="B149" s="164" t="s">
        <v>166</v>
      </c>
      <c r="C149" s="102" t="s">
        <v>148</v>
      </c>
      <c r="D149" s="102" t="s">
        <v>149</v>
      </c>
      <c r="E149" s="102" t="s">
        <v>150</v>
      </c>
      <c r="F149" s="102" t="s">
        <v>151</v>
      </c>
      <c r="G149" s="102" t="s">
        <v>152</v>
      </c>
      <c r="H149" s="102" t="s">
        <v>153</v>
      </c>
      <c r="I149" s="102" t="s">
        <v>154</v>
      </c>
      <c r="J149" s="102" t="s">
        <v>155</v>
      </c>
      <c r="K149" s="102" t="s">
        <v>156</v>
      </c>
      <c r="L149" s="102" t="s">
        <v>157</v>
      </c>
      <c r="M149" s="102" t="s">
        <v>158</v>
      </c>
      <c r="N149" s="102" t="s">
        <v>159</v>
      </c>
      <c r="O149" s="102" t="s">
        <v>160</v>
      </c>
      <c r="P149" s="102" t="s">
        <v>161</v>
      </c>
      <c r="Q149" s="102" t="s">
        <v>162</v>
      </c>
    </row>
    <row r="150" spans="1:17">
      <c r="A150" s="102"/>
      <c r="B150" s="102">
        <v>1</v>
      </c>
      <c r="C150" s="102" t="s">
        <v>163</v>
      </c>
      <c r="D150" s="102" t="s">
        <v>163</v>
      </c>
      <c r="E150" s="102" t="s">
        <v>163</v>
      </c>
      <c r="F150" s="102" t="s">
        <v>163</v>
      </c>
      <c r="G150" s="102" t="s">
        <v>163</v>
      </c>
      <c r="H150" s="102" t="s">
        <v>163</v>
      </c>
      <c r="I150" s="102" t="s">
        <v>163</v>
      </c>
      <c r="J150" s="102" t="s">
        <v>164</v>
      </c>
      <c r="K150" s="102" t="s">
        <v>164</v>
      </c>
      <c r="L150" s="102" t="s">
        <v>164</v>
      </c>
      <c r="M150" s="102" t="s">
        <v>164</v>
      </c>
      <c r="N150" s="102" t="s">
        <v>164</v>
      </c>
      <c r="O150" s="102" t="s">
        <v>164</v>
      </c>
      <c r="P150" s="102" t="s">
        <v>164</v>
      </c>
      <c r="Q150" s="102" t="s">
        <v>164</v>
      </c>
    </row>
    <row r="151" spans="1:17">
      <c r="A151" s="102"/>
      <c r="B151" s="102">
        <v>2</v>
      </c>
      <c r="C151" s="102" t="s">
        <v>163</v>
      </c>
      <c r="D151" s="102" t="s">
        <v>163</v>
      </c>
      <c r="E151" s="102" t="s">
        <v>163</v>
      </c>
      <c r="F151" s="102" t="s">
        <v>163</v>
      </c>
      <c r="G151" s="102" t="s">
        <v>163</v>
      </c>
      <c r="H151" s="102" t="s">
        <v>163</v>
      </c>
      <c r="I151" s="102" t="s">
        <v>163</v>
      </c>
      <c r="J151" s="102" t="s">
        <v>164</v>
      </c>
      <c r="K151" s="102" t="s">
        <v>164</v>
      </c>
      <c r="L151" s="102" t="s">
        <v>164</v>
      </c>
      <c r="M151" s="102" t="s">
        <v>164</v>
      </c>
      <c r="N151" s="102" t="s">
        <v>164</v>
      </c>
      <c r="O151" s="102" t="s">
        <v>164</v>
      </c>
      <c r="P151" s="102" t="s">
        <v>164</v>
      </c>
      <c r="Q151" s="102" t="s">
        <v>164</v>
      </c>
    </row>
    <row r="152" spans="1:17">
      <c r="A152" s="102"/>
      <c r="B152" s="102">
        <v>3</v>
      </c>
      <c r="C152" s="102" t="s">
        <v>163</v>
      </c>
      <c r="D152" s="102" t="s">
        <v>163</v>
      </c>
      <c r="E152" s="102" t="s">
        <v>163</v>
      </c>
      <c r="F152" s="102" t="s">
        <v>163</v>
      </c>
      <c r="G152" s="102" t="s">
        <v>163</v>
      </c>
      <c r="H152" s="102" t="s">
        <v>163</v>
      </c>
      <c r="I152" s="102" t="s">
        <v>163</v>
      </c>
      <c r="J152" s="102" t="s">
        <v>163</v>
      </c>
      <c r="K152" s="102" t="s">
        <v>163</v>
      </c>
      <c r="L152" s="102" t="s">
        <v>163</v>
      </c>
      <c r="M152" s="102" t="s">
        <v>163</v>
      </c>
      <c r="N152" s="102" t="s">
        <v>164</v>
      </c>
      <c r="O152" s="102" t="s">
        <v>164</v>
      </c>
      <c r="P152" s="102" t="s">
        <v>164</v>
      </c>
      <c r="Q152" s="102" t="s">
        <v>164</v>
      </c>
    </row>
    <row r="153" spans="1:17">
      <c r="A153" s="102"/>
      <c r="B153" s="102">
        <v>4</v>
      </c>
      <c r="C153" s="102" t="s">
        <v>163</v>
      </c>
      <c r="D153" s="102" t="s">
        <v>163</v>
      </c>
      <c r="E153" s="102" t="s">
        <v>163</v>
      </c>
      <c r="F153" s="102" t="s">
        <v>163</v>
      </c>
      <c r="G153" s="102" t="s">
        <v>163</v>
      </c>
      <c r="H153" s="102" t="s">
        <v>163</v>
      </c>
      <c r="I153" s="102" t="s">
        <v>163</v>
      </c>
      <c r="J153" s="102" t="s">
        <v>163</v>
      </c>
      <c r="K153" s="102" t="s">
        <v>163</v>
      </c>
      <c r="L153" s="102" t="s">
        <v>163</v>
      </c>
      <c r="M153" s="102" t="s">
        <v>163</v>
      </c>
      <c r="N153" s="102" t="s">
        <v>163</v>
      </c>
      <c r="O153" s="102" t="s">
        <v>163</v>
      </c>
      <c r="P153" s="102" t="s">
        <v>163</v>
      </c>
      <c r="Q153" s="102" t="s">
        <v>163</v>
      </c>
    </row>
    <row r="154" spans="1:17">
      <c r="A154" s="102"/>
      <c r="B154" s="102">
        <v>5</v>
      </c>
      <c r="C154" s="102" t="s">
        <v>163</v>
      </c>
      <c r="D154" s="102" t="s">
        <v>163</v>
      </c>
      <c r="E154" s="102" t="s">
        <v>163</v>
      </c>
      <c r="F154" s="102" t="s">
        <v>163</v>
      </c>
      <c r="G154" s="102" t="s">
        <v>163</v>
      </c>
      <c r="H154" s="102" t="s">
        <v>163</v>
      </c>
      <c r="I154" s="102" t="s">
        <v>163</v>
      </c>
      <c r="J154" s="102" t="s">
        <v>163</v>
      </c>
      <c r="K154" s="102" t="s">
        <v>163</v>
      </c>
      <c r="L154" s="102" t="s">
        <v>163</v>
      </c>
      <c r="M154" s="102" t="s">
        <v>163</v>
      </c>
      <c r="N154" s="102" t="s">
        <v>163</v>
      </c>
      <c r="O154" s="102" t="s">
        <v>163</v>
      </c>
      <c r="P154" s="102" t="s">
        <v>163</v>
      </c>
      <c r="Q154" s="102" t="s">
        <v>163</v>
      </c>
    </row>
    <row r="155" spans="1:17">
      <c r="A155" s="102"/>
      <c r="B155" s="102">
        <v>6</v>
      </c>
      <c r="C155" s="102" t="s">
        <v>163</v>
      </c>
      <c r="D155" s="102" t="s">
        <v>163</v>
      </c>
      <c r="E155" s="102" t="s">
        <v>163</v>
      </c>
      <c r="F155" s="102" t="s">
        <v>163</v>
      </c>
      <c r="G155" s="102" t="s">
        <v>163</v>
      </c>
      <c r="H155" s="102" t="s">
        <v>163</v>
      </c>
      <c r="I155" s="102" t="s">
        <v>163</v>
      </c>
      <c r="J155" s="102" t="s">
        <v>164</v>
      </c>
      <c r="K155" s="102" t="s">
        <v>164</v>
      </c>
      <c r="L155" s="102" t="s">
        <v>164</v>
      </c>
      <c r="M155" s="102" t="s">
        <v>164</v>
      </c>
      <c r="N155" s="102" t="s">
        <v>164</v>
      </c>
      <c r="O155" s="102" t="s">
        <v>164</v>
      </c>
      <c r="P155" s="102" t="s">
        <v>164</v>
      </c>
      <c r="Q155" s="102" t="s">
        <v>164</v>
      </c>
    </row>
    <row r="156" spans="1:17">
      <c r="A156" s="102"/>
      <c r="B156" s="102">
        <v>7</v>
      </c>
      <c r="C156" s="102" t="s">
        <v>163</v>
      </c>
      <c r="D156" s="102" t="s">
        <v>163</v>
      </c>
      <c r="E156" s="102" t="s">
        <v>163</v>
      </c>
      <c r="F156" s="102" t="s">
        <v>163</v>
      </c>
      <c r="G156" s="102" t="s">
        <v>163</v>
      </c>
      <c r="H156" s="102" t="s">
        <v>163</v>
      </c>
      <c r="I156" s="102" t="s">
        <v>163</v>
      </c>
      <c r="J156" s="102" t="s">
        <v>164</v>
      </c>
      <c r="K156" s="102" t="s">
        <v>164</v>
      </c>
      <c r="L156" s="102" t="s">
        <v>164</v>
      </c>
      <c r="M156" s="102" t="s">
        <v>164</v>
      </c>
      <c r="N156" s="102" t="s">
        <v>164</v>
      </c>
      <c r="O156" s="102" t="s">
        <v>164</v>
      </c>
      <c r="P156" s="102" t="s">
        <v>164</v>
      </c>
      <c r="Q156" s="102" t="s">
        <v>164</v>
      </c>
    </row>
    <row r="157" spans="1:17">
      <c r="A157" s="102"/>
      <c r="B157" s="102">
        <v>8</v>
      </c>
      <c r="C157" s="102" t="s">
        <v>163</v>
      </c>
      <c r="D157" s="102" t="s">
        <v>163</v>
      </c>
      <c r="E157" s="102" t="s">
        <v>163</v>
      </c>
      <c r="F157" s="102" t="s">
        <v>163</v>
      </c>
      <c r="G157" s="102" t="s">
        <v>163</v>
      </c>
      <c r="H157" s="102" t="s">
        <v>163</v>
      </c>
      <c r="I157" s="102" t="s">
        <v>163</v>
      </c>
      <c r="J157" s="102" t="s">
        <v>163</v>
      </c>
      <c r="K157" s="102" t="s">
        <v>163</v>
      </c>
      <c r="L157" s="102" t="s">
        <v>164</v>
      </c>
      <c r="M157" s="102" t="s">
        <v>164</v>
      </c>
      <c r="N157" s="102" t="s">
        <v>164</v>
      </c>
      <c r="O157" s="102" t="s">
        <v>164</v>
      </c>
      <c r="P157" s="102" t="s">
        <v>164</v>
      </c>
      <c r="Q157" s="102" t="s">
        <v>164</v>
      </c>
    </row>
    <row r="158" spans="1:17">
      <c r="A158" s="102"/>
      <c r="B158" s="102">
        <v>9</v>
      </c>
      <c r="C158" s="102" t="s">
        <v>163</v>
      </c>
      <c r="D158" s="102" t="s">
        <v>163</v>
      </c>
      <c r="E158" s="102" t="s">
        <v>163</v>
      </c>
      <c r="F158" s="102" t="s">
        <v>163</v>
      </c>
      <c r="G158" s="102" t="s">
        <v>163</v>
      </c>
      <c r="H158" s="102" t="s">
        <v>163</v>
      </c>
      <c r="I158" s="102" t="s">
        <v>163</v>
      </c>
      <c r="J158" s="102" t="s">
        <v>163</v>
      </c>
      <c r="K158" s="102" t="s">
        <v>163</v>
      </c>
      <c r="L158" s="102" t="s">
        <v>163</v>
      </c>
      <c r="M158" s="102" t="s">
        <v>163</v>
      </c>
      <c r="N158" s="102" t="s">
        <v>163</v>
      </c>
      <c r="O158" s="102" t="s">
        <v>163</v>
      </c>
      <c r="P158" s="102" t="s">
        <v>163</v>
      </c>
      <c r="Q158" s="102" t="s">
        <v>163</v>
      </c>
    </row>
    <row r="159" spans="1:17">
      <c r="A159" s="102"/>
      <c r="B159" s="102">
        <v>10</v>
      </c>
      <c r="C159" s="102" t="s">
        <v>163</v>
      </c>
      <c r="D159" s="102" t="s">
        <v>163</v>
      </c>
      <c r="E159" s="102" t="s">
        <v>163</v>
      </c>
      <c r="F159" s="102" t="s">
        <v>163</v>
      </c>
      <c r="G159" s="102" t="s">
        <v>163</v>
      </c>
      <c r="H159" s="102" t="s">
        <v>163</v>
      </c>
      <c r="I159" s="102" t="s">
        <v>163</v>
      </c>
      <c r="J159" s="102" t="s">
        <v>163</v>
      </c>
      <c r="K159" s="102" t="s">
        <v>163</v>
      </c>
      <c r="L159" s="102" t="s">
        <v>163</v>
      </c>
      <c r="M159" s="102" t="s">
        <v>163</v>
      </c>
      <c r="N159" s="102" t="s">
        <v>163</v>
      </c>
      <c r="O159" s="102" t="s">
        <v>163</v>
      </c>
      <c r="P159" s="102" t="s">
        <v>163</v>
      </c>
      <c r="Q159" s="102" t="s">
        <v>163</v>
      </c>
    </row>
    <row r="160" spans="1:17">
      <c r="A160" s="102"/>
      <c r="B160" s="165" t="s">
        <v>165</v>
      </c>
      <c r="C160" s="165">
        <v>0</v>
      </c>
      <c r="D160" s="165">
        <v>0</v>
      </c>
      <c r="E160" s="165">
        <v>0</v>
      </c>
      <c r="F160" s="165">
        <v>0</v>
      </c>
      <c r="G160" s="165">
        <v>0</v>
      </c>
      <c r="H160" s="165">
        <v>0</v>
      </c>
      <c r="I160" s="165">
        <v>0</v>
      </c>
      <c r="J160" s="165">
        <v>4</v>
      </c>
      <c r="K160" s="165">
        <v>4</v>
      </c>
      <c r="L160" s="165">
        <v>5</v>
      </c>
      <c r="M160" s="165">
        <v>5</v>
      </c>
      <c r="N160" s="165">
        <v>6</v>
      </c>
      <c r="O160" s="165">
        <v>6</v>
      </c>
      <c r="P160" s="165">
        <v>6</v>
      </c>
      <c r="Q160" s="165">
        <v>6</v>
      </c>
    </row>
    <row r="161" spans="1:17">
      <c r="A161" s="102"/>
      <c r="B161" s="165"/>
      <c r="C161" s="165"/>
      <c r="D161" s="165"/>
      <c r="E161" s="165"/>
      <c r="F161" s="165"/>
      <c r="G161" s="165"/>
      <c r="H161" s="165"/>
      <c r="I161" s="165"/>
      <c r="J161" s="165"/>
      <c r="K161" s="165"/>
      <c r="L161" s="165"/>
      <c r="M161" s="165"/>
      <c r="N161" s="165"/>
      <c r="O161" s="165"/>
      <c r="P161" s="165"/>
      <c r="Q161" s="165"/>
    </row>
    <row r="162" spans="1:17">
      <c r="A162" s="102"/>
      <c r="B162" s="164" t="s">
        <v>167</v>
      </c>
      <c r="C162" s="102" t="s">
        <v>148</v>
      </c>
      <c r="D162" s="102" t="s">
        <v>149</v>
      </c>
      <c r="E162" s="102" t="s">
        <v>150</v>
      </c>
      <c r="F162" s="102" t="s">
        <v>151</v>
      </c>
      <c r="G162" s="102" t="s">
        <v>152</v>
      </c>
      <c r="H162" s="102" t="s">
        <v>153</v>
      </c>
      <c r="I162" s="102" t="s">
        <v>154</v>
      </c>
      <c r="J162" s="102" t="s">
        <v>155</v>
      </c>
      <c r="K162" s="102" t="s">
        <v>156</v>
      </c>
      <c r="L162" s="102" t="s">
        <v>157</v>
      </c>
      <c r="M162" s="102" t="s">
        <v>158</v>
      </c>
      <c r="N162" s="102" t="s">
        <v>159</v>
      </c>
      <c r="O162" s="102" t="s">
        <v>160</v>
      </c>
      <c r="P162" s="102" t="s">
        <v>161</v>
      </c>
      <c r="Q162" s="102" t="s">
        <v>162</v>
      </c>
    </row>
    <row r="163" spans="1:17">
      <c r="A163" s="102"/>
      <c r="B163" s="102">
        <v>1</v>
      </c>
      <c r="C163" s="102" t="s">
        <v>163</v>
      </c>
      <c r="D163" s="102" t="s">
        <v>163</v>
      </c>
      <c r="E163" s="102" t="s">
        <v>163</v>
      </c>
      <c r="F163" s="102" t="s">
        <v>163</v>
      </c>
      <c r="G163" s="102" t="s">
        <v>163</v>
      </c>
      <c r="H163" s="102" t="s">
        <v>163</v>
      </c>
      <c r="I163" s="102" t="s">
        <v>163</v>
      </c>
      <c r="J163" s="102" t="s">
        <v>164</v>
      </c>
      <c r="K163" s="102" t="s">
        <v>164</v>
      </c>
      <c r="L163" s="102" t="s">
        <v>164</v>
      </c>
      <c r="M163" s="102" t="s">
        <v>164</v>
      </c>
      <c r="N163" s="102" t="s">
        <v>164</v>
      </c>
      <c r="O163" s="102" t="s">
        <v>164</v>
      </c>
      <c r="P163" s="102" t="s">
        <v>164</v>
      </c>
      <c r="Q163" s="102" t="s">
        <v>164</v>
      </c>
    </row>
    <row r="164" spans="1:17">
      <c r="A164" s="102"/>
      <c r="B164" s="102">
        <v>2</v>
      </c>
      <c r="C164" s="102" t="s">
        <v>163</v>
      </c>
      <c r="D164" s="102" t="s">
        <v>163</v>
      </c>
      <c r="E164" s="102" t="s">
        <v>163</v>
      </c>
      <c r="F164" s="102" t="s">
        <v>163</v>
      </c>
      <c r="G164" s="102" t="s">
        <v>163</v>
      </c>
      <c r="H164" s="102" t="s">
        <v>163</v>
      </c>
      <c r="I164" s="102" t="s">
        <v>163</v>
      </c>
      <c r="J164" s="102" t="s">
        <v>163</v>
      </c>
      <c r="K164" s="102" t="s">
        <v>163</v>
      </c>
      <c r="L164" s="102" t="s">
        <v>163</v>
      </c>
      <c r="M164" s="102" t="s">
        <v>163</v>
      </c>
      <c r="N164" s="102" t="s">
        <v>163</v>
      </c>
      <c r="O164" s="102" t="s">
        <v>163</v>
      </c>
      <c r="P164" s="102" t="s">
        <v>163</v>
      </c>
      <c r="Q164" s="102" t="s">
        <v>163</v>
      </c>
    </row>
    <row r="165" spans="1:17">
      <c r="A165" s="102"/>
      <c r="B165" s="102">
        <v>3</v>
      </c>
      <c r="C165" s="102" t="s">
        <v>163</v>
      </c>
      <c r="D165" s="102" t="s">
        <v>163</v>
      </c>
      <c r="E165" s="102" t="s">
        <v>163</v>
      </c>
      <c r="F165" s="102" t="s">
        <v>163</v>
      </c>
      <c r="G165" s="102" t="s">
        <v>163</v>
      </c>
      <c r="H165" s="102" t="s">
        <v>163</v>
      </c>
      <c r="I165" s="102" t="s">
        <v>163</v>
      </c>
      <c r="J165" s="102" t="s">
        <v>163</v>
      </c>
      <c r="K165" s="102" t="s">
        <v>163</v>
      </c>
      <c r="L165" s="102" t="s">
        <v>163</v>
      </c>
      <c r="M165" s="102" t="s">
        <v>163</v>
      </c>
      <c r="N165" s="102" t="s">
        <v>163</v>
      </c>
      <c r="O165" s="102" t="s">
        <v>163</v>
      </c>
      <c r="P165" s="102" t="s">
        <v>163</v>
      </c>
      <c r="Q165" s="102" t="s">
        <v>163</v>
      </c>
    </row>
    <row r="166" spans="1:17">
      <c r="A166" s="102"/>
      <c r="B166" s="102">
        <v>4</v>
      </c>
      <c r="C166" s="102" t="s">
        <v>163</v>
      </c>
      <c r="D166" s="102" t="s">
        <v>163</v>
      </c>
      <c r="E166" s="102" t="s">
        <v>163</v>
      </c>
      <c r="F166" s="102" t="s">
        <v>163</v>
      </c>
      <c r="G166" s="102" t="s">
        <v>163</v>
      </c>
      <c r="H166" s="102" t="s">
        <v>163</v>
      </c>
      <c r="I166" s="102" t="s">
        <v>163</v>
      </c>
      <c r="J166" s="102" t="s">
        <v>163</v>
      </c>
      <c r="K166" s="102" t="s">
        <v>163</v>
      </c>
      <c r="L166" s="102" t="s">
        <v>163</v>
      </c>
      <c r="M166" s="102" t="s">
        <v>163</v>
      </c>
      <c r="N166" s="102" t="s">
        <v>163</v>
      </c>
      <c r="O166" s="102" t="s">
        <v>163</v>
      </c>
      <c r="P166" s="102" t="s">
        <v>163</v>
      </c>
      <c r="Q166" s="102" t="s">
        <v>163</v>
      </c>
    </row>
    <row r="167" spans="1:17">
      <c r="A167" s="102"/>
      <c r="B167" s="102">
        <v>5</v>
      </c>
      <c r="C167" s="102" t="s">
        <v>163</v>
      </c>
      <c r="D167" s="102" t="s">
        <v>163</v>
      </c>
      <c r="E167" s="102" t="s">
        <v>163</v>
      </c>
      <c r="F167" s="102" t="s">
        <v>163</v>
      </c>
      <c r="G167" s="102" t="s">
        <v>163</v>
      </c>
      <c r="H167" s="102" t="s">
        <v>163</v>
      </c>
      <c r="I167" s="102" t="s">
        <v>163</v>
      </c>
      <c r="J167" s="102" t="s">
        <v>163</v>
      </c>
      <c r="K167" s="102" t="s">
        <v>163</v>
      </c>
      <c r="L167" s="102" t="s">
        <v>163</v>
      </c>
      <c r="M167" s="102" t="s">
        <v>163</v>
      </c>
      <c r="N167" s="102" t="s">
        <v>163</v>
      </c>
      <c r="O167" s="102" t="s">
        <v>163</v>
      </c>
      <c r="P167" s="102" t="s">
        <v>163</v>
      </c>
      <c r="Q167" s="102" t="s">
        <v>163</v>
      </c>
    </row>
    <row r="168" spans="1:17">
      <c r="A168" s="102"/>
      <c r="B168" s="102">
        <v>6</v>
      </c>
      <c r="C168" s="102" t="s">
        <v>163</v>
      </c>
      <c r="D168" s="102" t="s">
        <v>163</v>
      </c>
      <c r="E168" s="102" t="s">
        <v>163</v>
      </c>
      <c r="F168" s="102" t="s">
        <v>163</v>
      </c>
      <c r="G168" s="102" t="s">
        <v>163</v>
      </c>
      <c r="H168" s="102" t="s">
        <v>163</v>
      </c>
      <c r="I168" s="102" t="s">
        <v>163</v>
      </c>
      <c r="J168" s="102" t="s">
        <v>163</v>
      </c>
      <c r="K168" s="102" t="s">
        <v>163</v>
      </c>
      <c r="L168" s="102" t="s">
        <v>163</v>
      </c>
      <c r="M168" s="102" t="s">
        <v>163</v>
      </c>
      <c r="N168" s="102" t="s">
        <v>163</v>
      </c>
      <c r="O168" s="102" t="s">
        <v>163</v>
      </c>
      <c r="P168" s="102" t="s">
        <v>163</v>
      </c>
      <c r="Q168" s="102" t="s">
        <v>163</v>
      </c>
    </row>
    <row r="169" spans="1:17">
      <c r="A169" s="102"/>
      <c r="B169" s="102">
        <v>7</v>
      </c>
      <c r="C169" s="102" t="s">
        <v>163</v>
      </c>
      <c r="D169" s="102" t="s">
        <v>163</v>
      </c>
      <c r="E169" s="102" t="s">
        <v>163</v>
      </c>
      <c r="F169" s="102" t="s">
        <v>163</v>
      </c>
      <c r="G169" s="102" t="s">
        <v>163</v>
      </c>
      <c r="H169" s="102" t="s">
        <v>163</v>
      </c>
      <c r="I169" s="102" t="s">
        <v>163</v>
      </c>
      <c r="J169" s="102" t="s">
        <v>163</v>
      </c>
      <c r="K169" s="102" t="s">
        <v>163</v>
      </c>
      <c r="L169" s="102" t="s">
        <v>163</v>
      </c>
      <c r="M169" s="102" t="s">
        <v>163</v>
      </c>
      <c r="N169" s="102" t="s">
        <v>163</v>
      </c>
      <c r="O169" s="102" t="s">
        <v>163</v>
      </c>
      <c r="P169" s="102" t="s">
        <v>163</v>
      </c>
      <c r="Q169" s="102" t="s">
        <v>163</v>
      </c>
    </row>
    <row r="170" spans="1:17">
      <c r="A170" s="102"/>
      <c r="B170" s="102">
        <v>8</v>
      </c>
      <c r="C170" s="102" t="s">
        <v>163</v>
      </c>
      <c r="D170" s="102" t="s">
        <v>163</v>
      </c>
      <c r="E170" s="102" t="s">
        <v>163</v>
      </c>
      <c r="F170" s="102" t="s">
        <v>163</v>
      </c>
      <c r="G170" s="102" t="s">
        <v>163</v>
      </c>
      <c r="H170" s="102" t="s">
        <v>163</v>
      </c>
      <c r="I170" s="102" t="s">
        <v>163</v>
      </c>
      <c r="J170" s="102" t="s">
        <v>163</v>
      </c>
      <c r="K170" s="102" t="s">
        <v>163</v>
      </c>
      <c r="L170" s="102" t="s">
        <v>163</v>
      </c>
      <c r="M170" s="102" t="s">
        <v>163</v>
      </c>
      <c r="N170" s="102" t="s">
        <v>163</v>
      </c>
      <c r="O170" s="102" t="s">
        <v>163</v>
      </c>
      <c r="P170" s="102" t="s">
        <v>163</v>
      </c>
      <c r="Q170" s="102" t="s">
        <v>163</v>
      </c>
    </row>
    <row r="171" spans="1:17">
      <c r="A171" s="102"/>
      <c r="B171" s="102">
        <v>9</v>
      </c>
      <c r="C171" s="102" t="s">
        <v>163</v>
      </c>
      <c r="D171" s="102" t="s">
        <v>163</v>
      </c>
      <c r="E171" s="102" t="s">
        <v>163</v>
      </c>
      <c r="F171" s="102" t="s">
        <v>163</v>
      </c>
      <c r="G171" s="102" t="s">
        <v>163</v>
      </c>
      <c r="H171" s="102" t="s">
        <v>163</v>
      </c>
      <c r="I171" s="102" t="s">
        <v>163</v>
      </c>
      <c r="J171" s="102" t="s">
        <v>163</v>
      </c>
      <c r="K171" s="102" t="s">
        <v>163</v>
      </c>
      <c r="L171" s="102" t="s">
        <v>163</v>
      </c>
      <c r="M171" s="102" t="s">
        <v>163</v>
      </c>
      <c r="N171" s="102" t="s">
        <v>163</v>
      </c>
      <c r="O171" s="102" t="s">
        <v>163</v>
      </c>
      <c r="P171" s="102" t="s">
        <v>163</v>
      </c>
      <c r="Q171" s="102" t="s">
        <v>163</v>
      </c>
    </row>
    <row r="172" spans="1:17">
      <c r="A172" s="102"/>
      <c r="B172" s="102">
        <v>10</v>
      </c>
      <c r="C172" s="102" t="s">
        <v>163</v>
      </c>
      <c r="D172" s="102" t="s">
        <v>163</v>
      </c>
      <c r="E172" s="102" t="s">
        <v>163</v>
      </c>
      <c r="F172" s="102" t="s">
        <v>163</v>
      </c>
      <c r="G172" s="102" t="s">
        <v>163</v>
      </c>
      <c r="H172" s="102" t="s">
        <v>163</v>
      </c>
      <c r="I172" s="102" t="s">
        <v>163</v>
      </c>
      <c r="J172" s="102" t="s">
        <v>163</v>
      </c>
      <c r="K172" s="102" t="s">
        <v>163</v>
      </c>
      <c r="L172" s="102" t="s">
        <v>163</v>
      </c>
      <c r="M172" s="102" t="s">
        <v>163</v>
      </c>
      <c r="N172" s="102" t="s">
        <v>163</v>
      </c>
      <c r="O172" s="102" t="s">
        <v>163</v>
      </c>
      <c r="P172" s="102" t="s">
        <v>163</v>
      </c>
      <c r="Q172" s="102" t="s">
        <v>163</v>
      </c>
    </row>
    <row r="173" spans="1:17">
      <c r="A173" s="102"/>
      <c r="B173" s="165" t="s">
        <v>165</v>
      </c>
      <c r="C173" s="165">
        <v>0</v>
      </c>
      <c r="D173" s="165">
        <v>0</v>
      </c>
      <c r="E173" s="165">
        <v>0</v>
      </c>
      <c r="F173" s="165">
        <v>0</v>
      </c>
      <c r="G173" s="165">
        <v>0</v>
      </c>
      <c r="H173" s="165">
        <v>0</v>
      </c>
      <c r="I173" s="165">
        <v>0</v>
      </c>
      <c r="J173" s="165">
        <v>1</v>
      </c>
      <c r="K173" s="165">
        <v>1</v>
      </c>
      <c r="L173" s="165">
        <v>1</v>
      </c>
      <c r="M173" s="165">
        <v>1</v>
      </c>
      <c r="N173" s="165">
        <v>1</v>
      </c>
      <c r="O173" s="165">
        <v>1</v>
      </c>
      <c r="P173" s="165">
        <v>1</v>
      </c>
      <c r="Q173" s="165">
        <v>1</v>
      </c>
    </row>
    <row r="174" spans="1:17">
      <c r="A174" s="102"/>
      <c r="B174" s="165"/>
      <c r="C174" s="165"/>
      <c r="D174" s="165"/>
      <c r="E174" s="165"/>
      <c r="F174" s="165"/>
      <c r="G174" s="165"/>
      <c r="H174" s="165"/>
      <c r="I174" s="165"/>
      <c r="J174" s="165"/>
      <c r="K174" s="165"/>
      <c r="L174" s="165"/>
      <c r="M174" s="165"/>
      <c r="N174" s="165"/>
      <c r="O174" s="165"/>
      <c r="P174" s="165"/>
      <c r="Q174" s="165"/>
    </row>
    <row r="175" spans="1:17">
      <c r="A175" s="102"/>
      <c r="B175" s="164" t="s">
        <v>131</v>
      </c>
      <c r="C175" s="102" t="s">
        <v>148</v>
      </c>
      <c r="D175" s="102" t="s">
        <v>149</v>
      </c>
      <c r="E175" s="102" t="s">
        <v>150</v>
      </c>
      <c r="F175" s="102" t="s">
        <v>151</v>
      </c>
      <c r="G175" s="102" t="s">
        <v>152</v>
      </c>
      <c r="H175" s="102" t="s">
        <v>153</v>
      </c>
      <c r="I175" s="102" t="s">
        <v>154</v>
      </c>
      <c r="J175" s="102" t="s">
        <v>155</v>
      </c>
      <c r="K175" s="102" t="s">
        <v>156</v>
      </c>
      <c r="L175" s="102" t="s">
        <v>157</v>
      </c>
      <c r="M175" s="102" t="s">
        <v>158</v>
      </c>
      <c r="N175" s="102" t="s">
        <v>159</v>
      </c>
      <c r="O175" s="102" t="s">
        <v>160</v>
      </c>
      <c r="P175" s="102" t="s">
        <v>161</v>
      </c>
      <c r="Q175" s="102" t="s">
        <v>162</v>
      </c>
    </row>
    <row r="176" spans="1:17">
      <c r="A176" s="102"/>
      <c r="B176" s="102">
        <v>1</v>
      </c>
      <c r="C176" s="102" t="s">
        <v>163</v>
      </c>
      <c r="D176" s="102" t="s">
        <v>163</v>
      </c>
      <c r="E176" s="102" t="s">
        <v>163</v>
      </c>
      <c r="F176" s="102" t="s">
        <v>163</v>
      </c>
      <c r="G176" s="102" t="s">
        <v>163</v>
      </c>
      <c r="H176" s="102" t="s">
        <v>163</v>
      </c>
      <c r="I176" s="102" t="s">
        <v>163</v>
      </c>
      <c r="J176" s="102" t="s">
        <v>164</v>
      </c>
      <c r="K176" s="102" t="s">
        <v>164</v>
      </c>
      <c r="L176" s="102" t="s">
        <v>164</v>
      </c>
      <c r="M176" s="102" t="s">
        <v>164</v>
      </c>
      <c r="N176" s="102" t="s">
        <v>164</v>
      </c>
      <c r="O176" s="102" t="s">
        <v>164</v>
      </c>
      <c r="P176" s="102" t="s">
        <v>164</v>
      </c>
      <c r="Q176" s="102" t="s">
        <v>164</v>
      </c>
    </row>
    <row r="177" spans="1:17">
      <c r="A177" s="102"/>
      <c r="B177" s="102">
        <v>2</v>
      </c>
      <c r="C177" s="102" t="s">
        <v>163</v>
      </c>
      <c r="D177" s="102" t="s">
        <v>163</v>
      </c>
      <c r="E177" s="102" t="s">
        <v>163</v>
      </c>
      <c r="F177" s="102" t="s">
        <v>163</v>
      </c>
      <c r="G177" s="102" t="s">
        <v>163</v>
      </c>
      <c r="H177" s="102" t="s">
        <v>163</v>
      </c>
      <c r="I177" s="102" t="s">
        <v>163</v>
      </c>
      <c r="J177" s="102" t="s">
        <v>163</v>
      </c>
      <c r="K177" s="102" t="s">
        <v>164</v>
      </c>
      <c r="L177" s="102" t="s">
        <v>164</v>
      </c>
      <c r="M177" s="102" t="s">
        <v>164</v>
      </c>
      <c r="N177" s="102" t="s">
        <v>164</v>
      </c>
      <c r="O177" s="102" t="s">
        <v>164</v>
      </c>
      <c r="P177" s="102" t="s">
        <v>164</v>
      </c>
      <c r="Q177" s="102" t="s">
        <v>164</v>
      </c>
    </row>
    <row r="178" spans="1:17">
      <c r="A178" s="102"/>
      <c r="B178" s="102">
        <v>3</v>
      </c>
      <c r="C178" s="102" t="s">
        <v>163</v>
      </c>
      <c r="D178" s="102" t="s">
        <v>163</v>
      </c>
      <c r="E178" s="102" t="s">
        <v>163</v>
      </c>
      <c r="F178" s="102" t="s">
        <v>163</v>
      </c>
      <c r="G178" s="102" t="s">
        <v>163</v>
      </c>
      <c r="H178" s="102" t="s">
        <v>163</v>
      </c>
      <c r="I178" s="102" t="s">
        <v>163</v>
      </c>
      <c r="J178" s="102" t="s">
        <v>163</v>
      </c>
      <c r="K178" s="102" t="s">
        <v>163</v>
      </c>
      <c r="L178" s="102" t="s">
        <v>164</v>
      </c>
      <c r="M178" s="102" t="s">
        <v>164</v>
      </c>
      <c r="N178" s="102" t="s">
        <v>164</v>
      </c>
      <c r="O178" s="102" t="s">
        <v>164</v>
      </c>
      <c r="P178" s="102" t="s">
        <v>164</v>
      </c>
      <c r="Q178" s="102" t="s">
        <v>164</v>
      </c>
    </row>
    <row r="179" spans="1:17">
      <c r="A179" s="102"/>
      <c r="B179" s="102">
        <v>4</v>
      </c>
      <c r="C179" s="102" t="s">
        <v>163</v>
      </c>
      <c r="D179" s="102" t="s">
        <v>163</v>
      </c>
      <c r="E179" s="102" t="s">
        <v>163</v>
      </c>
      <c r="F179" s="102" t="s">
        <v>163</v>
      </c>
      <c r="G179" s="102" t="s">
        <v>163</v>
      </c>
      <c r="H179" s="102" t="s">
        <v>163</v>
      </c>
      <c r="I179" s="102" t="s">
        <v>163</v>
      </c>
      <c r="J179" s="102" t="s">
        <v>163</v>
      </c>
      <c r="K179" s="102" t="s">
        <v>163</v>
      </c>
      <c r="L179" s="102" t="s">
        <v>163</v>
      </c>
      <c r="M179" s="102" t="s">
        <v>163</v>
      </c>
      <c r="N179" s="102" t="s">
        <v>163</v>
      </c>
      <c r="O179" s="102" t="s">
        <v>163</v>
      </c>
      <c r="P179" s="102" t="s">
        <v>163</v>
      </c>
      <c r="Q179" s="102" t="s">
        <v>163</v>
      </c>
    </row>
    <row r="180" spans="1:17">
      <c r="A180" s="102"/>
      <c r="B180" s="102">
        <v>5</v>
      </c>
      <c r="C180" s="102" t="s">
        <v>163</v>
      </c>
      <c r="D180" s="102" t="s">
        <v>163</v>
      </c>
      <c r="E180" s="102" t="s">
        <v>163</v>
      </c>
      <c r="F180" s="102" t="s">
        <v>163</v>
      </c>
      <c r="G180" s="102" t="s">
        <v>163</v>
      </c>
      <c r="H180" s="102" t="s">
        <v>163</v>
      </c>
      <c r="I180" s="102" t="s">
        <v>163</v>
      </c>
      <c r="J180" s="102" t="s">
        <v>163</v>
      </c>
      <c r="K180" s="102" t="s">
        <v>163</v>
      </c>
      <c r="L180" s="102" t="s">
        <v>163</v>
      </c>
      <c r="M180" s="102" t="s">
        <v>163</v>
      </c>
      <c r="N180" s="102" t="s">
        <v>163</v>
      </c>
      <c r="O180" s="102" t="s">
        <v>163</v>
      </c>
      <c r="P180" s="102" t="s">
        <v>163</v>
      </c>
      <c r="Q180" s="102" t="s">
        <v>163</v>
      </c>
    </row>
    <row r="181" spans="1:17">
      <c r="A181" s="102"/>
      <c r="B181" s="102">
        <v>6</v>
      </c>
      <c r="C181" s="102" t="s">
        <v>163</v>
      </c>
      <c r="D181" s="102" t="s">
        <v>163</v>
      </c>
      <c r="E181" s="102" t="s">
        <v>163</v>
      </c>
      <c r="F181" s="102" t="s">
        <v>163</v>
      </c>
      <c r="G181" s="102" t="s">
        <v>163</v>
      </c>
      <c r="H181" s="102" t="s">
        <v>163</v>
      </c>
      <c r="I181" s="102" t="s">
        <v>163</v>
      </c>
      <c r="J181" s="102" t="s">
        <v>164</v>
      </c>
      <c r="K181" s="102" t="s">
        <v>164</v>
      </c>
      <c r="L181" s="102" t="s">
        <v>164</v>
      </c>
      <c r="M181" s="102" t="s">
        <v>164</v>
      </c>
      <c r="N181" s="102" t="s">
        <v>164</v>
      </c>
      <c r="O181" s="102" t="s">
        <v>164</v>
      </c>
      <c r="P181" s="102" t="s">
        <v>164</v>
      </c>
      <c r="Q181" s="102" t="s">
        <v>164</v>
      </c>
    </row>
    <row r="182" spans="1:17">
      <c r="A182" s="102"/>
      <c r="B182" s="102">
        <v>7</v>
      </c>
      <c r="C182" s="102" t="s">
        <v>163</v>
      </c>
      <c r="D182" s="102" t="s">
        <v>163</v>
      </c>
      <c r="E182" s="102" t="s">
        <v>163</v>
      </c>
      <c r="F182" s="102" t="s">
        <v>163</v>
      </c>
      <c r="G182" s="102" t="s">
        <v>163</v>
      </c>
      <c r="H182" s="102" t="s">
        <v>163</v>
      </c>
      <c r="I182" s="102" t="s">
        <v>163</v>
      </c>
      <c r="J182" s="102" t="s">
        <v>164</v>
      </c>
      <c r="K182" s="102" t="s">
        <v>164</v>
      </c>
      <c r="L182" s="102" t="s">
        <v>164</v>
      </c>
      <c r="M182" s="102" t="s">
        <v>164</v>
      </c>
      <c r="N182" s="102" t="s">
        <v>164</v>
      </c>
      <c r="O182" s="102" t="s">
        <v>164</v>
      </c>
      <c r="P182" s="102" t="s">
        <v>164</v>
      </c>
      <c r="Q182" s="102" t="s">
        <v>164</v>
      </c>
    </row>
    <row r="183" spans="1:17">
      <c r="A183" s="102"/>
      <c r="B183" s="102">
        <v>8</v>
      </c>
      <c r="C183" s="102" t="s">
        <v>163</v>
      </c>
      <c r="D183" s="102" t="s">
        <v>163</v>
      </c>
      <c r="E183" s="102" t="s">
        <v>163</v>
      </c>
      <c r="F183" s="102" t="s">
        <v>163</v>
      </c>
      <c r="G183" s="102" t="s">
        <v>163</v>
      </c>
      <c r="H183" s="102" t="s">
        <v>163</v>
      </c>
      <c r="I183" s="102" t="s">
        <v>163</v>
      </c>
      <c r="J183" s="102" t="s">
        <v>164</v>
      </c>
      <c r="K183" s="102" t="s">
        <v>164</v>
      </c>
      <c r="L183" s="102" t="s">
        <v>164</v>
      </c>
      <c r="M183" s="102" t="s">
        <v>164</v>
      </c>
      <c r="N183" s="102" t="s">
        <v>164</v>
      </c>
      <c r="O183" s="102" t="s">
        <v>164</v>
      </c>
      <c r="P183" s="102" t="s">
        <v>164</v>
      </c>
      <c r="Q183" s="102" t="s">
        <v>164</v>
      </c>
    </row>
    <row r="184" spans="1:17">
      <c r="A184" s="102"/>
      <c r="B184" s="102">
        <v>9</v>
      </c>
      <c r="C184" s="102" t="s">
        <v>163</v>
      </c>
      <c r="D184" s="102" t="s">
        <v>163</v>
      </c>
      <c r="E184" s="102" t="s">
        <v>163</v>
      </c>
      <c r="F184" s="102" t="s">
        <v>163</v>
      </c>
      <c r="G184" s="102" t="s">
        <v>163</v>
      </c>
      <c r="H184" s="102" t="s">
        <v>163</v>
      </c>
      <c r="I184" s="102" t="s">
        <v>163</v>
      </c>
      <c r="J184" s="102" t="s">
        <v>163</v>
      </c>
      <c r="K184" s="102" t="s">
        <v>163</v>
      </c>
      <c r="L184" s="102" t="s">
        <v>163</v>
      </c>
      <c r="M184" s="102" t="s">
        <v>163</v>
      </c>
      <c r="N184" s="102" t="s">
        <v>163</v>
      </c>
      <c r="O184" s="102" t="s">
        <v>163</v>
      </c>
      <c r="P184" s="102" t="s">
        <v>163</v>
      </c>
      <c r="Q184" s="102" t="s">
        <v>163</v>
      </c>
    </row>
    <row r="185" spans="1:17">
      <c r="A185" s="102"/>
      <c r="B185" s="102">
        <v>10</v>
      </c>
      <c r="C185" s="102" t="s">
        <v>163</v>
      </c>
      <c r="D185" s="102" t="s">
        <v>163</v>
      </c>
      <c r="E185" s="102" t="s">
        <v>163</v>
      </c>
      <c r="F185" s="102" t="s">
        <v>163</v>
      </c>
      <c r="G185" s="102" t="s">
        <v>163</v>
      </c>
      <c r="H185" s="102" t="s">
        <v>163</v>
      </c>
      <c r="I185" s="102" t="s">
        <v>163</v>
      </c>
      <c r="J185" s="102" t="s">
        <v>163</v>
      </c>
      <c r="K185" s="102" t="s">
        <v>163</v>
      </c>
      <c r="L185" s="102" t="s">
        <v>163</v>
      </c>
      <c r="M185" s="102" t="s">
        <v>163</v>
      </c>
      <c r="N185" s="102" t="s">
        <v>163</v>
      </c>
      <c r="O185" s="102" t="s">
        <v>163</v>
      </c>
      <c r="P185" s="102" t="s">
        <v>163</v>
      </c>
      <c r="Q185" s="102" t="s">
        <v>163</v>
      </c>
    </row>
    <row r="186" spans="1:17">
      <c r="A186" s="102"/>
      <c r="B186" s="165" t="s">
        <v>165</v>
      </c>
      <c r="C186" s="165">
        <v>0</v>
      </c>
      <c r="D186" s="165">
        <v>0</v>
      </c>
      <c r="E186" s="165">
        <v>0</v>
      </c>
      <c r="F186" s="165">
        <v>0</v>
      </c>
      <c r="G186" s="165">
        <v>0</v>
      </c>
      <c r="H186" s="165">
        <v>0</v>
      </c>
      <c r="I186" s="165">
        <v>0</v>
      </c>
      <c r="J186" s="165">
        <v>4</v>
      </c>
      <c r="K186" s="165">
        <v>5</v>
      </c>
      <c r="L186" s="165">
        <v>6</v>
      </c>
      <c r="M186" s="165">
        <v>6</v>
      </c>
      <c r="N186" s="165">
        <v>6</v>
      </c>
      <c r="O186" s="165">
        <v>6</v>
      </c>
      <c r="P186" s="165">
        <v>6</v>
      </c>
      <c r="Q186" s="165">
        <v>6</v>
      </c>
    </row>
    <row r="187" spans="1:17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</row>
    <row r="188" spans="1:17">
      <c r="A188" s="102"/>
      <c r="B188" s="164">
        <v>1833</v>
      </c>
      <c r="C188" s="102" t="s">
        <v>148</v>
      </c>
      <c r="D188" s="102" t="s">
        <v>149</v>
      </c>
      <c r="E188" s="102" t="s">
        <v>150</v>
      </c>
      <c r="F188" s="102" t="s">
        <v>151</v>
      </c>
      <c r="G188" s="102" t="s">
        <v>152</v>
      </c>
      <c r="H188" s="102" t="s">
        <v>153</v>
      </c>
      <c r="I188" s="102" t="s">
        <v>154</v>
      </c>
      <c r="J188" s="102" t="s">
        <v>155</v>
      </c>
      <c r="K188" s="102" t="s">
        <v>156</v>
      </c>
      <c r="L188" s="102" t="s">
        <v>157</v>
      </c>
      <c r="M188" s="102" t="s">
        <v>158</v>
      </c>
      <c r="N188" s="102" t="s">
        <v>159</v>
      </c>
      <c r="O188" s="102" t="s">
        <v>160</v>
      </c>
      <c r="P188" s="102" t="s">
        <v>161</v>
      </c>
      <c r="Q188" s="102" t="s">
        <v>162</v>
      </c>
    </row>
    <row r="189" spans="1:17">
      <c r="A189" s="102"/>
      <c r="B189" s="102">
        <v>1</v>
      </c>
      <c r="C189" s="102" t="s">
        <v>163</v>
      </c>
      <c r="D189" s="102" t="s">
        <v>163</v>
      </c>
      <c r="E189" s="102" t="s">
        <v>163</v>
      </c>
      <c r="F189" s="102" t="s">
        <v>163</v>
      </c>
      <c r="G189" s="102" t="s">
        <v>163</v>
      </c>
      <c r="H189" s="102" t="s">
        <v>163</v>
      </c>
      <c r="I189" s="102" t="s">
        <v>163</v>
      </c>
      <c r="J189" s="102" t="s">
        <v>164</v>
      </c>
      <c r="K189" s="102" t="s">
        <v>164</v>
      </c>
      <c r="L189" s="102" t="s">
        <v>164</v>
      </c>
      <c r="M189" s="102" t="s">
        <v>164</v>
      </c>
      <c r="N189" s="102" t="s">
        <v>164</v>
      </c>
      <c r="O189" s="102" t="s">
        <v>164</v>
      </c>
      <c r="P189" s="102" t="s">
        <v>164</v>
      </c>
      <c r="Q189" s="102" t="s">
        <v>164</v>
      </c>
    </row>
    <row r="190" spans="1:17">
      <c r="A190" s="102"/>
      <c r="B190" s="102">
        <v>2</v>
      </c>
      <c r="C190" s="102" t="s">
        <v>163</v>
      </c>
      <c r="D190" s="102" t="s">
        <v>163</v>
      </c>
      <c r="E190" s="102" t="s">
        <v>163</v>
      </c>
      <c r="F190" s="102" t="s">
        <v>163</v>
      </c>
      <c r="G190" s="102" t="s">
        <v>163</v>
      </c>
      <c r="H190" s="102" t="s">
        <v>163</v>
      </c>
      <c r="I190" s="102" t="s">
        <v>163</v>
      </c>
      <c r="J190" s="102" t="s">
        <v>164</v>
      </c>
      <c r="K190" s="102" t="s">
        <v>164</v>
      </c>
      <c r="L190" s="102" t="s">
        <v>164</v>
      </c>
      <c r="M190" s="102" t="s">
        <v>164</v>
      </c>
      <c r="N190" s="102" t="s">
        <v>164</v>
      </c>
      <c r="O190" s="102" t="s">
        <v>164</v>
      </c>
      <c r="P190" s="102" t="s">
        <v>164</v>
      </c>
      <c r="Q190" s="102" t="s">
        <v>164</v>
      </c>
    </row>
    <row r="191" spans="1:17">
      <c r="A191" s="102"/>
      <c r="B191" s="102">
        <v>3</v>
      </c>
      <c r="C191" s="102" t="s">
        <v>163</v>
      </c>
      <c r="D191" s="102" t="s">
        <v>163</v>
      </c>
      <c r="E191" s="102" t="s">
        <v>163</v>
      </c>
      <c r="F191" s="102" t="s">
        <v>163</v>
      </c>
      <c r="G191" s="102" t="s">
        <v>163</v>
      </c>
      <c r="H191" s="102" t="s">
        <v>163</v>
      </c>
      <c r="I191" s="102" t="s">
        <v>163</v>
      </c>
      <c r="J191" s="102" t="s">
        <v>163</v>
      </c>
      <c r="K191" s="102" t="s">
        <v>164</v>
      </c>
      <c r="L191" s="102" t="s">
        <v>164</v>
      </c>
      <c r="M191" s="102" t="s">
        <v>164</v>
      </c>
      <c r="N191" s="102" t="s">
        <v>164</v>
      </c>
      <c r="O191" s="102" t="s">
        <v>164</v>
      </c>
      <c r="P191" s="102" t="s">
        <v>164</v>
      </c>
      <c r="Q191" s="102" t="s">
        <v>164</v>
      </c>
    </row>
    <row r="192" spans="1:17">
      <c r="A192" s="102"/>
      <c r="B192" s="102">
        <v>4</v>
      </c>
      <c r="C192" s="102" t="s">
        <v>163</v>
      </c>
      <c r="D192" s="102" t="s">
        <v>163</v>
      </c>
      <c r="E192" s="102" t="s">
        <v>163</v>
      </c>
      <c r="F192" s="102" t="s">
        <v>163</v>
      </c>
      <c r="G192" s="102" t="s">
        <v>163</v>
      </c>
      <c r="H192" s="102" t="s">
        <v>163</v>
      </c>
      <c r="I192" s="102" t="s">
        <v>163</v>
      </c>
      <c r="J192" s="102" t="s">
        <v>163</v>
      </c>
      <c r="K192" s="102" t="s">
        <v>164</v>
      </c>
      <c r="L192" s="102" t="s">
        <v>164</v>
      </c>
      <c r="M192" s="102" t="s">
        <v>164</v>
      </c>
      <c r="N192" s="102" t="s">
        <v>164</v>
      </c>
      <c r="O192" s="102" t="s">
        <v>164</v>
      </c>
      <c r="P192" s="102" t="s">
        <v>164</v>
      </c>
      <c r="Q192" s="102" t="s">
        <v>164</v>
      </c>
    </row>
    <row r="193" spans="1:17">
      <c r="A193" s="102"/>
      <c r="B193" s="102">
        <v>5</v>
      </c>
      <c r="C193" s="102" t="s">
        <v>163</v>
      </c>
      <c r="D193" s="102" t="s">
        <v>163</v>
      </c>
      <c r="E193" s="102" t="s">
        <v>163</v>
      </c>
      <c r="F193" s="102" t="s">
        <v>163</v>
      </c>
      <c r="G193" s="102" t="s">
        <v>163</v>
      </c>
      <c r="H193" s="102" t="s">
        <v>163</v>
      </c>
      <c r="I193" s="102" t="s">
        <v>163</v>
      </c>
      <c r="J193" s="102" t="s">
        <v>163</v>
      </c>
      <c r="K193" s="102" t="s">
        <v>163</v>
      </c>
      <c r="L193" s="102" t="s">
        <v>164</v>
      </c>
      <c r="M193" s="102" t="s">
        <v>164</v>
      </c>
      <c r="N193" s="102" t="s">
        <v>164</v>
      </c>
      <c r="O193" s="102" t="s">
        <v>164</v>
      </c>
      <c r="P193" s="102" t="s">
        <v>164</v>
      </c>
      <c r="Q193" s="102" t="s">
        <v>164</v>
      </c>
    </row>
    <row r="194" spans="1:17">
      <c r="A194" s="102"/>
      <c r="B194" s="102">
        <v>6</v>
      </c>
      <c r="C194" s="102" t="s">
        <v>163</v>
      </c>
      <c r="D194" s="102" t="s">
        <v>163</v>
      </c>
      <c r="E194" s="102" t="s">
        <v>163</v>
      </c>
      <c r="F194" s="102" t="s">
        <v>163</v>
      </c>
      <c r="G194" s="102" t="s">
        <v>163</v>
      </c>
      <c r="H194" s="102" t="s">
        <v>163</v>
      </c>
      <c r="I194" s="102" t="s">
        <v>163</v>
      </c>
      <c r="J194" s="102" t="s">
        <v>164</v>
      </c>
      <c r="K194" s="102" t="s">
        <v>164</v>
      </c>
      <c r="L194" s="102" t="s">
        <v>164</v>
      </c>
      <c r="M194" s="102" t="s">
        <v>164</v>
      </c>
      <c r="N194" s="102" t="s">
        <v>164</v>
      </c>
      <c r="O194" s="102" t="s">
        <v>164</v>
      </c>
      <c r="P194" s="102" t="s">
        <v>164</v>
      </c>
      <c r="Q194" s="102" t="s">
        <v>164</v>
      </c>
    </row>
    <row r="195" spans="1:17">
      <c r="A195" s="102"/>
      <c r="B195" s="102">
        <v>7</v>
      </c>
      <c r="C195" s="102" t="s">
        <v>163</v>
      </c>
      <c r="D195" s="102" t="s">
        <v>163</v>
      </c>
      <c r="E195" s="102" t="s">
        <v>163</v>
      </c>
      <c r="F195" s="102" t="s">
        <v>163</v>
      </c>
      <c r="G195" s="102" t="s">
        <v>163</v>
      </c>
      <c r="H195" s="102" t="s">
        <v>163</v>
      </c>
      <c r="I195" s="102" t="s">
        <v>163</v>
      </c>
      <c r="J195" s="102" t="s">
        <v>164</v>
      </c>
      <c r="K195" s="102" t="s">
        <v>164</v>
      </c>
      <c r="L195" s="102" t="s">
        <v>164</v>
      </c>
      <c r="M195" s="102" t="s">
        <v>164</v>
      </c>
      <c r="N195" s="102" t="s">
        <v>164</v>
      </c>
      <c r="O195" s="102" t="s">
        <v>164</v>
      </c>
      <c r="P195" s="102" t="s">
        <v>164</v>
      </c>
      <c r="Q195" s="102" t="s">
        <v>164</v>
      </c>
    </row>
    <row r="196" spans="1:17">
      <c r="A196" s="102"/>
      <c r="B196" s="102">
        <v>8</v>
      </c>
      <c r="C196" s="102" t="s">
        <v>163</v>
      </c>
      <c r="D196" s="102" t="s">
        <v>163</v>
      </c>
      <c r="E196" s="102" t="s">
        <v>163</v>
      </c>
      <c r="F196" s="102" t="s">
        <v>163</v>
      </c>
      <c r="G196" s="102" t="s">
        <v>163</v>
      </c>
      <c r="H196" s="102" t="s">
        <v>163</v>
      </c>
      <c r="I196" s="102" t="s">
        <v>163</v>
      </c>
      <c r="J196" s="102" t="s">
        <v>163</v>
      </c>
      <c r="K196" s="102" t="s">
        <v>164</v>
      </c>
      <c r="L196" s="102" t="s">
        <v>164</v>
      </c>
      <c r="M196" s="102" t="s">
        <v>164</v>
      </c>
      <c r="N196" s="102" t="s">
        <v>164</v>
      </c>
      <c r="O196" s="102" t="s">
        <v>164</v>
      </c>
      <c r="P196" s="102" t="s">
        <v>164</v>
      </c>
      <c r="Q196" s="102" t="s">
        <v>164</v>
      </c>
    </row>
    <row r="197" spans="1:17">
      <c r="A197" s="102"/>
      <c r="B197" s="102">
        <v>9</v>
      </c>
      <c r="C197" s="102" t="s">
        <v>163</v>
      </c>
      <c r="D197" s="102" t="s">
        <v>163</v>
      </c>
      <c r="E197" s="102" t="s">
        <v>163</v>
      </c>
      <c r="F197" s="102" t="s">
        <v>163</v>
      </c>
      <c r="G197" s="102" t="s">
        <v>163</v>
      </c>
      <c r="H197" s="102" t="s">
        <v>163</v>
      </c>
      <c r="I197" s="102" t="s">
        <v>163</v>
      </c>
      <c r="J197" s="102" t="s">
        <v>163</v>
      </c>
      <c r="K197" s="102" t="s">
        <v>164</v>
      </c>
      <c r="L197" s="102" t="s">
        <v>164</v>
      </c>
      <c r="M197" s="102" t="s">
        <v>164</v>
      </c>
      <c r="N197" s="102" t="s">
        <v>164</v>
      </c>
      <c r="O197" s="102" t="s">
        <v>164</v>
      </c>
      <c r="P197" s="102" t="s">
        <v>164</v>
      </c>
      <c r="Q197" s="102" t="s">
        <v>164</v>
      </c>
    </row>
    <row r="198" spans="1:17">
      <c r="A198" s="102"/>
      <c r="B198" s="102">
        <v>10</v>
      </c>
      <c r="C198" s="102" t="s">
        <v>163</v>
      </c>
      <c r="D198" s="102" t="s">
        <v>163</v>
      </c>
      <c r="E198" s="102" t="s">
        <v>163</v>
      </c>
      <c r="F198" s="102" t="s">
        <v>163</v>
      </c>
      <c r="G198" s="102" t="s">
        <v>163</v>
      </c>
      <c r="H198" s="102" t="s">
        <v>163</v>
      </c>
      <c r="I198" s="102" t="s">
        <v>163</v>
      </c>
      <c r="J198" s="102" t="s">
        <v>163</v>
      </c>
      <c r="K198" s="102" t="s">
        <v>163</v>
      </c>
      <c r="L198" s="102" t="s">
        <v>163</v>
      </c>
      <c r="M198" s="102" t="s">
        <v>163</v>
      </c>
      <c r="N198" s="102" t="s">
        <v>163</v>
      </c>
      <c r="O198" s="102" t="s">
        <v>163</v>
      </c>
      <c r="P198" s="102" t="s">
        <v>163</v>
      </c>
      <c r="Q198" s="102" t="s">
        <v>163</v>
      </c>
    </row>
    <row r="199" spans="1:17">
      <c r="A199" s="102"/>
      <c r="B199" s="165" t="s">
        <v>165</v>
      </c>
      <c r="C199" s="165">
        <v>0</v>
      </c>
      <c r="D199" s="165">
        <v>0</v>
      </c>
      <c r="E199" s="165">
        <v>0</v>
      </c>
      <c r="F199" s="165">
        <v>0</v>
      </c>
      <c r="G199" s="165">
        <v>0</v>
      </c>
      <c r="H199" s="165">
        <v>0</v>
      </c>
      <c r="I199" s="165">
        <v>0</v>
      </c>
      <c r="J199" s="165">
        <v>4</v>
      </c>
      <c r="K199" s="165">
        <v>8</v>
      </c>
      <c r="L199" s="165">
        <v>9</v>
      </c>
      <c r="M199" s="165">
        <v>9</v>
      </c>
      <c r="N199" s="165">
        <v>9</v>
      </c>
      <c r="O199" s="165">
        <v>9</v>
      </c>
      <c r="P199" s="165">
        <v>9</v>
      </c>
      <c r="Q199" s="165">
        <v>9</v>
      </c>
    </row>
    <row r="200" spans="1:17">
      <c r="A200" s="102"/>
      <c r="B200" s="165"/>
      <c r="C200" s="165"/>
      <c r="D200" s="165"/>
      <c r="E200" s="165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65"/>
      <c r="Q200" s="165"/>
    </row>
    <row r="201" spans="1:17">
      <c r="A201" s="102"/>
      <c r="B201" s="164" t="s">
        <v>37</v>
      </c>
      <c r="C201" s="102" t="s">
        <v>148</v>
      </c>
      <c r="D201" s="102" t="s">
        <v>149</v>
      </c>
      <c r="E201" s="102" t="s">
        <v>150</v>
      </c>
      <c r="F201" s="102" t="s">
        <v>151</v>
      </c>
      <c r="G201" s="102" t="s">
        <v>152</v>
      </c>
      <c r="H201" s="102" t="s">
        <v>153</v>
      </c>
      <c r="I201" s="102" t="s">
        <v>154</v>
      </c>
      <c r="J201" s="102" t="s">
        <v>155</v>
      </c>
      <c r="K201" s="102" t="s">
        <v>156</v>
      </c>
      <c r="L201" s="102" t="s">
        <v>157</v>
      </c>
      <c r="M201" s="102" t="s">
        <v>158</v>
      </c>
      <c r="N201" s="102" t="s">
        <v>159</v>
      </c>
      <c r="O201" s="102" t="s">
        <v>160</v>
      </c>
      <c r="P201" s="102" t="s">
        <v>161</v>
      </c>
      <c r="Q201" s="102" t="s">
        <v>162</v>
      </c>
    </row>
    <row r="202" spans="1:17">
      <c r="A202" s="102"/>
      <c r="B202" s="102">
        <v>1</v>
      </c>
      <c r="C202" s="102" t="s">
        <v>163</v>
      </c>
      <c r="D202" s="102" t="s">
        <v>163</v>
      </c>
      <c r="E202" s="102" t="s">
        <v>163</v>
      </c>
      <c r="F202" s="102" t="s">
        <v>163</v>
      </c>
      <c r="G202" s="102" t="s">
        <v>163</v>
      </c>
      <c r="H202" s="102" t="s">
        <v>163</v>
      </c>
      <c r="I202" s="102" t="s">
        <v>163</v>
      </c>
      <c r="J202" s="102" t="s">
        <v>164</v>
      </c>
      <c r="K202" s="102" t="s">
        <v>164</v>
      </c>
      <c r="L202" s="102" t="s">
        <v>164</v>
      </c>
      <c r="M202" s="102" t="s">
        <v>164</v>
      </c>
      <c r="N202" s="102" t="s">
        <v>164</v>
      </c>
      <c r="O202" s="102" t="s">
        <v>164</v>
      </c>
      <c r="P202" s="102" t="s">
        <v>164</v>
      </c>
      <c r="Q202" s="102" t="s">
        <v>164</v>
      </c>
    </row>
    <row r="203" spans="1:17">
      <c r="A203" s="102"/>
      <c r="B203" s="102">
        <v>2</v>
      </c>
      <c r="C203" s="102" t="s">
        <v>163</v>
      </c>
      <c r="D203" s="102" t="s">
        <v>163</v>
      </c>
      <c r="E203" s="102" t="s">
        <v>163</v>
      </c>
      <c r="F203" s="102" t="s">
        <v>163</v>
      </c>
      <c r="G203" s="102" t="s">
        <v>163</v>
      </c>
      <c r="H203" s="102" t="s">
        <v>163</v>
      </c>
      <c r="I203" s="102" t="s">
        <v>163</v>
      </c>
      <c r="J203" s="102" t="s">
        <v>164</v>
      </c>
      <c r="K203" s="102" t="s">
        <v>164</v>
      </c>
      <c r="L203" s="102" t="s">
        <v>164</v>
      </c>
      <c r="M203" s="102" t="s">
        <v>164</v>
      </c>
      <c r="N203" s="102" t="s">
        <v>164</v>
      </c>
      <c r="O203" s="102" t="s">
        <v>164</v>
      </c>
      <c r="P203" s="102" t="s">
        <v>164</v>
      </c>
      <c r="Q203" s="102" t="s">
        <v>164</v>
      </c>
    </row>
    <row r="204" spans="1:17">
      <c r="A204" s="102"/>
      <c r="B204" s="102">
        <v>3</v>
      </c>
      <c r="C204" s="102" t="s">
        <v>163</v>
      </c>
      <c r="D204" s="102" t="s">
        <v>163</v>
      </c>
      <c r="E204" s="102" t="s">
        <v>163</v>
      </c>
      <c r="F204" s="102" t="s">
        <v>163</v>
      </c>
      <c r="G204" s="102" t="s">
        <v>163</v>
      </c>
      <c r="H204" s="102" t="s">
        <v>163</v>
      </c>
      <c r="I204" s="102" t="s">
        <v>163</v>
      </c>
      <c r="J204" s="102" t="s">
        <v>163</v>
      </c>
      <c r="K204" s="102" t="s">
        <v>163</v>
      </c>
      <c r="L204" s="102" t="s">
        <v>164</v>
      </c>
      <c r="M204" s="102" t="s">
        <v>164</v>
      </c>
      <c r="N204" s="102" t="s">
        <v>164</v>
      </c>
      <c r="O204" s="102" t="s">
        <v>164</v>
      </c>
      <c r="P204" s="102" t="s">
        <v>164</v>
      </c>
      <c r="Q204" s="102" t="s">
        <v>164</v>
      </c>
    </row>
    <row r="205" spans="1:17">
      <c r="A205" s="102"/>
      <c r="B205" s="102">
        <v>4</v>
      </c>
      <c r="C205" s="102" t="s">
        <v>163</v>
      </c>
      <c r="D205" s="102" t="s">
        <v>163</v>
      </c>
      <c r="E205" s="102" t="s">
        <v>163</v>
      </c>
      <c r="F205" s="102" t="s">
        <v>163</v>
      </c>
      <c r="G205" s="102" t="s">
        <v>163</v>
      </c>
      <c r="H205" s="102" t="s">
        <v>163</v>
      </c>
      <c r="I205" s="102" t="s">
        <v>163</v>
      </c>
      <c r="J205" s="102" t="s">
        <v>163</v>
      </c>
      <c r="K205" s="102" t="s">
        <v>163</v>
      </c>
      <c r="L205" s="102" t="s">
        <v>163</v>
      </c>
      <c r="M205" s="102" t="s">
        <v>163</v>
      </c>
      <c r="N205" s="102" t="s">
        <v>163</v>
      </c>
      <c r="O205" s="102" t="s">
        <v>163</v>
      </c>
      <c r="P205" s="102" t="s">
        <v>163</v>
      </c>
      <c r="Q205" s="102" t="s">
        <v>163</v>
      </c>
    </row>
    <row r="206" spans="1:17">
      <c r="A206" s="102"/>
      <c r="B206" s="102">
        <v>5</v>
      </c>
      <c r="C206" s="102" t="s">
        <v>163</v>
      </c>
      <c r="D206" s="102" t="s">
        <v>163</v>
      </c>
      <c r="E206" s="102" t="s">
        <v>163</v>
      </c>
      <c r="F206" s="102" t="s">
        <v>163</v>
      </c>
      <c r="G206" s="102" t="s">
        <v>163</v>
      </c>
      <c r="H206" s="102" t="s">
        <v>163</v>
      </c>
      <c r="I206" s="102" t="s">
        <v>163</v>
      </c>
      <c r="J206" s="102" t="s">
        <v>163</v>
      </c>
      <c r="K206" s="102" t="s">
        <v>163</v>
      </c>
      <c r="L206" s="102" t="s">
        <v>163</v>
      </c>
      <c r="M206" s="102" t="s">
        <v>163</v>
      </c>
      <c r="N206" s="102" t="s">
        <v>163</v>
      </c>
      <c r="O206" s="102" t="s">
        <v>163</v>
      </c>
      <c r="P206" s="102" t="s">
        <v>163</v>
      </c>
      <c r="Q206" s="102" t="s">
        <v>163</v>
      </c>
    </row>
    <row r="207" spans="1:17">
      <c r="A207" s="102"/>
      <c r="B207" s="102">
        <v>6</v>
      </c>
      <c r="C207" s="102" t="s">
        <v>163</v>
      </c>
      <c r="D207" s="102" t="s">
        <v>163</v>
      </c>
      <c r="E207" s="102" t="s">
        <v>163</v>
      </c>
      <c r="F207" s="102" t="s">
        <v>163</v>
      </c>
      <c r="G207" s="102" t="s">
        <v>163</v>
      </c>
      <c r="H207" s="102" t="s">
        <v>163</v>
      </c>
      <c r="I207" s="102" t="s">
        <v>163</v>
      </c>
      <c r="J207" s="102" t="s">
        <v>164</v>
      </c>
      <c r="K207" s="102" t="s">
        <v>164</v>
      </c>
      <c r="L207" s="102" t="s">
        <v>164</v>
      </c>
      <c r="M207" s="102" t="s">
        <v>164</v>
      </c>
      <c r="N207" s="102" t="s">
        <v>164</v>
      </c>
      <c r="O207" s="102" t="s">
        <v>164</v>
      </c>
      <c r="P207" s="102" t="s">
        <v>164</v>
      </c>
      <c r="Q207" s="102" t="s">
        <v>164</v>
      </c>
    </row>
    <row r="208" spans="1:17">
      <c r="A208" s="102"/>
      <c r="B208" s="102">
        <v>7</v>
      </c>
      <c r="C208" s="102" t="s">
        <v>163</v>
      </c>
      <c r="D208" s="102" t="s">
        <v>163</v>
      </c>
      <c r="E208" s="102" t="s">
        <v>163</v>
      </c>
      <c r="F208" s="102" t="s">
        <v>163</v>
      </c>
      <c r="G208" s="102" t="s">
        <v>163</v>
      </c>
      <c r="H208" s="102" t="s">
        <v>163</v>
      </c>
      <c r="I208" s="102" t="s">
        <v>163</v>
      </c>
      <c r="J208" s="102" t="s">
        <v>163</v>
      </c>
      <c r="K208" s="102" t="s">
        <v>164</v>
      </c>
      <c r="L208" s="102" t="s">
        <v>164</v>
      </c>
      <c r="M208" s="102" t="s">
        <v>164</v>
      </c>
      <c r="N208" s="102" t="s">
        <v>164</v>
      </c>
      <c r="O208" s="102" t="s">
        <v>164</v>
      </c>
      <c r="P208" s="102" t="s">
        <v>164</v>
      </c>
      <c r="Q208" s="102" t="s">
        <v>164</v>
      </c>
    </row>
    <row r="209" spans="1:17">
      <c r="A209" s="102"/>
      <c r="B209" s="102">
        <v>8</v>
      </c>
      <c r="C209" s="102" t="s">
        <v>163</v>
      </c>
      <c r="D209" s="102" t="s">
        <v>163</v>
      </c>
      <c r="E209" s="102" t="s">
        <v>163</v>
      </c>
      <c r="F209" s="102" t="s">
        <v>163</v>
      </c>
      <c r="G209" s="102" t="s">
        <v>163</v>
      </c>
      <c r="H209" s="102" t="s">
        <v>163</v>
      </c>
      <c r="I209" s="102" t="s">
        <v>163</v>
      </c>
      <c r="J209" s="102" t="s">
        <v>163</v>
      </c>
      <c r="K209" s="102" t="s">
        <v>163</v>
      </c>
      <c r="L209" s="102" t="s">
        <v>163</v>
      </c>
      <c r="M209" s="102" t="s">
        <v>163</v>
      </c>
      <c r="N209" s="102" t="s">
        <v>164</v>
      </c>
      <c r="O209" s="102" t="s">
        <v>164</v>
      </c>
      <c r="P209" s="102" t="s">
        <v>164</v>
      </c>
      <c r="Q209" s="102" t="s">
        <v>164</v>
      </c>
    </row>
    <row r="210" spans="1:17">
      <c r="A210" s="102"/>
      <c r="B210" s="102">
        <v>9</v>
      </c>
      <c r="C210" s="102" t="s">
        <v>163</v>
      </c>
      <c r="D210" s="102" t="s">
        <v>163</v>
      </c>
      <c r="E210" s="102" t="s">
        <v>163</v>
      </c>
      <c r="F210" s="102" t="s">
        <v>163</v>
      </c>
      <c r="G210" s="102" t="s">
        <v>163</v>
      </c>
      <c r="H210" s="102" t="s">
        <v>163</v>
      </c>
      <c r="I210" s="102" t="s">
        <v>163</v>
      </c>
      <c r="J210" s="102" t="s">
        <v>163</v>
      </c>
      <c r="K210" s="102" t="s">
        <v>163</v>
      </c>
      <c r="L210" s="102" t="s">
        <v>163</v>
      </c>
      <c r="M210" s="102" t="s">
        <v>163</v>
      </c>
      <c r="N210" s="102" t="s">
        <v>163</v>
      </c>
      <c r="O210" s="102" t="s">
        <v>163</v>
      </c>
      <c r="P210" s="102" t="s">
        <v>163</v>
      </c>
      <c r="Q210" s="102" t="s">
        <v>163</v>
      </c>
    </row>
    <row r="211" spans="1:17">
      <c r="A211" s="102"/>
      <c r="B211" s="102">
        <v>10</v>
      </c>
      <c r="C211" s="102" t="s">
        <v>163</v>
      </c>
      <c r="D211" s="102" t="s">
        <v>163</v>
      </c>
      <c r="E211" s="102" t="s">
        <v>163</v>
      </c>
      <c r="F211" s="102" t="s">
        <v>163</v>
      </c>
      <c r="G211" s="102" t="s">
        <v>163</v>
      </c>
      <c r="H211" s="102" t="s">
        <v>163</v>
      </c>
      <c r="I211" s="102" t="s">
        <v>163</v>
      </c>
      <c r="J211" s="102" t="s">
        <v>163</v>
      </c>
      <c r="K211" s="102" t="s">
        <v>163</v>
      </c>
      <c r="L211" s="102" t="s">
        <v>163</v>
      </c>
      <c r="M211" s="102" t="s">
        <v>163</v>
      </c>
      <c r="N211" s="102" t="s">
        <v>163</v>
      </c>
      <c r="O211" s="102" t="s">
        <v>163</v>
      </c>
      <c r="P211" s="102" t="s">
        <v>163</v>
      </c>
      <c r="Q211" s="102" t="s">
        <v>163</v>
      </c>
    </row>
    <row r="212" spans="1:17">
      <c r="A212" s="102"/>
      <c r="B212" s="165" t="s">
        <v>165</v>
      </c>
      <c r="C212" s="165">
        <v>0</v>
      </c>
      <c r="D212" s="165">
        <v>0</v>
      </c>
      <c r="E212" s="165">
        <v>0</v>
      </c>
      <c r="F212" s="165">
        <v>0</v>
      </c>
      <c r="G212" s="165">
        <v>0</v>
      </c>
      <c r="H212" s="165">
        <v>0</v>
      </c>
      <c r="I212" s="165">
        <v>0</v>
      </c>
      <c r="J212" s="165">
        <v>3</v>
      </c>
      <c r="K212" s="165">
        <v>4</v>
      </c>
      <c r="L212" s="165">
        <v>5</v>
      </c>
      <c r="M212" s="165">
        <v>5</v>
      </c>
      <c r="N212" s="165">
        <v>6</v>
      </c>
      <c r="O212" s="165">
        <v>6</v>
      </c>
      <c r="P212" s="165">
        <v>6</v>
      </c>
      <c r="Q212" s="165">
        <v>6</v>
      </c>
    </row>
    <row r="213" spans="1:17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</row>
    <row r="214" spans="1:17">
      <c r="A214" s="102"/>
      <c r="B214" s="164" t="s">
        <v>134</v>
      </c>
      <c r="C214" s="102" t="s">
        <v>148</v>
      </c>
      <c r="D214" s="102" t="s">
        <v>149</v>
      </c>
      <c r="E214" s="102" t="s">
        <v>150</v>
      </c>
      <c r="F214" s="102" t="s">
        <v>151</v>
      </c>
      <c r="G214" s="102" t="s">
        <v>152</v>
      </c>
      <c r="H214" s="102" t="s">
        <v>153</v>
      </c>
      <c r="I214" s="102" t="s">
        <v>154</v>
      </c>
      <c r="J214" s="102" t="s">
        <v>155</v>
      </c>
      <c r="K214" s="102" t="s">
        <v>156</v>
      </c>
      <c r="L214" s="102" t="s">
        <v>157</v>
      </c>
      <c r="M214" s="102" t="s">
        <v>158</v>
      </c>
      <c r="N214" s="102" t="s">
        <v>159</v>
      </c>
      <c r="O214" s="102" t="s">
        <v>160</v>
      </c>
      <c r="P214" s="102" t="s">
        <v>161</v>
      </c>
      <c r="Q214" s="102" t="s">
        <v>162</v>
      </c>
    </row>
    <row r="215" spans="1:17">
      <c r="A215" s="102"/>
      <c r="B215" s="102">
        <v>1</v>
      </c>
      <c r="C215" s="102" t="s">
        <v>163</v>
      </c>
      <c r="D215" s="102" t="s">
        <v>163</v>
      </c>
      <c r="E215" s="102" t="s">
        <v>163</v>
      </c>
      <c r="F215" s="102" t="s">
        <v>163</v>
      </c>
      <c r="G215" s="102" t="s">
        <v>163</v>
      </c>
      <c r="H215" s="102" t="s">
        <v>163</v>
      </c>
      <c r="I215" s="102" t="s">
        <v>163</v>
      </c>
      <c r="J215" s="102" t="s">
        <v>164</v>
      </c>
      <c r="K215" s="102" t="s">
        <v>164</v>
      </c>
      <c r="L215" s="102" t="s">
        <v>164</v>
      </c>
      <c r="M215" s="102" t="s">
        <v>164</v>
      </c>
      <c r="N215" s="102" t="s">
        <v>164</v>
      </c>
      <c r="O215" s="102" t="s">
        <v>164</v>
      </c>
      <c r="P215" s="102" t="s">
        <v>164</v>
      </c>
      <c r="Q215" s="102" t="s">
        <v>164</v>
      </c>
    </row>
    <row r="216" spans="1:17">
      <c r="A216" s="102"/>
      <c r="B216" s="102">
        <v>2</v>
      </c>
      <c r="C216" s="102" t="s">
        <v>163</v>
      </c>
      <c r="D216" s="102" t="s">
        <v>163</v>
      </c>
      <c r="E216" s="102" t="s">
        <v>163</v>
      </c>
      <c r="F216" s="102" t="s">
        <v>163</v>
      </c>
      <c r="G216" s="102" t="s">
        <v>163</v>
      </c>
      <c r="H216" s="102" t="s">
        <v>163</v>
      </c>
      <c r="I216" s="102" t="s">
        <v>163</v>
      </c>
      <c r="J216" s="102" t="s">
        <v>163</v>
      </c>
      <c r="K216" s="102" t="s">
        <v>163</v>
      </c>
      <c r="L216" s="102" t="s">
        <v>163</v>
      </c>
      <c r="M216" s="102" t="s">
        <v>163</v>
      </c>
      <c r="N216" s="102" t="s">
        <v>163</v>
      </c>
      <c r="O216" s="102" t="s">
        <v>163</v>
      </c>
      <c r="P216" s="102" t="s">
        <v>163</v>
      </c>
      <c r="Q216" s="102" t="s">
        <v>163</v>
      </c>
    </row>
    <row r="217" spans="1:17">
      <c r="A217" s="102"/>
      <c r="B217" s="102">
        <v>3</v>
      </c>
      <c r="C217" s="102" t="s">
        <v>163</v>
      </c>
      <c r="D217" s="102" t="s">
        <v>163</v>
      </c>
      <c r="E217" s="102" t="s">
        <v>163</v>
      </c>
      <c r="F217" s="102" t="s">
        <v>163</v>
      </c>
      <c r="G217" s="102" t="s">
        <v>163</v>
      </c>
      <c r="H217" s="102" t="s">
        <v>163</v>
      </c>
      <c r="I217" s="102" t="s">
        <v>163</v>
      </c>
      <c r="J217" s="102" t="s">
        <v>163</v>
      </c>
      <c r="K217" s="102" t="s">
        <v>163</v>
      </c>
      <c r="L217" s="102" t="s">
        <v>163</v>
      </c>
      <c r="M217" s="102" t="s">
        <v>163</v>
      </c>
      <c r="N217" s="102" t="s">
        <v>163</v>
      </c>
      <c r="O217" s="102" t="s">
        <v>163</v>
      </c>
      <c r="P217" s="102" t="s">
        <v>163</v>
      </c>
      <c r="Q217" s="102" t="s">
        <v>163</v>
      </c>
    </row>
    <row r="218" spans="1:17">
      <c r="A218" s="102"/>
      <c r="B218" s="102">
        <v>4</v>
      </c>
      <c r="C218" s="102" t="s">
        <v>163</v>
      </c>
      <c r="D218" s="102" t="s">
        <v>163</v>
      </c>
      <c r="E218" s="102" t="s">
        <v>163</v>
      </c>
      <c r="F218" s="102" t="s">
        <v>163</v>
      </c>
      <c r="G218" s="102" t="s">
        <v>163</v>
      </c>
      <c r="H218" s="102" t="s">
        <v>163</v>
      </c>
      <c r="I218" s="102" t="s">
        <v>163</v>
      </c>
      <c r="J218" s="102" t="s">
        <v>163</v>
      </c>
      <c r="K218" s="102" t="s">
        <v>163</v>
      </c>
      <c r="L218" s="102" t="s">
        <v>163</v>
      </c>
      <c r="M218" s="102" t="s">
        <v>163</v>
      </c>
      <c r="N218" s="102" t="s">
        <v>163</v>
      </c>
      <c r="O218" s="102" t="s">
        <v>163</v>
      </c>
      <c r="P218" s="102" t="s">
        <v>163</v>
      </c>
      <c r="Q218" s="102" t="s">
        <v>163</v>
      </c>
    </row>
    <row r="219" spans="1:17">
      <c r="A219" s="102"/>
      <c r="B219" s="102">
        <v>5</v>
      </c>
      <c r="C219" s="102" t="s">
        <v>163</v>
      </c>
      <c r="D219" s="102" t="s">
        <v>163</v>
      </c>
      <c r="E219" s="102" t="s">
        <v>163</v>
      </c>
      <c r="F219" s="102" t="s">
        <v>163</v>
      </c>
      <c r="G219" s="102" t="s">
        <v>163</v>
      </c>
      <c r="H219" s="102" t="s">
        <v>163</v>
      </c>
      <c r="I219" s="102" t="s">
        <v>163</v>
      </c>
      <c r="J219" s="102" t="s">
        <v>163</v>
      </c>
      <c r="K219" s="102" t="s">
        <v>163</v>
      </c>
      <c r="L219" s="102" t="s">
        <v>163</v>
      </c>
      <c r="M219" s="102" t="s">
        <v>163</v>
      </c>
      <c r="N219" s="102" t="s">
        <v>163</v>
      </c>
      <c r="O219" s="102" t="s">
        <v>163</v>
      </c>
      <c r="P219" s="102" t="s">
        <v>163</v>
      </c>
      <c r="Q219" s="102" t="s">
        <v>163</v>
      </c>
    </row>
    <row r="220" spans="1:17">
      <c r="A220" s="102"/>
      <c r="B220" s="102">
        <v>6</v>
      </c>
      <c r="C220" s="102" t="s">
        <v>163</v>
      </c>
      <c r="D220" s="102" t="s">
        <v>163</v>
      </c>
      <c r="E220" s="102" t="s">
        <v>163</v>
      </c>
      <c r="F220" s="102" t="s">
        <v>163</v>
      </c>
      <c r="G220" s="102" t="s">
        <v>163</v>
      </c>
      <c r="H220" s="102" t="s">
        <v>163</v>
      </c>
      <c r="I220" s="102" t="s">
        <v>163</v>
      </c>
      <c r="J220" s="102" t="s">
        <v>164</v>
      </c>
      <c r="K220" s="102" t="s">
        <v>164</v>
      </c>
      <c r="L220" s="102" t="s">
        <v>164</v>
      </c>
      <c r="M220" s="102" t="s">
        <v>164</v>
      </c>
      <c r="N220" s="102" t="s">
        <v>164</v>
      </c>
      <c r="O220" s="102" t="s">
        <v>164</v>
      </c>
      <c r="P220" s="102" t="s">
        <v>164</v>
      </c>
      <c r="Q220" s="102" t="s">
        <v>164</v>
      </c>
    </row>
    <row r="221" spans="1:17">
      <c r="A221" s="102"/>
      <c r="B221" s="102">
        <v>7</v>
      </c>
      <c r="C221" s="102" t="s">
        <v>163</v>
      </c>
      <c r="D221" s="102" t="s">
        <v>163</v>
      </c>
      <c r="E221" s="102" t="s">
        <v>163</v>
      </c>
      <c r="F221" s="102" t="s">
        <v>163</v>
      </c>
      <c r="G221" s="102" t="s">
        <v>163</v>
      </c>
      <c r="H221" s="102" t="s">
        <v>163</v>
      </c>
      <c r="I221" s="102" t="s">
        <v>163</v>
      </c>
      <c r="J221" s="102" t="s">
        <v>164</v>
      </c>
      <c r="K221" s="102" t="s">
        <v>164</v>
      </c>
      <c r="L221" s="102" t="s">
        <v>164</v>
      </c>
      <c r="M221" s="102" t="s">
        <v>164</v>
      </c>
      <c r="N221" s="102" t="s">
        <v>164</v>
      </c>
      <c r="O221" s="102" t="s">
        <v>164</v>
      </c>
      <c r="P221" s="102" t="s">
        <v>164</v>
      </c>
      <c r="Q221" s="102" t="s">
        <v>164</v>
      </c>
    </row>
    <row r="222" spans="1:17">
      <c r="A222" s="102"/>
      <c r="B222" s="102">
        <v>8</v>
      </c>
      <c r="C222" s="102" t="s">
        <v>163</v>
      </c>
      <c r="D222" s="102" t="s">
        <v>163</v>
      </c>
      <c r="E222" s="102" t="s">
        <v>163</v>
      </c>
      <c r="F222" s="102" t="s">
        <v>163</v>
      </c>
      <c r="G222" s="102" t="s">
        <v>163</v>
      </c>
      <c r="H222" s="102" t="s">
        <v>163</v>
      </c>
      <c r="I222" s="102" t="s">
        <v>163</v>
      </c>
      <c r="J222" s="102" t="s">
        <v>163</v>
      </c>
      <c r="K222" s="102" t="s">
        <v>163</v>
      </c>
      <c r="L222" s="102" t="s">
        <v>163</v>
      </c>
      <c r="M222" s="102" t="s">
        <v>163</v>
      </c>
      <c r="N222" s="102" t="s">
        <v>163</v>
      </c>
      <c r="O222" s="102" t="s">
        <v>163</v>
      </c>
      <c r="P222" s="102" t="s">
        <v>163</v>
      </c>
      <c r="Q222" s="102" t="s">
        <v>163</v>
      </c>
    </row>
    <row r="223" spans="1:17">
      <c r="A223" s="102"/>
      <c r="B223" s="102">
        <v>9</v>
      </c>
      <c r="C223" s="102" t="s">
        <v>163</v>
      </c>
      <c r="D223" s="102" t="s">
        <v>163</v>
      </c>
      <c r="E223" s="102" t="s">
        <v>163</v>
      </c>
      <c r="F223" s="102" t="s">
        <v>163</v>
      </c>
      <c r="G223" s="102" t="s">
        <v>163</v>
      </c>
      <c r="H223" s="102" t="s">
        <v>163</v>
      </c>
      <c r="I223" s="102" t="s">
        <v>163</v>
      </c>
      <c r="J223" s="102" t="s">
        <v>163</v>
      </c>
      <c r="K223" s="102" t="s">
        <v>163</v>
      </c>
      <c r="L223" s="102" t="s">
        <v>163</v>
      </c>
      <c r="M223" s="102" t="s">
        <v>163</v>
      </c>
      <c r="N223" s="102" t="s">
        <v>163</v>
      </c>
      <c r="O223" s="102" t="s">
        <v>163</v>
      </c>
      <c r="P223" s="102" t="s">
        <v>163</v>
      </c>
      <c r="Q223" s="102" t="s">
        <v>163</v>
      </c>
    </row>
    <row r="224" spans="1:17">
      <c r="A224" s="102"/>
      <c r="B224" s="102">
        <v>10</v>
      </c>
      <c r="C224" s="102" t="s">
        <v>163</v>
      </c>
      <c r="D224" s="102" t="s">
        <v>163</v>
      </c>
      <c r="E224" s="102" t="s">
        <v>163</v>
      </c>
      <c r="F224" s="102" t="s">
        <v>163</v>
      </c>
      <c r="G224" s="102" t="s">
        <v>163</v>
      </c>
      <c r="H224" s="102" t="s">
        <v>163</v>
      </c>
      <c r="I224" s="102" t="s">
        <v>163</v>
      </c>
      <c r="J224" s="102" t="s">
        <v>163</v>
      </c>
      <c r="K224" s="102" t="s">
        <v>163</v>
      </c>
      <c r="L224" s="102" t="s">
        <v>163</v>
      </c>
      <c r="M224" s="102" t="s">
        <v>163</v>
      </c>
      <c r="N224" s="102" t="s">
        <v>163</v>
      </c>
      <c r="O224" s="102" t="s">
        <v>163</v>
      </c>
      <c r="P224" s="102" t="s">
        <v>163</v>
      </c>
      <c r="Q224" s="102" t="s">
        <v>163</v>
      </c>
    </row>
    <row r="225" spans="1:17">
      <c r="A225" s="102"/>
      <c r="B225" s="165" t="s">
        <v>165</v>
      </c>
      <c r="C225" s="165">
        <v>0</v>
      </c>
      <c r="D225" s="165">
        <v>0</v>
      </c>
      <c r="E225" s="165">
        <v>0</v>
      </c>
      <c r="F225" s="165">
        <v>0</v>
      </c>
      <c r="G225" s="165">
        <v>0</v>
      </c>
      <c r="H225" s="165">
        <v>0</v>
      </c>
      <c r="I225" s="165">
        <v>0</v>
      </c>
      <c r="J225" s="165">
        <v>3</v>
      </c>
      <c r="K225" s="165">
        <v>3</v>
      </c>
      <c r="L225" s="165">
        <v>3</v>
      </c>
      <c r="M225" s="165">
        <v>3</v>
      </c>
      <c r="N225" s="165">
        <v>3</v>
      </c>
      <c r="O225" s="165">
        <v>3</v>
      </c>
      <c r="P225" s="165">
        <v>3</v>
      </c>
      <c r="Q225" s="165">
        <v>3</v>
      </c>
    </row>
    <row r="226" spans="1:17">
      <c r="A226" s="102"/>
    </row>
    <row r="227" spans="1:17" ht="30">
      <c r="A227" s="221" t="s">
        <v>169</v>
      </c>
      <c r="B227" s="164">
        <v>231</v>
      </c>
      <c r="C227" s="102" t="s">
        <v>148</v>
      </c>
      <c r="D227" s="102" t="s">
        <v>149</v>
      </c>
      <c r="E227" s="102" t="s">
        <v>150</v>
      </c>
      <c r="F227" s="102" t="s">
        <v>151</v>
      </c>
      <c r="G227" s="102" t="s">
        <v>152</v>
      </c>
      <c r="H227" s="102" t="s">
        <v>153</v>
      </c>
      <c r="I227" s="102" t="s">
        <v>154</v>
      </c>
      <c r="J227" s="102" t="s">
        <v>155</v>
      </c>
      <c r="K227" s="102" t="s">
        <v>170</v>
      </c>
      <c r="L227" s="102" t="s">
        <v>171</v>
      </c>
      <c r="M227" s="102" t="s">
        <v>158</v>
      </c>
      <c r="N227" s="102" t="s">
        <v>172</v>
      </c>
      <c r="O227" s="102" t="s">
        <v>160</v>
      </c>
      <c r="P227" s="102" t="s">
        <v>161</v>
      </c>
      <c r="Q227" s="102" t="s">
        <v>162</v>
      </c>
    </row>
    <row r="228" spans="1:17">
      <c r="A228" s="222"/>
      <c r="B228" s="102">
        <v>1</v>
      </c>
      <c r="C228" s="102" t="s">
        <v>163</v>
      </c>
      <c r="D228" s="102" t="s">
        <v>163</v>
      </c>
      <c r="E228" s="102" t="s">
        <v>163</v>
      </c>
      <c r="F228" s="102" t="s">
        <v>163</v>
      </c>
      <c r="G228" s="102" t="s">
        <v>163</v>
      </c>
      <c r="H228" s="102" t="s">
        <v>163</v>
      </c>
      <c r="I228" s="102" t="s">
        <v>163</v>
      </c>
      <c r="J228" s="102" t="s">
        <v>163</v>
      </c>
      <c r="K228" s="102" t="s">
        <v>163</v>
      </c>
      <c r="L228" s="102" t="s">
        <v>163</v>
      </c>
      <c r="M228" s="102" t="s">
        <v>163</v>
      </c>
      <c r="N228" s="102" t="s">
        <v>163</v>
      </c>
      <c r="O228" s="102" t="s">
        <v>163</v>
      </c>
      <c r="P228" s="102" t="s">
        <v>164</v>
      </c>
      <c r="Q228" s="102" t="s">
        <v>164</v>
      </c>
    </row>
    <row r="229" spans="1:17">
      <c r="A229" s="102"/>
      <c r="B229" s="102">
        <v>2</v>
      </c>
      <c r="C229" s="102" t="s">
        <v>163</v>
      </c>
      <c r="D229" s="102" t="s">
        <v>163</v>
      </c>
      <c r="E229" s="102" t="s">
        <v>163</v>
      </c>
      <c r="F229" s="102" t="s">
        <v>163</v>
      </c>
      <c r="G229" s="102" t="s">
        <v>163</v>
      </c>
      <c r="H229" s="102" t="s">
        <v>163</v>
      </c>
      <c r="I229" s="102" t="s">
        <v>163</v>
      </c>
      <c r="J229" s="102" t="s">
        <v>163</v>
      </c>
      <c r="K229" s="102" t="s">
        <v>163</v>
      </c>
      <c r="L229" s="102" t="s">
        <v>163</v>
      </c>
      <c r="M229" s="102" t="s">
        <v>163</v>
      </c>
      <c r="N229" s="102" t="s">
        <v>163</v>
      </c>
      <c r="O229" s="102" t="s">
        <v>163</v>
      </c>
      <c r="P229" s="102" t="s">
        <v>163</v>
      </c>
      <c r="Q229" s="102" t="s">
        <v>163</v>
      </c>
    </row>
    <row r="230" spans="1:17">
      <c r="A230" s="102"/>
      <c r="B230" s="102">
        <v>3</v>
      </c>
      <c r="C230" s="102" t="s">
        <v>163</v>
      </c>
      <c r="D230" s="102" t="s">
        <v>163</v>
      </c>
      <c r="E230" s="102" t="s">
        <v>163</v>
      </c>
      <c r="F230" s="102" t="s">
        <v>163</v>
      </c>
      <c r="G230" s="102" t="s">
        <v>163</v>
      </c>
      <c r="H230" s="102" t="s">
        <v>163</v>
      </c>
      <c r="I230" s="102" t="s">
        <v>163</v>
      </c>
      <c r="J230" s="102" t="s">
        <v>163</v>
      </c>
      <c r="K230" s="102" t="s">
        <v>163</v>
      </c>
      <c r="L230" s="102" t="s">
        <v>163</v>
      </c>
      <c r="M230" s="102" t="s">
        <v>163</v>
      </c>
      <c r="N230" s="102" t="s">
        <v>163</v>
      </c>
      <c r="O230" s="102" t="s">
        <v>163</v>
      </c>
      <c r="P230" s="102" t="s">
        <v>163</v>
      </c>
      <c r="Q230" s="102" t="s">
        <v>163</v>
      </c>
    </row>
    <row r="231" spans="1:17">
      <c r="A231" s="102"/>
      <c r="B231" s="102">
        <v>4</v>
      </c>
      <c r="C231" s="102" t="s">
        <v>163</v>
      </c>
      <c r="D231" s="102" t="s">
        <v>163</v>
      </c>
      <c r="E231" s="102" t="s">
        <v>163</v>
      </c>
      <c r="F231" s="102" t="s">
        <v>163</v>
      </c>
      <c r="G231" s="102" t="s">
        <v>163</v>
      </c>
      <c r="H231" s="102" t="s">
        <v>163</v>
      </c>
      <c r="I231" s="102" t="s">
        <v>163</v>
      </c>
      <c r="J231" s="102" t="s">
        <v>163</v>
      </c>
      <c r="K231" s="102" t="s">
        <v>163</v>
      </c>
      <c r="L231" s="102" t="s">
        <v>163</v>
      </c>
      <c r="M231" s="102" t="s">
        <v>163</v>
      </c>
      <c r="N231" s="102" t="s">
        <v>163</v>
      </c>
      <c r="O231" s="102" t="s">
        <v>163</v>
      </c>
      <c r="P231" s="102" t="s">
        <v>163</v>
      </c>
      <c r="Q231" s="102" t="s">
        <v>163</v>
      </c>
    </row>
    <row r="232" spans="1:17">
      <c r="A232" s="102"/>
      <c r="B232" s="102">
        <v>5</v>
      </c>
      <c r="C232" s="102" t="s">
        <v>163</v>
      </c>
      <c r="D232" s="102" t="s">
        <v>163</v>
      </c>
      <c r="E232" s="102" t="s">
        <v>163</v>
      </c>
      <c r="F232" s="102" t="s">
        <v>163</v>
      </c>
      <c r="G232" s="102" t="s">
        <v>163</v>
      </c>
      <c r="H232" s="102" t="s">
        <v>163</v>
      </c>
      <c r="I232" s="102" t="s">
        <v>163</v>
      </c>
      <c r="J232" s="102" t="s">
        <v>163</v>
      </c>
      <c r="K232" s="102" t="s">
        <v>163</v>
      </c>
      <c r="L232" s="102" t="s">
        <v>163</v>
      </c>
      <c r="M232" s="102" t="s">
        <v>163</v>
      </c>
      <c r="N232" s="102" t="s">
        <v>163</v>
      </c>
      <c r="O232" s="102" t="s">
        <v>163</v>
      </c>
      <c r="P232" s="102" t="s">
        <v>163</v>
      </c>
      <c r="Q232" s="102" t="s">
        <v>163</v>
      </c>
    </row>
    <row r="233" spans="1:17">
      <c r="A233" s="221"/>
      <c r="B233" s="102">
        <v>6</v>
      </c>
      <c r="C233" s="102" t="s">
        <v>163</v>
      </c>
      <c r="D233" s="102" t="s">
        <v>163</v>
      </c>
      <c r="E233" s="102" t="s">
        <v>163</v>
      </c>
      <c r="F233" s="102" t="s">
        <v>163</v>
      </c>
      <c r="G233" s="102" t="s">
        <v>163</v>
      </c>
      <c r="H233" s="102" t="s">
        <v>163</v>
      </c>
      <c r="I233" s="102" t="s">
        <v>163</v>
      </c>
      <c r="J233" s="102" t="s">
        <v>163</v>
      </c>
      <c r="K233" s="102" t="s">
        <v>163</v>
      </c>
      <c r="L233" s="102" t="s">
        <v>163</v>
      </c>
      <c r="M233" s="102" t="s">
        <v>163</v>
      </c>
      <c r="N233" s="102" t="s">
        <v>163</v>
      </c>
      <c r="O233" s="102" t="s">
        <v>163</v>
      </c>
      <c r="P233" s="102" t="s">
        <v>163</v>
      </c>
      <c r="Q233" s="102" t="s">
        <v>163</v>
      </c>
    </row>
    <row r="234" spans="1:17">
      <c r="A234" s="222"/>
      <c r="B234" s="102">
        <v>7</v>
      </c>
      <c r="C234" s="102" t="s">
        <v>163</v>
      </c>
      <c r="D234" s="102" t="s">
        <v>163</v>
      </c>
      <c r="E234" s="102" t="s">
        <v>163</v>
      </c>
      <c r="F234" s="102" t="s">
        <v>163</v>
      </c>
      <c r="G234" s="102" t="s">
        <v>163</v>
      </c>
      <c r="H234" s="102" t="s">
        <v>163</v>
      </c>
      <c r="I234" s="102" t="s">
        <v>163</v>
      </c>
      <c r="J234" s="102" t="s">
        <v>163</v>
      </c>
      <c r="K234" s="102" t="s">
        <v>163</v>
      </c>
      <c r="L234" s="102" t="s">
        <v>163</v>
      </c>
      <c r="M234" s="102" t="s">
        <v>163</v>
      </c>
      <c r="N234" s="102" t="s">
        <v>163</v>
      </c>
      <c r="O234" s="102" t="s">
        <v>163</v>
      </c>
      <c r="P234" s="102" t="s">
        <v>163</v>
      </c>
      <c r="Q234" s="102" t="s">
        <v>163</v>
      </c>
    </row>
    <row r="235" spans="1:17">
      <c r="A235" s="102"/>
      <c r="B235" s="102">
        <v>8</v>
      </c>
      <c r="C235" s="102" t="s">
        <v>163</v>
      </c>
      <c r="D235" s="102" t="s">
        <v>163</v>
      </c>
      <c r="E235" s="102" t="s">
        <v>163</v>
      </c>
      <c r="F235" s="102" t="s">
        <v>163</v>
      </c>
      <c r="G235" s="102" t="s">
        <v>163</v>
      </c>
      <c r="H235" s="102" t="s">
        <v>163</v>
      </c>
      <c r="I235" s="102" t="s">
        <v>163</v>
      </c>
      <c r="J235" s="102" t="s">
        <v>163</v>
      </c>
      <c r="K235" s="102" t="s">
        <v>163</v>
      </c>
      <c r="L235" s="102" t="s">
        <v>163</v>
      </c>
      <c r="M235" s="102" t="s">
        <v>163</v>
      </c>
      <c r="N235" s="102" t="s">
        <v>163</v>
      </c>
      <c r="O235" s="102" t="s">
        <v>163</v>
      </c>
      <c r="P235" s="102" t="s">
        <v>163</v>
      </c>
      <c r="Q235" s="102" t="s">
        <v>163</v>
      </c>
    </row>
    <row r="236" spans="1:17">
      <c r="A236" s="102"/>
      <c r="B236" s="102">
        <v>9</v>
      </c>
      <c r="C236" s="102" t="s">
        <v>163</v>
      </c>
      <c r="D236" s="102" t="s">
        <v>163</v>
      </c>
      <c r="E236" s="102" t="s">
        <v>163</v>
      </c>
      <c r="F236" s="102" t="s">
        <v>163</v>
      </c>
      <c r="G236" s="102" t="s">
        <v>163</v>
      </c>
      <c r="H236" s="102" t="s">
        <v>163</v>
      </c>
      <c r="I236" s="102" t="s">
        <v>163</v>
      </c>
      <c r="J236" s="102" t="s">
        <v>163</v>
      </c>
      <c r="K236" s="102" t="s">
        <v>163</v>
      </c>
      <c r="L236" s="102" t="s">
        <v>163</v>
      </c>
      <c r="M236" s="102" t="s">
        <v>163</v>
      </c>
      <c r="N236" s="102" t="s">
        <v>163</v>
      </c>
      <c r="O236" s="102" t="s">
        <v>163</v>
      </c>
      <c r="P236" s="102" t="s">
        <v>163</v>
      </c>
      <c r="Q236" s="102" t="s">
        <v>163</v>
      </c>
    </row>
    <row r="237" spans="1:17">
      <c r="A237" s="102"/>
      <c r="B237" s="102">
        <v>10</v>
      </c>
      <c r="C237" s="102" t="s">
        <v>163</v>
      </c>
      <c r="D237" s="102" t="s">
        <v>163</v>
      </c>
      <c r="E237" s="102" t="s">
        <v>163</v>
      </c>
      <c r="F237" s="102" t="s">
        <v>163</v>
      </c>
      <c r="G237" s="102" t="s">
        <v>163</v>
      </c>
      <c r="H237" s="102" t="s">
        <v>163</v>
      </c>
      <c r="I237" s="102" t="s">
        <v>163</v>
      </c>
      <c r="J237" s="102" t="s">
        <v>163</v>
      </c>
      <c r="K237" s="102" t="s">
        <v>163</v>
      </c>
      <c r="L237" s="102" t="s">
        <v>163</v>
      </c>
      <c r="M237" s="102" t="s">
        <v>163</v>
      </c>
      <c r="N237" s="102" t="s">
        <v>163</v>
      </c>
      <c r="O237" s="102" t="s">
        <v>163</v>
      </c>
      <c r="P237" s="102" t="s">
        <v>163</v>
      </c>
      <c r="Q237" s="102" t="s">
        <v>163</v>
      </c>
    </row>
    <row r="238" spans="1:17">
      <c r="A238" s="102"/>
      <c r="B238" s="102">
        <v>11</v>
      </c>
      <c r="C238" s="102" t="s">
        <v>163</v>
      </c>
      <c r="D238" s="102" t="s">
        <v>163</v>
      </c>
      <c r="E238" s="102" t="s">
        <v>163</v>
      </c>
      <c r="F238" s="102" t="s">
        <v>163</v>
      </c>
      <c r="G238" s="102" t="s">
        <v>163</v>
      </c>
      <c r="H238" s="102" t="s">
        <v>163</v>
      </c>
      <c r="I238" s="102" t="s">
        <v>163</v>
      </c>
      <c r="J238" s="102" t="s">
        <v>163</v>
      </c>
      <c r="K238" s="102" t="s">
        <v>163</v>
      </c>
      <c r="L238" s="102" t="s">
        <v>163</v>
      </c>
      <c r="M238" s="102" t="s">
        <v>163</v>
      </c>
      <c r="N238" s="102" t="s">
        <v>163</v>
      </c>
      <c r="O238" s="102" t="s">
        <v>163</v>
      </c>
      <c r="P238" s="102" t="s">
        <v>163</v>
      </c>
      <c r="Q238" s="102" t="s">
        <v>163</v>
      </c>
    </row>
    <row r="239" spans="1:17" ht="15" customHeight="1">
      <c r="A239" s="102"/>
      <c r="B239" s="102">
        <v>12</v>
      </c>
      <c r="C239" s="102" t="s">
        <v>163</v>
      </c>
      <c r="D239" s="102" t="s">
        <v>163</v>
      </c>
      <c r="E239" s="102" t="s">
        <v>163</v>
      </c>
      <c r="F239" s="102" t="s">
        <v>163</v>
      </c>
      <c r="G239" s="102" t="s">
        <v>163</v>
      </c>
      <c r="H239" s="102" t="s">
        <v>163</v>
      </c>
      <c r="I239" s="102" t="s">
        <v>163</v>
      </c>
      <c r="J239" s="102" t="s">
        <v>163</v>
      </c>
      <c r="K239" s="102" t="s">
        <v>163</v>
      </c>
      <c r="L239" s="102" t="s">
        <v>163</v>
      </c>
      <c r="M239" s="102" t="s">
        <v>163</v>
      </c>
      <c r="N239" s="102" t="s">
        <v>163</v>
      </c>
      <c r="O239" s="102" t="s">
        <v>163</v>
      </c>
      <c r="P239" s="102" t="s">
        <v>163</v>
      </c>
      <c r="Q239" s="102" t="s">
        <v>163</v>
      </c>
    </row>
    <row r="240" spans="1:17">
      <c r="B240" s="165" t="s">
        <v>165</v>
      </c>
      <c r="C240" s="165">
        <v>0</v>
      </c>
      <c r="D240" s="165">
        <v>0</v>
      </c>
      <c r="E240" s="165">
        <v>0</v>
      </c>
      <c r="F240" s="165">
        <v>0</v>
      </c>
      <c r="G240" s="165">
        <v>0</v>
      </c>
      <c r="H240" s="165">
        <v>0</v>
      </c>
      <c r="I240" s="165">
        <v>0</v>
      </c>
      <c r="J240" s="165">
        <v>0</v>
      </c>
      <c r="K240" s="165">
        <v>0</v>
      </c>
      <c r="L240" s="165">
        <v>0</v>
      </c>
      <c r="M240" s="165">
        <v>0</v>
      </c>
      <c r="N240" s="165">
        <v>0</v>
      </c>
      <c r="O240" s="165">
        <v>0</v>
      </c>
      <c r="P240" s="165">
        <v>1</v>
      </c>
      <c r="Q240" s="165">
        <v>1</v>
      </c>
    </row>
    <row r="241" spans="1:17">
      <c r="B241" s="165"/>
      <c r="C241" s="165"/>
      <c r="D241" s="165"/>
      <c r="E241" s="165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65"/>
      <c r="Q241" s="165"/>
    </row>
    <row r="242" spans="1:17">
      <c r="B242" s="164" t="s">
        <v>166</v>
      </c>
      <c r="C242" s="102" t="s">
        <v>148</v>
      </c>
      <c r="D242" s="102" t="s">
        <v>149</v>
      </c>
      <c r="E242" s="102" t="s">
        <v>150</v>
      </c>
      <c r="F242" s="102" t="s">
        <v>151</v>
      </c>
      <c r="G242" s="102" t="s">
        <v>152</v>
      </c>
      <c r="H242" s="102" t="s">
        <v>153</v>
      </c>
      <c r="I242" s="102" t="s">
        <v>154</v>
      </c>
      <c r="J242" s="102" t="s">
        <v>155</v>
      </c>
      <c r="K242" s="102" t="s">
        <v>156</v>
      </c>
      <c r="L242" s="102" t="s">
        <v>157</v>
      </c>
      <c r="M242" s="102" t="s">
        <v>158</v>
      </c>
      <c r="N242" s="102" t="s">
        <v>159</v>
      </c>
      <c r="O242" s="102" t="s">
        <v>160</v>
      </c>
      <c r="P242" s="102" t="s">
        <v>161</v>
      </c>
      <c r="Q242" s="102" t="s">
        <v>162</v>
      </c>
    </row>
    <row r="243" spans="1:17">
      <c r="B243" s="102">
        <v>1</v>
      </c>
      <c r="C243" s="102" t="s">
        <v>163</v>
      </c>
      <c r="D243" s="102" t="s">
        <v>163</v>
      </c>
      <c r="E243" s="102" t="s">
        <v>163</v>
      </c>
      <c r="F243" s="102" t="s">
        <v>163</v>
      </c>
      <c r="G243" s="102" t="s">
        <v>163</v>
      </c>
      <c r="H243" s="102" t="s">
        <v>163</v>
      </c>
      <c r="I243" s="102" t="s">
        <v>163</v>
      </c>
      <c r="J243" s="102" t="s">
        <v>163</v>
      </c>
      <c r="K243" s="102" t="s">
        <v>163</v>
      </c>
      <c r="L243" s="102" t="s">
        <v>164</v>
      </c>
      <c r="M243" s="102" t="s">
        <v>164</v>
      </c>
      <c r="N243" s="102" t="s">
        <v>164</v>
      </c>
      <c r="O243" s="102" t="s">
        <v>164</v>
      </c>
      <c r="P243" s="102" t="s">
        <v>164</v>
      </c>
      <c r="Q243" s="102" t="s">
        <v>164</v>
      </c>
    </row>
    <row r="244" spans="1:17">
      <c r="A244" s="102"/>
      <c r="B244" s="102">
        <v>2</v>
      </c>
      <c r="C244" s="102" t="s">
        <v>163</v>
      </c>
      <c r="D244" s="102" t="s">
        <v>163</v>
      </c>
      <c r="E244" s="102" t="s">
        <v>163</v>
      </c>
      <c r="F244" s="102" t="s">
        <v>163</v>
      </c>
      <c r="G244" s="102" t="s">
        <v>163</v>
      </c>
      <c r="H244" s="102" t="s">
        <v>163</v>
      </c>
      <c r="I244" s="102" t="s">
        <v>163</v>
      </c>
      <c r="J244" s="102" t="s">
        <v>163</v>
      </c>
      <c r="K244" s="102" t="s">
        <v>163</v>
      </c>
      <c r="L244" s="102" t="s">
        <v>164</v>
      </c>
      <c r="M244" s="102" t="s">
        <v>164</v>
      </c>
      <c r="N244" s="102" t="s">
        <v>164</v>
      </c>
      <c r="O244" s="102" t="s">
        <v>164</v>
      </c>
      <c r="P244" s="102" t="s">
        <v>164</v>
      </c>
      <c r="Q244" s="102" t="s">
        <v>164</v>
      </c>
    </row>
    <row r="245" spans="1:17">
      <c r="A245" s="102"/>
      <c r="B245" s="102">
        <v>3</v>
      </c>
      <c r="C245" s="102" t="s">
        <v>163</v>
      </c>
      <c r="D245" s="102" t="s">
        <v>163</v>
      </c>
      <c r="E245" s="102" t="s">
        <v>163</v>
      </c>
      <c r="F245" s="102" t="s">
        <v>163</v>
      </c>
      <c r="G245" s="102" t="s">
        <v>163</v>
      </c>
      <c r="H245" s="102" t="s">
        <v>163</v>
      </c>
      <c r="I245" s="102" t="s">
        <v>163</v>
      </c>
      <c r="J245" s="102" t="s">
        <v>163</v>
      </c>
      <c r="K245" s="102" t="s">
        <v>163</v>
      </c>
      <c r="L245" s="102" t="s">
        <v>163</v>
      </c>
      <c r="M245" s="102" t="s">
        <v>163</v>
      </c>
      <c r="N245" s="102" t="s">
        <v>163</v>
      </c>
      <c r="O245" s="102" t="s">
        <v>163</v>
      </c>
      <c r="P245" s="102" t="s">
        <v>163</v>
      </c>
      <c r="Q245" s="102" t="s">
        <v>163</v>
      </c>
    </row>
    <row r="246" spans="1:17">
      <c r="A246" s="102"/>
      <c r="B246" s="102">
        <v>4</v>
      </c>
      <c r="C246" s="102" t="s">
        <v>163</v>
      </c>
      <c r="D246" s="102" t="s">
        <v>163</v>
      </c>
      <c r="E246" s="102" t="s">
        <v>163</v>
      </c>
      <c r="F246" s="102" t="s">
        <v>163</v>
      </c>
      <c r="G246" s="102" t="s">
        <v>163</v>
      </c>
      <c r="H246" s="102" t="s">
        <v>163</v>
      </c>
      <c r="I246" s="102" t="s">
        <v>163</v>
      </c>
      <c r="J246" s="102" t="s">
        <v>163</v>
      </c>
      <c r="K246" s="102" t="s">
        <v>163</v>
      </c>
      <c r="L246" s="102" t="s">
        <v>163</v>
      </c>
      <c r="M246" s="102" t="s">
        <v>163</v>
      </c>
      <c r="N246" s="102" t="s">
        <v>163</v>
      </c>
      <c r="O246" s="102" t="s">
        <v>163</v>
      </c>
      <c r="P246" s="102" t="s">
        <v>163</v>
      </c>
      <c r="Q246" s="102" t="s">
        <v>163</v>
      </c>
    </row>
    <row r="247" spans="1:17">
      <c r="A247" s="102"/>
      <c r="B247" s="102">
        <v>5</v>
      </c>
      <c r="C247" s="102" t="s">
        <v>163</v>
      </c>
      <c r="D247" s="102" t="s">
        <v>163</v>
      </c>
      <c r="E247" s="102" t="s">
        <v>163</v>
      </c>
      <c r="F247" s="102" t="s">
        <v>163</v>
      </c>
      <c r="G247" s="102" t="s">
        <v>163</v>
      </c>
      <c r="H247" s="102" t="s">
        <v>163</v>
      </c>
      <c r="I247" s="102" t="s">
        <v>163</v>
      </c>
      <c r="J247" s="102" t="s">
        <v>163</v>
      </c>
      <c r="K247" s="102" t="s">
        <v>163</v>
      </c>
      <c r="L247" s="102" t="s">
        <v>164</v>
      </c>
      <c r="M247" s="102" t="s">
        <v>164</v>
      </c>
      <c r="N247" s="102" t="s">
        <v>164</v>
      </c>
      <c r="O247" s="102" t="s">
        <v>164</v>
      </c>
      <c r="P247" s="102" t="s">
        <v>164</v>
      </c>
      <c r="Q247" s="102" t="s">
        <v>164</v>
      </c>
    </row>
    <row r="248" spans="1:17">
      <c r="A248" s="102"/>
      <c r="B248" s="102">
        <v>6</v>
      </c>
      <c r="C248" s="102" t="s">
        <v>163</v>
      </c>
      <c r="D248" s="102" t="s">
        <v>163</v>
      </c>
      <c r="E248" s="102" t="s">
        <v>163</v>
      </c>
      <c r="F248" s="102" t="s">
        <v>163</v>
      </c>
      <c r="G248" s="102" t="s">
        <v>163</v>
      </c>
      <c r="H248" s="102" t="s">
        <v>163</v>
      </c>
      <c r="I248" s="102" t="s">
        <v>163</v>
      </c>
      <c r="J248" s="102" t="s">
        <v>163</v>
      </c>
      <c r="K248" s="102" t="s">
        <v>163</v>
      </c>
      <c r="L248" s="102" t="s">
        <v>163</v>
      </c>
      <c r="M248" s="102" t="s">
        <v>163</v>
      </c>
      <c r="N248" s="102" t="s">
        <v>163</v>
      </c>
      <c r="O248" s="102" t="s">
        <v>163</v>
      </c>
      <c r="P248" s="102" t="s">
        <v>163</v>
      </c>
      <c r="Q248" s="102" t="s">
        <v>163</v>
      </c>
    </row>
    <row r="249" spans="1:17">
      <c r="A249" s="102"/>
      <c r="B249" s="102">
        <v>7</v>
      </c>
      <c r="C249" s="102" t="s">
        <v>163</v>
      </c>
      <c r="D249" s="102" t="s">
        <v>163</v>
      </c>
      <c r="E249" s="102" t="s">
        <v>163</v>
      </c>
      <c r="F249" s="102" t="s">
        <v>163</v>
      </c>
      <c r="G249" s="102" t="s">
        <v>163</v>
      </c>
      <c r="H249" s="102" t="s">
        <v>163</v>
      </c>
      <c r="I249" s="102" t="s">
        <v>163</v>
      </c>
      <c r="J249" s="102" t="s">
        <v>163</v>
      </c>
      <c r="K249" s="102" t="s">
        <v>163</v>
      </c>
      <c r="L249" s="102" t="s">
        <v>163</v>
      </c>
      <c r="M249" s="102" t="s">
        <v>163</v>
      </c>
      <c r="N249" s="102" t="s">
        <v>163</v>
      </c>
      <c r="O249" s="102" t="s">
        <v>163</v>
      </c>
      <c r="P249" s="102" t="s">
        <v>163</v>
      </c>
      <c r="Q249" s="102" t="s">
        <v>163</v>
      </c>
    </row>
    <row r="250" spans="1:17">
      <c r="A250" s="102"/>
      <c r="B250" s="102">
        <v>8</v>
      </c>
      <c r="C250" s="102" t="s">
        <v>163</v>
      </c>
      <c r="D250" s="102" t="s">
        <v>163</v>
      </c>
      <c r="E250" s="102" t="s">
        <v>163</v>
      </c>
      <c r="F250" s="102" t="s">
        <v>163</v>
      </c>
      <c r="G250" s="102" t="s">
        <v>163</v>
      </c>
      <c r="H250" s="102" t="s">
        <v>163</v>
      </c>
      <c r="I250" s="102" t="s">
        <v>163</v>
      </c>
      <c r="J250" s="102" t="s">
        <v>163</v>
      </c>
      <c r="K250" s="102" t="s">
        <v>163</v>
      </c>
      <c r="L250" s="102" t="s">
        <v>163</v>
      </c>
      <c r="M250" s="102" t="s">
        <v>163</v>
      </c>
      <c r="N250" s="102" t="s">
        <v>163</v>
      </c>
      <c r="O250" s="102" t="s">
        <v>163</v>
      </c>
      <c r="P250" s="102" t="s">
        <v>163</v>
      </c>
      <c r="Q250" s="102" t="s">
        <v>163</v>
      </c>
    </row>
    <row r="251" spans="1:17">
      <c r="A251" s="102"/>
      <c r="B251" s="102">
        <v>9</v>
      </c>
      <c r="C251" s="102" t="s">
        <v>163</v>
      </c>
      <c r="D251" s="102" t="s">
        <v>163</v>
      </c>
      <c r="E251" s="102" t="s">
        <v>163</v>
      </c>
      <c r="F251" s="102" t="s">
        <v>163</v>
      </c>
      <c r="G251" s="102" t="s">
        <v>163</v>
      </c>
      <c r="H251" s="102" t="s">
        <v>163</v>
      </c>
      <c r="I251" s="102" t="s">
        <v>163</v>
      </c>
      <c r="J251" s="102" t="s">
        <v>163</v>
      </c>
      <c r="K251" s="102" t="s">
        <v>163</v>
      </c>
      <c r="L251" s="102" t="s">
        <v>164</v>
      </c>
      <c r="M251" s="102" t="s">
        <v>164</v>
      </c>
      <c r="N251" s="102" t="s">
        <v>164</v>
      </c>
      <c r="O251" s="102" t="s">
        <v>164</v>
      </c>
      <c r="P251" s="102" t="s">
        <v>164</v>
      </c>
      <c r="Q251" s="102" t="s">
        <v>164</v>
      </c>
    </row>
    <row r="252" spans="1:17">
      <c r="A252" s="102"/>
      <c r="B252" s="102">
        <v>10</v>
      </c>
      <c r="C252" s="102" t="s">
        <v>163</v>
      </c>
      <c r="D252" s="102" t="s">
        <v>163</v>
      </c>
      <c r="E252" s="102" t="s">
        <v>163</v>
      </c>
      <c r="F252" s="102" t="s">
        <v>163</v>
      </c>
      <c r="G252" s="102" t="s">
        <v>163</v>
      </c>
      <c r="H252" s="102" t="s">
        <v>163</v>
      </c>
      <c r="I252" s="102" t="s">
        <v>163</v>
      </c>
      <c r="J252" s="102" t="s">
        <v>163</v>
      </c>
      <c r="K252" s="102" t="s">
        <v>163</v>
      </c>
      <c r="L252" s="102" t="s">
        <v>163</v>
      </c>
      <c r="M252" s="102" t="s">
        <v>163</v>
      </c>
      <c r="N252" s="102" t="s">
        <v>163</v>
      </c>
      <c r="O252" s="102" t="s">
        <v>163</v>
      </c>
      <c r="P252" s="102" t="s">
        <v>163</v>
      </c>
      <c r="Q252" s="102" t="s">
        <v>163</v>
      </c>
    </row>
    <row r="253" spans="1:17">
      <c r="A253" s="102"/>
      <c r="B253" s="102">
        <v>11</v>
      </c>
      <c r="C253" s="102" t="s">
        <v>163</v>
      </c>
      <c r="D253" s="102" t="s">
        <v>163</v>
      </c>
      <c r="E253" s="102" t="s">
        <v>163</v>
      </c>
      <c r="F253" s="102" t="s">
        <v>163</v>
      </c>
      <c r="G253" s="102" t="s">
        <v>163</v>
      </c>
      <c r="H253" s="102" t="s">
        <v>163</v>
      </c>
      <c r="I253" s="102" t="s">
        <v>163</v>
      </c>
      <c r="J253" s="102" t="s">
        <v>163</v>
      </c>
      <c r="K253" s="102" t="s">
        <v>163</v>
      </c>
      <c r="L253" s="102" t="s">
        <v>163</v>
      </c>
      <c r="M253" s="102" t="s">
        <v>163</v>
      </c>
      <c r="N253" s="102" t="s">
        <v>163</v>
      </c>
      <c r="O253" s="102" t="s">
        <v>163</v>
      </c>
      <c r="P253" s="102" t="s">
        <v>163</v>
      </c>
      <c r="Q253" s="102" t="s">
        <v>163</v>
      </c>
    </row>
    <row r="254" spans="1:17">
      <c r="A254" s="102"/>
      <c r="B254" s="102">
        <v>12</v>
      </c>
      <c r="C254" s="102" t="s">
        <v>163</v>
      </c>
      <c r="D254" s="102" t="s">
        <v>163</v>
      </c>
      <c r="E254" s="102" t="s">
        <v>163</v>
      </c>
      <c r="F254" s="102" t="s">
        <v>163</v>
      </c>
      <c r="G254" s="102" t="s">
        <v>163</v>
      </c>
      <c r="H254" s="102" t="s">
        <v>163</v>
      </c>
      <c r="I254" s="102" t="s">
        <v>163</v>
      </c>
      <c r="J254" s="102" t="s">
        <v>163</v>
      </c>
      <c r="K254" s="102" t="s">
        <v>163</v>
      </c>
      <c r="L254" s="102" t="s">
        <v>163</v>
      </c>
      <c r="M254" s="102" t="s">
        <v>163</v>
      </c>
      <c r="N254" s="102" t="s">
        <v>163</v>
      </c>
      <c r="O254" s="102" t="s">
        <v>163</v>
      </c>
      <c r="P254" s="102" t="s">
        <v>163</v>
      </c>
      <c r="Q254" s="102" t="s">
        <v>163</v>
      </c>
    </row>
    <row r="255" spans="1:17">
      <c r="A255" s="102"/>
      <c r="B255" s="165" t="s">
        <v>165</v>
      </c>
      <c r="C255" s="165">
        <v>0</v>
      </c>
      <c r="D255" s="165">
        <v>0</v>
      </c>
      <c r="E255" s="165">
        <v>0</v>
      </c>
      <c r="F255" s="165">
        <v>0</v>
      </c>
      <c r="G255" s="165">
        <v>0</v>
      </c>
      <c r="H255" s="165">
        <v>0</v>
      </c>
      <c r="I255" s="165">
        <v>0</v>
      </c>
      <c r="J255" s="165">
        <v>0</v>
      </c>
      <c r="K255" s="165">
        <v>0</v>
      </c>
      <c r="L255" s="165">
        <v>4</v>
      </c>
      <c r="M255" s="165">
        <v>4</v>
      </c>
      <c r="N255" s="165">
        <v>4</v>
      </c>
      <c r="O255" s="165">
        <v>4</v>
      </c>
      <c r="P255" s="165">
        <v>4</v>
      </c>
      <c r="Q255" s="165">
        <v>4</v>
      </c>
    </row>
    <row r="256" spans="1:17">
      <c r="A256" s="102"/>
      <c r="B256" s="165"/>
      <c r="C256" s="165"/>
      <c r="D256" s="165"/>
      <c r="E256" s="165"/>
      <c r="F256" s="165"/>
      <c r="G256" s="165"/>
      <c r="H256" s="165"/>
      <c r="I256" s="165"/>
      <c r="J256" s="165"/>
      <c r="K256" s="165"/>
      <c r="L256" s="165"/>
      <c r="M256" s="165"/>
      <c r="N256" s="165"/>
      <c r="O256" s="165"/>
      <c r="P256" s="165"/>
      <c r="Q256" s="165"/>
    </row>
    <row r="257" spans="1:17">
      <c r="A257" s="102"/>
      <c r="B257" s="164" t="s">
        <v>167</v>
      </c>
      <c r="C257" s="102" t="s">
        <v>148</v>
      </c>
      <c r="D257" s="102" t="s">
        <v>149</v>
      </c>
      <c r="E257" s="102" t="s">
        <v>150</v>
      </c>
      <c r="F257" s="102" t="s">
        <v>151</v>
      </c>
      <c r="G257" s="102" t="s">
        <v>152</v>
      </c>
      <c r="H257" s="102" t="s">
        <v>153</v>
      </c>
      <c r="I257" s="102" t="s">
        <v>154</v>
      </c>
      <c r="J257" s="102" t="s">
        <v>155</v>
      </c>
      <c r="K257" s="102" t="s">
        <v>156</v>
      </c>
      <c r="L257" s="102" t="s">
        <v>157</v>
      </c>
      <c r="M257" s="102" t="s">
        <v>158</v>
      </c>
      <c r="N257" s="102" t="s">
        <v>159</v>
      </c>
      <c r="O257" s="102" t="s">
        <v>160</v>
      </c>
      <c r="P257" s="102" t="s">
        <v>161</v>
      </c>
      <c r="Q257" s="102" t="s">
        <v>162</v>
      </c>
    </row>
    <row r="258" spans="1:17">
      <c r="A258" s="102"/>
      <c r="B258" s="102">
        <v>1</v>
      </c>
      <c r="C258" s="102" t="s">
        <v>163</v>
      </c>
      <c r="D258" s="102" t="s">
        <v>163</v>
      </c>
      <c r="E258" s="102" t="s">
        <v>163</v>
      </c>
      <c r="F258" s="102" t="s">
        <v>163</v>
      </c>
      <c r="G258" s="102" t="s">
        <v>163</v>
      </c>
      <c r="H258" s="102" t="s">
        <v>163</v>
      </c>
      <c r="I258" s="102" t="s">
        <v>163</v>
      </c>
      <c r="J258" s="102" t="s">
        <v>163</v>
      </c>
      <c r="K258" s="102" t="s">
        <v>163</v>
      </c>
      <c r="L258" s="102" t="s">
        <v>163</v>
      </c>
      <c r="M258" s="102" t="s">
        <v>163</v>
      </c>
      <c r="N258" s="102" t="s">
        <v>163</v>
      </c>
      <c r="O258" s="102" t="s">
        <v>163</v>
      </c>
      <c r="P258" s="102" t="s">
        <v>163</v>
      </c>
      <c r="Q258" s="102" t="s">
        <v>163</v>
      </c>
    </row>
    <row r="259" spans="1:17">
      <c r="A259" s="102"/>
      <c r="B259" s="102">
        <v>2</v>
      </c>
      <c r="C259" s="102" t="s">
        <v>163</v>
      </c>
      <c r="D259" s="102" t="s">
        <v>163</v>
      </c>
      <c r="E259" s="102" t="s">
        <v>163</v>
      </c>
      <c r="F259" s="102" t="s">
        <v>163</v>
      </c>
      <c r="G259" s="102" t="s">
        <v>163</v>
      </c>
      <c r="H259" s="102" t="s">
        <v>163</v>
      </c>
      <c r="I259" s="102" t="s">
        <v>163</v>
      </c>
      <c r="J259" s="102" t="s">
        <v>163</v>
      </c>
      <c r="K259" s="102" t="s">
        <v>163</v>
      </c>
      <c r="L259" s="102" t="s">
        <v>163</v>
      </c>
      <c r="M259" s="102" t="s">
        <v>163</v>
      </c>
      <c r="N259" s="102" t="s">
        <v>163</v>
      </c>
      <c r="O259" s="102" t="s">
        <v>163</v>
      </c>
      <c r="P259" s="102" t="s">
        <v>163</v>
      </c>
      <c r="Q259" s="102" t="s">
        <v>163</v>
      </c>
    </row>
    <row r="260" spans="1:17">
      <c r="A260" s="102"/>
      <c r="B260" s="102">
        <v>3</v>
      </c>
      <c r="C260" s="102" t="s">
        <v>163</v>
      </c>
      <c r="D260" s="102" t="s">
        <v>163</v>
      </c>
      <c r="E260" s="102" t="s">
        <v>163</v>
      </c>
      <c r="F260" s="102" t="s">
        <v>163</v>
      </c>
      <c r="G260" s="102" t="s">
        <v>163</v>
      </c>
      <c r="H260" s="102" t="s">
        <v>163</v>
      </c>
      <c r="I260" s="102" t="s">
        <v>163</v>
      </c>
      <c r="J260" s="102" t="s">
        <v>163</v>
      </c>
      <c r="K260" s="102" t="s">
        <v>163</v>
      </c>
      <c r="L260" s="102" t="s">
        <v>163</v>
      </c>
      <c r="M260" s="102" t="s">
        <v>163</v>
      </c>
      <c r="N260" s="102" t="s">
        <v>164</v>
      </c>
      <c r="O260" s="102" t="s">
        <v>164</v>
      </c>
      <c r="P260" s="102" t="s">
        <v>164</v>
      </c>
      <c r="Q260" s="102" t="s">
        <v>164</v>
      </c>
    </row>
    <row r="261" spans="1:17">
      <c r="A261" s="102"/>
      <c r="B261" s="102">
        <v>4</v>
      </c>
      <c r="C261" s="102" t="s">
        <v>163</v>
      </c>
      <c r="D261" s="102" t="s">
        <v>163</v>
      </c>
      <c r="E261" s="102" t="s">
        <v>163</v>
      </c>
      <c r="F261" s="102" t="s">
        <v>163</v>
      </c>
      <c r="G261" s="102" t="s">
        <v>163</v>
      </c>
      <c r="H261" s="102" t="s">
        <v>163</v>
      </c>
      <c r="I261" s="102" t="s">
        <v>163</v>
      </c>
      <c r="J261" s="102" t="s">
        <v>163</v>
      </c>
      <c r="K261" s="102" t="s">
        <v>163</v>
      </c>
      <c r="L261" s="102" t="s">
        <v>163</v>
      </c>
      <c r="M261" s="102" t="s">
        <v>163</v>
      </c>
      <c r="N261" s="102" t="s">
        <v>163</v>
      </c>
      <c r="O261" s="102" t="s">
        <v>163</v>
      </c>
      <c r="P261" s="102" t="s">
        <v>163</v>
      </c>
      <c r="Q261" s="102" t="s">
        <v>163</v>
      </c>
    </row>
    <row r="262" spans="1:17">
      <c r="A262" s="102"/>
      <c r="B262" s="102">
        <v>5</v>
      </c>
      <c r="C262" s="102" t="s">
        <v>163</v>
      </c>
      <c r="D262" s="102" t="s">
        <v>163</v>
      </c>
      <c r="E262" s="102" t="s">
        <v>163</v>
      </c>
      <c r="F262" s="102" t="s">
        <v>163</v>
      </c>
      <c r="G262" s="102" t="s">
        <v>163</v>
      </c>
      <c r="H262" s="102" t="s">
        <v>163</v>
      </c>
      <c r="I262" s="102" t="s">
        <v>163</v>
      </c>
      <c r="J262" s="102" t="s">
        <v>163</v>
      </c>
      <c r="K262" s="102" t="s">
        <v>163</v>
      </c>
      <c r="L262" s="102" t="s">
        <v>163</v>
      </c>
      <c r="M262" s="102" t="s">
        <v>163</v>
      </c>
      <c r="N262" s="102" t="s">
        <v>163</v>
      </c>
      <c r="O262" s="102" t="s">
        <v>163</v>
      </c>
      <c r="P262" s="102" t="s">
        <v>163</v>
      </c>
      <c r="Q262" s="102" t="s">
        <v>163</v>
      </c>
    </row>
    <row r="263" spans="1:17">
      <c r="A263" s="102"/>
      <c r="B263" s="102">
        <v>6</v>
      </c>
      <c r="C263" s="102" t="s">
        <v>163</v>
      </c>
      <c r="D263" s="102" t="s">
        <v>163</v>
      </c>
      <c r="E263" s="102" t="s">
        <v>163</v>
      </c>
      <c r="F263" s="102" t="s">
        <v>163</v>
      </c>
      <c r="G263" s="102" t="s">
        <v>163</v>
      </c>
      <c r="H263" s="102" t="s">
        <v>163</v>
      </c>
      <c r="I263" s="102" t="s">
        <v>163</v>
      </c>
      <c r="J263" s="102" t="s">
        <v>163</v>
      </c>
      <c r="K263" s="102" t="s">
        <v>163</v>
      </c>
      <c r="L263" s="102" t="s">
        <v>163</v>
      </c>
      <c r="M263" s="102" t="s">
        <v>163</v>
      </c>
      <c r="N263" s="102" t="s">
        <v>163</v>
      </c>
      <c r="O263" s="102" t="s">
        <v>163</v>
      </c>
      <c r="P263" s="102" t="s">
        <v>163</v>
      </c>
      <c r="Q263" s="102" t="s">
        <v>163</v>
      </c>
    </row>
    <row r="264" spans="1:17">
      <c r="A264" s="102"/>
      <c r="B264" s="102">
        <v>7</v>
      </c>
      <c r="C264" s="102" t="s">
        <v>163</v>
      </c>
      <c r="D264" s="102" t="s">
        <v>163</v>
      </c>
      <c r="E264" s="102" t="s">
        <v>163</v>
      </c>
      <c r="F264" s="102" t="s">
        <v>163</v>
      </c>
      <c r="G264" s="102" t="s">
        <v>163</v>
      </c>
      <c r="H264" s="102" t="s">
        <v>163</v>
      </c>
      <c r="I264" s="102" t="s">
        <v>163</v>
      </c>
      <c r="J264" s="102" t="s">
        <v>163</v>
      </c>
      <c r="K264" s="102" t="s">
        <v>163</v>
      </c>
      <c r="L264" s="102" t="s">
        <v>163</v>
      </c>
      <c r="M264" s="102" t="s">
        <v>163</v>
      </c>
      <c r="N264" s="102" t="s">
        <v>163</v>
      </c>
      <c r="O264" s="102" t="s">
        <v>163</v>
      </c>
      <c r="P264" s="102" t="s">
        <v>163</v>
      </c>
      <c r="Q264" s="102" t="s">
        <v>163</v>
      </c>
    </row>
    <row r="265" spans="1:17">
      <c r="A265" s="102"/>
      <c r="B265" s="102">
        <v>8</v>
      </c>
      <c r="C265" s="102" t="s">
        <v>163</v>
      </c>
      <c r="D265" s="102" t="s">
        <v>163</v>
      </c>
      <c r="E265" s="102" t="s">
        <v>163</v>
      </c>
      <c r="F265" s="102" t="s">
        <v>163</v>
      </c>
      <c r="G265" s="102" t="s">
        <v>163</v>
      </c>
      <c r="H265" s="102" t="s">
        <v>163</v>
      </c>
      <c r="I265" s="102" t="s">
        <v>163</v>
      </c>
      <c r="J265" s="102" t="s">
        <v>163</v>
      </c>
      <c r="K265" s="102" t="s">
        <v>163</v>
      </c>
      <c r="L265" s="102" t="s">
        <v>163</v>
      </c>
      <c r="M265" s="102" t="s">
        <v>163</v>
      </c>
      <c r="N265" s="102" t="s">
        <v>163</v>
      </c>
      <c r="O265" s="102" t="s">
        <v>163</v>
      </c>
      <c r="P265" s="102" t="s">
        <v>163</v>
      </c>
      <c r="Q265" s="102" t="s">
        <v>163</v>
      </c>
    </row>
    <row r="266" spans="1:17">
      <c r="A266" s="102"/>
      <c r="B266" s="102">
        <v>9</v>
      </c>
      <c r="C266" s="102" t="s">
        <v>163</v>
      </c>
      <c r="D266" s="102" t="s">
        <v>163</v>
      </c>
      <c r="E266" s="102" t="s">
        <v>163</v>
      </c>
      <c r="F266" s="102" t="s">
        <v>163</v>
      </c>
      <c r="G266" s="102" t="s">
        <v>163</v>
      </c>
      <c r="H266" s="102" t="s">
        <v>163</v>
      </c>
      <c r="I266" s="102" t="s">
        <v>163</v>
      </c>
      <c r="J266" s="102" t="s">
        <v>163</v>
      </c>
      <c r="K266" s="102" t="s">
        <v>163</v>
      </c>
      <c r="L266" s="102" t="s">
        <v>163</v>
      </c>
      <c r="M266" s="102" t="s">
        <v>163</v>
      </c>
      <c r="N266" s="102" t="s">
        <v>163</v>
      </c>
      <c r="O266" s="102" t="s">
        <v>163</v>
      </c>
      <c r="P266" s="102" t="s">
        <v>163</v>
      </c>
      <c r="Q266" s="102" t="s">
        <v>163</v>
      </c>
    </row>
    <row r="267" spans="1:17">
      <c r="A267" s="102"/>
      <c r="B267" s="102">
        <v>10</v>
      </c>
      <c r="C267" s="102" t="s">
        <v>163</v>
      </c>
      <c r="D267" s="102" t="s">
        <v>163</v>
      </c>
      <c r="E267" s="102" t="s">
        <v>163</v>
      </c>
      <c r="F267" s="102" t="s">
        <v>163</v>
      </c>
      <c r="G267" s="102" t="s">
        <v>163</v>
      </c>
      <c r="H267" s="102" t="s">
        <v>163</v>
      </c>
      <c r="I267" s="102" t="s">
        <v>163</v>
      </c>
      <c r="J267" s="102" t="s">
        <v>163</v>
      </c>
      <c r="K267" s="102" t="s">
        <v>163</v>
      </c>
      <c r="L267" s="102" t="s">
        <v>163</v>
      </c>
      <c r="M267" s="102" t="s">
        <v>163</v>
      </c>
      <c r="N267" s="102" t="s">
        <v>163</v>
      </c>
      <c r="O267" s="102" t="s">
        <v>163</v>
      </c>
      <c r="P267" s="102" t="s">
        <v>163</v>
      </c>
      <c r="Q267" s="102" t="s">
        <v>163</v>
      </c>
    </row>
    <row r="268" spans="1:17">
      <c r="A268" s="102"/>
      <c r="B268" s="102">
        <v>11</v>
      </c>
      <c r="C268" s="102" t="s">
        <v>163</v>
      </c>
      <c r="D268" s="102" t="s">
        <v>163</v>
      </c>
      <c r="E268" s="102" t="s">
        <v>163</v>
      </c>
      <c r="F268" s="102" t="s">
        <v>163</v>
      </c>
      <c r="G268" s="102" t="s">
        <v>163</v>
      </c>
      <c r="H268" s="102" t="s">
        <v>163</v>
      </c>
      <c r="I268" s="102" t="s">
        <v>163</v>
      </c>
      <c r="J268" s="102" t="s">
        <v>163</v>
      </c>
      <c r="K268" s="102" t="s">
        <v>163</v>
      </c>
      <c r="L268" s="102" t="s">
        <v>163</v>
      </c>
      <c r="M268" s="102" t="s">
        <v>163</v>
      </c>
      <c r="N268" s="102" t="s">
        <v>163</v>
      </c>
      <c r="O268" s="102" t="s">
        <v>163</v>
      </c>
      <c r="P268" s="102" t="s">
        <v>163</v>
      </c>
      <c r="Q268" s="102" t="s">
        <v>163</v>
      </c>
    </row>
    <row r="269" spans="1:17">
      <c r="A269" s="102"/>
      <c r="B269" s="102">
        <v>12</v>
      </c>
      <c r="C269" s="102" t="s">
        <v>163</v>
      </c>
      <c r="D269" s="102" t="s">
        <v>163</v>
      </c>
      <c r="E269" s="102" t="s">
        <v>163</v>
      </c>
      <c r="F269" s="102" t="s">
        <v>163</v>
      </c>
      <c r="G269" s="102" t="s">
        <v>163</v>
      </c>
      <c r="H269" s="102" t="s">
        <v>163</v>
      </c>
      <c r="I269" s="102" t="s">
        <v>163</v>
      </c>
      <c r="J269" s="102" t="s">
        <v>163</v>
      </c>
      <c r="K269" s="102" t="s">
        <v>163</v>
      </c>
      <c r="L269" s="102" t="s">
        <v>163</v>
      </c>
      <c r="M269" s="102" t="s">
        <v>163</v>
      </c>
      <c r="N269" s="102" t="s">
        <v>163</v>
      </c>
      <c r="O269" s="102" t="s">
        <v>163</v>
      </c>
      <c r="P269" s="102" t="s">
        <v>163</v>
      </c>
      <c r="Q269" s="102" t="s">
        <v>163</v>
      </c>
    </row>
    <row r="270" spans="1:17">
      <c r="A270" s="102"/>
      <c r="B270" s="165" t="s">
        <v>165</v>
      </c>
      <c r="C270" s="165">
        <v>0</v>
      </c>
      <c r="D270" s="165">
        <v>0</v>
      </c>
      <c r="E270" s="165">
        <v>0</v>
      </c>
      <c r="F270" s="165">
        <v>0</v>
      </c>
      <c r="G270" s="165">
        <v>0</v>
      </c>
      <c r="H270" s="165">
        <v>0</v>
      </c>
      <c r="I270" s="165">
        <v>0</v>
      </c>
      <c r="J270" s="165">
        <v>0</v>
      </c>
      <c r="K270" s="165">
        <v>0</v>
      </c>
      <c r="L270" s="165">
        <v>0</v>
      </c>
      <c r="M270" s="165">
        <v>0</v>
      </c>
      <c r="N270" s="165">
        <v>1</v>
      </c>
      <c r="O270" s="165">
        <v>1</v>
      </c>
      <c r="P270" s="165">
        <v>1</v>
      </c>
      <c r="Q270" s="165">
        <v>1</v>
      </c>
    </row>
    <row r="271" spans="1:17">
      <c r="A271" s="102"/>
      <c r="B271" s="165"/>
      <c r="C271" s="165"/>
      <c r="D271" s="165"/>
      <c r="E271" s="165"/>
      <c r="F271" s="165"/>
      <c r="G271" s="165"/>
      <c r="H271" s="165"/>
      <c r="I271" s="165"/>
      <c r="J271" s="165"/>
      <c r="K271" s="165"/>
      <c r="L271" s="165"/>
      <c r="M271" s="165"/>
      <c r="N271" s="165"/>
      <c r="O271" s="165"/>
      <c r="P271" s="165"/>
      <c r="Q271" s="165"/>
    </row>
    <row r="272" spans="1:17">
      <c r="A272" s="102"/>
      <c r="B272" s="164" t="s">
        <v>131</v>
      </c>
      <c r="C272" s="102" t="s">
        <v>148</v>
      </c>
      <c r="D272" s="102" t="s">
        <v>149</v>
      </c>
      <c r="E272" s="102" t="s">
        <v>150</v>
      </c>
      <c r="F272" s="102" t="s">
        <v>151</v>
      </c>
      <c r="G272" s="102" t="s">
        <v>152</v>
      </c>
      <c r="H272" s="102" t="s">
        <v>153</v>
      </c>
      <c r="I272" s="102" t="s">
        <v>154</v>
      </c>
      <c r="J272" s="102" t="s">
        <v>155</v>
      </c>
      <c r="K272" s="102" t="s">
        <v>170</v>
      </c>
      <c r="L272" s="102" t="s">
        <v>171</v>
      </c>
      <c r="M272" s="102" t="s">
        <v>158</v>
      </c>
      <c r="N272" s="102" t="s">
        <v>172</v>
      </c>
      <c r="O272" s="102" t="s">
        <v>160</v>
      </c>
      <c r="P272" s="102" t="s">
        <v>161</v>
      </c>
      <c r="Q272" s="102" t="s">
        <v>162</v>
      </c>
    </row>
    <row r="273" spans="1:17">
      <c r="A273" s="102"/>
      <c r="B273" s="102">
        <v>1</v>
      </c>
      <c r="C273" s="102" t="s">
        <v>163</v>
      </c>
      <c r="D273" s="102" t="s">
        <v>163</v>
      </c>
      <c r="E273" s="102" t="s">
        <v>163</v>
      </c>
      <c r="F273" s="102" t="s">
        <v>163</v>
      </c>
      <c r="G273" s="102" t="s">
        <v>163</v>
      </c>
      <c r="H273" s="102" t="s">
        <v>163</v>
      </c>
      <c r="I273" s="102" t="s">
        <v>163</v>
      </c>
      <c r="J273" s="102" t="s">
        <v>163</v>
      </c>
      <c r="K273" s="102" t="s">
        <v>163</v>
      </c>
      <c r="L273" s="102" t="s">
        <v>163</v>
      </c>
      <c r="M273" s="102" t="s">
        <v>163</v>
      </c>
      <c r="N273" s="102" t="s">
        <v>163</v>
      </c>
      <c r="O273" s="102" t="s">
        <v>163</v>
      </c>
      <c r="P273" s="102" t="s">
        <v>163</v>
      </c>
      <c r="Q273" s="102" t="s">
        <v>163</v>
      </c>
    </row>
    <row r="274" spans="1:17">
      <c r="A274" s="102"/>
      <c r="B274" s="102">
        <v>2</v>
      </c>
      <c r="C274" s="102" t="s">
        <v>163</v>
      </c>
      <c r="D274" s="102" t="s">
        <v>163</v>
      </c>
      <c r="E274" s="102" t="s">
        <v>163</v>
      </c>
      <c r="F274" s="102" t="s">
        <v>163</v>
      </c>
      <c r="G274" s="102" t="s">
        <v>163</v>
      </c>
      <c r="H274" s="102" t="s">
        <v>163</v>
      </c>
      <c r="I274" s="102" t="s">
        <v>163</v>
      </c>
      <c r="J274" s="102" t="s">
        <v>163</v>
      </c>
      <c r="K274" s="102" t="s">
        <v>163</v>
      </c>
      <c r="L274" s="102" t="s">
        <v>163</v>
      </c>
      <c r="M274" s="102" t="s">
        <v>163</v>
      </c>
      <c r="N274" s="102" t="s">
        <v>163</v>
      </c>
      <c r="O274" s="102" t="s">
        <v>163</v>
      </c>
      <c r="P274" s="102" t="s">
        <v>163</v>
      </c>
      <c r="Q274" s="102" t="s">
        <v>163</v>
      </c>
    </row>
    <row r="275" spans="1:17">
      <c r="A275" s="102"/>
      <c r="B275" s="102">
        <v>3</v>
      </c>
      <c r="C275" s="102" t="s">
        <v>163</v>
      </c>
      <c r="D275" s="102" t="s">
        <v>163</v>
      </c>
      <c r="E275" s="102" t="s">
        <v>163</v>
      </c>
      <c r="F275" s="102" t="s">
        <v>163</v>
      </c>
      <c r="G275" s="102" t="s">
        <v>163</v>
      </c>
      <c r="H275" s="102" t="s">
        <v>163</v>
      </c>
      <c r="I275" s="102" t="s">
        <v>163</v>
      </c>
      <c r="J275" s="102" t="s">
        <v>163</v>
      </c>
      <c r="K275" s="102" t="s">
        <v>163</v>
      </c>
      <c r="L275" s="102" t="s">
        <v>163</v>
      </c>
      <c r="M275" s="102" t="s">
        <v>163</v>
      </c>
      <c r="N275" s="102" t="s">
        <v>163</v>
      </c>
      <c r="O275" s="102" t="s">
        <v>163</v>
      </c>
      <c r="P275" s="102" t="s">
        <v>163</v>
      </c>
      <c r="Q275" s="102" t="s">
        <v>163</v>
      </c>
    </row>
    <row r="276" spans="1:17">
      <c r="A276" s="102"/>
      <c r="B276" s="102">
        <v>4</v>
      </c>
      <c r="C276" s="102" t="s">
        <v>163</v>
      </c>
      <c r="D276" s="102" t="s">
        <v>163</v>
      </c>
      <c r="E276" s="102" t="s">
        <v>163</v>
      </c>
      <c r="F276" s="102" t="s">
        <v>163</v>
      </c>
      <c r="G276" s="102" t="s">
        <v>163</v>
      </c>
      <c r="H276" s="102" t="s">
        <v>163</v>
      </c>
      <c r="I276" s="102" t="s">
        <v>163</v>
      </c>
      <c r="J276" s="102" t="s">
        <v>163</v>
      </c>
      <c r="K276" s="102" t="s">
        <v>163</v>
      </c>
      <c r="L276" s="102" t="s">
        <v>163</v>
      </c>
      <c r="M276" s="102" t="s">
        <v>163</v>
      </c>
      <c r="N276" s="102" t="s">
        <v>163</v>
      </c>
      <c r="O276" s="102" t="s">
        <v>163</v>
      </c>
      <c r="P276" s="102" t="s">
        <v>163</v>
      </c>
      <c r="Q276" s="102" t="s">
        <v>163</v>
      </c>
    </row>
    <row r="277" spans="1:17">
      <c r="A277" s="102"/>
      <c r="B277" s="102">
        <v>5</v>
      </c>
      <c r="C277" s="102" t="s">
        <v>163</v>
      </c>
      <c r="D277" s="102" t="s">
        <v>163</v>
      </c>
      <c r="E277" s="102" t="s">
        <v>163</v>
      </c>
      <c r="F277" s="102" t="s">
        <v>163</v>
      </c>
      <c r="G277" s="102" t="s">
        <v>163</v>
      </c>
      <c r="H277" s="102" t="s">
        <v>163</v>
      </c>
      <c r="I277" s="102" t="s">
        <v>163</v>
      </c>
      <c r="J277" s="102" t="s">
        <v>163</v>
      </c>
      <c r="K277" s="102" t="s">
        <v>163</v>
      </c>
      <c r="L277" s="102" t="s">
        <v>164</v>
      </c>
      <c r="M277" s="102" t="s">
        <v>164</v>
      </c>
      <c r="N277" s="102" t="s">
        <v>164</v>
      </c>
      <c r="O277" s="102" t="s">
        <v>164</v>
      </c>
      <c r="P277" s="102" t="s">
        <v>164</v>
      </c>
      <c r="Q277" s="102" t="s">
        <v>164</v>
      </c>
    </row>
    <row r="278" spans="1:17">
      <c r="A278" s="102"/>
      <c r="B278" s="102">
        <v>6</v>
      </c>
      <c r="C278" s="102" t="s">
        <v>163</v>
      </c>
      <c r="D278" s="102" t="s">
        <v>163</v>
      </c>
      <c r="E278" s="102" t="s">
        <v>163</v>
      </c>
      <c r="F278" s="102" t="s">
        <v>163</v>
      </c>
      <c r="G278" s="102" t="s">
        <v>163</v>
      </c>
      <c r="H278" s="102" t="s">
        <v>163</v>
      </c>
      <c r="I278" s="102" t="s">
        <v>163</v>
      </c>
      <c r="J278" s="102" t="s">
        <v>163</v>
      </c>
      <c r="K278" s="102" t="s">
        <v>163</v>
      </c>
      <c r="L278" s="102" t="s">
        <v>164</v>
      </c>
      <c r="M278" s="102" t="s">
        <v>164</v>
      </c>
      <c r="N278" s="102" t="s">
        <v>164</v>
      </c>
      <c r="O278" s="102" t="s">
        <v>164</v>
      </c>
      <c r="P278" s="102" t="s">
        <v>164</v>
      </c>
      <c r="Q278" s="102" t="s">
        <v>164</v>
      </c>
    </row>
    <row r="279" spans="1:17">
      <c r="A279" s="102"/>
      <c r="B279" s="102">
        <v>7</v>
      </c>
      <c r="C279" s="102" t="s">
        <v>163</v>
      </c>
      <c r="D279" s="102" t="s">
        <v>163</v>
      </c>
      <c r="E279" s="102" t="s">
        <v>163</v>
      </c>
      <c r="F279" s="102" t="s">
        <v>163</v>
      </c>
      <c r="G279" s="102" t="s">
        <v>163</v>
      </c>
      <c r="H279" s="102" t="s">
        <v>163</v>
      </c>
      <c r="I279" s="102" t="s">
        <v>163</v>
      </c>
      <c r="J279" s="102" t="s">
        <v>163</v>
      </c>
      <c r="K279" s="102" t="s">
        <v>163</v>
      </c>
      <c r="L279" s="102" t="s">
        <v>164</v>
      </c>
      <c r="M279" s="102" t="s">
        <v>164</v>
      </c>
      <c r="N279" s="102" t="s">
        <v>164</v>
      </c>
      <c r="O279" s="102" t="s">
        <v>164</v>
      </c>
      <c r="P279" s="102" t="s">
        <v>164</v>
      </c>
      <c r="Q279" s="102" t="s">
        <v>164</v>
      </c>
    </row>
    <row r="280" spans="1:17">
      <c r="A280" s="102"/>
      <c r="B280" s="102">
        <v>8</v>
      </c>
      <c r="C280" s="102" t="s">
        <v>163</v>
      </c>
      <c r="D280" s="102" t="s">
        <v>163</v>
      </c>
      <c r="E280" s="102" t="s">
        <v>163</v>
      </c>
      <c r="F280" s="102" t="s">
        <v>163</v>
      </c>
      <c r="G280" s="102" t="s">
        <v>163</v>
      </c>
      <c r="H280" s="102" t="s">
        <v>163</v>
      </c>
      <c r="I280" s="102" t="s">
        <v>163</v>
      </c>
      <c r="J280" s="102" t="s">
        <v>163</v>
      </c>
      <c r="K280" s="102" t="s">
        <v>163</v>
      </c>
      <c r="L280" s="102" t="s">
        <v>164</v>
      </c>
      <c r="M280" s="102" t="s">
        <v>164</v>
      </c>
      <c r="N280" s="102" t="s">
        <v>164</v>
      </c>
      <c r="O280" s="102" t="s">
        <v>164</v>
      </c>
      <c r="P280" s="102" t="s">
        <v>164</v>
      </c>
      <c r="Q280" s="102" t="s">
        <v>164</v>
      </c>
    </row>
    <row r="281" spans="1:17">
      <c r="A281" s="102"/>
      <c r="B281" s="102">
        <v>9</v>
      </c>
      <c r="C281" s="102" t="s">
        <v>163</v>
      </c>
      <c r="D281" s="102" t="s">
        <v>163</v>
      </c>
      <c r="E281" s="102" t="s">
        <v>163</v>
      </c>
      <c r="F281" s="102" t="s">
        <v>163</v>
      </c>
      <c r="G281" s="102" t="s">
        <v>163</v>
      </c>
      <c r="H281" s="102" t="s">
        <v>163</v>
      </c>
      <c r="I281" s="102" t="s">
        <v>163</v>
      </c>
      <c r="J281" s="102" t="s">
        <v>163</v>
      </c>
      <c r="K281" s="102" t="s">
        <v>163</v>
      </c>
      <c r="L281" s="102" t="s">
        <v>163</v>
      </c>
      <c r="M281" s="102" t="s">
        <v>163</v>
      </c>
      <c r="N281" s="102" t="s">
        <v>163</v>
      </c>
      <c r="O281" s="102" t="s">
        <v>163</v>
      </c>
      <c r="P281" s="102" t="s">
        <v>163</v>
      </c>
      <c r="Q281" s="102" t="s">
        <v>163</v>
      </c>
    </row>
    <row r="282" spans="1:17">
      <c r="A282" s="102"/>
      <c r="B282" s="102">
        <v>10</v>
      </c>
      <c r="C282" s="102" t="s">
        <v>163</v>
      </c>
      <c r="D282" s="102" t="s">
        <v>163</v>
      </c>
      <c r="E282" s="102" t="s">
        <v>163</v>
      </c>
      <c r="F282" s="102" t="s">
        <v>163</v>
      </c>
      <c r="G282" s="102" t="s">
        <v>163</v>
      </c>
      <c r="H282" s="102" t="s">
        <v>163</v>
      </c>
      <c r="I282" s="102" t="s">
        <v>163</v>
      </c>
      <c r="J282" s="102" t="s">
        <v>163</v>
      </c>
      <c r="K282" s="102" t="s">
        <v>163</v>
      </c>
      <c r="L282" s="102" t="s">
        <v>163</v>
      </c>
      <c r="M282" s="102" t="s">
        <v>163</v>
      </c>
      <c r="N282" s="102" t="s">
        <v>164</v>
      </c>
      <c r="O282" s="102" t="s">
        <v>164</v>
      </c>
      <c r="P282" s="102" t="s">
        <v>164</v>
      </c>
      <c r="Q282" s="102" t="s">
        <v>164</v>
      </c>
    </row>
    <row r="283" spans="1:17">
      <c r="A283" s="102"/>
      <c r="B283" s="102">
        <v>11</v>
      </c>
      <c r="C283" s="102" t="s">
        <v>163</v>
      </c>
      <c r="D283" s="102" t="s">
        <v>163</v>
      </c>
      <c r="E283" s="102" t="s">
        <v>163</v>
      </c>
      <c r="F283" s="102" t="s">
        <v>163</v>
      </c>
      <c r="G283" s="102" t="s">
        <v>163</v>
      </c>
      <c r="H283" s="102" t="s">
        <v>163</v>
      </c>
      <c r="I283" s="102" t="s">
        <v>163</v>
      </c>
      <c r="J283" s="102" t="s">
        <v>163</v>
      </c>
      <c r="K283" s="102" t="s">
        <v>163</v>
      </c>
      <c r="L283" s="102" t="s">
        <v>163</v>
      </c>
      <c r="M283" s="102" t="s">
        <v>163</v>
      </c>
      <c r="N283" s="102" t="s">
        <v>163</v>
      </c>
      <c r="O283" s="102" t="s">
        <v>163</v>
      </c>
      <c r="P283" s="102" t="s">
        <v>163</v>
      </c>
      <c r="Q283" s="102" t="s">
        <v>163</v>
      </c>
    </row>
    <row r="284" spans="1:17">
      <c r="A284" s="102"/>
      <c r="B284" s="102">
        <v>12</v>
      </c>
      <c r="C284" s="102" t="s">
        <v>163</v>
      </c>
      <c r="D284" s="102" t="s">
        <v>163</v>
      </c>
      <c r="E284" s="102" t="s">
        <v>163</v>
      </c>
      <c r="F284" s="102" t="s">
        <v>163</v>
      </c>
      <c r="G284" s="102" t="s">
        <v>163</v>
      </c>
      <c r="H284" s="102" t="s">
        <v>163</v>
      </c>
      <c r="I284" s="102" t="s">
        <v>163</v>
      </c>
      <c r="J284" s="102" t="s">
        <v>163</v>
      </c>
      <c r="K284" s="102" t="s">
        <v>163</v>
      </c>
      <c r="L284" s="102" t="s">
        <v>163</v>
      </c>
      <c r="M284" s="102" t="s">
        <v>163</v>
      </c>
      <c r="N284" s="102" t="s">
        <v>163</v>
      </c>
      <c r="O284" s="102" t="s">
        <v>163</v>
      </c>
      <c r="P284" s="102" t="s">
        <v>163</v>
      </c>
      <c r="Q284" s="102" t="s">
        <v>163</v>
      </c>
    </row>
    <row r="285" spans="1:17">
      <c r="A285" s="102"/>
      <c r="B285" s="165" t="s">
        <v>165</v>
      </c>
      <c r="C285" s="165">
        <v>0</v>
      </c>
      <c r="D285" s="165">
        <v>0</v>
      </c>
      <c r="E285" s="165">
        <v>0</v>
      </c>
      <c r="F285" s="165">
        <v>0</v>
      </c>
      <c r="G285" s="165">
        <v>0</v>
      </c>
      <c r="H285" s="165">
        <v>0</v>
      </c>
      <c r="I285" s="165">
        <v>0</v>
      </c>
      <c r="J285" s="165">
        <v>0</v>
      </c>
      <c r="K285" s="165">
        <v>0</v>
      </c>
      <c r="L285" s="165">
        <v>4</v>
      </c>
      <c r="M285" s="165">
        <v>4</v>
      </c>
      <c r="N285" s="165">
        <v>5</v>
      </c>
      <c r="O285" s="165">
        <v>5</v>
      </c>
      <c r="P285" s="165">
        <v>5</v>
      </c>
      <c r="Q285" s="165">
        <v>5</v>
      </c>
    </row>
    <row r="286" spans="1:17">
      <c r="A286" s="102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</row>
    <row r="287" spans="1:17">
      <c r="A287" s="102"/>
      <c r="B287" s="164">
        <v>1833</v>
      </c>
      <c r="C287" s="102" t="s">
        <v>148</v>
      </c>
      <c r="D287" s="102" t="s">
        <v>149</v>
      </c>
      <c r="E287" s="102" t="s">
        <v>150</v>
      </c>
      <c r="F287" s="102" t="s">
        <v>151</v>
      </c>
      <c r="G287" s="102" t="s">
        <v>152</v>
      </c>
      <c r="H287" s="102" t="s">
        <v>153</v>
      </c>
      <c r="I287" s="102" t="s">
        <v>154</v>
      </c>
      <c r="J287" s="102" t="s">
        <v>155</v>
      </c>
      <c r="K287" s="102" t="s">
        <v>170</v>
      </c>
      <c r="L287" s="102" t="s">
        <v>171</v>
      </c>
      <c r="M287" s="102" t="s">
        <v>158</v>
      </c>
      <c r="N287" s="102" t="s">
        <v>172</v>
      </c>
      <c r="O287" s="102" t="s">
        <v>160</v>
      </c>
      <c r="P287" s="102" t="s">
        <v>161</v>
      </c>
      <c r="Q287" s="102" t="s">
        <v>162</v>
      </c>
    </row>
    <row r="288" spans="1:17">
      <c r="A288" s="102"/>
      <c r="B288" s="102">
        <v>1</v>
      </c>
      <c r="C288" s="102" t="s">
        <v>163</v>
      </c>
      <c r="D288" s="102" t="s">
        <v>163</v>
      </c>
      <c r="E288" s="102" t="s">
        <v>163</v>
      </c>
      <c r="F288" s="102" t="s">
        <v>163</v>
      </c>
      <c r="G288" s="102" t="s">
        <v>163</v>
      </c>
      <c r="H288" s="102" t="s">
        <v>163</v>
      </c>
      <c r="I288" s="102" t="s">
        <v>163</v>
      </c>
      <c r="J288" s="102" t="s">
        <v>163</v>
      </c>
      <c r="K288" s="102" t="s">
        <v>164</v>
      </c>
      <c r="L288" s="102" t="s">
        <v>164</v>
      </c>
      <c r="M288" s="102" t="s">
        <v>164</v>
      </c>
      <c r="N288" s="102" t="s">
        <v>164</v>
      </c>
      <c r="O288" s="102" t="s">
        <v>164</v>
      </c>
      <c r="P288" s="102" t="s">
        <v>164</v>
      </c>
      <c r="Q288" s="102" t="s">
        <v>164</v>
      </c>
    </row>
    <row r="289" spans="1:17">
      <c r="A289" s="102"/>
      <c r="B289" s="102">
        <v>2</v>
      </c>
      <c r="C289" s="102" t="s">
        <v>163</v>
      </c>
      <c r="D289" s="102" t="s">
        <v>163</v>
      </c>
      <c r="E289" s="102" t="s">
        <v>163</v>
      </c>
      <c r="F289" s="102" t="s">
        <v>163</v>
      </c>
      <c r="G289" s="102" t="s">
        <v>163</v>
      </c>
      <c r="H289" s="102" t="s">
        <v>163</v>
      </c>
      <c r="I289" s="102" t="s">
        <v>163</v>
      </c>
      <c r="J289" s="102" t="s">
        <v>163</v>
      </c>
      <c r="K289" s="102" t="s">
        <v>163</v>
      </c>
      <c r="L289" s="102" t="s">
        <v>164</v>
      </c>
      <c r="M289" s="102" t="s">
        <v>164</v>
      </c>
      <c r="N289" s="102" t="s">
        <v>164</v>
      </c>
      <c r="O289" s="102" t="s">
        <v>164</v>
      </c>
      <c r="P289" s="102" t="s">
        <v>164</v>
      </c>
      <c r="Q289" s="102" t="s">
        <v>164</v>
      </c>
    </row>
    <row r="290" spans="1:17">
      <c r="A290" s="102"/>
      <c r="B290" s="102">
        <v>3</v>
      </c>
      <c r="C290" s="102" t="s">
        <v>163</v>
      </c>
      <c r="D290" s="102" t="s">
        <v>163</v>
      </c>
      <c r="E290" s="102" t="s">
        <v>163</v>
      </c>
      <c r="F290" s="102" t="s">
        <v>163</v>
      </c>
      <c r="G290" s="102" t="s">
        <v>163</v>
      </c>
      <c r="H290" s="102" t="s">
        <v>163</v>
      </c>
      <c r="I290" s="102" t="s">
        <v>163</v>
      </c>
      <c r="J290" s="102" t="s">
        <v>163</v>
      </c>
      <c r="K290" s="102" t="s">
        <v>163</v>
      </c>
      <c r="L290" s="102" t="s">
        <v>164</v>
      </c>
      <c r="M290" s="102" t="s">
        <v>164</v>
      </c>
      <c r="N290" s="102" t="s">
        <v>164</v>
      </c>
      <c r="O290" s="102" t="s">
        <v>164</v>
      </c>
      <c r="P290" s="102" t="s">
        <v>164</v>
      </c>
      <c r="Q290" s="102" t="s">
        <v>164</v>
      </c>
    </row>
    <row r="291" spans="1:17">
      <c r="A291" s="102"/>
      <c r="B291" s="102">
        <v>4</v>
      </c>
      <c r="C291" s="102" t="s">
        <v>163</v>
      </c>
      <c r="D291" s="102" t="s">
        <v>163</v>
      </c>
      <c r="E291" s="102" t="s">
        <v>163</v>
      </c>
      <c r="F291" s="102" t="s">
        <v>163</v>
      </c>
      <c r="G291" s="102" t="s">
        <v>163</v>
      </c>
      <c r="H291" s="102" t="s">
        <v>163</v>
      </c>
      <c r="I291" s="102" t="s">
        <v>163</v>
      </c>
      <c r="J291" s="102" t="s">
        <v>163</v>
      </c>
      <c r="K291" s="102" t="s">
        <v>163</v>
      </c>
      <c r="L291" s="102" t="s">
        <v>164</v>
      </c>
      <c r="M291" s="102" t="s">
        <v>164</v>
      </c>
      <c r="N291" s="102" t="s">
        <v>164</v>
      </c>
      <c r="O291" s="102" t="s">
        <v>164</v>
      </c>
      <c r="P291" s="102" t="s">
        <v>164</v>
      </c>
      <c r="Q291" s="102" t="s">
        <v>164</v>
      </c>
    </row>
    <row r="292" spans="1:17">
      <c r="A292" s="102"/>
      <c r="B292" s="102">
        <v>5</v>
      </c>
      <c r="C292" s="102" t="s">
        <v>163</v>
      </c>
      <c r="D292" s="102" t="s">
        <v>163</v>
      </c>
      <c r="E292" s="102" t="s">
        <v>163</v>
      </c>
      <c r="F292" s="102" t="s">
        <v>163</v>
      </c>
      <c r="G292" s="102" t="s">
        <v>163</v>
      </c>
      <c r="H292" s="102" t="s">
        <v>163</v>
      </c>
      <c r="I292" s="102" t="s">
        <v>163</v>
      </c>
      <c r="J292" s="102" t="s">
        <v>163</v>
      </c>
      <c r="K292" s="102" t="s">
        <v>164</v>
      </c>
      <c r="L292" s="102" t="s">
        <v>164</v>
      </c>
      <c r="M292" s="102" t="s">
        <v>164</v>
      </c>
      <c r="N292" s="102" t="s">
        <v>164</v>
      </c>
      <c r="O292" s="102" t="s">
        <v>164</v>
      </c>
      <c r="P292" s="102" t="s">
        <v>164</v>
      </c>
      <c r="Q292" s="102" t="s">
        <v>164</v>
      </c>
    </row>
    <row r="293" spans="1:17">
      <c r="A293" s="102"/>
      <c r="B293" s="102">
        <v>6</v>
      </c>
      <c r="C293" s="102" t="s">
        <v>163</v>
      </c>
      <c r="D293" s="102" t="s">
        <v>163</v>
      </c>
      <c r="E293" s="102" t="s">
        <v>163</v>
      </c>
      <c r="F293" s="102" t="s">
        <v>163</v>
      </c>
      <c r="G293" s="102" t="s">
        <v>163</v>
      </c>
      <c r="H293" s="102" t="s">
        <v>163</v>
      </c>
      <c r="I293" s="102" t="s">
        <v>163</v>
      </c>
      <c r="J293" s="102" t="s">
        <v>163</v>
      </c>
      <c r="K293" s="102" t="s">
        <v>164</v>
      </c>
      <c r="L293" s="102" t="s">
        <v>164</v>
      </c>
      <c r="M293" s="102" t="s">
        <v>164</v>
      </c>
      <c r="N293" s="102" t="s">
        <v>164</v>
      </c>
      <c r="O293" s="102" t="s">
        <v>164</v>
      </c>
      <c r="P293" s="102" t="s">
        <v>164</v>
      </c>
      <c r="Q293" s="102" t="s">
        <v>164</v>
      </c>
    </row>
    <row r="294" spans="1:17">
      <c r="A294" s="102"/>
      <c r="B294" s="102">
        <v>7</v>
      </c>
      <c r="C294" s="102" t="s">
        <v>163</v>
      </c>
      <c r="D294" s="102" t="s">
        <v>163</v>
      </c>
      <c r="E294" s="102" t="s">
        <v>163</v>
      </c>
      <c r="F294" s="102" t="s">
        <v>163</v>
      </c>
      <c r="G294" s="102" t="s">
        <v>163</v>
      </c>
      <c r="H294" s="102" t="s">
        <v>163</v>
      </c>
      <c r="I294" s="102" t="s">
        <v>163</v>
      </c>
      <c r="J294" s="102" t="s">
        <v>163</v>
      </c>
      <c r="K294" s="102" t="s">
        <v>163</v>
      </c>
      <c r="L294" s="102" t="s">
        <v>163</v>
      </c>
      <c r="M294" s="102" t="s">
        <v>164</v>
      </c>
      <c r="N294" s="102" t="s">
        <v>164</v>
      </c>
      <c r="O294" s="102" t="s">
        <v>164</v>
      </c>
      <c r="P294" s="102" t="s">
        <v>164</v>
      </c>
      <c r="Q294" s="102" t="s">
        <v>164</v>
      </c>
    </row>
    <row r="295" spans="1:17">
      <c r="A295" s="102"/>
      <c r="B295" s="102">
        <v>8</v>
      </c>
      <c r="C295" s="102" t="s">
        <v>163</v>
      </c>
      <c r="D295" s="102" t="s">
        <v>163</v>
      </c>
      <c r="E295" s="102" t="s">
        <v>163</v>
      </c>
      <c r="F295" s="102" t="s">
        <v>163</v>
      </c>
      <c r="G295" s="102" t="s">
        <v>163</v>
      </c>
      <c r="H295" s="102" t="s">
        <v>163</v>
      </c>
      <c r="I295" s="102" t="s">
        <v>163</v>
      </c>
      <c r="J295" s="102" t="s">
        <v>163</v>
      </c>
      <c r="K295" s="102" t="s">
        <v>163</v>
      </c>
      <c r="L295" s="102" t="s">
        <v>163</v>
      </c>
      <c r="M295" s="102" t="s">
        <v>164</v>
      </c>
      <c r="N295" s="102" t="s">
        <v>164</v>
      </c>
      <c r="O295" s="102" t="s">
        <v>164</v>
      </c>
      <c r="P295" s="102" t="s">
        <v>164</v>
      </c>
      <c r="Q295" s="102" t="s">
        <v>164</v>
      </c>
    </row>
    <row r="296" spans="1:17">
      <c r="A296" s="102"/>
      <c r="B296" s="102">
        <v>9</v>
      </c>
      <c r="C296" s="102" t="s">
        <v>163</v>
      </c>
      <c r="D296" s="102" t="s">
        <v>163</v>
      </c>
      <c r="E296" s="102" t="s">
        <v>163</v>
      </c>
      <c r="F296" s="102" t="s">
        <v>163</v>
      </c>
      <c r="G296" s="102" t="s">
        <v>163</v>
      </c>
      <c r="H296" s="102" t="s">
        <v>163</v>
      </c>
      <c r="I296" s="102" t="s">
        <v>163</v>
      </c>
      <c r="J296" s="102" t="s">
        <v>163</v>
      </c>
      <c r="K296" s="102" t="s">
        <v>164</v>
      </c>
      <c r="L296" s="102" t="s">
        <v>164</v>
      </c>
      <c r="M296" s="102" t="s">
        <v>164</v>
      </c>
      <c r="N296" s="102" t="s">
        <v>164</v>
      </c>
      <c r="O296" s="102" t="s">
        <v>164</v>
      </c>
      <c r="P296" s="102" t="s">
        <v>164</v>
      </c>
      <c r="Q296" s="102" t="s">
        <v>164</v>
      </c>
    </row>
    <row r="297" spans="1:17">
      <c r="A297" s="102"/>
      <c r="B297" s="102">
        <v>10</v>
      </c>
      <c r="C297" s="102" t="s">
        <v>163</v>
      </c>
      <c r="D297" s="102" t="s">
        <v>163</v>
      </c>
      <c r="E297" s="102" t="s">
        <v>163</v>
      </c>
      <c r="F297" s="102" t="s">
        <v>163</v>
      </c>
      <c r="G297" s="102" t="s">
        <v>163</v>
      </c>
      <c r="H297" s="102" t="s">
        <v>163</v>
      </c>
      <c r="I297" s="102" t="s">
        <v>163</v>
      </c>
      <c r="J297" s="102" t="s">
        <v>163</v>
      </c>
      <c r="K297" s="102" t="s">
        <v>164</v>
      </c>
      <c r="L297" s="102" t="s">
        <v>164</v>
      </c>
      <c r="M297" s="102" t="s">
        <v>164</v>
      </c>
      <c r="N297" s="102" t="s">
        <v>164</v>
      </c>
      <c r="O297" s="102" t="s">
        <v>164</v>
      </c>
      <c r="P297" s="102" t="s">
        <v>164</v>
      </c>
      <c r="Q297" s="102" t="s">
        <v>164</v>
      </c>
    </row>
    <row r="298" spans="1:17">
      <c r="A298" s="102"/>
      <c r="B298" s="102">
        <v>11</v>
      </c>
      <c r="C298" s="102" t="s">
        <v>163</v>
      </c>
      <c r="D298" s="102" t="s">
        <v>163</v>
      </c>
      <c r="E298" s="102" t="s">
        <v>163</v>
      </c>
      <c r="F298" s="102" t="s">
        <v>163</v>
      </c>
      <c r="G298" s="102" t="s">
        <v>163</v>
      </c>
      <c r="H298" s="102" t="s">
        <v>163</v>
      </c>
      <c r="I298" s="102" t="s">
        <v>163</v>
      </c>
      <c r="J298" s="102" t="s">
        <v>163</v>
      </c>
      <c r="K298" s="102" t="s">
        <v>164</v>
      </c>
      <c r="L298" s="102" t="s">
        <v>164</v>
      </c>
      <c r="M298" s="102" t="s">
        <v>164</v>
      </c>
      <c r="N298" s="102" t="s">
        <v>164</v>
      </c>
      <c r="O298" s="102" t="s">
        <v>164</v>
      </c>
      <c r="P298" s="102" t="s">
        <v>164</v>
      </c>
      <c r="Q298" s="102" t="s">
        <v>164</v>
      </c>
    </row>
    <row r="299" spans="1:17">
      <c r="A299" s="102"/>
      <c r="B299" s="102">
        <v>12</v>
      </c>
      <c r="C299" s="102" t="s">
        <v>163</v>
      </c>
      <c r="D299" s="102" t="s">
        <v>163</v>
      </c>
      <c r="E299" s="102" t="s">
        <v>163</v>
      </c>
      <c r="F299" s="102" t="s">
        <v>163</v>
      </c>
      <c r="G299" s="102" t="s">
        <v>163</v>
      </c>
      <c r="H299" s="102" t="s">
        <v>163</v>
      </c>
      <c r="I299" s="102" t="s">
        <v>163</v>
      </c>
      <c r="J299" s="102" t="s">
        <v>163</v>
      </c>
      <c r="K299" s="102" t="s">
        <v>163</v>
      </c>
      <c r="L299" s="102" t="s">
        <v>163</v>
      </c>
      <c r="M299" s="102" t="s">
        <v>163</v>
      </c>
      <c r="N299" s="102" t="s">
        <v>163</v>
      </c>
      <c r="O299" s="102" t="s">
        <v>163</v>
      </c>
      <c r="P299" s="102" t="s">
        <v>163</v>
      </c>
      <c r="Q299" s="102" t="s">
        <v>163</v>
      </c>
    </row>
    <row r="300" spans="1:17">
      <c r="A300" s="102"/>
      <c r="B300" s="165" t="s">
        <v>165</v>
      </c>
      <c r="C300" s="165">
        <v>0</v>
      </c>
      <c r="D300" s="165">
        <v>0</v>
      </c>
      <c r="E300" s="165">
        <v>0</v>
      </c>
      <c r="F300" s="165">
        <v>0</v>
      </c>
      <c r="G300" s="165">
        <v>0</v>
      </c>
      <c r="H300" s="165">
        <v>0</v>
      </c>
      <c r="I300" s="165">
        <v>0</v>
      </c>
      <c r="J300" s="165">
        <v>0</v>
      </c>
      <c r="K300" s="165">
        <v>6</v>
      </c>
      <c r="L300" s="165">
        <v>9</v>
      </c>
      <c r="M300" s="165">
        <v>11</v>
      </c>
      <c r="N300" s="165">
        <v>11</v>
      </c>
      <c r="O300" s="165">
        <v>11</v>
      </c>
      <c r="P300" s="165">
        <v>11</v>
      </c>
      <c r="Q300" s="165">
        <v>11</v>
      </c>
    </row>
    <row r="301" spans="1:17">
      <c r="A301" s="102"/>
      <c r="B301" s="165"/>
      <c r="C301" s="165"/>
      <c r="D301" s="165"/>
      <c r="E301" s="165"/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</row>
    <row r="302" spans="1:17">
      <c r="A302" s="102"/>
      <c r="B302" s="164" t="s">
        <v>37</v>
      </c>
      <c r="C302" s="102" t="s">
        <v>148</v>
      </c>
      <c r="D302" s="102" t="s">
        <v>149</v>
      </c>
      <c r="E302" s="102" t="s">
        <v>150</v>
      </c>
      <c r="F302" s="102" t="s">
        <v>151</v>
      </c>
      <c r="G302" s="102" t="s">
        <v>152</v>
      </c>
      <c r="H302" s="102" t="s">
        <v>153</v>
      </c>
      <c r="I302" s="102" t="s">
        <v>154</v>
      </c>
      <c r="J302" s="102" t="s">
        <v>155</v>
      </c>
      <c r="K302" s="102" t="s">
        <v>156</v>
      </c>
      <c r="L302" s="102" t="s">
        <v>157</v>
      </c>
      <c r="M302" s="102" t="s">
        <v>158</v>
      </c>
      <c r="N302" s="102" t="s">
        <v>159</v>
      </c>
      <c r="O302" s="102" t="s">
        <v>160</v>
      </c>
      <c r="P302" s="102" t="s">
        <v>161</v>
      </c>
      <c r="Q302" s="102" t="s">
        <v>162</v>
      </c>
    </row>
    <row r="303" spans="1:17">
      <c r="A303" s="102"/>
      <c r="B303" s="102">
        <v>1</v>
      </c>
      <c r="C303" s="102" t="s">
        <v>163</v>
      </c>
      <c r="D303" s="102" t="s">
        <v>163</v>
      </c>
      <c r="E303" s="102" t="s">
        <v>163</v>
      </c>
      <c r="F303" s="102" t="s">
        <v>163</v>
      </c>
      <c r="G303" s="102" t="s">
        <v>163</v>
      </c>
      <c r="H303" s="102" t="s">
        <v>163</v>
      </c>
      <c r="I303" s="102" t="s">
        <v>163</v>
      </c>
      <c r="J303" s="102" t="s">
        <v>163</v>
      </c>
      <c r="K303" s="102" t="s">
        <v>163</v>
      </c>
      <c r="L303" s="102" t="s">
        <v>164</v>
      </c>
      <c r="M303" s="102" t="s">
        <v>164</v>
      </c>
      <c r="N303" s="102" t="s">
        <v>164</v>
      </c>
      <c r="O303" s="102" t="s">
        <v>164</v>
      </c>
      <c r="P303" s="102" t="s">
        <v>164</v>
      </c>
      <c r="Q303" s="102" t="s">
        <v>164</v>
      </c>
    </row>
    <row r="304" spans="1:17">
      <c r="A304" s="102"/>
      <c r="B304" s="102">
        <v>2</v>
      </c>
      <c r="C304" s="102" t="s">
        <v>163</v>
      </c>
      <c r="D304" s="102" t="s">
        <v>163</v>
      </c>
      <c r="E304" s="102" t="s">
        <v>163</v>
      </c>
      <c r="F304" s="102" t="s">
        <v>163</v>
      </c>
      <c r="G304" s="102" t="s">
        <v>163</v>
      </c>
      <c r="H304" s="102" t="s">
        <v>163</v>
      </c>
      <c r="I304" s="102" t="s">
        <v>163</v>
      </c>
      <c r="J304" s="102" t="s">
        <v>163</v>
      </c>
      <c r="K304" s="102" t="s">
        <v>163</v>
      </c>
      <c r="L304" s="102" t="s">
        <v>163</v>
      </c>
      <c r="M304" s="102" t="s">
        <v>163</v>
      </c>
      <c r="N304" s="102" t="s">
        <v>163</v>
      </c>
      <c r="O304" s="102" t="s">
        <v>163</v>
      </c>
      <c r="P304" s="102" t="s">
        <v>163</v>
      </c>
      <c r="Q304" s="102" t="s">
        <v>163</v>
      </c>
    </row>
    <row r="305" spans="1:17">
      <c r="A305" s="102"/>
      <c r="B305" s="102">
        <v>3</v>
      </c>
      <c r="C305" s="102" t="s">
        <v>163</v>
      </c>
      <c r="D305" s="102" t="s">
        <v>163</v>
      </c>
      <c r="E305" s="102" t="s">
        <v>163</v>
      </c>
      <c r="F305" s="102" t="s">
        <v>163</v>
      </c>
      <c r="G305" s="102" t="s">
        <v>163</v>
      </c>
      <c r="H305" s="102" t="s">
        <v>163</v>
      </c>
      <c r="I305" s="102" t="s">
        <v>163</v>
      </c>
      <c r="J305" s="102" t="s">
        <v>163</v>
      </c>
      <c r="K305" s="102" t="s">
        <v>163</v>
      </c>
      <c r="L305" s="102" t="s">
        <v>163</v>
      </c>
      <c r="M305" s="102" t="s">
        <v>163</v>
      </c>
      <c r="N305" s="102" t="s">
        <v>163</v>
      </c>
      <c r="O305" s="102" t="s">
        <v>163</v>
      </c>
      <c r="P305" s="102" t="s">
        <v>163</v>
      </c>
      <c r="Q305" s="102" t="s">
        <v>163</v>
      </c>
    </row>
    <row r="306" spans="1:17">
      <c r="A306" s="102"/>
      <c r="B306" s="102">
        <v>4</v>
      </c>
      <c r="C306" s="102" t="s">
        <v>163</v>
      </c>
      <c r="D306" s="102" t="s">
        <v>163</v>
      </c>
      <c r="E306" s="102" t="s">
        <v>163</v>
      </c>
      <c r="F306" s="102" t="s">
        <v>163</v>
      </c>
      <c r="G306" s="102" t="s">
        <v>163</v>
      </c>
      <c r="H306" s="102" t="s">
        <v>163</v>
      </c>
      <c r="I306" s="102" t="s">
        <v>163</v>
      </c>
      <c r="J306" s="102" t="s">
        <v>163</v>
      </c>
      <c r="K306" s="102" t="s">
        <v>163</v>
      </c>
      <c r="L306" s="102" t="s">
        <v>163</v>
      </c>
      <c r="M306" s="102" t="s">
        <v>163</v>
      </c>
      <c r="N306" s="102" t="s">
        <v>163</v>
      </c>
      <c r="O306" s="102" t="s">
        <v>163</v>
      </c>
      <c r="P306" s="102" t="s">
        <v>163</v>
      </c>
      <c r="Q306" s="102" t="s">
        <v>163</v>
      </c>
    </row>
    <row r="307" spans="1:17">
      <c r="A307" s="102"/>
      <c r="B307" s="102">
        <v>5</v>
      </c>
      <c r="C307" s="102" t="s">
        <v>163</v>
      </c>
      <c r="D307" s="102" t="s">
        <v>163</v>
      </c>
      <c r="E307" s="102" t="s">
        <v>163</v>
      </c>
      <c r="F307" s="102" t="s">
        <v>163</v>
      </c>
      <c r="G307" s="102" t="s">
        <v>163</v>
      </c>
      <c r="H307" s="102" t="s">
        <v>163</v>
      </c>
      <c r="I307" s="102" t="s">
        <v>163</v>
      </c>
      <c r="J307" s="102" t="s">
        <v>163</v>
      </c>
      <c r="K307" s="102" t="s">
        <v>163</v>
      </c>
      <c r="L307" s="102" t="s">
        <v>164</v>
      </c>
      <c r="M307" s="102" t="s">
        <v>164</v>
      </c>
      <c r="N307" s="102" t="s">
        <v>164</v>
      </c>
      <c r="O307" s="102" t="s">
        <v>164</v>
      </c>
      <c r="P307" s="102" t="s">
        <v>164</v>
      </c>
      <c r="Q307" s="102" t="s">
        <v>164</v>
      </c>
    </row>
    <row r="308" spans="1:17">
      <c r="A308" s="102"/>
      <c r="B308" s="102">
        <v>6</v>
      </c>
      <c r="C308" s="102" t="s">
        <v>163</v>
      </c>
      <c r="D308" s="102" t="s">
        <v>163</v>
      </c>
      <c r="E308" s="102" t="s">
        <v>163</v>
      </c>
      <c r="F308" s="102" t="s">
        <v>163</v>
      </c>
      <c r="G308" s="102" t="s">
        <v>163</v>
      </c>
      <c r="H308" s="102" t="s">
        <v>163</v>
      </c>
      <c r="I308" s="102" t="s">
        <v>163</v>
      </c>
      <c r="J308" s="102" t="s">
        <v>163</v>
      </c>
      <c r="K308" s="102" t="s">
        <v>163</v>
      </c>
      <c r="L308" s="102" t="s">
        <v>164</v>
      </c>
      <c r="M308" s="102" t="s">
        <v>164</v>
      </c>
      <c r="N308" s="102" t="s">
        <v>164</v>
      </c>
      <c r="O308" s="102" t="s">
        <v>164</v>
      </c>
      <c r="P308" s="102" t="s">
        <v>164</v>
      </c>
      <c r="Q308" s="102" t="s">
        <v>164</v>
      </c>
    </row>
    <row r="309" spans="1:17">
      <c r="A309" s="102"/>
      <c r="B309" s="102">
        <v>7</v>
      </c>
      <c r="C309" s="102" t="s">
        <v>163</v>
      </c>
      <c r="D309" s="102" t="s">
        <v>163</v>
      </c>
      <c r="E309" s="102" t="s">
        <v>163</v>
      </c>
      <c r="F309" s="102" t="s">
        <v>163</v>
      </c>
      <c r="G309" s="102" t="s">
        <v>163</v>
      </c>
      <c r="H309" s="102" t="s">
        <v>163</v>
      </c>
      <c r="I309" s="102" t="s">
        <v>163</v>
      </c>
      <c r="J309" s="102" t="s">
        <v>163</v>
      </c>
      <c r="K309" s="102" t="s">
        <v>163</v>
      </c>
      <c r="L309" s="102" t="s">
        <v>163</v>
      </c>
      <c r="M309" s="102" t="s">
        <v>164</v>
      </c>
      <c r="N309" s="102" t="s">
        <v>164</v>
      </c>
      <c r="O309" s="102" t="s">
        <v>164</v>
      </c>
      <c r="P309" s="102" t="s">
        <v>164</v>
      </c>
      <c r="Q309" s="102" t="s">
        <v>164</v>
      </c>
    </row>
    <row r="310" spans="1:17">
      <c r="A310" s="102"/>
      <c r="B310" s="102">
        <v>8</v>
      </c>
      <c r="C310" s="102" t="s">
        <v>163</v>
      </c>
      <c r="D310" s="102" t="s">
        <v>163</v>
      </c>
      <c r="E310" s="102" t="s">
        <v>163</v>
      </c>
      <c r="F310" s="102" t="s">
        <v>163</v>
      </c>
      <c r="G310" s="102" t="s">
        <v>163</v>
      </c>
      <c r="H310" s="102" t="s">
        <v>163</v>
      </c>
      <c r="I310" s="102" t="s">
        <v>163</v>
      </c>
      <c r="J310" s="102" t="s">
        <v>163</v>
      </c>
      <c r="K310" s="102" t="s">
        <v>163</v>
      </c>
      <c r="L310" s="102" t="s">
        <v>163</v>
      </c>
      <c r="M310" s="102" t="s">
        <v>163</v>
      </c>
      <c r="N310" s="102" t="s">
        <v>163</v>
      </c>
      <c r="O310" s="102" t="s">
        <v>163</v>
      </c>
      <c r="P310" s="102" t="s">
        <v>163</v>
      </c>
      <c r="Q310" s="102" t="s">
        <v>163</v>
      </c>
    </row>
    <row r="311" spans="1:17">
      <c r="A311" s="102"/>
      <c r="B311" s="102">
        <v>9</v>
      </c>
      <c r="C311" s="102" t="s">
        <v>163</v>
      </c>
      <c r="D311" s="102" t="s">
        <v>163</v>
      </c>
      <c r="E311" s="102" t="s">
        <v>163</v>
      </c>
      <c r="F311" s="102" t="s">
        <v>163</v>
      </c>
      <c r="G311" s="102" t="s">
        <v>163</v>
      </c>
      <c r="H311" s="102" t="s">
        <v>163</v>
      </c>
      <c r="I311" s="102" t="s">
        <v>163</v>
      </c>
      <c r="J311" s="102" t="s">
        <v>163</v>
      </c>
      <c r="K311" s="102" t="s">
        <v>163</v>
      </c>
      <c r="L311" s="102" t="s">
        <v>163</v>
      </c>
      <c r="M311" s="102" t="s">
        <v>163</v>
      </c>
      <c r="N311" s="102" t="s">
        <v>163</v>
      </c>
      <c r="O311" s="102" t="s">
        <v>163</v>
      </c>
      <c r="P311" s="102" t="s">
        <v>163</v>
      </c>
      <c r="Q311" s="102" t="s">
        <v>163</v>
      </c>
    </row>
    <row r="312" spans="1:17">
      <c r="A312" s="102"/>
      <c r="B312" s="102">
        <v>10</v>
      </c>
      <c r="C312" s="102" t="s">
        <v>163</v>
      </c>
      <c r="D312" s="102" t="s">
        <v>163</v>
      </c>
      <c r="E312" s="102" t="s">
        <v>163</v>
      </c>
      <c r="F312" s="102" t="s">
        <v>163</v>
      </c>
      <c r="G312" s="102" t="s">
        <v>163</v>
      </c>
      <c r="H312" s="102" t="s">
        <v>163</v>
      </c>
      <c r="I312" s="102" t="s">
        <v>163</v>
      </c>
      <c r="J312" s="102" t="s">
        <v>163</v>
      </c>
      <c r="K312" s="102" t="s">
        <v>163</v>
      </c>
      <c r="L312" s="102" t="s">
        <v>163</v>
      </c>
      <c r="M312" s="102" t="s">
        <v>163</v>
      </c>
      <c r="N312" s="102" t="s">
        <v>164</v>
      </c>
      <c r="O312" s="102" t="s">
        <v>164</v>
      </c>
      <c r="P312" s="102" t="s">
        <v>164</v>
      </c>
      <c r="Q312" s="102" t="s">
        <v>164</v>
      </c>
    </row>
    <row r="313" spans="1:17">
      <c r="A313" s="102"/>
      <c r="B313" s="102">
        <v>11</v>
      </c>
      <c r="C313" s="102" t="s">
        <v>163</v>
      </c>
      <c r="D313" s="102" t="s">
        <v>163</v>
      </c>
      <c r="E313" s="102" t="s">
        <v>163</v>
      </c>
      <c r="F313" s="102" t="s">
        <v>163</v>
      </c>
      <c r="G313" s="102" t="s">
        <v>163</v>
      </c>
      <c r="H313" s="102" t="s">
        <v>163</v>
      </c>
      <c r="I313" s="102" t="s">
        <v>163</v>
      </c>
      <c r="J313" s="102" t="s">
        <v>163</v>
      </c>
      <c r="K313" s="102" t="s">
        <v>163</v>
      </c>
      <c r="L313" s="102" t="s">
        <v>163</v>
      </c>
      <c r="M313" s="102" t="s">
        <v>163</v>
      </c>
      <c r="N313" s="102" t="s">
        <v>163</v>
      </c>
      <c r="O313" s="102" t="s">
        <v>163</v>
      </c>
      <c r="P313" s="102" t="s">
        <v>163</v>
      </c>
      <c r="Q313" s="102" t="s">
        <v>163</v>
      </c>
    </row>
    <row r="314" spans="1:17">
      <c r="A314" s="102"/>
      <c r="B314" s="102">
        <v>12</v>
      </c>
      <c r="C314" s="102" t="s">
        <v>163</v>
      </c>
      <c r="D314" s="102" t="s">
        <v>163</v>
      </c>
      <c r="E314" s="102" t="s">
        <v>163</v>
      </c>
      <c r="F314" s="102" t="s">
        <v>163</v>
      </c>
      <c r="G314" s="102" t="s">
        <v>163</v>
      </c>
      <c r="H314" s="102" t="s">
        <v>163</v>
      </c>
      <c r="I314" s="102" t="s">
        <v>163</v>
      </c>
      <c r="J314" s="102" t="s">
        <v>163</v>
      </c>
      <c r="K314" s="102" t="s">
        <v>163</v>
      </c>
      <c r="L314" s="102" t="s">
        <v>163</v>
      </c>
      <c r="M314" s="102" t="s">
        <v>163</v>
      </c>
      <c r="N314" s="102" t="s">
        <v>163</v>
      </c>
      <c r="O314" s="102" t="s">
        <v>163</v>
      </c>
      <c r="P314" s="102" t="s">
        <v>163</v>
      </c>
      <c r="Q314" s="102" t="s">
        <v>163</v>
      </c>
    </row>
    <row r="315" spans="1:17">
      <c r="A315" s="102"/>
      <c r="B315" s="165" t="s">
        <v>165</v>
      </c>
      <c r="C315" s="165">
        <v>0</v>
      </c>
      <c r="D315" s="165">
        <v>0</v>
      </c>
      <c r="E315" s="165">
        <v>0</v>
      </c>
      <c r="F315" s="165">
        <v>0</v>
      </c>
      <c r="G315" s="165">
        <v>0</v>
      </c>
      <c r="H315" s="165">
        <v>0</v>
      </c>
      <c r="I315" s="165">
        <v>0</v>
      </c>
      <c r="J315" s="165">
        <v>0</v>
      </c>
      <c r="K315" s="165">
        <v>0</v>
      </c>
      <c r="L315" s="165">
        <v>3</v>
      </c>
      <c r="M315" s="165">
        <v>4</v>
      </c>
      <c r="N315" s="165">
        <v>5</v>
      </c>
      <c r="O315" s="165">
        <v>5</v>
      </c>
      <c r="P315" s="165">
        <v>5</v>
      </c>
      <c r="Q315" s="165">
        <v>5</v>
      </c>
    </row>
    <row r="316" spans="1:17">
      <c r="A316" s="102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</row>
    <row r="317" spans="1:17">
      <c r="A317" s="102"/>
      <c r="B317" s="164" t="s">
        <v>134</v>
      </c>
      <c r="C317" s="102" t="s">
        <v>148</v>
      </c>
      <c r="D317" s="102" t="s">
        <v>149</v>
      </c>
      <c r="E317" s="102" t="s">
        <v>150</v>
      </c>
      <c r="F317" s="102" t="s">
        <v>151</v>
      </c>
      <c r="G317" s="102" t="s">
        <v>152</v>
      </c>
      <c r="H317" s="102" t="s">
        <v>153</v>
      </c>
      <c r="I317" s="102" t="s">
        <v>154</v>
      </c>
      <c r="J317" s="102" t="s">
        <v>155</v>
      </c>
      <c r="K317" s="102" t="s">
        <v>170</v>
      </c>
      <c r="L317" s="102" t="s">
        <v>171</v>
      </c>
      <c r="M317" s="102" t="s">
        <v>158</v>
      </c>
      <c r="N317" s="102" t="s">
        <v>172</v>
      </c>
      <c r="O317" s="102" t="s">
        <v>160</v>
      </c>
      <c r="P317" s="102" t="s">
        <v>161</v>
      </c>
      <c r="Q317" s="102" t="s">
        <v>162</v>
      </c>
    </row>
    <row r="318" spans="1:17">
      <c r="A318" s="102"/>
      <c r="B318" s="102">
        <v>1</v>
      </c>
      <c r="C318" s="102" t="s">
        <v>163</v>
      </c>
      <c r="D318" s="102" t="s">
        <v>163</v>
      </c>
      <c r="E318" s="102" t="s">
        <v>163</v>
      </c>
      <c r="F318" s="102" t="s">
        <v>163</v>
      </c>
      <c r="G318" s="102" t="s">
        <v>163</v>
      </c>
      <c r="H318" s="102" t="s">
        <v>163</v>
      </c>
      <c r="I318" s="102" t="s">
        <v>163</v>
      </c>
      <c r="J318" s="102" t="s">
        <v>163</v>
      </c>
      <c r="K318" s="102" t="s">
        <v>163</v>
      </c>
      <c r="L318" s="102" t="s">
        <v>163</v>
      </c>
      <c r="M318" s="102" t="s">
        <v>164</v>
      </c>
      <c r="N318" s="102" t="s">
        <v>164</v>
      </c>
      <c r="O318" s="102" t="s">
        <v>164</v>
      </c>
      <c r="P318" s="102" t="s">
        <v>164</v>
      </c>
      <c r="Q318" s="102" t="s">
        <v>164</v>
      </c>
    </row>
    <row r="319" spans="1:17">
      <c r="A319" s="102"/>
      <c r="B319" s="102">
        <v>2</v>
      </c>
      <c r="C319" s="102" t="s">
        <v>163</v>
      </c>
      <c r="D319" s="102" t="s">
        <v>163</v>
      </c>
      <c r="E319" s="102" t="s">
        <v>163</v>
      </c>
      <c r="F319" s="102" t="s">
        <v>163</v>
      </c>
      <c r="G319" s="102" t="s">
        <v>163</v>
      </c>
      <c r="H319" s="102" t="s">
        <v>163</v>
      </c>
      <c r="I319" s="102" t="s">
        <v>163</v>
      </c>
      <c r="J319" s="102" t="s">
        <v>163</v>
      </c>
      <c r="K319" s="102" t="s">
        <v>163</v>
      </c>
      <c r="L319" s="102" t="s">
        <v>163</v>
      </c>
      <c r="M319" s="102" t="s">
        <v>163</v>
      </c>
      <c r="N319" s="102" t="s">
        <v>163</v>
      </c>
      <c r="O319" s="102" t="s">
        <v>163</v>
      </c>
      <c r="P319" s="102" t="s">
        <v>163</v>
      </c>
      <c r="Q319" s="102" t="s">
        <v>163</v>
      </c>
    </row>
    <row r="320" spans="1:17">
      <c r="A320" s="102"/>
      <c r="B320" s="102">
        <v>3</v>
      </c>
      <c r="C320" s="102" t="s">
        <v>163</v>
      </c>
      <c r="D320" s="102" t="s">
        <v>163</v>
      </c>
      <c r="E320" s="102" t="s">
        <v>163</v>
      </c>
      <c r="F320" s="102" t="s">
        <v>163</v>
      </c>
      <c r="G320" s="102" t="s">
        <v>163</v>
      </c>
      <c r="H320" s="102" t="s">
        <v>163</v>
      </c>
      <c r="I320" s="102" t="s">
        <v>163</v>
      </c>
      <c r="J320" s="102" t="s">
        <v>163</v>
      </c>
      <c r="K320" s="102" t="s">
        <v>163</v>
      </c>
      <c r="L320" s="102" t="s">
        <v>163</v>
      </c>
      <c r="M320" s="102" t="s">
        <v>163</v>
      </c>
      <c r="N320" s="102" t="s">
        <v>163</v>
      </c>
      <c r="O320" s="102" t="s">
        <v>163</v>
      </c>
      <c r="P320" s="102" t="s">
        <v>163</v>
      </c>
      <c r="Q320" s="102" t="s">
        <v>163</v>
      </c>
    </row>
    <row r="321" spans="1:17">
      <c r="A321" s="102"/>
      <c r="B321" s="102">
        <v>4</v>
      </c>
      <c r="C321" s="102" t="s">
        <v>163</v>
      </c>
      <c r="D321" s="102" t="s">
        <v>163</v>
      </c>
      <c r="E321" s="102" t="s">
        <v>163</v>
      </c>
      <c r="F321" s="102" t="s">
        <v>163</v>
      </c>
      <c r="G321" s="102" t="s">
        <v>163</v>
      </c>
      <c r="H321" s="102" t="s">
        <v>163</v>
      </c>
      <c r="I321" s="102" t="s">
        <v>163</v>
      </c>
      <c r="J321" s="102" t="s">
        <v>163</v>
      </c>
      <c r="K321" s="102" t="s">
        <v>163</v>
      </c>
      <c r="L321" s="102" t="s">
        <v>163</v>
      </c>
      <c r="M321" s="102" t="s">
        <v>163</v>
      </c>
      <c r="N321" s="102" t="s">
        <v>163</v>
      </c>
      <c r="O321" s="102" t="s">
        <v>163</v>
      </c>
      <c r="P321" s="102" t="s">
        <v>163</v>
      </c>
      <c r="Q321" s="102" t="s">
        <v>163</v>
      </c>
    </row>
    <row r="322" spans="1:17">
      <c r="A322" s="102"/>
      <c r="B322" s="102">
        <v>5</v>
      </c>
      <c r="C322" s="102" t="s">
        <v>163</v>
      </c>
      <c r="D322" s="102" t="s">
        <v>163</v>
      </c>
      <c r="E322" s="102" t="s">
        <v>163</v>
      </c>
      <c r="F322" s="102" t="s">
        <v>163</v>
      </c>
      <c r="G322" s="102" t="s">
        <v>163</v>
      </c>
      <c r="H322" s="102" t="s">
        <v>163</v>
      </c>
      <c r="I322" s="102" t="s">
        <v>163</v>
      </c>
      <c r="J322" s="102" t="s">
        <v>163</v>
      </c>
      <c r="K322" s="102" t="s">
        <v>163</v>
      </c>
      <c r="L322" s="102" t="s">
        <v>163</v>
      </c>
      <c r="M322" s="102" t="s">
        <v>163</v>
      </c>
      <c r="N322" s="102" t="s">
        <v>163</v>
      </c>
      <c r="O322" s="102" t="s">
        <v>163</v>
      </c>
      <c r="P322" s="102" t="s">
        <v>163</v>
      </c>
      <c r="Q322" s="102" t="s">
        <v>163</v>
      </c>
    </row>
    <row r="323" spans="1:17">
      <c r="A323" s="102"/>
      <c r="B323" s="102">
        <v>6</v>
      </c>
      <c r="C323" s="102" t="s">
        <v>163</v>
      </c>
      <c r="D323" s="102" t="s">
        <v>163</v>
      </c>
      <c r="E323" s="102" t="s">
        <v>163</v>
      </c>
      <c r="F323" s="102" t="s">
        <v>163</v>
      </c>
      <c r="G323" s="102" t="s">
        <v>163</v>
      </c>
      <c r="H323" s="102" t="s">
        <v>163</v>
      </c>
      <c r="I323" s="102" t="s">
        <v>163</v>
      </c>
      <c r="J323" s="102" t="s">
        <v>163</v>
      </c>
      <c r="K323" s="102" t="s">
        <v>163</v>
      </c>
      <c r="L323" s="102" t="s">
        <v>163</v>
      </c>
      <c r="M323" s="102" t="s">
        <v>163</v>
      </c>
      <c r="N323" s="102" t="s">
        <v>163</v>
      </c>
      <c r="O323" s="102" t="s">
        <v>163</v>
      </c>
      <c r="P323" s="102" t="s">
        <v>163</v>
      </c>
      <c r="Q323" s="102" t="s">
        <v>163</v>
      </c>
    </row>
    <row r="324" spans="1:17">
      <c r="A324" s="102"/>
      <c r="B324" s="102">
        <v>7</v>
      </c>
      <c r="C324" s="102" t="s">
        <v>163</v>
      </c>
      <c r="D324" s="102" t="s">
        <v>163</v>
      </c>
      <c r="E324" s="102" t="s">
        <v>163</v>
      </c>
      <c r="F324" s="102" t="s">
        <v>163</v>
      </c>
      <c r="G324" s="102" t="s">
        <v>163</v>
      </c>
      <c r="H324" s="102" t="s">
        <v>163</v>
      </c>
      <c r="I324" s="102" t="s">
        <v>163</v>
      </c>
      <c r="J324" s="102" t="s">
        <v>163</v>
      </c>
      <c r="K324" s="102" t="s">
        <v>163</v>
      </c>
      <c r="L324" s="102" t="s">
        <v>163</v>
      </c>
      <c r="M324" s="102" t="s">
        <v>163</v>
      </c>
      <c r="N324" s="102" t="s">
        <v>163</v>
      </c>
      <c r="O324" s="102" t="s">
        <v>163</v>
      </c>
      <c r="P324" s="102" t="s">
        <v>163</v>
      </c>
      <c r="Q324" s="102" t="s">
        <v>163</v>
      </c>
    </row>
    <row r="325" spans="1:17">
      <c r="A325" s="102"/>
      <c r="B325" s="102">
        <v>8</v>
      </c>
      <c r="C325" s="102" t="s">
        <v>163</v>
      </c>
      <c r="D325" s="102" t="s">
        <v>163</v>
      </c>
      <c r="E325" s="102" t="s">
        <v>163</v>
      </c>
      <c r="F325" s="102" t="s">
        <v>163</v>
      </c>
      <c r="G325" s="102" t="s">
        <v>163</v>
      </c>
      <c r="H325" s="102" t="s">
        <v>163</v>
      </c>
      <c r="I325" s="102" t="s">
        <v>163</v>
      </c>
      <c r="J325" s="102" t="s">
        <v>163</v>
      </c>
      <c r="K325" s="102" t="s">
        <v>163</v>
      </c>
      <c r="L325" s="102" t="s">
        <v>163</v>
      </c>
      <c r="M325" s="102" t="s">
        <v>163</v>
      </c>
      <c r="N325" s="102" t="s">
        <v>164</v>
      </c>
      <c r="O325" s="102" t="s">
        <v>164</v>
      </c>
      <c r="P325" s="102" t="s">
        <v>164</v>
      </c>
      <c r="Q325" s="102" t="s">
        <v>164</v>
      </c>
    </row>
    <row r="326" spans="1:17">
      <c r="A326" s="102"/>
      <c r="B326" s="102">
        <v>9</v>
      </c>
      <c r="C326" s="102" t="s">
        <v>163</v>
      </c>
      <c r="D326" s="102" t="s">
        <v>163</v>
      </c>
      <c r="E326" s="102" t="s">
        <v>163</v>
      </c>
      <c r="F326" s="102" t="s">
        <v>163</v>
      </c>
      <c r="G326" s="102" t="s">
        <v>163</v>
      </c>
      <c r="H326" s="102" t="s">
        <v>163</v>
      </c>
      <c r="I326" s="102" t="s">
        <v>163</v>
      </c>
      <c r="J326" s="102" t="s">
        <v>163</v>
      </c>
      <c r="K326" s="102" t="s">
        <v>163</v>
      </c>
      <c r="L326" s="102" t="s">
        <v>163</v>
      </c>
      <c r="M326" s="102" t="s">
        <v>164</v>
      </c>
      <c r="N326" s="102" t="s">
        <v>164</v>
      </c>
      <c r="O326" s="102" t="s">
        <v>164</v>
      </c>
      <c r="P326" s="102" t="s">
        <v>164</v>
      </c>
      <c r="Q326" s="102" t="s">
        <v>164</v>
      </c>
    </row>
    <row r="327" spans="1:17">
      <c r="A327" s="102"/>
      <c r="B327" s="102">
        <v>10</v>
      </c>
      <c r="C327" s="102" t="s">
        <v>163</v>
      </c>
      <c r="D327" s="102" t="s">
        <v>163</v>
      </c>
      <c r="E327" s="102" t="s">
        <v>163</v>
      </c>
      <c r="F327" s="102" t="s">
        <v>163</v>
      </c>
      <c r="G327" s="102" t="s">
        <v>163</v>
      </c>
      <c r="H327" s="102" t="s">
        <v>163</v>
      </c>
      <c r="I327" s="102" t="s">
        <v>163</v>
      </c>
      <c r="J327" s="102" t="s">
        <v>163</v>
      </c>
      <c r="K327" s="102" t="s">
        <v>163</v>
      </c>
      <c r="L327" s="102" t="s">
        <v>163</v>
      </c>
      <c r="M327" s="102" t="s">
        <v>163</v>
      </c>
      <c r="N327" s="102" t="s">
        <v>163</v>
      </c>
      <c r="O327" s="102" t="s">
        <v>163</v>
      </c>
      <c r="P327" s="102" t="s">
        <v>163</v>
      </c>
      <c r="Q327" s="102" t="s">
        <v>163</v>
      </c>
    </row>
    <row r="328" spans="1:17">
      <c r="A328" s="102"/>
      <c r="B328" s="102">
        <v>11</v>
      </c>
      <c r="C328" s="102" t="s">
        <v>163</v>
      </c>
      <c r="D328" s="102" t="s">
        <v>163</v>
      </c>
      <c r="E328" s="102" t="s">
        <v>163</v>
      </c>
      <c r="F328" s="102" t="s">
        <v>163</v>
      </c>
      <c r="G328" s="102" t="s">
        <v>163</v>
      </c>
      <c r="H328" s="102" t="s">
        <v>163</v>
      </c>
      <c r="I328" s="102" t="s">
        <v>163</v>
      </c>
      <c r="J328" s="102" t="s">
        <v>163</v>
      </c>
      <c r="K328" s="102" t="s">
        <v>163</v>
      </c>
      <c r="L328" s="102" t="s">
        <v>163</v>
      </c>
      <c r="M328" s="102" t="s">
        <v>163</v>
      </c>
      <c r="N328" s="102" t="s">
        <v>163</v>
      </c>
      <c r="O328" s="102" t="s">
        <v>163</v>
      </c>
      <c r="P328" s="102" t="s">
        <v>163</v>
      </c>
      <c r="Q328" s="102" t="s">
        <v>163</v>
      </c>
    </row>
    <row r="329" spans="1:17">
      <c r="A329" s="102"/>
      <c r="B329" s="102">
        <v>12</v>
      </c>
      <c r="C329" s="102" t="s">
        <v>163</v>
      </c>
      <c r="D329" s="102" t="s">
        <v>163</v>
      </c>
      <c r="E329" s="102" t="s">
        <v>163</v>
      </c>
      <c r="F329" s="102" t="s">
        <v>163</v>
      </c>
      <c r="G329" s="102" t="s">
        <v>163</v>
      </c>
      <c r="H329" s="102" t="s">
        <v>163</v>
      </c>
      <c r="I329" s="102" t="s">
        <v>163</v>
      </c>
      <c r="J329" s="102" t="s">
        <v>163</v>
      </c>
      <c r="K329" s="102" t="s">
        <v>163</v>
      </c>
      <c r="L329" s="102" t="s">
        <v>163</v>
      </c>
      <c r="M329" s="102" t="s">
        <v>163</v>
      </c>
      <c r="N329" s="102" t="s">
        <v>163</v>
      </c>
      <c r="O329" s="102" t="s">
        <v>163</v>
      </c>
      <c r="P329" s="102" t="s">
        <v>163</v>
      </c>
      <c r="Q329" s="102" t="s">
        <v>163</v>
      </c>
    </row>
    <row r="330" spans="1:17">
      <c r="A330" s="102"/>
      <c r="B330" s="165" t="s">
        <v>165</v>
      </c>
      <c r="C330" s="165">
        <v>0</v>
      </c>
      <c r="D330" s="165">
        <v>0</v>
      </c>
      <c r="E330" s="165">
        <v>0</v>
      </c>
      <c r="F330" s="165">
        <v>0</v>
      </c>
      <c r="G330" s="165">
        <v>0</v>
      </c>
      <c r="H330" s="165">
        <v>0</v>
      </c>
      <c r="I330" s="165">
        <v>0</v>
      </c>
      <c r="J330" s="165">
        <v>0</v>
      </c>
      <c r="K330" s="165">
        <v>0</v>
      </c>
      <c r="L330" s="165">
        <v>0</v>
      </c>
      <c r="M330" s="165">
        <v>2</v>
      </c>
      <c r="N330" s="165">
        <v>3</v>
      </c>
      <c r="O330" s="165">
        <v>3</v>
      </c>
      <c r="P330" s="165">
        <v>3</v>
      </c>
      <c r="Q330" s="165">
        <v>3</v>
      </c>
    </row>
    <row r="343" spans="1:1">
      <c r="A343" s="102"/>
    </row>
    <row r="344" spans="1:1">
      <c r="A344" s="102"/>
    </row>
    <row r="345" spans="1:1">
      <c r="A345" s="102"/>
    </row>
    <row r="346" spans="1:1">
      <c r="A346" s="102"/>
    </row>
    <row r="347" spans="1:1">
      <c r="A347" s="102"/>
    </row>
    <row r="348" spans="1:1">
      <c r="A348" s="102"/>
    </row>
    <row r="349" spans="1:1">
      <c r="A349" s="102"/>
    </row>
    <row r="350" spans="1:1">
      <c r="A350" s="102"/>
    </row>
    <row r="351" spans="1:1">
      <c r="A351" s="102"/>
    </row>
    <row r="352" spans="1:1">
      <c r="A352" s="102"/>
    </row>
    <row r="353" spans="1:1">
      <c r="A353" s="102"/>
    </row>
    <row r="354" spans="1:1">
      <c r="A354" s="102"/>
    </row>
    <row r="355" spans="1:1">
      <c r="A355" s="102"/>
    </row>
    <row r="356" spans="1:1">
      <c r="A356" s="102"/>
    </row>
    <row r="357" spans="1:1">
      <c r="A357" s="102"/>
    </row>
    <row r="358" spans="1:1">
      <c r="A358" s="102"/>
    </row>
    <row r="359" spans="1:1">
      <c r="A359" s="102"/>
    </row>
    <row r="360" spans="1:1">
      <c r="A360" s="102"/>
    </row>
    <row r="361" spans="1:1">
      <c r="A361" s="102"/>
    </row>
    <row r="362" spans="1:1">
      <c r="A362" s="102"/>
    </row>
    <row r="363" spans="1:1">
      <c r="A363" s="102"/>
    </row>
    <row r="364" spans="1:1">
      <c r="A364" s="102"/>
    </row>
    <row r="365" spans="1:1">
      <c r="A365" s="102"/>
    </row>
    <row r="366" spans="1:1">
      <c r="A366" s="102"/>
    </row>
    <row r="367" spans="1:1">
      <c r="A367" s="102"/>
    </row>
    <row r="368" spans="1:1">
      <c r="A368" s="102"/>
    </row>
    <row r="369" spans="1:1">
      <c r="A369" s="102"/>
    </row>
    <row r="370" spans="1:1">
      <c r="A370" s="102"/>
    </row>
  </sheetData>
  <mergeCells count="1">
    <mergeCell ref="A58:A5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0706F-02AB-431C-B1E7-6C13C0677EC9}">
  <dimension ref="A2:F41"/>
  <sheetViews>
    <sheetView topLeftCell="A10" workbookViewId="0">
      <selection activeCell="J9" sqref="J9"/>
    </sheetView>
  </sheetViews>
  <sheetFormatPr defaultRowHeight="15"/>
  <cols>
    <col min="2" max="5" width="18.140625" customWidth="1"/>
  </cols>
  <sheetData>
    <row r="2" spans="1:6" ht="15.75" thickBot="1">
      <c r="A2" t="s">
        <v>173</v>
      </c>
    </row>
    <row r="3" spans="1:6" ht="17.25" customHeight="1" thickBot="1">
      <c r="B3" s="234" t="s">
        <v>174</v>
      </c>
      <c r="C3" s="235"/>
      <c r="F3" s="166"/>
    </row>
    <row r="4" spans="1:6" ht="15.75" thickBot="1">
      <c r="B4" s="177" t="s">
        <v>175</v>
      </c>
      <c r="C4" s="178" t="s">
        <v>176</v>
      </c>
    </row>
    <row r="5" spans="1:6">
      <c r="B5" s="173" t="s">
        <v>177</v>
      </c>
      <c r="C5" s="174">
        <v>3.2515657619999998</v>
      </c>
    </row>
    <row r="6" spans="1:6">
      <c r="B6" s="173" t="s">
        <v>178</v>
      </c>
      <c r="C6" s="174">
        <v>0.65956515400000004</v>
      </c>
    </row>
    <row r="7" spans="1:6">
      <c r="B7" s="173" t="s">
        <v>179</v>
      </c>
      <c r="C7" s="174">
        <v>0.27616635299999998</v>
      </c>
    </row>
    <row r="8" spans="1:6">
      <c r="B8" s="173" t="s">
        <v>180</v>
      </c>
      <c r="C8" s="174">
        <v>5.2125228110000004</v>
      </c>
    </row>
    <row r="9" spans="1:6">
      <c r="B9" s="173" t="s">
        <v>181</v>
      </c>
      <c r="C9" s="174">
        <v>0.144529031</v>
      </c>
    </row>
    <row r="10" spans="1:6">
      <c r="B10" s="173" t="s">
        <v>182</v>
      </c>
      <c r="C10" s="174">
        <v>0.12686222799999999</v>
      </c>
    </row>
    <row r="11" spans="1:6">
      <c r="B11" s="173" t="s">
        <v>183</v>
      </c>
      <c r="C11" s="174">
        <v>0.13336499499999999</v>
      </c>
    </row>
    <row r="12" spans="1:6" ht="15.75" thickBot="1">
      <c r="B12" s="175" t="s">
        <v>184</v>
      </c>
      <c r="C12" s="176">
        <v>1.420486573</v>
      </c>
    </row>
    <row r="13" spans="1:6" ht="15.75">
      <c r="B13" s="184" t="s">
        <v>185</v>
      </c>
      <c r="C13" s="185">
        <f>AVERAGE(C5:C12)</f>
        <v>1.403132863375</v>
      </c>
    </row>
    <row r="14" spans="1:6" ht="15.75">
      <c r="B14" s="184" t="s">
        <v>186</v>
      </c>
      <c r="C14" s="185">
        <f>STDEV(C5:C12)</f>
        <v>1.8737534652632588</v>
      </c>
    </row>
    <row r="15" spans="1:6" ht="16.5" thickBot="1">
      <c r="B15" s="186" t="s">
        <v>20</v>
      </c>
      <c r="C15" s="187">
        <f>(C14/(SQRT(8)))</f>
        <v>0.66247189077972113</v>
      </c>
    </row>
    <row r="16" spans="1:6" ht="15.75" thickBot="1"/>
    <row r="17" spans="2:4" ht="16.5" thickBot="1">
      <c r="B17" s="236" t="s">
        <v>187</v>
      </c>
      <c r="C17" s="237"/>
    </row>
    <row r="18" spans="2:4" ht="15.75" thickBot="1">
      <c r="B18" s="180" t="s">
        <v>175</v>
      </c>
      <c r="C18" s="181" t="s">
        <v>176</v>
      </c>
    </row>
    <row r="19" spans="2:4">
      <c r="B19" s="171" t="s">
        <v>188</v>
      </c>
      <c r="C19" s="172">
        <v>4.2611302320000002</v>
      </c>
    </row>
    <row r="20" spans="2:4">
      <c r="B20" s="173" t="s">
        <v>189</v>
      </c>
      <c r="C20" s="174">
        <v>2.318458696</v>
      </c>
    </row>
    <row r="21" spans="2:4">
      <c r="B21" s="173" t="s">
        <v>190</v>
      </c>
      <c r="C21" s="174">
        <v>3.868423011</v>
      </c>
    </row>
    <row r="22" spans="2:4">
      <c r="B22" s="173" t="s">
        <v>191</v>
      </c>
      <c r="C22" s="174">
        <v>4.2483171280000001</v>
      </c>
    </row>
    <row r="23" spans="2:4">
      <c r="B23" s="173" t="s">
        <v>192</v>
      </c>
      <c r="C23" s="174">
        <v>1.8640776699999999</v>
      </c>
    </row>
    <row r="24" spans="2:4">
      <c r="B24" s="173" t="s">
        <v>193</v>
      </c>
      <c r="C24" s="174">
        <v>4.3499948650000002</v>
      </c>
    </row>
    <row r="25" spans="2:4" ht="15.75" thickBot="1">
      <c r="B25" s="175" t="s">
        <v>194</v>
      </c>
      <c r="C25" s="176">
        <v>0.13172156300000001</v>
      </c>
    </row>
    <row r="26" spans="2:4" ht="15.75">
      <c r="B26" s="184" t="s">
        <v>185</v>
      </c>
      <c r="C26" s="188">
        <f>AVERAGE(C19:C25)</f>
        <v>3.0060175949999999</v>
      </c>
    </row>
    <row r="27" spans="2:4" ht="15.75">
      <c r="B27" s="184" t="s">
        <v>186</v>
      </c>
      <c r="C27" s="189">
        <f>STDEV(C19:C25)</f>
        <v>1.6179707237022742</v>
      </c>
    </row>
    <row r="28" spans="2:4" ht="16.5" thickBot="1">
      <c r="B28" s="186" t="s">
        <v>20</v>
      </c>
      <c r="C28" s="190">
        <f>(C27/(SQRT(7)))</f>
        <v>0.61153545192848802</v>
      </c>
    </row>
    <row r="30" spans="2:4" ht="15.75" thickBot="1"/>
    <row r="31" spans="2:4" ht="18" customHeight="1" thickBot="1">
      <c r="B31" s="236" t="s">
        <v>195</v>
      </c>
      <c r="C31" s="237"/>
      <c r="D31" s="182"/>
    </row>
    <row r="32" spans="2:4" ht="15.75" thickBot="1">
      <c r="B32" s="179" t="s">
        <v>175</v>
      </c>
      <c r="C32" s="178" t="s">
        <v>176</v>
      </c>
    </row>
    <row r="33" spans="2:3">
      <c r="B33" s="167" t="s">
        <v>196</v>
      </c>
      <c r="C33" s="174">
        <v>1.523178382</v>
      </c>
    </row>
    <row r="34" spans="2:3">
      <c r="B34" s="167" t="s">
        <v>197</v>
      </c>
      <c r="C34" s="174">
        <v>14.015050540000001</v>
      </c>
    </row>
    <row r="35" spans="2:3">
      <c r="B35" s="167" t="s">
        <v>198</v>
      </c>
      <c r="C35" s="174">
        <v>1.1029051059999999</v>
      </c>
    </row>
    <row r="36" spans="2:3">
      <c r="B36" s="167" t="s">
        <v>199</v>
      </c>
      <c r="C36" s="174">
        <v>19.193881569999999</v>
      </c>
    </row>
    <row r="37" spans="2:3">
      <c r="B37" s="167" t="s">
        <v>200</v>
      </c>
      <c r="C37" s="174">
        <v>34.286543020000003</v>
      </c>
    </row>
    <row r="38" spans="2:3" ht="15.75" thickBot="1">
      <c r="B38" s="183" t="s">
        <v>201</v>
      </c>
      <c r="C38" s="176">
        <v>12.594776749999999</v>
      </c>
    </row>
    <row r="39" spans="2:3" ht="15.75">
      <c r="B39" s="191" t="s">
        <v>185</v>
      </c>
      <c r="C39" s="192">
        <f>AVERAGE(C33:C38)</f>
        <v>13.786055894666665</v>
      </c>
    </row>
    <row r="40" spans="2:3" ht="15.75">
      <c r="B40" s="184" t="s">
        <v>186</v>
      </c>
      <c r="C40" s="193">
        <f>STDEV(C33:C38)</f>
        <v>12.346875023888298</v>
      </c>
    </row>
    <row r="41" spans="2:3" ht="16.5" thickBot="1">
      <c r="B41" s="186" t="s">
        <v>20</v>
      </c>
      <c r="C41" s="194">
        <f>(C40/SQRT(6))</f>
        <v>5.040590621073366</v>
      </c>
    </row>
  </sheetData>
  <mergeCells count="3">
    <mergeCell ref="B3:C3"/>
    <mergeCell ref="B17:C17"/>
    <mergeCell ref="B31:C3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23D5-6AEB-4C58-9689-052C93AF1F2E}">
  <dimension ref="A2:N212"/>
  <sheetViews>
    <sheetView topLeftCell="A205" workbookViewId="0">
      <selection activeCell="F219" sqref="F219"/>
    </sheetView>
  </sheetViews>
  <sheetFormatPr defaultRowHeight="15"/>
  <cols>
    <col min="1" max="1" width="12.42578125" customWidth="1"/>
    <col min="2" max="7" width="18.42578125" customWidth="1"/>
    <col min="12" max="12" width="79.5703125" customWidth="1"/>
    <col min="13" max="14" width="16" customWidth="1"/>
  </cols>
  <sheetData>
    <row r="2" spans="1:14">
      <c r="C2" s="205"/>
    </row>
    <row r="3" spans="1:14">
      <c r="C3" s="205"/>
    </row>
    <row r="4" spans="1:14">
      <c r="A4" s="55" t="s">
        <v>202</v>
      </c>
      <c r="K4" t="s">
        <v>203</v>
      </c>
    </row>
    <row r="5" spans="1:14">
      <c r="A5" s="54" t="s">
        <v>45</v>
      </c>
      <c r="L5" s="195" t="s">
        <v>204</v>
      </c>
      <c r="M5" s="195" t="s">
        <v>3</v>
      </c>
      <c r="N5" s="195" t="s">
        <v>4</v>
      </c>
    </row>
    <row r="6" spans="1:14">
      <c r="L6" s="31" t="s">
        <v>205</v>
      </c>
      <c r="M6" s="38">
        <v>4.2341082282644597E-2</v>
      </c>
      <c r="N6" s="38">
        <v>78.327194022676295</v>
      </c>
    </row>
    <row r="7" spans="1:14">
      <c r="L7" s="10" t="s">
        <v>206</v>
      </c>
      <c r="M7" s="39">
        <v>1.83194956476492E-3</v>
      </c>
      <c r="N7" s="39">
        <v>223.841020988309</v>
      </c>
    </row>
    <row r="8" spans="1:14">
      <c r="L8" s="10" t="s">
        <v>207</v>
      </c>
      <c r="M8" s="39">
        <v>1.54926555661662E-2</v>
      </c>
      <c r="N8" s="39">
        <v>301.441152263015</v>
      </c>
    </row>
    <row r="9" spans="1:14">
      <c r="L9" s="14" t="s">
        <v>208</v>
      </c>
      <c r="M9" s="101">
        <v>5.8811636485607197E-4</v>
      </c>
      <c r="N9" s="40">
        <v>481.76918229425098</v>
      </c>
    </row>
    <row r="10" spans="1:14">
      <c r="L10" s="46"/>
      <c r="M10" s="196"/>
      <c r="N10" s="57"/>
    </row>
    <row r="11" spans="1:14">
      <c r="K11" t="s">
        <v>209</v>
      </c>
      <c r="M11" s="102"/>
      <c r="N11" s="102"/>
    </row>
    <row r="12" spans="1:14">
      <c r="L12" s="195" t="s">
        <v>204</v>
      </c>
      <c r="M12" s="9" t="s">
        <v>3</v>
      </c>
      <c r="N12" s="9" t="s">
        <v>4</v>
      </c>
    </row>
    <row r="13" spans="1:14">
      <c r="L13" s="31" t="s">
        <v>210</v>
      </c>
      <c r="M13" s="38">
        <v>3.4297573747189301E-2</v>
      </c>
      <c r="N13" s="38">
        <v>105.095891364206</v>
      </c>
    </row>
    <row r="14" spans="1:14">
      <c r="L14" s="10" t="s">
        <v>211</v>
      </c>
      <c r="M14" s="39">
        <v>2.1047002518984399E-2</v>
      </c>
      <c r="N14" s="39">
        <v>200.68135849118099</v>
      </c>
    </row>
    <row r="15" spans="1:14">
      <c r="L15" s="10" t="s">
        <v>212</v>
      </c>
      <c r="M15" s="39">
        <v>1.2678709933633001E-2</v>
      </c>
      <c r="N15" s="39">
        <v>389.38044082427098</v>
      </c>
    </row>
    <row r="16" spans="1:14">
      <c r="L16" s="10" t="s">
        <v>213</v>
      </c>
      <c r="M16" s="39">
        <v>8.4693662805775897E-3</v>
      </c>
      <c r="N16" s="39">
        <v>661.81901429741697</v>
      </c>
    </row>
    <row r="17" spans="1:14">
      <c r="L17" s="14" t="s">
        <v>214</v>
      </c>
      <c r="M17" s="101">
        <v>3.1165395767846702E-4</v>
      </c>
      <c r="N17" s="40">
        <v>740.69404840067102</v>
      </c>
    </row>
    <row r="20" spans="1:14">
      <c r="A20" s="55" t="s">
        <v>215</v>
      </c>
      <c r="B20" s="103"/>
      <c r="C20" s="103"/>
      <c r="D20" s="103"/>
    </row>
    <row r="21" spans="1:14">
      <c r="A21" s="160" t="s">
        <v>32</v>
      </c>
      <c r="B21" s="20"/>
      <c r="C21" s="20" t="s">
        <v>216</v>
      </c>
      <c r="D21" s="21" t="s">
        <v>217</v>
      </c>
    </row>
    <row r="22" spans="1:14">
      <c r="A22" s="103"/>
      <c r="B22" s="1" t="s">
        <v>10</v>
      </c>
      <c r="C22" s="2">
        <v>60</v>
      </c>
      <c r="D22" s="1">
        <v>207</v>
      </c>
    </row>
    <row r="23" spans="1:14">
      <c r="A23" s="103"/>
      <c r="B23" s="3" t="s">
        <v>12</v>
      </c>
      <c r="C23" s="4">
        <v>98</v>
      </c>
      <c r="D23" s="3">
        <v>184</v>
      </c>
    </row>
    <row r="24" spans="1:14">
      <c r="A24" s="103"/>
      <c r="B24" s="3" t="s">
        <v>14</v>
      </c>
      <c r="C24" s="4">
        <v>80</v>
      </c>
      <c r="D24" s="3">
        <v>162</v>
      </c>
    </row>
    <row r="25" spans="1:14">
      <c r="A25" s="103"/>
      <c r="B25" s="1" t="s">
        <v>16</v>
      </c>
      <c r="C25" s="2">
        <v>79.3333333333333</v>
      </c>
      <c r="D25" s="1">
        <v>184.33333333333334</v>
      </c>
    </row>
    <row r="26" spans="1:14">
      <c r="A26" s="103"/>
      <c r="B26" s="25" t="s">
        <v>18</v>
      </c>
      <c r="C26" s="6">
        <v>19.008769905844353</v>
      </c>
      <c r="D26" s="5">
        <v>22.501851775650231</v>
      </c>
    </row>
    <row r="27" spans="1:14">
      <c r="A27" s="103"/>
      <c r="B27" s="35" t="s">
        <v>20</v>
      </c>
      <c r="C27" s="36">
        <v>10.974718422102896</v>
      </c>
      <c r="D27" s="21">
        <v>12.99145017993672</v>
      </c>
    </row>
    <row r="29" spans="1:14">
      <c r="A29" s="55" t="s">
        <v>218</v>
      </c>
      <c r="B29" s="103"/>
      <c r="C29" s="103"/>
      <c r="D29" s="103"/>
      <c r="E29" s="103"/>
      <c r="F29" s="103"/>
      <c r="G29" s="103"/>
    </row>
    <row r="30" spans="1:14">
      <c r="A30" s="160" t="s">
        <v>5</v>
      </c>
      <c r="B30" s="21" t="s">
        <v>6</v>
      </c>
      <c r="C30" s="20" t="s">
        <v>219</v>
      </c>
      <c r="D30" s="21" t="s">
        <v>220</v>
      </c>
    </row>
    <row r="31" spans="1:14">
      <c r="A31" s="103"/>
      <c r="B31" s="3" t="s">
        <v>10</v>
      </c>
      <c r="C31" s="161">
        <v>0.74183660323469824</v>
      </c>
      <c r="D31" s="162">
        <v>0.4049568304542619</v>
      </c>
    </row>
    <row r="32" spans="1:14">
      <c r="A32" s="103"/>
      <c r="B32" s="3" t="s">
        <v>12</v>
      </c>
      <c r="C32" s="161">
        <v>0.97547267067858789</v>
      </c>
      <c r="D32" s="162">
        <v>0.62236810221821148</v>
      </c>
    </row>
    <row r="33" spans="1:4">
      <c r="A33" s="103"/>
      <c r="B33" s="3" t="s">
        <v>14</v>
      </c>
      <c r="C33" s="161">
        <v>1.2826907260867142</v>
      </c>
      <c r="D33" s="162">
        <v>0.24078877202257939</v>
      </c>
    </row>
    <row r="34" spans="1:4">
      <c r="A34" s="103"/>
      <c r="B34" s="1" t="s">
        <v>16</v>
      </c>
      <c r="C34" s="1">
        <f>AVERAGE(C31:C33)</f>
        <v>1</v>
      </c>
      <c r="D34" s="1">
        <f>AVERAGE(D31:D33)</f>
        <v>0.42270456823168429</v>
      </c>
    </row>
    <row r="35" spans="1:4">
      <c r="A35" s="103"/>
      <c r="B35" s="25" t="s">
        <v>18</v>
      </c>
      <c r="C35" s="5">
        <f>STDEV(C31:C33)</f>
        <v>0.27126000067137984</v>
      </c>
      <c r="D35" s="5">
        <f>STDEV(D31:D33)</f>
        <v>0.19140776618334718</v>
      </c>
    </row>
    <row r="36" spans="1:4">
      <c r="A36" s="103"/>
      <c r="B36" s="35" t="s">
        <v>20</v>
      </c>
      <c r="C36" s="21">
        <f>C35/SQRT(3)</f>
        <v>0.15661203440799923</v>
      </c>
      <c r="D36" s="21">
        <f>D35/SQRT(3)</f>
        <v>0.11050932533094045</v>
      </c>
    </row>
    <row r="38" spans="1:4">
      <c r="B38" s="21" t="s">
        <v>30</v>
      </c>
      <c r="C38" s="20" t="s">
        <v>219</v>
      </c>
      <c r="D38" s="21" t="s">
        <v>220</v>
      </c>
    </row>
    <row r="39" spans="1:4">
      <c r="B39" s="3" t="s">
        <v>10</v>
      </c>
      <c r="C39" s="4">
        <v>0.99768684639964633</v>
      </c>
      <c r="D39" s="3">
        <v>0.72363075273348121</v>
      </c>
    </row>
    <row r="40" spans="1:4">
      <c r="B40" s="3" t="s">
        <v>12</v>
      </c>
      <c r="C40" s="4">
        <v>0.99768684639964633</v>
      </c>
      <c r="D40" s="3">
        <v>0.69898123279250113</v>
      </c>
    </row>
    <row r="41" spans="1:4">
      <c r="B41" s="3" t="s">
        <v>14</v>
      </c>
      <c r="C41" s="4">
        <v>1.0046263072007073</v>
      </c>
      <c r="D41" s="3">
        <v>0.69415301673756169</v>
      </c>
    </row>
    <row r="42" spans="1:4">
      <c r="B42" s="1" t="s">
        <v>16</v>
      </c>
      <c r="C42" s="1">
        <f>AVERAGE(C39:C41)</f>
        <v>1</v>
      </c>
      <c r="D42" s="1">
        <f>AVERAGE(D39:D41)</f>
        <v>0.70558833408784805</v>
      </c>
    </row>
    <row r="43" spans="1:4">
      <c r="B43" s="25" t="s">
        <v>18</v>
      </c>
      <c r="C43" s="5">
        <f>STDEV(C39:C41)</f>
        <v>4.006499561523426E-3</v>
      </c>
      <c r="D43" s="5">
        <f>STDEV(D39:D41)</f>
        <v>1.581058412920007E-2</v>
      </c>
    </row>
    <row r="44" spans="1:4">
      <c r="B44" s="35" t="s">
        <v>20</v>
      </c>
      <c r="C44" s="21">
        <f>C43/SQRT(3)</f>
        <v>2.3131536003536679E-3</v>
      </c>
      <c r="D44" s="21">
        <f>D43/SQRT(3)</f>
        <v>9.1282450030388852E-3</v>
      </c>
    </row>
    <row r="46" spans="1:4">
      <c r="A46" s="55" t="s">
        <v>221</v>
      </c>
      <c r="B46" s="103"/>
      <c r="C46" s="103"/>
      <c r="D46" s="103"/>
    </row>
    <row r="47" spans="1:4">
      <c r="A47" s="160" t="s">
        <v>32</v>
      </c>
      <c r="B47" s="20"/>
      <c r="C47" s="20" t="s">
        <v>219</v>
      </c>
      <c r="D47" s="21" t="s">
        <v>220</v>
      </c>
    </row>
    <row r="48" spans="1:4">
      <c r="A48" s="103"/>
      <c r="B48" s="1" t="s">
        <v>10</v>
      </c>
      <c r="C48" s="2">
        <v>146</v>
      </c>
      <c r="D48" s="1">
        <v>56</v>
      </c>
    </row>
    <row r="49" spans="1:4">
      <c r="A49" s="103"/>
      <c r="B49" s="3" t="s">
        <v>12</v>
      </c>
      <c r="C49" s="4">
        <v>146</v>
      </c>
      <c r="D49" s="3">
        <v>68</v>
      </c>
    </row>
    <row r="50" spans="1:4">
      <c r="A50" s="103"/>
      <c r="B50" s="3" t="s">
        <v>14</v>
      </c>
      <c r="C50" s="4">
        <v>124</v>
      </c>
      <c r="D50" s="3">
        <v>48</v>
      </c>
    </row>
    <row r="51" spans="1:4">
      <c r="A51" s="103"/>
      <c r="B51" s="1" t="s">
        <v>16</v>
      </c>
      <c r="C51" s="2">
        <v>138.66666666666666</v>
      </c>
      <c r="D51" s="1">
        <v>57.333333333333336</v>
      </c>
    </row>
    <row r="52" spans="1:4">
      <c r="A52" s="103"/>
      <c r="B52" s="25" t="s">
        <v>18</v>
      </c>
      <c r="C52" s="6">
        <v>12.701705922171765</v>
      </c>
      <c r="D52" s="5">
        <v>10.066445913694318</v>
      </c>
    </row>
    <row r="53" spans="1:4">
      <c r="A53" s="103"/>
      <c r="B53" s="35" t="s">
        <v>20</v>
      </c>
      <c r="C53" s="36">
        <v>7.333333333333333</v>
      </c>
      <c r="D53" s="21">
        <v>5.8118652580542234</v>
      </c>
    </row>
    <row r="55" spans="1:4">
      <c r="A55" s="55" t="s">
        <v>222</v>
      </c>
    </row>
    <row r="56" spans="1:4">
      <c r="A56" t="s">
        <v>5</v>
      </c>
      <c r="B56" s="21" t="s">
        <v>223</v>
      </c>
      <c r="C56" s="21" t="s">
        <v>224</v>
      </c>
      <c r="D56" s="21" t="s">
        <v>225</v>
      </c>
    </row>
    <row r="57" spans="1:4">
      <c r="B57" s="3" t="s">
        <v>10</v>
      </c>
      <c r="C57" s="21">
        <v>1</v>
      </c>
      <c r="D57" s="108">
        <v>0.18908476463979049</v>
      </c>
    </row>
    <row r="58" spans="1:4">
      <c r="B58" s="3" t="s">
        <v>12</v>
      </c>
      <c r="C58" s="21">
        <v>1</v>
      </c>
      <c r="D58" s="108">
        <v>0.12434921379525544</v>
      </c>
    </row>
    <row r="59" spans="1:4">
      <c r="B59" s="3" t="s">
        <v>14</v>
      </c>
      <c r="C59" s="21">
        <v>1</v>
      </c>
      <c r="D59" s="108">
        <v>0.1349701715732157</v>
      </c>
    </row>
    <row r="60" spans="1:4">
      <c r="B60" s="1" t="s">
        <v>16</v>
      </c>
      <c r="C60" s="21">
        <f>AVERAGE(C57:C59)</f>
        <v>1</v>
      </c>
      <c r="D60" s="108">
        <v>0.14946805000275387</v>
      </c>
    </row>
    <row r="61" spans="1:4">
      <c r="B61" s="25" t="s">
        <v>18</v>
      </c>
      <c r="C61" s="21">
        <f>STDEV(C57:C59)</f>
        <v>0</v>
      </c>
      <c r="D61" s="108">
        <v>3.4717635936287468E-2</v>
      </c>
    </row>
    <row r="62" spans="1:4">
      <c r="B62" s="35" t="s">
        <v>20</v>
      </c>
      <c r="C62" s="21">
        <f>(C61/SQRT(3))</f>
        <v>0</v>
      </c>
      <c r="D62" s="108">
        <v>2.0044236453442995E-2</v>
      </c>
    </row>
    <row r="64" spans="1:4">
      <c r="A64" s="55" t="s">
        <v>226</v>
      </c>
    </row>
    <row r="65" spans="1:12">
      <c r="A65" t="s">
        <v>45</v>
      </c>
    </row>
    <row r="73" spans="1:12">
      <c r="G73" s="4"/>
      <c r="H73" s="57"/>
      <c r="I73" s="4"/>
      <c r="K73" s="4"/>
      <c r="L73" s="57"/>
    </row>
    <row r="74" spans="1:12">
      <c r="A74" s="55" t="s">
        <v>227</v>
      </c>
      <c r="G74" s="4"/>
      <c r="H74" s="57"/>
      <c r="I74" s="4"/>
      <c r="K74" s="4"/>
      <c r="L74" s="57"/>
    </row>
    <row r="75" spans="1:12">
      <c r="A75" t="s">
        <v>5</v>
      </c>
      <c r="B75" s="21" t="s">
        <v>223</v>
      </c>
      <c r="C75" s="21">
        <v>1833</v>
      </c>
      <c r="D75" s="21" t="s">
        <v>56</v>
      </c>
      <c r="E75" s="21" t="s">
        <v>60</v>
      </c>
      <c r="G75" s="4"/>
      <c r="H75" s="57"/>
      <c r="I75" s="4"/>
      <c r="K75" s="4"/>
      <c r="L75" s="57"/>
    </row>
    <row r="76" spans="1:12">
      <c r="B76" s="3" t="s">
        <v>10</v>
      </c>
      <c r="C76" s="21">
        <v>1</v>
      </c>
      <c r="D76" s="107">
        <v>2.8115905224683626E-2</v>
      </c>
      <c r="E76" s="107">
        <v>2.339657286293902E-2</v>
      </c>
      <c r="G76" s="4"/>
      <c r="H76" s="57"/>
      <c r="I76" s="4"/>
      <c r="K76" s="4"/>
      <c r="L76" s="57"/>
    </row>
    <row r="77" spans="1:12">
      <c r="B77" s="3" t="s">
        <v>12</v>
      </c>
      <c r="C77" s="21">
        <v>1</v>
      </c>
      <c r="D77" s="107">
        <v>4.1888974465292612E-2</v>
      </c>
      <c r="E77" s="107">
        <v>3.9993587702361499E-2</v>
      </c>
      <c r="G77" s="4"/>
      <c r="H77" s="57"/>
      <c r="I77" s="4"/>
      <c r="K77" s="4"/>
      <c r="L77" s="57"/>
    </row>
    <row r="78" spans="1:12">
      <c r="B78" s="3" t="s">
        <v>14</v>
      </c>
      <c r="C78" s="21">
        <v>1</v>
      </c>
      <c r="D78" s="107">
        <v>3.5675321038108235E-2</v>
      </c>
      <c r="E78" s="107">
        <v>2.8161424045015818E-2</v>
      </c>
      <c r="G78" s="112"/>
      <c r="H78" s="57"/>
      <c r="I78" s="4"/>
      <c r="K78" s="112"/>
      <c r="L78" s="57"/>
    </row>
    <row r="79" spans="1:12">
      <c r="B79" s="1" t="s">
        <v>16</v>
      </c>
      <c r="C79" s="21">
        <f>AVERAGE(C76:C78)</f>
        <v>1</v>
      </c>
      <c r="D79" s="107">
        <v>3.5226733576028159E-2</v>
      </c>
      <c r="E79" s="107">
        <v>3.0517194870105444E-2</v>
      </c>
      <c r="G79" s="112"/>
      <c r="H79" s="57"/>
      <c r="I79" s="4"/>
      <c r="K79" s="112"/>
      <c r="L79" s="57"/>
    </row>
    <row r="80" spans="1:12">
      <c r="B80" s="25" t="s">
        <v>18</v>
      </c>
      <c r="C80" s="21">
        <f>STDEV(C76:C78)</f>
        <v>0</v>
      </c>
      <c r="D80" s="107">
        <v>6.8974837520652402E-3</v>
      </c>
      <c r="E80" s="107">
        <v>8.5456110097675408E-3</v>
      </c>
    </row>
    <row r="81" spans="1:5">
      <c r="B81" s="35" t="s">
        <v>20</v>
      </c>
      <c r="C81" s="21">
        <f>(C80/SQRT(3))</f>
        <v>0</v>
      </c>
      <c r="D81" s="107">
        <v>3.9822641009859367E-3</v>
      </c>
      <c r="E81" s="107">
        <v>4.9338108168791193E-3</v>
      </c>
    </row>
    <row r="83" spans="1:5">
      <c r="A83" s="55" t="s">
        <v>228</v>
      </c>
    </row>
    <row r="84" spans="1:5">
      <c r="A84" t="s">
        <v>45</v>
      </c>
    </row>
    <row r="95" spans="1:5">
      <c r="A95" s="55" t="s">
        <v>229</v>
      </c>
    </row>
    <row r="96" spans="1:5">
      <c r="A96" t="s">
        <v>5</v>
      </c>
      <c r="B96" s="21" t="s">
        <v>50</v>
      </c>
      <c r="C96" s="41">
        <v>231</v>
      </c>
      <c r="D96" s="21">
        <v>1833</v>
      </c>
      <c r="E96" s="21" t="s">
        <v>60</v>
      </c>
    </row>
    <row r="97" spans="2:5">
      <c r="B97" s="3" t="s">
        <v>10</v>
      </c>
      <c r="C97" s="41">
        <v>1</v>
      </c>
      <c r="D97" s="108">
        <v>3.0831929567485612</v>
      </c>
      <c r="E97" s="108">
        <v>1.4983866246255635</v>
      </c>
    </row>
    <row r="98" spans="2:5">
      <c r="B98" s="3" t="s">
        <v>12</v>
      </c>
      <c r="C98" s="41">
        <v>1</v>
      </c>
      <c r="D98" s="108">
        <v>2.2228279096848738</v>
      </c>
      <c r="E98" s="108">
        <v>1.4991168547676113</v>
      </c>
    </row>
    <row r="99" spans="2:5">
      <c r="B99" s="3" t="s">
        <v>14</v>
      </c>
      <c r="C99" s="41">
        <v>1</v>
      </c>
      <c r="D99" s="108">
        <v>2.2148589389318381</v>
      </c>
      <c r="E99" s="108">
        <v>1.3013418554419336</v>
      </c>
    </row>
    <row r="100" spans="2:5">
      <c r="B100" s="1" t="s">
        <v>16</v>
      </c>
      <c r="C100" s="41">
        <f>AVERAGE(C97:C99)</f>
        <v>1</v>
      </c>
      <c r="D100" s="108">
        <f>AVERAGE(D97:D99)</f>
        <v>2.506959935121758</v>
      </c>
      <c r="E100" s="108">
        <f>AVERAGE(E97:E99)</f>
        <v>1.4329484449450363</v>
      </c>
    </row>
    <row r="101" spans="2:5">
      <c r="B101" s="25" t="s">
        <v>18</v>
      </c>
      <c r="C101" s="41">
        <f>STDEV(C97:C99)</f>
        <v>0</v>
      </c>
      <c r="D101" s="108">
        <f>STDEV(D97:D99)</f>
        <v>0.49904834188040398</v>
      </c>
      <c r="E101" s="108">
        <f>STDEV(E97:E99)</f>
        <v>0.11397523463232567</v>
      </c>
    </row>
    <row r="102" spans="2:5">
      <c r="B102" s="35" t="s">
        <v>20</v>
      </c>
      <c r="C102" s="41">
        <f>(C101/(SQRT(3)))</f>
        <v>0</v>
      </c>
      <c r="D102" s="108">
        <f>(D101/(SQRT(3)))</f>
        <v>0.28812569452328762</v>
      </c>
      <c r="E102" s="108">
        <f>(E101/(SQRT(3)))</f>
        <v>6.5803632395923989E-2</v>
      </c>
    </row>
    <row r="103" spans="2:5">
      <c r="C103" s="102"/>
    </row>
    <row r="104" spans="2:5">
      <c r="B104" s="118">
        <v>44838</v>
      </c>
      <c r="C104" s="41">
        <v>231</v>
      </c>
      <c r="D104" s="21">
        <v>1833</v>
      </c>
      <c r="E104" s="21" t="s">
        <v>60</v>
      </c>
    </row>
    <row r="105" spans="2:5">
      <c r="B105" s="3" t="s">
        <v>10</v>
      </c>
      <c r="C105" s="41">
        <v>1</v>
      </c>
      <c r="D105" s="108">
        <v>2.863024845317891</v>
      </c>
      <c r="E105" s="108">
        <v>1.5328901394137935</v>
      </c>
    </row>
    <row r="106" spans="2:5">
      <c r="B106" s="3" t="s">
        <v>12</v>
      </c>
      <c r="C106" s="41">
        <v>1</v>
      </c>
      <c r="D106" s="108">
        <v>2.5294702215823874</v>
      </c>
      <c r="E106" s="108">
        <v>1.7516536239433256</v>
      </c>
    </row>
    <row r="107" spans="2:5">
      <c r="B107" s="3" t="s">
        <v>14</v>
      </c>
      <c r="C107" s="41">
        <v>1</v>
      </c>
      <c r="D107" s="108">
        <v>3.0304625803574043</v>
      </c>
      <c r="E107" s="108">
        <v>0.93463912262869242</v>
      </c>
    </row>
    <row r="108" spans="2:5">
      <c r="B108" s="1" t="s">
        <v>16</v>
      </c>
      <c r="C108" s="41">
        <f>AVERAGE(C105:C107)</f>
        <v>1</v>
      </c>
      <c r="D108" s="108">
        <f>AVERAGE(D105:D107)</f>
        <v>2.8076525490858941</v>
      </c>
      <c r="E108" s="108">
        <f>AVERAGE(E105:E107)</f>
        <v>1.4063942953286039</v>
      </c>
    </row>
    <row r="109" spans="2:5">
      <c r="B109" s="25" t="s">
        <v>18</v>
      </c>
      <c r="C109" s="41">
        <f>STDEV(C105:C107)</f>
        <v>0</v>
      </c>
      <c r="D109" s="108">
        <f>STDEV(D105:D107)</f>
        <v>0.2550449063993277</v>
      </c>
      <c r="E109" s="108">
        <f>STDEV(E105:E107)</f>
        <v>0.42294098024159049</v>
      </c>
    </row>
    <row r="110" spans="2:5">
      <c r="B110" s="35" t="s">
        <v>20</v>
      </c>
      <c r="C110" s="41">
        <f>(C109/(SQRT(3)))</f>
        <v>0</v>
      </c>
      <c r="D110" s="108">
        <f>(D109/(SQRT(3)))</f>
        <v>0.14725024536509476</v>
      </c>
      <c r="E110" s="108">
        <f>(E109/(SQRT(3)))</f>
        <v>0.24418508879380649</v>
      </c>
    </row>
    <row r="111" spans="2:5">
      <c r="C111" s="102"/>
    </row>
    <row r="112" spans="2:5">
      <c r="B112" s="21" t="s">
        <v>54</v>
      </c>
      <c r="C112" s="41">
        <v>231</v>
      </c>
      <c r="D112" s="21">
        <v>1833</v>
      </c>
      <c r="E112" s="21" t="s">
        <v>60</v>
      </c>
    </row>
    <row r="113" spans="1:5">
      <c r="B113" s="3" t="s">
        <v>10</v>
      </c>
      <c r="C113" s="41">
        <v>1</v>
      </c>
      <c r="D113" s="108">
        <v>3.14231914727279</v>
      </c>
      <c r="E113" s="108">
        <v>1.5913638626096924</v>
      </c>
    </row>
    <row r="114" spans="1:5">
      <c r="B114" s="3" t="s">
        <v>12</v>
      </c>
      <c r="C114" s="41">
        <v>1</v>
      </c>
      <c r="D114" s="108">
        <v>2.7599824074627528</v>
      </c>
      <c r="E114" s="108">
        <v>2.144382516658625</v>
      </c>
    </row>
    <row r="115" spans="1:5">
      <c r="B115" s="3" t="s">
        <v>14</v>
      </c>
      <c r="C115" s="41">
        <v>1</v>
      </c>
      <c r="D115" s="108">
        <v>3.771070559429806</v>
      </c>
      <c r="E115" s="108">
        <v>2.3315702106698613</v>
      </c>
    </row>
    <row r="116" spans="1:5">
      <c r="B116" s="1" t="s">
        <v>16</v>
      </c>
      <c r="C116" s="41">
        <f>AVERAGE(C113:C115)</f>
        <v>1</v>
      </c>
      <c r="D116" s="108">
        <f>AVERAGE(D113:D115)</f>
        <v>3.2244573713884495</v>
      </c>
      <c r="E116" s="108">
        <f>AVERAGE(E113:E115)</f>
        <v>2.0224388633127259</v>
      </c>
    </row>
    <row r="117" spans="1:5">
      <c r="B117" s="25" t="s">
        <v>18</v>
      </c>
      <c r="C117" s="41">
        <f>STDEV(C113:C115)</f>
        <v>0</v>
      </c>
      <c r="D117" s="108">
        <f>STDEV(D113:D115)</f>
        <v>0.510524072554563</v>
      </c>
      <c r="E117" s="108">
        <f>STDEV(E113:E115)</f>
        <v>0.38487536991947469</v>
      </c>
    </row>
    <row r="118" spans="1:5">
      <c r="B118" s="35" t="s">
        <v>20</v>
      </c>
      <c r="C118" s="41">
        <f>(C117/(SQRT(3)))</f>
        <v>0</v>
      </c>
      <c r="D118" s="108">
        <f>(D117/(SQRT(3)))</f>
        <v>0.29475121071716098</v>
      </c>
      <c r="E118" s="108">
        <f>(E117/(SQRT(3)))</f>
        <v>0.22220789842746552</v>
      </c>
    </row>
    <row r="120" spans="1:5">
      <c r="A120" s="55" t="s">
        <v>230</v>
      </c>
    </row>
    <row r="121" spans="1:5">
      <c r="A121" t="s">
        <v>5</v>
      </c>
      <c r="B121" s="21" t="s">
        <v>50</v>
      </c>
      <c r="C121" s="41">
        <v>231</v>
      </c>
      <c r="D121" s="21">
        <v>1833</v>
      </c>
      <c r="E121" s="21" t="s">
        <v>231</v>
      </c>
    </row>
    <row r="122" spans="1:5">
      <c r="B122" s="3" t="s">
        <v>10</v>
      </c>
      <c r="C122" s="41">
        <v>1</v>
      </c>
      <c r="D122" s="108">
        <v>3.7946885836624076</v>
      </c>
      <c r="E122" s="108">
        <v>1.495556430263864</v>
      </c>
    </row>
    <row r="123" spans="1:5">
      <c r="B123" s="3" t="s">
        <v>12</v>
      </c>
      <c r="C123" s="41">
        <v>1</v>
      </c>
      <c r="D123" s="108">
        <v>3.5069192123561463</v>
      </c>
      <c r="E123" s="108">
        <v>2.2024505719245813</v>
      </c>
    </row>
    <row r="124" spans="1:5">
      <c r="B124" s="3" t="s">
        <v>14</v>
      </c>
      <c r="C124" s="41">
        <v>1</v>
      </c>
      <c r="D124" s="108">
        <v>3.1754665117135223</v>
      </c>
      <c r="E124" s="108">
        <v>1.4217771444192462</v>
      </c>
    </row>
    <row r="125" spans="1:5">
      <c r="B125" s="1" t="s">
        <v>16</v>
      </c>
      <c r="C125" s="41">
        <f>AVERAGE(C122:C124)</f>
        <v>1</v>
      </c>
      <c r="D125" s="108">
        <f>AVERAGE(D122:D124)</f>
        <v>3.4923581025773589</v>
      </c>
      <c r="E125" s="108">
        <f>AVERAGE(E122:E124)</f>
        <v>1.7065947155358971</v>
      </c>
    </row>
    <row r="126" spans="1:5">
      <c r="B126" s="25" t="s">
        <v>18</v>
      </c>
      <c r="C126" s="41">
        <f>STDEV(C122:C124)</f>
        <v>0</v>
      </c>
      <c r="D126" s="108">
        <f>STDEV(D122:D124)</f>
        <v>0.30986773474445517</v>
      </c>
      <c r="E126" s="108">
        <f>STDEV(E122:E124)</f>
        <v>0.43100535784506389</v>
      </c>
    </row>
    <row r="127" spans="1:5">
      <c r="B127" s="35" t="s">
        <v>20</v>
      </c>
      <c r="C127" s="41">
        <f>(C126/(SQRT(3)))</f>
        <v>0</v>
      </c>
      <c r="D127" s="108">
        <f>(D126/(SQRT(3)))</f>
        <v>0.17890222006789075</v>
      </c>
      <c r="E127" s="108">
        <f>(E126/(SQRT(3)))</f>
        <v>0.24884105937401862</v>
      </c>
    </row>
    <row r="128" spans="1:5">
      <c r="C128" s="102"/>
    </row>
    <row r="129" spans="2:5">
      <c r="B129" s="21" t="s">
        <v>52</v>
      </c>
      <c r="C129" s="41">
        <v>231</v>
      </c>
      <c r="D129" s="21">
        <v>1833</v>
      </c>
      <c r="E129" s="21" t="s">
        <v>231</v>
      </c>
    </row>
    <row r="130" spans="2:5">
      <c r="B130" s="3" t="s">
        <v>10</v>
      </c>
      <c r="C130" s="41">
        <v>1</v>
      </c>
      <c r="D130" s="108">
        <v>3.9335560421617712</v>
      </c>
      <c r="E130" s="108">
        <v>1.3099137847202342</v>
      </c>
    </row>
    <row r="131" spans="2:5">
      <c r="B131" s="3" t="s">
        <v>12</v>
      </c>
      <c r="C131" s="41">
        <v>1</v>
      </c>
      <c r="D131" s="108">
        <v>6.4054278957073985</v>
      </c>
      <c r="E131" s="108">
        <v>1.9106607489159202</v>
      </c>
    </row>
    <row r="132" spans="2:5">
      <c r="B132" s="3" t="s">
        <v>14</v>
      </c>
      <c r="C132" s="41">
        <v>1</v>
      </c>
      <c r="D132" s="108">
        <v>3.2671585142895281</v>
      </c>
      <c r="E132" s="108">
        <v>1.2486534718829105</v>
      </c>
    </row>
    <row r="133" spans="2:5">
      <c r="B133" s="1" t="s">
        <v>16</v>
      </c>
      <c r="C133" s="41">
        <f>AVERAGE(C130:C132)</f>
        <v>1</v>
      </c>
      <c r="D133" s="108">
        <f>AVERAGE(D130:D132)</f>
        <v>4.5353808173862324</v>
      </c>
      <c r="E133" s="108">
        <f>AVERAGE(E130:E132)</f>
        <v>1.4897426685063551</v>
      </c>
    </row>
    <row r="134" spans="2:5">
      <c r="B134" s="25" t="s">
        <v>18</v>
      </c>
      <c r="C134" s="41">
        <f>STDEV(C130:C133)</f>
        <v>0</v>
      </c>
      <c r="D134" s="108">
        <f>STDEV(D130:D133)</f>
        <v>1.3500193758218693</v>
      </c>
      <c r="E134" s="108">
        <f>STDEV(E130:E132)</f>
        <v>0.36581037340948397</v>
      </c>
    </row>
    <row r="135" spans="2:5">
      <c r="B135" s="35" t="s">
        <v>20</v>
      </c>
      <c r="C135" s="41">
        <f>(C134/(SQRT(3)))</f>
        <v>0</v>
      </c>
      <c r="D135" s="108">
        <f>(D134/(SQRT(3)))</f>
        <v>0.77943405004196686</v>
      </c>
      <c r="E135" s="108">
        <f>(E134/(SQRT(3)))</f>
        <v>0.2112007175603231</v>
      </c>
    </row>
    <row r="136" spans="2:5">
      <c r="C136" s="102"/>
    </row>
    <row r="137" spans="2:5">
      <c r="B137" s="21" t="s">
        <v>54</v>
      </c>
      <c r="C137" s="41">
        <v>231</v>
      </c>
      <c r="D137" s="21">
        <v>1833</v>
      </c>
      <c r="E137" s="21" t="s">
        <v>231</v>
      </c>
    </row>
    <row r="138" spans="2:5">
      <c r="B138" s="3" t="s">
        <v>10</v>
      </c>
      <c r="C138" s="41">
        <v>1</v>
      </c>
      <c r="D138" s="108">
        <v>2.2255507570000224</v>
      </c>
      <c r="E138" s="108">
        <v>1.3548295794238834</v>
      </c>
    </row>
    <row r="139" spans="2:5">
      <c r="B139" s="3" t="s">
        <v>12</v>
      </c>
      <c r="C139" s="41">
        <v>1</v>
      </c>
      <c r="D139" s="108">
        <v>3.457789827725382</v>
      </c>
      <c r="E139" s="108">
        <v>1.958214800523737</v>
      </c>
    </row>
    <row r="140" spans="2:5">
      <c r="B140" s="3" t="s">
        <v>14</v>
      </c>
      <c r="C140" s="41">
        <v>1</v>
      </c>
      <c r="D140" s="108">
        <v>3.1754812689156307</v>
      </c>
      <c r="E140" s="108">
        <v>1.5165868073964617</v>
      </c>
    </row>
    <row r="141" spans="2:5">
      <c r="B141" s="1" t="s">
        <v>16</v>
      </c>
      <c r="C141" s="41">
        <f>AVERAGE(C138:C140)</f>
        <v>1</v>
      </c>
      <c r="D141" s="108">
        <f>AVERAGE(D138:D140)</f>
        <v>2.9529406178803455</v>
      </c>
      <c r="E141" s="108">
        <f>AVERAGE(E138:E140)</f>
        <v>1.6098770624480274</v>
      </c>
    </row>
    <row r="142" spans="2:5">
      <c r="B142" s="25" t="s">
        <v>18</v>
      </c>
      <c r="C142" s="41">
        <f>STDEV(C138:C140)</f>
        <v>0</v>
      </c>
      <c r="D142" s="108">
        <f>STDEV(D138:D140)</f>
        <v>0.64555908937751538</v>
      </c>
      <c r="E142" s="117">
        <f>STDEV(E138:E140)</f>
        <v>0.31232312598672363</v>
      </c>
    </row>
    <row r="143" spans="2:5">
      <c r="B143" s="35" t="s">
        <v>20</v>
      </c>
      <c r="C143" s="41">
        <f>(C142/(SQRT(3)))</f>
        <v>0</v>
      </c>
      <c r="D143" s="108">
        <f>(D142/(SQRT(3)))</f>
        <v>0.37271371402991821</v>
      </c>
      <c r="E143" s="108">
        <f>(E142/(SQRT(3)))</f>
        <v>0.18031984086258029</v>
      </c>
    </row>
    <row r="145" spans="1:9">
      <c r="A145" s="55" t="s">
        <v>232</v>
      </c>
    </row>
    <row r="146" spans="1:9">
      <c r="A146" t="s">
        <v>233</v>
      </c>
      <c r="B146" s="20"/>
      <c r="C146" s="21" t="s">
        <v>234</v>
      </c>
      <c r="D146" s="21">
        <v>1833</v>
      </c>
      <c r="E146" s="21" t="s">
        <v>235</v>
      </c>
    </row>
    <row r="147" spans="1:9">
      <c r="B147" s="1" t="s">
        <v>10</v>
      </c>
      <c r="C147" s="113">
        <v>47.6666666666667</v>
      </c>
      <c r="D147" s="199">
        <v>185</v>
      </c>
      <c r="E147" s="113">
        <v>9.3333333333333339</v>
      </c>
    </row>
    <row r="148" spans="1:9">
      <c r="B148" s="3" t="s">
        <v>12</v>
      </c>
      <c r="C148" s="199">
        <v>41</v>
      </c>
      <c r="D148" s="113">
        <v>198.33333333333334</v>
      </c>
      <c r="E148" s="199">
        <v>30</v>
      </c>
      <c r="G148" s="4"/>
      <c r="H148" s="57"/>
      <c r="I148" s="4"/>
    </row>
    <row r="149" spans="1:9">
      <c r="B149" s="5" t="s">
        <v>14</v>
      </c>
      <c r="C149" s="113">
        <v>58.666666666666664</v>
      </c>
      <c r="D149" s="199">
        <v>202</v>
      </c>
      <c r="E149" s="199">
        <v>36</v>
      </c>
      <c r="G149" s="4"/>
      <c r="H149" s="57"/>
      <c r="I149" s="4"/>
    </row>
    <row r="150" spans="1:9">
      <c r="B150" s="1" t="s">
        <v>16</v>
      </c>
      <c r="C150" s="108">
        <v>49.111111111111107</v>
      </c>
      <c r="D150" s="108">
        <f>AVERAGE(D147:D149)</f>
        <v>195.11111111111111</v>
      </c>
      <c r="E150" s="108">
        <f>AVERAGE(E147:E149)</f>
        <v>25.111111111111114</v>
      </c>
      <c r="G150" s="4"/>
      <c r="H150" s="57"/>
      <c r="I150" s="4"/>
    </row>
    <row r="151" spans="1:9">
      <c r="B151" s="25" t="s">
        <v>18</v>
      </c>
      <c r="C151" s="108">
        <v>8.9214680738426413</v>
      </c>
      <c r="D151" s="108">
        <f>STDEV(D147:D149)</f>
        <v>8.9463421037336293</v>
      </c>
      <c r="E151" s="108">
        <f>STDEV(E147:E149)</f>
        <v>13.989413987144122</v>
      </c>
      <c r="G151" s="4"/>
      <c r="H151" s="57"/>
      <c r="I151" s="4"/>
    </row>
    <row r="152" spans="1:9">
      <c r="B152" s="35" t="s">
        <v>20</v>
      </c>
      <c r="C152" s="108">
        <v>5.1508119939997012</v>
      </c>
      <c r="D152" s="108">
        <f>(D151/(SQRT(3)))</f>
        <v>5.1651730218530938</v>
      </c>
      <c r="E152" s="108">
        <f>(E151/(SQRT(3)))</f>
        <v>8.0767919312827754</v>
      </c>
      <c r="G152" s="4"/>
      <c r="H152" s="57"/>
      <c r="I152" s="4"/>
    </row>
    <row r="153" spans="1:9">
      <c r="G153" s="112"/>
      <c r="H153" s="57"/>
      <c r="I153" s="4"/>
    </row>
    <row r="154" spans="1:9">
      <c r="A154" s="55" t="s">
        <v>236</v>
      </c>
      <c r="G154" s="112"/>
      <c r="H154" s="57"/>
      <c r="I154" s="4"/>
    </row>
    <row r="155" spans="1:9">
      <c r="A155" t="s">
        <v>5</v>
      </c>
      <c r="B155" s="21" t="s">
        <v>223</v>
      </c>
      <c r="C155" s="21" t="s">
        <v>62</v>
      </c>
      <c r="D155" s="21" t="s">
        <v>64</v>
      </c>
      <c r="E155" s="21" t="s">
        <v>237</v>
      </c>
    </row>
    <row r="156" spans="1:9">
      <c r="B156" s="3" t="s">
        <v>10</v>
      </c>
      <c r="C156" s="21">
        <v>1</v>
      </c>
      <c r="D156" s="107">
        <v>3.5589876022584843E-2</v>
      </c>
      <c r="E156" s="107">
        <v>2.339657286293902E-2</v>
      </c>
    </row>
    <row r="157" spans="1:9">
      <c r="B157" s="3" t="s">
        <v>12</v>
      </c>
      <c r="C157" s="21">
        <v>1</v>
      </c>
      <c r="D157" s="107">
        <v>2.3224358122351484E-2</v>
      </c>
      <c r="E157" s="107">
        <v>3.9993587702361499E-2</v>
      </c>
    </row>
    <row r="158" spans="1:9">
      <c r="B158" s="3" t="s">
        <v>14</v>
      </c>
      <c r="C158" s="21">
        <v>1</v>
      </c>
      <c r="D158" s="107">
        <v>3.3669584793931361E-2</v>
      </c>
      <c r="E158" s="107">
        <v>2.8161424045015818E-2</v>
      </c>
    </row>
    <row r="159" spans="1:9">
      <c r="B159" s="1" t="s">
        <v>16</v>
      </c>
      <c r="C159" s="21">
        <f>AVERAGE(C156:C158)</f>
        <v>1</v>
      </c>
      <c r="D159" s="107">
        <v>3.0827939646289229E-2</v>
      </c>
      <c r="E159" s="107">
        <v>3.0517194870105444E-2</v>
      </c>
    </row>
    <row r="160" spans="1:9">
      <c r="B160" s="25" t="s">
        <v>18</v>
      </c>
      <c r="C160" s="21">
        <f>STDEV(C156:C158)</f>
        <v>0</v>
      </c>
      <c r="D160" s="107">
        <v>6.654526173521782E-3</v>
      </c>
      <c r="E160" s="107">
        <v>8.5456110097675408E-3</v>
      </c>
    </row>
    <row r="161" spans="1:5">
      <c r="B161" s="35" t="s">
        <v>20</v>
      </c>
      <c r="C161" s="21">
        <f>(C160/SQRT(3))</f>
        <v>0</v>
      </c>
      <c r="D161" s="107">
        <v>3.8419924776122113E-3</v>
      </c>
      <c r="E161" s="107">
        <v>4.9338108168791193E-3</v>
      </c>
    </row>
    <row r="163" spans="1:5">
      <c r="A163" s="55" t="s">
        <v>238</v>
      </c>
    </row>
    <row r="164" spans="1:5">
      <c r="A164" t="s">
        <v>5</v>
      </c>
      <c r="B164" s="28" t="s">
        <v>50</v>
      </c>
      <c r="C164" s="28">
        <v>231</v>
      </c>
      <c r="D164" s="28" t="s">
        <v>62</v>
      </c>
      <c r="E164" s="28" t="s">
        <v>239</v>
      </c>
    </row>
    <row r="165" spans="1:5">
      <c r="B165" s="10" t="s">
        <v>10</v>
      </c>
      <c r="C165" s="28">
        <v>1</v>
      </c>
      <c r="D165" s="63">
        <v>4.4601814335247321</v>
      </c>
      <c r="E165" s="63">
        <v>2.4892304588253054</v>
      </c>
    </row>
    <row r="166" spans="1:5">
      <c r="B166" s="10" t="s">
        <v>12</v>
      </c>
      <c r="C166" s="28">
        <v>1</v>
      </c>
      <c r="D166" s="63">
        <v>3.322854019184835</v>
      </c>
      <c r="E166" s="63">
        <v>2.2152288422794726</v>
      </c>
    </row>
    <row r="167" spans="1:5">
      <c r="B167" s="10" t="s">
        <v>14</v>
      </c>
      <c r="C167" s="28">
        <v>1</v>
      </c>
      <c r="D167" s="63">
        <v>2.9056454209093769</v>
      </c>
      <c r="E167" s="63">
        <v>1.5892839483093875</v>
      </c>
    </row>
    <row r="168" spans="1:5">
      <c r="B168" s="31" t="s">
        <v>16</v>
      </c>
      <c r="C168" s="28">
        <f>AVERAGE(C165:C167)</f>
        <v>1</v>
      </c>
      <c r="D168" s="63">
        <f>AVERAGE(D165:D167)</f>
        <v>3.5628936245396479</v>
      </c>
      <c r="E168" s="63">
        <f>AVERAGE(E165:E167)</f>
        <v>2.0979144164713888</v>
      </c>
    </row>
    <row r="169" spans="1:5">
      <c r="B169" s="33" t="s">
        <v>18</v>
      </c>
      <c r="C169" s="28">
        <f>STDEV(C165:C167)</f>
        <v>0</v>
      </c>
      <c r="D169" s="63">
        <f>STDEV(D165:D167)</f>
        <v>0.80458673412732995</v>
      </c>
      <c r="E169" s="63">
        <f>STDEV(E165:E167)</f>
        <v>0.46130026698935872</v>
      </c>
    </row>
    <row r="170" spans="1:5">
      <c r="B170" s="51" t="s">
        <v>20</v>
      </c>
      <c r="C170" s="28">
        <f>(C169/(SQRT(3)))</f>
        <v>0</v>
      </c>
      <c r="D170" s="63">
        <f>(D169/(SQRT(3)))</f>
        <v>0.46452836753481586</v>
      </c>
      <c r="E170" s="63">
        <f>(E169/(SQRT(3)))</f>
        <v>0.26633183332355254</v>
      </c>
    </row>
    <row r="171" spans="1:5">
      <c r="B171" s="8"/>
      <c r="C171" s="26"/>
      <c r="D171" s="8"/>
      <c r="E171" s="8"/>
    </row>
    <row r="172" spans="1:5">
      <c r="B172" s="75">
        <v>44838</v>
      </c>
      <c r="C172" s="28">
        <v>231</v>
      </c>
      <c r="D172" s="28" t="s">
        <v>62</v>
      </c>
      <c r="E172" s="28" t="s">
        <v>239</v>
      </c>
    </row>
    <row r="173" spans="1:5">
      <c r="B173" s="10" t="s">
        <v>10</v>
      </c>
      <c r="C173" s="28">
        <v>1</v>
      </c>
      <c r="D173" s="63">
        <v>4.0550126699379314</v>
      </c>
      <c r="E173" s="63">
        <v>2.6017697571555773</v>
      </c>
    </row>
    <row r="174" spans="1:5">
      <c r="B174" s="10" t="s">
        <v>12</v>
      </c>
      <c r="C174" s="28">
        <v>1</v>
      </c>
      <c r="D174" s="63">
        <v>2.7364040261307006</v>
      </c>
      <c r="E174" s="63">
        <v>2.1369835867269962</v>
      </c>
    </row>
    <row r="175" spans="1:5">
      <c r="B175" s="10" t="s">
        <v>14</v>
      </c>
      <c r="C175" s="28">
        <v>1</v>
      </c>
      <c r="D175" s="63">
        <v>2.6222269587061735</v>
      </c>
      <c r="E175" s="63">
        <v>2.1330844781998533</v>
      </c>
    </row>
    <row r="176" spans="1:5">
      <c r="B176" s="31" t="s">
        <v>16</v>
      </c>
      <c r="C176" s="28">
        <f>AVERAGE(C173:C175)</f>
        <v>1</v>
      </c>
      <c r="D176" s="63">
        <f>AVERAGE(D173:D175)</f>
        <v>3.1378812182582685</v>
      </c>
      <c r="E176" s="63">
        <f>AVERAGE(E173:E175)</f>
        <v>2.2906126073608086</v>
      </c>
    </row>
    <row r="177" spans="1:5">
      <c r="B177" s="33" t="s">
        <v>18</v>
      </c>
      <c r="C177" s="28">
        <f>STDEV(C173:C175)</f>
        <v>0</v>
      </c>
      <c r="D177" s="63">
        <f>STDEV(D173:D175)</f>
        <v>0.7963081535601968</v>
      </c>
      <c r="E177" s="63">
        <f>STDEV(E173:E175)</f>
        <v>0.26947704849045973</v>
      </c>
    </row>
    <row r="178" spans="1:5">
      <c r="B178" s="51" t="s">
        <v>20</v>
      </c>
      <c r="C178" s="28">
        <f>(C177/(SQRT(3)))</f>
        <v>0</v>
      </c>
      <c r="D178" s="63">
        <f>(D177/(SQRT(3)))</f>
        <v>0.45974872681587348</v>
      </c>
      <c r="E178" s="63">
        <f>(E177/(SQRT(3)))</f>
        <v>0.15558264648639278</v>
      </c>
    </row>
    <row r="179" spans="1:5">
      <c r="B179" s="8"/>
      <c r="C179" s="81"/>
      <c r="D179" s="8"/>
      <c r="E179" s="8"/>
    </row>
    <row r="180" spans="1:5">
      <c r="B180" s="75" t="s">
        <v>54</v>
      </c>
      <c r="C180" s="28">
        <v>231</v>
      </c>
      <c r="D180" s="28" t="s">
        <v>62</v>
      </c>
      <c r="E180" s="28" t="s">
        <v>239</v>
      </c>
    </row>
    <row r="181" spans="1:5">
      <c r="B181" s="10" t="s">
        <v>10</v>
      </c>
      <c r="C181" s="28">
        <v>1</v>
      </c>
      <c r="D181" s="63">
        <v>3.6496731679819141</v>
      </c>
      <c r="E181" s="63">
        <v>2.7684500357207318</v>
      </c>
    </row>
    <row r="182" spans="1:5">
      <c r="B182" s="10" t="s">
        <v>12</v>
      </c>
      <c r="C182" s="28">
        <v>1</v>
      </c>
      <c r="D182" s="63">
        <v>4.172445676289195</v>
      </c>
      <c r="E182" s="63">
        <v>2.1604871818175999</v>
      </c>
    </row>
    <row r="183" spans="1:5">
      <c r="B183" s="10" t="s">
        <v>14</v>
      </c>
      <c r="C183" s="28">
        <v>1</v>
      </c>
      <c r="D183" s="63">
        <v>3.0978357064988478</v>
      </c>
      <c r="E183" s="63">
        <v>2.3348088978534305</v>
      </c>
    </row>
    <row r="184" spans="1:5">
      <c r="B184" s="31" t="s">
        <v>16</v>
      </c>
      <c r="C184" s="28">
        <f>AVERAGE(C181:C183)</f>
        <v>1</v>
      </c>
      <c r="D184" s="63">
        <f>AVERAGE(D181:D183)</f>
        <v>3.6399848502566527</v>
      </c>
      <c r="E184" s="63">
        <f>AVERAGE(E181:E183)</f>
        <v>2.4212487051305875</v>
      </c>
    </row>
    <row r="185" spans="1:5">
      <c r="B185" s="33" t="s">
        <v>18</v>
      </c>
      <c r="C185" s="28">
        <f>STDEV(C181:C183)</f>
        <v>0</v>
      </c>
      <c r="D185" s="63">
        <f>STDEV(D181:D183)</f>
        <v>0.53737049083333233</v>
      </c>
      <c r="E185" s="63">
        <f>STDEV(E181:E183)</f>
        <v>0.31306323345786458</v>
      </c>
    </row>
    <row r="186" spans="1:5">
      <c r="B186" s="51" t="s">
        <v>20</v>
      </c>
      <c r="C186" s="28">
        <f>(C185/(SQRT(3)))</f>
        <v>0</v>
      </c>
      <c r="D186" s="63">
        <f>(D185/(SQRT(3)))</f>
        <v>0.31025099753718577</v>
      </c>
      <c r="E186" s="63">
        <f>(E185/(SQRT(3)))</f>
        <v>0.18074714211027279</v>
      </c>
    </row>
    <row r="188" spans="1:5">
      <c r="A188" s="55" t="s">
        <v>240</v>
      </c>
    </row>
    <row r="189" spans="1:5">
      <c r="A189" t="s">
        <v>5</v>
      </c>
      <c r="B189" s="21" t="s">
        <v>50</v>
      </c>
      <c r="C189" s="41">
        <v>231</v>
      </c>
      <c r="D189" s="21" t="s">
        <v>62</v>
      </c>
      <c r="E189" s="21" t="s">
        <v>241</v>
      </c>
    </row>
    <row r="190" spans="1:5">
      <c r="B190" s="3" t="s">
        <v>10</v>
      </c>
      <c r="C190" s="41">
        <v>1</v>
      </c>
      <c r="D190" s="108">
        <v>3.4434025979261769</v>
      </c>
      <c r="E190" s="108">
        <v>2.0374083853851013</v>
      </c>
    </row>
    <row r="191" spans="1:5">
      <c r="B191" s="3" t="s">
        <v>12</v>
      </c>
      <c r="C191" s="41">
        <v>1</v>
      </c>
      <c r="D191" s="108">
        <v>3.3658634842921225</v>
      </c>
      <c r="E191" s="108">
        <v>2.2036794573473464</v>
      </c>
    </row>
    <row r="192" spans="1:5">
      <c r="B192" s="3" t="s">
        <v>14</v>
      </c>
      <c r="C192" s="41">
        <v>1</v>
      </c>
      <c r="D192" s="108">
        <v>4.3728822460609749</v>
      </c>
      <c r="E192" s="108">
        <v>2.9859684338002919</v>
      </c>
    </row>
    <row r="193" spans="1:5">
      <c r="B193" s="1" t="s">
        <v>16</v>
      </c>
      <c r="C193" s="41">
        <f>AVERAGE(C190:C192)</f>
        <v>1</v>
      </c>
      <c r="D193" s="108">
        <f>AVERAGE(D190:D192)</f>
        <v>3.7273827760930911</v>
      </c>
      <c r="E193" s="108">
        <f>AVERAGE(E190:E192)</f>
        <v>2.4090187588442462</v>
      </c>
    </row>
    <row r="194" spans="1:5">
      <c r="B194" s="25" t="s">
        <v>18</v>
      </c>
      <c r="C194" s="41">
        <f>STDEV(C190:C192)</f>
        <v>0</v>
      </c>
      <c r="D194" s="108">
        <f>STDEV(D190:D192)</f>
        <v>0.56036171606597607</v>
      </c>
      <c r="E194" s="108">
        <f>STDEV(E190:E192)</f>
        <v>0.50652217416099787</v>
      </c>
    </row>
    <row r="195" spans="1:5">
      <c r="B195" s="35" t="s">
        <v>20</v>
      </c>
      <c r="C195" s="41">
        <f>(C194/(SQRT(3)))</f>
        <v>0</v>
      </c>
      <c r="D195" s="108">
        <f>(D194/(SQRT(3)))</f>
        <v>0.32352498761425197</v>
      </c>
      <c r="E195" s="108">
        <f>(E194/(SQRT(3)))</f>
        <v>0.29244071360236662</v>
      </c>
    </row>
    <row r="196" spans="1:5">
      <c r="C196" s="102"/>
    </row>
    <row r="197" spans="1:5">
      <c r="B197" s="118" t="s">
        <v>52</v>
      </c>
      <c r="C197" s="41">
        <v>231</v>
      </c>
      <c r="D197" s="21" t="s">
        <v>62</v>
      </c>
      <c r="E197" s="21" t="s">
        <v>241</v>
      </c>
    </row>
    <row r="198" spans="1:5">
      <c r="B198" s="3" t="s">
        <v>10</v>
      </c>
      <c r="C198" s="41">
        <v>1</v>
      </c>
      <c r="D198" s="108">
        <v>3.1934415251837756</v>
      </c>
      <c r="E198" s="108">
        <v>0.80352708055661681</v>
      </c>
    </row>
    <row r="199" spans="1:5">
      <c r="B199" s="3" t="s">
        <v>12</v>
      </c>
      <c r="C199" s="41">
        <v>1</v>
      </c>
      <c r="D199" s="108">
        <v>3.2751485196246519</v>
      </c>
      <c r="E199" s="108">
        <v>0.89627336246525346</v>
      </c>
    </row>
    <row r="200" spans="1:5">
      <c r="B200" s="3" t="s">
        <v>14</v>
      </c>
      <c r="C200" s="41">
        <v>1</v>
      </c>
      <c r="D200" s="108">
        <v>1.9886036360223158</v>
      </c>
      <c r="E200" s="108">
        <v>0.51438919866285515</v>
      </c>
    </row>
    <row r="201" spans="1:5">
      <c r="B201" s="1" t="s">
        <v>16</v>
      </c>
      <c r="C201" s="41">
        <f>AVERAGE(C198:C200)</f>
        <v>1</v>
      </c>
      <c r="D201" s="108">
        <f>AVERAGE(D198:D200)</f>
        <v>2.8190645602769142</v>
      </c>
      <c r="E201" s="108">
        <f>AVERAGE(E198:E200)</f>
        <v>0.73806321389490848</v>
      </c>
    </row>
    <row r="202" spans="1:5">
      <c r="B202" s="25" t="s">
        <v>18</v>
      </c>
      <c r="C202" s="41">
        <f>STDEV(C198:C201)</f>
        <v>0</v>
      </c>
      <c r="D202" s="108">
        <f>STDEV(D198:D201)</f>
        <v>0.58817118725219997</v>
      </c>
      <c r="E202" s="108">
        <f>STDEV(E198:E200)</f>
        <v>0.19918086509373975</v>
      </c>
    </row>
    <row r="203" spans="1:5">
      <c r="B203" s="35" t="s">
        <v>20</v>
      </c>
      <c r="C203" s="41">
        <f>(C202/(SQRT(3)))</f>
        <v>0</v>
      </c>
      <c r="D203" s="108">
        <f>(D202/(SQRT(3)))</f>
        <v>0.33958079328963947</v>
      </c>
      <c r="E203" s="108">
        <f>(E202/(SQRT(3)))</f>
        <v>0.11499712607929319</v>
      </c>
    </row>
    <row r="205" spans="1:5">
      <c r="A205" s="55" t="s">
        <v>242</v>
      </c>
    </row>
    <row r="206" spans="1:5">
      <c r="A206" t="s">
        <v>59</v>
      </c>
      <c r="B206" s="20"/>
      <c r="C206" s="21" t="s">
        <v>234</v>
      </c>
      <c r="D206" s="1" t="s">
        <v>62</v>
      </c>
      <c r="E206" s="1" t="s">
        <v>243</v>
      </c>
    </row>
    <row r="207" spans="1:5">
      <c r="B207" s="1" t="s">
        <v>10</v>
      </c>
      <c r="C207" s="226">
        <v>47.666666666666664</v>
      </c>
      <c r="D207" s="228">
        <v>131.66666666666666</v>
      </c>
      <c r="E207" s="229">
        <v>35.333333333333336</v>
      </c>
    </row>
    <row r="208" spans="1:5">
      <c r="B208" s="3" t="s">
        <v>12</v>
      </c>
      <c r="C208" s="226">
        <v>41</v>
      </c>
      <c r="D208" s="228">
        <v>137.33333333333334</v>
      </c>
      <c r="E208" s="229">
        <v>26</v>
      </c>
    </row>
    <row r="209" spans="2:5">
      <c r="B209" s="5" t="s">
        <v>14</v>
      </c>
      <c r="C209" s="226">
        <v>58.666666666666664</v>
      </c>
      <c r="D209" s="228">
        <v>99.333333333333329</v>
      </c>
      <c r="E209" s="229">
        <v>27.5</v>
      </c>
    </row>
    <row r="210" spans="2:5">
      <c r="B210" s="1" t="s">
        <v>16</v>
      </c>
      <c r="C210" s="107">
        <v>49.111111111111107</v>
      </c>
      <c r="D210" s="227">
        <f>AVERAGE(D207:D209)</f>
        <v>122.77777777777777</v>
      </c>
      <c r="E210" s="227">
        <f>AVERAGE(E207:E209)</f>
        <v>29.611111111111114</v>
      </c>
    </row>
    <row r="211" spans="2:5">
      <c r="B211" s="25" t="s">
        <v>18</v>
      </c>
      <c r="C211" s="107">
        <v>8.9214680738426413</v>
      </c>
      <c r="D211" s="225">
        <f>STDEV(D207:D209)</f>
        <v>20.500225834347756</v>
      </c>
      <c r="E211" s="225">
        <f>STDEV(E207:E209)</f>
        <v>5.0120225827873108</v>
      </c>
    </row>
    <row r="212" spans="2:5">
      <c r="B212" s="35" t="s">
        <v>20</v>
      </c>
      <c r="C212" s="107">
        <v>5.1508119939997012</v>
      </c>
      <c r="D212" s="225">
        <f>(D211/SQRT(3))</f>
        <v>11.835810903908797</v>
      </c>
      <c r="E212" s="225">
        <f>(E211/SQRT(3))</f>
        <v>2.8936925873567376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329D-0893-4BB8-A455-22D1A1773415}">
  <dimension ref="A4:M124"/>
  <sheetViews>
    <sheetView workbookViewId="0">
      <selection activeCell="H73" sqref="H73"/>
    </sheetView>
  </sheetViews>
  <sheetFormatPr defaultRowHeight="15"/>
  <cols>
    <col min="1" max="1" width="19.42578125" customWidth="1"/>
    <col min="2" max="7" width="18.140625" customWidth="1"/>
    <col min="8" max="8" width="19.42578125" customWidth="1"/>
  </cols>
  <sheetData>
    <row r="4" spans="1:8">
      <c r="A4" s="55" t="s">
        <v>244</v>
      </c>
    </row>
    <row r="5" spans="1:8">
      <c r="A5" t="s">
        <v>5</v>
      </c>
      <c r="B5" s="28" t="s">
        <v>245</v>
      </c>
      <c r="C5" s="105">
        <v>231</v>
      </c>
      <c r="D5" s="104" t="s">
        <v>94</v>
      </c>
      <c r="E5" s="104" t="s">
        <v>8</v>
      </c>
      <c r="F5" s="105">
        <v>1833</v>
      </c>
      <c r="G5" s="104" t="s">
        <v>37</v>
      </c>
    </row>
    <row r="6" spans="1:8">
      <c r="B6" s="29" t="s">
        <v>10</v>
      </c>
      <c r="C6" s="31">
        <v>1</v>
      </c>
      <c r="D6" s="109">
        <v>0.75348876191628078</v>
      </c>
      <c r="E6" s="200">
        <v>2.6931994507590891</v>
      </c>
      <c r="F6" s="109">
        <v>4.1708263710279398</v>
      </c>
      <c r="G6" s="109">
        <v>2.3180788050644323</v>
      </c>
    </row>
    <row r="7" spans="1:8">
      <c r="B7" s="29" t="s">
        <v>12</v>
      </c>
      <c r="C7" s="10">
        <v>1</v>
      </c>
      <c r="D7" s="115">
        <v>0.93518276225707697</v>
      </c>
      <c r="E7" s="200">
        <v>2.3493789695086007</v>
      </c>
      <c r="F7" s="115">
        <v>4.2956860861040953</v>
      </c>
      <c r="G7" s="115">
        <v>3.2682700388103432</v>
      </c>
    </row>
    <row r="8" spans="1:8">
      <c r="B8" s="29" t="s">
        <v>14</v>
      </c>
      <c r="C8" s="10">
        <v>1</v>
      </c>
      <c r="D8" s="116">
        <v>1.0206589515873929</v>
      </c>
      <c r="E8" s="200">
        <v>1.511068372910584</v>
      </c>
      <c r="F8" s="116">
        <v>3.7231047857484256</v>
      </c>
      <c r="G8" s="116">
        <v>2.2214102735817192</v>
      </c>
    </row>
    <row r="9" spans="1:8">
      <c r="B9" s="30" t="s">
        <v>16</v>
      </c>
      <c r="C9" s="30">
        <f>AVERAGE(C6:C8)</f>
        <v>1</v>
      </c>
      <c r="D9" s="59">
        <f>AVERAGE(D6:D8)</f>
        <v>0.9031101585869169</v>
      </c>
      <c r="E9" s="59">
        <f>AVERAGE(E6:E8)</f>
        <v>2.1845489310594246</v>
      </c>
      <c r="F9" s="59">
        <f>AVERAGE(F6:F8)</f>
        <v>4.06320574762682</v>
      </c>
      <c r="G9" s="59">
        <f>AVERAGE(G6:G8)</f>
        <v>2.6025863724854985</v>
      </c>
    </row>
    <row r="10" spans="1:8">
      <c r="B10" s="32" t="s">
        <v>18</v>
      </c>
      <c r="C10" s="49">
        <f>STDEV(C6:C8)</f>
        <v>0</v>
      </c>
      <c r="D10" s="15">
        <f>STDEV(D6:D8)</f>
        <v>0.13644217270280393</v>
      </c>
      <c r="E10" s="15">
        <f>STDEV(E6:E8)</f>
        <v>0.60805853129874354</v>
      </c>
      <c r="F10" s="15">
        <f>STDEV(F6:F8)</f>
        <v>0.30107969927443068</v>
      </c>
      <c r="G10" s="15">
        <f>STDEV(G6:G8)</f>
        <v>0.57852161494063525</v>
      </c>
    </row>
    <row r="11" spans="1:8">
      <c r="B11" s="51" t="s">
        <v>20</v>
      </c>
      <c r="C11" s="14">
        <f>(C10/(SQRT(3)))</f>
        <v>0</v>
      </c>
      <c r="D11" s="15">
        <f>(D10/(SQRT(3)))</f>
        <v>7.877492513878126E-2</v>
      </c>
      <c r="E11" s="15">
        <f>(E10/(SQRT(3)))</f>
        <v>0.35106275672837811</v>
      </c>
      <c r="F11" s="15">
        <f>(F10/(SQRT(3)))</f>
        <v>0.17382844542362413</v>
      </c>
      <c r="G11" s="15">
        <f>(G10/(SQRT(3)))</f>
        <v>0.33400961011799279</v>
      </c>
    </row>
    <row r="12" spans="1:8" ht="15" customHeight="1"/>
    <row r="13" spans="1:8">
      <c r="A13" s="55" t="s">
        <v>246</v>
      </c>
    </row>
    <row r="14" spans="1:8">
      <c r="A14" s="103" t="s">
        <v>75</v>
      </c>
      <c r="B14" s="21"/>
      <c r="C14" s="104" t="s">
        <v>76</v>
      </c>
      <c r="D14" s="105">
        <v>231</v>
      </c>
      <c r="E14" s="104" t="s">
        <v>8</v>
      </c>
      <c r="F14" s="105">
        <v>1833</v>
      </c>
      <c r="G14" s="104" t="s">
        <v>37</v>
      </c>
      <c r="H14" s="104" t="s">
        <v>77</v>
      </c>
    </row>
    <row r="15" spans="1:8" ht="30">
      <c r="A15" s="219" t="s">
        <v>247</v>
      </c>
      <c r="B15" s="3" t="s">
        <v>10</v>
      </c>
      <c r="C15" s="106">
        <v>1.6774866125081676E-3</v>
      </c>
      <c r="D15" s="107">
        <v>6.6170961182513352E-3</v>
      </c>
      <c r="E15" s="108">
        <v>0.55224623458569988</v>
      </c>
      <c r="F15" s="107">
        <v>3.1414166050024617E-2</v>
      </c>
      <c r="G15" s="107">
        <v>6.3105238905514444E-3</v>
      </c>
      <c r="H15" s="107">
        <v>3.53620849269781E-3</v>
      </c>
    </row>
    <row r="16" spans="1:8">
      <c r="A16" s="220"/>
      <c r="B16" s="3" t="s">
        <v>12</v>
      </c>
      <c r="C16" s="106">
        <v>2.0077870540236263E-3</v>
      </c>
      <c r="D16" s="107">
        <v>8.447981078715916E-3</v>
      </c>
      <c r="E16" s="108">
        <v>0.55315298703768767</v>
      </c>
      <c r="F16" s="107">
        <v>2.1013180477456796E-2</v>
      </c>
      <c r="G16" s="107">
        <v>9.0763312924573396E-3</v>
      </c>
      <c r="H16" s="107">
        <v>5.1173764836879949E-3</v>
      </c>
    </row>
    <row r="17" spans="1:8">
      <c r="A17" s="103"/>
      <c r="B17" s="3" t="s">
        <v>14</v>
      </c>
      <c r="C17" s="106">
        <v>1.6236489155157866E-3</v>
      </c>
      <c r="D17" s="107">
        <v>1.2517814686345186E-2</v>
      </c>
      <c r="E17" s="108">
        <v>0.63282972154164285</v>
      </c>
      <c r="F17" s="107">
        <v>3.3956027805557523E-2</v>
      </c>
      <c r="G17" s="107">
        <v>1.2392105971444946E-2</v>
      </c>
      <c r="H17" s="107">
        <v>2.2095638117816175E-3</v>
      </c>
    </row>
    <row r="18" spans="1:8">
      <c r="A18" s="103"/>
      <c r="B18" s="1" t="s">
        <v>16</v>
      </c>
      <c r="C18" s="106">
        <v>1.769640860682527E-3</v>
      </c>
      <c r="D18" s="107">
        <v>9.1942972944374785E-3</v>
      </c>
      <c r="E18" s="108">
        <v>0.5794096477216768</v>
      </c>
      <c r="F18" s="107">
        <v>2.8794458111012982E-2</v>
      </c>
      <c r="G18" s="107">
        <v>9.259653718151243E-3</v>
      </c>
      <c r="H18" s="107">
        <f>AVERAGE(H15:H17)</f>
        <v>3.621049596055807E-3</v>
      </c>
    </row>
    <row r="19" spans="1:8">
      <c r="A19" s="103"/>
      <c r="B19" s="25" t="s">
        <v>18</v>
      </c>
      <c r="C19" s="106">
        <v>2.0798997922136323E-4</v>
      </c>
      <c r="D19" s="107">
        <v>3.0203246225113953E-3</v>
      </c>
      <c r="E19" s="108">
        <v>4.6265362477778807E-2</v>
      </c>
      <c r="F19" s="107">
        <v>6.8575853260401595E-3</v>
      </c>
      <c r="G19" s="107">
        <v>3.0449327554944393E-3</v>
      </c>
      <c r="H19" s="107">
        <f>STDEV(H15:H17)</f>
        <v>1.4557617055476759E-3</v>
      </c>
    </row>
    <row r="20" spans="1:8">
      <c r="A20" s="103"/>
      <c r="B20" s="35" t="s">
        <v>20</v>
      </c>
      <c r="C20" s="106">
        <v>1.2008307049219874E-4</v>
      </c>
      <c r="D20" s="107">
        <v>1.7437852338470089E-3</v>
      </c>
      <c r="E20" s="108">
        <v>2.6711319480701205E-2</v>
      </c>
      <c r="F20" s="107">
        <v>3.9592287339801141E-3</v>
      </c>
      <c r="G20" s="107">
        <v>1.7579927460490237E-3</v>
      </c>
      <c r="H20" s="107">
        <f>(H19/(SQRT(3)))</f>
        <v>8.4048441257389948E-4</v>
      </c>
    </row>
    <row r="21" spans="1:8" ht="15" customHeight="1">
      <c r="A21" s="103"/>
      <c r="C21" s="2"/>
      <c r="D21" s="2"/>
      <c r="E21" s="2"/>
      <c r="F21" s="2"/>
      <c r="G21" s="2"/>
      <c r="H21" s="2"/>
    </row>
    <row r="22" spans="1:8">
      <c r="A22" s="55" t="s">
        <v>248</v>
      </c>
    </row>
    <row r="23" spans="1:8">
      <c r="A23" s="103" t="s">
        <v>75</v>
      </c>
      <c r="B23" s="21"/>
      <c r="C23" s="104" t="s">
        <v>76</v>
      </c>
      <c r="D23" s="105">
        <v>231</v>
      </c>
      <c r="E23" s="104" t="s">
        <v>8</v>
      </c>
      <c r="F23" s="105">
        <v>1833</v>
      </c>
      <c r="G23" s="104" t="s">
        <v>37</v>
      </c>
      <c r="H23" s="104" t="s">
        <v>77</v>
      </c>
    </row>
    <row r="24" spans="1:8" ht="30">
      <c r="A24" s="219" t="s">
        <v>249</v>
      </c>
      <c r="B24" s="3" t="s">
        <v>10</v>
      </c>
      <c r="C24" s="106">
        <v>1.6774866125081676E-3</v>
      </c>
      <c r="D24" s="107">
        <v>1.7714414497334071E-2</v>
      </c>
      <c r="E24" s="107">
        <v>6.6740824047579861E-2</v>
      </c>
      <c r="F24" s="107">
        <v>5.5386239353956576E-2</v>
      </c>
      <c r="G24" s="107">
        <v>3.189701296942455E-2</v>
      </c>
      <c r="H24" s="107">
        <v>3.583940376253124E-3</v>
      </c>
    </row>
    <row r="25" spans="1:8">
      <c r="A25" s="220"/>
      <c r="B25" s="3" t="s">
        <v>12</v>
      </c>
      <c r="C25" s="106">
        <v>2.0077870540236263E-3</v>
      </c>
      <c r="D25" s="107">
        <v>2.4317372289592961E-2</v>
      </c>
      <c r="E25" s="107">
        <v>4.1982698076689903E-2</v>
      </c>
      <c r="F25" s="107">
        <v>4.3590767099734584E-2</v>
      </c>
      <c r="G25" s="107">
        <v>1.7313166426213163E-2</v>
      </c>
      <c r="H25" s="107">
        <v>9.1717772937301711E-3</v>
      </c>
    </row>
    <row r="26" spans="1:8">
      <c r="A26" s="103"/>
      <c r="B26" s="3" t="s">
        <v>14</v>
      </c>
      <c r="C26" s="106">
        <v>1.6236489155157866E-3</v>
      </c>
      <c r="D26" s="107">
        <v>2.2657229634964408E-2</v>
      </c>
      <c r="E26" s="107">
        <v>5.0944860641830944E-2</v>
      </c>
      <c r="F26" s="107">
        <v>5.6394401368434099E-2</v>
      </c>
      <c r="G26" s="107">
        <v>2.0156741981716134E-2</v>
      </c>
      <c r="H26" s="107">
        <v>6.6386277006980354E-3</v>
      </c>
    </row>
    <row r="27" spans="1:8">
      <c r="A27" s="103"/>
      <c r="B27" s="1" t="s">
        <v>16</v>
      </c>
      <c r="C27" s="106">
        <v>1.769640860682527E-3</v>
      </c>
      <c r="D27" s="107">
        <v>2.1563005473963812E-2</v>
      </c>
      <c r="E27" s="107">
        <v>5.3222794255366905E-2</v>
      </c>
      <c r="F27" s="107">
        <v>5.179046927404176E-2</v>
      </c>
      <c r="G27" s="107">
        <v>2.3122307125784614E-2</v>
      </c>
      <c r="H27" s="107">
        <f>AVERAGE(H24:H26)</f>
        <v>6.4647817902271096E-3</v>
      </c>
    </row>
    <row r="28" spans="1:8">
      <c r="A28" s="103"/>
      <c r="B28" s="25" t="s">
        <v>18</v>
      </c>
      <c r="C28" s="106">
        <v>2.0798997922136323E-4</v>
      </c>
      <c r="D28" s="107">
        <v>3.4347864253074295E-3</v>
      </c>
      <c r="E28" s="107">
        <v>1.2535267709880489E-2</v>
      </c>
      <c r="F28" s="107">
        <v>7.1190192071915442E-3</v>
      </c>
      <c r="G28" s="107">
        <v>7.7309816625555569E-3</v>
      </c>
      <c r="H28" s="107">
        <f>STDEV(H24:H26)</f>
        <v>2.7979719717181675E-3</v>
      </c>
    </row>
    <row r="29" spans="1:8">
      <c r="A29" s="103"/>
      <c r="B29" s="110" t="s">
        <v>20</v>
      </c>
      <c r="C29" s="106">
        <v>1.2008307049219874E-4</v>
      </c>
      <c r="D29" s="107">
        <v>1.9830748672601171E-3</v>
      </c>
      <c r="E29" s="107">
        <v>7.2372401866635239E-3</v>
      </c>
      <c r="F29" s="107">
        <v>4.1101676556381545E-3</v>
      </c>
      <c r="G29" s="107">
        <v>4.4634843439765115E-3</v>
      </c>
      <c r="H29" s="107">
        <f>(H28/(SQRT(3)))</f>
        <v>1.615409871056512E-3</v>
      </c>
    </row>
    <row r="30" spans="1:8" ht="15" customHeight="1">
      <c r="A30" s="103"/>
      <c r="B30" s="111"/>
      <c r="C30" s="2"/>
      <c r="D30" s="2"/>
      <c r="E30" s="2"/>
      <c r="F30" s="2"/>
      <c r="G30" s="2"/>
      <c r="H30" s="2"/>
    </row>
    <row r="31" spans="1:8">
      <c r="A31" s="55" t="s">
        <v>250</v>
      </c>
      <c r="B31" s="112" t="s">
        <v>251</v>
      </c>
    </row>
    <row r="32" spans="1:8">
      <c r="A32" s="103" t="s">
        <v>75</v>
      </c>
      <c r="B32" s="21"/>
      <c r="C32" s="104" t="s">
        <v>76</v>
      </c>
      <c r="D32" s="105">
        <v>231</v>
      </c>
      <c r="E32" s="104" t="s">
        <v>8</v>
      </c>
      <c r="F32" s="105">
        <v>1833</v>
      </c>
      <c r="G32" s="104" t="s">
        <v>37</v>
      </c>
      <c r="H32" s="104" t="s">
        <v>77</v>
      </c>
    </row>
    <row r="33" spans="1:8" ht="30">
      <c r="A33" s="219" t="s">
        <v>252</v>
      </c>
      <c r="B33" s="3" t="s">
        <v>10</v>
      </c>
      <c r="C33" s="106">
        <v>1.6774866125081676E-3</v>
      </c>
      <c r="D33" s="108">
        <v>0.31125441815575927</v>
      </c>
      <c r="E33" s="108">
        <v>0.58558507577390961</v>
      </c>
      <c r="F33" s="108">
        <v>0.89370112331999074</v>
      </c>
      <c r="G33" s="108">
        <v>0.34133244454194456</v>
      </c>
      <c r="H33" s="108">
        <v>0.17827654455008596</v>
      </c>
    </row>
    <row r="34" spans="1:8">
      <c r="A34" s="220"/>
      <c r="B34" s="3" t="s">
        <v>12</v>
      </c>
      <c r="C34" s="106">
        <v>2.0077870540236263E-3</v>
      </c>
      <c r="D34" s="108">
        <v>0.23427439714164416</v>
      </c>
      <c r="E34" s="108">
        <v>0.72223792821308563</v>
      </c>
      <c r="F34" s="108">
        <v>0.95511264708274912</v>
      </c>
      <c r="G34" s="108">
        <v>0.5763714029807071</v>
      </c>
      <c r="H34" s="108">
        <v>0.24979477411717527</v>
      </c>
    </row>
    <row r="35" spans="1:8">
      <c r="A35" s="103"/>
      <c r="B35" s="3" t="s">
        <v>14</v>
      </c>
      <c r="C35" s="106">
        <v>1.6236489155157866E-3</v>
      </c>
      <c r="D35" s="108">
        <v>0.2669204178442684</v>
      </c>
      <c r="E35" s="108">
        <v>0.71379233297862443</v>
      </c>
      <c r="F35" s="108">
        <v>0.84126033659595556</v>
      </c>
      <c r="G35" s="108">
        <v>0.59890234418534227</v>
      </c>
      <c r="H35" s="108">
        <v>0.24228087595470982</v>
      </c>
    </row>
    <row r="36" spans="1:8">
      <c r="A36" s="103"/>
      <c r="B36" s="1" t="s">
        <v>16</v>
      </c>
      <c r="C36" s="106">
        <v>1.769640860682527E-3</v>
      </c>
      <c r="D36" s="108">
        <v>0.27081641104722393</v>
      </c>
      <c r="E36" s="108">
        <v>0.67387177898853989</v>
      </c>
      <c r="F36" s="108">
        <v>0.89669136899956514</v>
      </c>
      <c r="G36" s="108">
        <v>0.50553539723599794</v>
      </c>
      <c r="H36" s="108">
        <f>AVERAGE(H33:H35)</f>
        <v>0.223450731540657</v>
      </c>
    </row>
    <row r="37" spans="1:8">
      <c r="A37" s="103"/>
      <c r="B37" s="25" t="s">
        <v>18</v>
      </c>
      <c r="C37" s="106">
        <v>2.0798997922136323E-4</v>
      </c>
      <c r="D37" s="108">
        <v>3.8637610965373312E-2</v>
      </c>
      <c r="E37" s="108">
        <v>7.6575051375087202E-2</v>
      </c>
      <c r="F37" s="108">
        <v>5.6985027223942525E-2</v>
      </c>
      <c r="G37" s="108">
        <v>0.14264945875458457</v>
      </c>
      <c r="H37" s="108">
        <f>STDEV(H33:H35)</f>
        <v>3.930197252165972E-2</v>
      </c>
    </row>
    <row r="38" spans="1:8">
      <c r="A38" s="103"/>
      <c r="B38" s="35" t="s">
        <v>20</v>
      </c>
      <c r="C38" s="106">
        <v>1.2008307049219874E-4</v>
      </c>
      <c r="D38" s="108">
        <v>2.230743509170232E-2</v>
      </c>
      <c r="E38" s="108">
        <v>4.421062652461602E-2</v>
      </c>
      <c r="F38" s="108">
        <v>3.2900320807521373E-2</v>
      </c>
      <c r="G38" s="108">
        <v>8.2358703411713821E-2</v>
      </c>
      <c r="H38" s="108">
        <f>(H37/(SQRT(3)))</f>
        <v>2.2691004415063516E-2</v>
      </c>
    </row>
    <row r="39" spans="1:8" ht="15" customHeight="1">
      <c r="A39" s="103"/>
      <c r="B39" s="112"/>
      <c r="C39" s="4"/>
      <c r="D39" s="4"/>
      <c r="E39" s="4"/>
      <c r="F39" s="4"/>
      <c r="G39" s="4"/>
      <c r="H39" s="4"/>
    </row>
    <row r="40" spans="1:8">
      <c r="A40" t="s">
        <v>253</v>
      </c>
      <c r="B40" s="53"/>
      <c r="C40" s="53"/>
      <c r="D40" s="53"/>
      <c r="E40" s="53"/>
      <c r="F40" s="53"/>
      <c r="G40" s="53"/>
      <c r="H40" s="53"/>
    </row>
    <row r="41" spans="1:8">
      <c r="A41" s="103" t="s">
        <v>75</v>
      </c>
      <c r="B41" s="21"/>
      <c r="C41" s="104" t="s">
        <v>76</v>
      </c>
      <c r="D41" s="105">
        <v>231</v>
      </c>
      <c r="E41" s="104" t="s">
        <v>8</v>
      </c>
      <c r="F41" s="105">
        <v>1833</v>
      </c>
      <c r="G41" s="104" t="s">
        <v>37</v>
      </c>
      <c r="H41" s="104" t="s">
        <v>77</v>
      </c>
    </row>
    <row r="42" spans="1:8" ht="30">
      <c r="A42" s="219" t="s">
        <v>254</v>
      </c>
      <c r="B42" s="3" t="s">
        <v>10</v>
      </c>
      <c r="C42" s="106">
        <v>1.6774866125081676E-3</v>
      </c>
      <c r="D42" s="107">
        <v>3.9191870119198557E-2</v>
      </c>
      <c r="E42" s="107">
        <v>7.9730995774747723E-2</v>
      </c>
      <c r="F42" s="107">
        <v>8.709856069339747E-2</v>
      </c>
      <c r="G42" s="106">
        <v>3.3946076648167657E-2</v>
      </c>
      <c r="H42" s="107">
        <v>1.1257259164383348E-2</v>
      </c>
    </row>
    <row r="43" spans="1:8">
      <c r="A43" s="220"/>
      <c r="B43" s="3" t="s">
        <v>12</v>
      </c>
      <c r="C43" s="106">
        <v>2.0077870540236263E-3</v>
      </c>
      <c r="D43" s="107">
        <v>4.2012223921598597E-2</v>
      </c>
      <c r="E43" s="107">
        <v>8.7397568735494896E-2</v>
      </c>
      <c r="F43" s="107">
        <v>9.7222503881169847E-2</v>
      </c>
      <c r="G43" s="106">
        <v>3.554090772563414E-2</v>
      </c>
      <c r="H43" s="107">
        <v>7.7808724499525452E-3</v>
      </c>
    </row>
    <row r="44" spans="1:8">
      <c r="A44" s="103"/>
      <c r="B44" s="3" t="s">
        <v>14</v>
      </c>
      <c r="C44" s="106">
        <v>1.6236489155157866E-3</v>
      </c>
      <c r="D44" s="107">
        <v>3.8448698817661893E-2</v>
      </c>
      <c r="E44" s="107">
        <v>9.2862615882012195E-2</v>
      </c>
      <c r="F44" s="107">
        <v>8.8152139214040567E-2</v>
      </c>
      <c r="G44" s="106">
        <v>3.3087696085954001E-2</v>
      </c>
      <c r="H44" s="107">
        <v>6.670395663565123E-3</v>
      </c>
    </row>
    <row r="45" spans="1:8">
      <c r="A45" s="103"/>
      <c r="B45" s="1" t="s">
        <v>16</v>
      </c>
      <c r="C45" s="106">
        <v>1.769640860682527E-3</v>
      </c>
      <c r="D45" s="107">
        <v>3.9884264286153014E-2</v>
      </c>
      <c r="E45" s="107">
        <v>8.6663726797418253E-2</v>
      </c>
      <c r="F45" s="107">
        <v>9.0824401262869295E-2</v>
      </c>
      <c r="G45" s="106">
        <v>3.4191560153251928E-2</v>
      </c>
      <c r="H45" s="107">
        <f>AVERAGE(H42:H44)</f>
        <v>8.5695090926336728E-3</v>
      </c>
    </row>
    <row r="46" spans="1:8">
      <c r="A46" s="103"/>
      <c r="B46" s="25" t="s">
        <v>18</v>
      </c>
      <c r="C46" s="106">
        <v>2.0798997922136323E-4</v>
      </c>
      <c r="D46" s="107">
        <v>1.8799561307172022E-3</v>
      </c>
      <c r="E46" s="107">
        <v>6.5964956342696229E-3</v>
      </c>
      <c r="F46" s="107">
        <v>5.565904666855013E-3</v>
      </c>
      <c r="G46" s="106">
        <v>1.2448929474926248E-3</v>
      </c>
      <c r="H46" s="107">
        <f>STDEV(H42:H44)</f>
        <v>2.3929667798402725E-3</v>
      </c>
    </row>
    <row r="47" spans="1:8">
      <c r="A47" s="103"/>
      <c r="B47" s="35" t="s">
        <v>20</v>
      </c>
      <c r="C47" s="106">
        <v>1.2008307049219874E-4</v>
      </c>
      <c r="D47" s="107">
        <v>1.0853931781342641E-3</v>
      </c>
      <c r="E47" s="107">
        <v>3.8084885301537582E-3</v>
      </c>
      <c r="F47" s="107">
        <v>3.2134765576925361E-3</v>
      </c>
      <c r="G47" s="106">
        <v>7.1873927834713357E-4</v>
      </c>
      <c r="H47" s="107">
        <f>(H46/(SQRT(3)))</f>
        <v>1.3815800145026134E-3</v>
      </c>
    </row>
    <row r="48" spans="1:8" ht="15" customHeight="1">
      <c r="A48" s="103"/>
      <c r="B48" s="112"/>
      <c r="C48" s="4"/>
      <c r="D48" s="4"/>
      <c r="E48" s="4"/>
      <c r="F48" s="4"/>
      <c r="G48" s="4"/>
      <c r="H48" s="4"/>
    </row>
    <row r="49" spans="1:8">
      <c r="A49" t="s">
        <v>255</v>
      </c>
      <c r="B49" s="53"/>
      <c r="C49" s="53"/>
      <c r="D49" s="53"/>
      <c r="E49" s="53"/>
      <c r="F49" s="53"/>
      <c r="G49" s="53"/>
      <c r="H49" s="53"/>
    </row>
    <row r="50" spans="1:8">
      <c r="A50" s="103" t="s">
        <v>75</v>
      </c>
      <c r="B50" s="21"/>
      <c r="C50" s="104" t="s">
        <v>76</v>
      </c>
      <c r="D50" s="105">
        <v>231</v>
      </c>
      <c r="E50" s="104" t="s">
        <v>8</v>
      </c>
      <c r="F50" s="105">
        <v>1833</v>
      </c>
      <c r="G50" s="104" t="s">
        <v>37</v>
      </c>
      <c r="H50" s="104" t="s">
        <v>77</v>
      </c>
    </row>
    <row r="51" spans="1:8" ht="30">
      <c r="A51" s="219" t="s">
        <v>256</v>
      </c>
      <c r="B51" s="3" t="s">
        <v>10</v>
      </c>
      <c r="C51" s="106">
        <v>1.6774866125081676E-3</v>
      </c>
      <c r="D51" s="108">
        <v>0.8318329353387216</v>
      </c>
      <c r="E51" s="108">
        <v>1.8404245014891802</v>
      </c>
      <c r="F51" s="108">
        <v>3.7121039017887187</v>
      </c>
      <c r="G51" s="113">
        <v>0.71128370571362132</v>
      </c>
      <c r="H51" s="113">
        <v>0.49274765503447593</v>
      </c>
    </row>
    <row r="52" spans="1:8">
      <c r="A52" s="220"/>
      <c r="B52" s="3" t="s">
        <v>12</v>
      </c>
      <c r="C52" s="106">
        <v>2.0077870540236263E-3</v>
      </c>
      <c r="D52" s="108">
        <v>0.90684672533197352</v>
      </c>
      <c r="E52" s="108">
        <v>1.4164662547239577</v>
      </c>
      <c r="F52" s="108">
        <v>1.7931174434896728</v>
      </c>
      <c r="G52" s="113">
        <v>1.0291684235296783</v>
      </c>
      <c r="H52" s="113">
        <v>0.88963944839812859</v>
      </c>
    </row>
    <row r="53" spans="1:8">
      <c r="A53" s="103"/>
      <c r="B53" s="3" t="s">
        <v>14</v>
      </c>
      <c r="C53" s="106">
        <v>1.6236489155157866E-3</v>
      </c>
      <c r="D53" s="108">
        <v>0.64768320073529584</v>
      </c>
      <c r="E53" s="108">
        <v>1.7584659288195921</v>
      </c>
      <c r="F53" s="108">
        <v>2.2137876010458508</v>
      </c>
      <c r="G53" s="113">
        <v>0.66556993028413436</v>
      </c>
      <c r="H53" s="113">
        <v>0.72710856902899101</v>
      </c>
    </row>
    <row r="54" spans="1:8">
      <c r="A54" s="103"/>
      <c r="B54" s="1" t="s">
        <v>16</v>
      </c>
      <c r="C54" s="106">
        <v>1.769640860682527E-3</v>
      </c>
      <c r="D54" s="108">
        <v>0.7954542871353304</v>
      </c>
      <c r="E54" s="108">
        <v>1.6717855616775765</v>
      </c>
      <c r="F54" s="108">
        <v>2.5730029821080809</v>
      </c>
      <c r="G54" s="113">
        <v>0.80200735317581129</v>
      </c>
      <c r="H54" s="113">
        <f>AVERAGE(H51:H53)</f>
        <v>0.70316522415386518</v>
      </c>
    </row>
    <row r="55" spans="1:8">
      <c r="A55" s="103"/>
      <c r="B55" s="25" t="s">
        <v>18</v>
      </c>
      <c r="C55" s="106">
        <v>2.0798997922136323E-4</v>
      </c>
      <c r="D55" s="108">
        <v>0.13335661833659648</v>
      </c>
      <c r="E55" s="108">
        <v>0.22487832996081664</v>
      </c>
      <c r="F55" s="108">
        <v>1.0086644755703151</v>
      </c>
      <c r="G55" s="113">
        <v>0.19805062794457437</v>
      </c>
      <c r="H55" s="113">
        <f>STDEV(H51:H53)</f>
        <v>0.19952628080709281</v>
      </c>
    </row>
    <row r="56" spans="1:8">
      <c r="A56" s="103"/>
      <c r="B56" s="35" t="s">
        <v>20</v>
      </c>
      <c r="C56" s="106">
        <v>1.2008307049219874E-4</v>
      </c>
      <c r="D56" s="108">
        <v>7.6993479494852163E-2</v>
      </c>
      <c r="E56" s="108">
        <v>0.12983356433779097</v>
      </c>
      <c r="F56" s="108">
        <v>0.58235270649253412</v>
      </c>
      <c r="G56" s="113">
        <v>0.11434458335697444</v>
      </c>
      <c r="H56" s="113">
        <f>(H55/(SQRT(3)))</f>
        <v>0.1151965519343799</v>
      </c>
    </row>
    <row r="58" spans="1:8">
      <c r="A58" t="s">
        <v>257</v>
      </c>
    </row>
    <row r="59" spans="1:8">
      <c r="A59" t="s">
        <v>5</v>
      </c>
      <c r="B59" s="21" t="s">
        <v>258</v>
      </c>
      <c r="C59" s="21">
        <v>1833</v>
      </c>
      <c r="D59" s="21" t="s">
        <v>106</v>
      </c>
      <c r="E59" s="21" t="s">
        <v>108</v>
      </c>
    </row>
    <row r="60" spans="1:8">
      <c r="B60" s="3" t="s">
        <v>10</v>
      </c>
      <c r="C60" s="21">
        <v>1</v>
      </c>
      <c r="D60" s="134">
        <v>8.7252291504994167E-2</v>
      </c>
      <c r="E60" s="137">
        <v>0.19829552041316112</v>
      </c>
    </row>
    <row r="61" spans="1:8">
      <c r="B61" s="3" t="s">
        <v>12</v>
      </c>
      <c r="C61" s="21">
        <v>1</v>
      </c>
      <c r="D61" s="117">
        <v>0.13927673486141162</v>
      </c>
      <c r="E61" s="117">
        <v>9.5647440674340084E-2</v>
      </c>
    </row>
    <row r="62" spans="1:8">
      <c r="B62" s="3" t="s">
        <v>14</v>
      </c>
      <c r="C62" s="21">
        <v>1</v>
      </c>
      <c r="D62" s="117">
        <v>4.5895917954017679E-2</v>
      </c>
      <c r="E62" s="117">
        <v>0.12070885818774761</v>
      </c>
    </row>
    <row r="63" spans="1:8">
      <c r="B63" s="1" t="s">
        <v>16</v>
      </c>
      <c r="C63" s="21">
        <f>AVERAGE(C60:C62)</f>
        <v>1</v>
      </c>
      <c r="D63" s="134">
        <f>AVERAGE(D60:D62)</f>
        <v>9.0808314773474494E-2</v>
      </c>
      <c r="E63" s="134">
        <f>AVERAGE(E60:E62)</f>
        <v>0.13821727309174961</v>
      </c>
    </row>
    <row r="64" spans="1:8">
      <c r="B64" s="25" t="s">
        <v>18</v>
      </c>
      <c r="C64" s="21">
        <f>STDEV(C60:C62)</f>
        <v>0</v>
      </c>
      <c r="D64" s="134">
        <f>STDEV(D60:D62)</f>
        <v>4.6791860592281818E-2</v>
      </c>
      <c r="E64" s="134">
        <f>STDEV(E60:E62)</f>
        <v>5.351696472012267E-2</v>
      </c>
    </row>
    <row r="65" spans="1:13">
      <c r="B65" s="35" t="s">
        <v>20</v>
      </c>
      <c r="C65" s="21">
        <f>(C64/SQRT(3))</f>
        <v>0</v>
      </c>
      <c r="D65" s="134">
        <f>(D64/SQRT(3))</f>
        <v>2.7015293308837351E-2</v>
      </c>
      <c r="E65" s="134">
        <f>(E64/SQRT(3))</f>
        <v>3.0898033987374531E-2</v>
      </c>
    </row>
    <row r="67" spans="1:13">
      <c r="A67" t="s">
        <v>259</v>
      </c>
    </row>
    <row r="68" spans="1:13">
      <c r="A68" t="s">
        <v>5</v>
      </c>
      <c r="B68" s="21" t="s">
        <v>258</v>
      </c>
      <c r="C68" s="21" t="s">
        <v>62</v>
      </c>
      <c r="D68" s="21" t="s">
        <v>110</v>
      </c>
      <c r="E68" s="21" t="s">
        <v>112</v>
      </c>
      <c r="H68" s="102"/>
      <c r="I68" s="102"/>
      <c r="K68" s="4"/>
      <c r="L68" s="57"/>
      <c r="M68" s="4"/>
    </row>
    <row r="69" spans="1:13">
      <c r="B69" s="3" t="s">
        <v>10</v>
      </c>
      <c r="C69" s="21">
        <v>1</v>
      </c>
      <c r="D69" s="108">
        <v>5.4357434955747165E-2</v>
      </c>
      <c r="E69" s="134">
        <v>0.2309659043122983</v>
      </c>
      <c r="H69" s="102"/>
      <c r="I69" s="102"/>
      <c r="K69" s="4"/>
      <c r="L69" s="57"/>
      <c r="M69" s="4"/>
    </row>
    <row r="70" spans="1:13">
      <c r="B70" s="3" t="s">
        <v>12</v>
      </c>
      <c r="C70" s="21">
        <v>1</v>
      </c>
      <c r="D70" s="108">
        <v>0.23895270999635207</v>
      </c>
      <c r="E70" s="134">
        <v>0.15142473325582556</v>
      </c>
      <c r="H70" s="102"/>
      <c r="I70" s="102"/>
      <c r="K70" s="4"/>
      <c r="L70" s="57"/>
      <c r="M70" s="4"/>
    </row>
    <row r="71" spans="1:13">
      <c r="B71" s="3" t="s">
        <v>14</v>
      </c>
      <c r="C71" s="21">
        <v>1</v>
      </c>
      <c r="D71" s="108">
        <v>6.4660231761049847E-2</v>
      </c>
      <c r="E71" s="134">
        <v>9.416921139280926E-2</v>
      </c>
      <c r="H71" s="102"/>
      <c r="I71" s="102"/>
      <c r="K71" s="4"/>
      <c r="L71" s="57"/>
      <c r="M71" s="4"/>
    </row>
    <row r="72" spans="1:13">
      <c r="B72" s="1" t="s">
        <v>16</v>
      </c>
      <c r="C72" s="21">
        <f>AVERAGE(C69:C71)</f>
        <v>1</v>
      </c>
      <c r="D72" s="108">
        <v>0.11932345890438302</v>
      </c>
      <c r="E72" s="134">
        <v>0.15885328298697771</v>
      </c>
      <c r="G72" s="53"/>
      <c r="H72" s="198"/>
      <c r="I72" s="198"/>
      <c r="K72" s="4"/>
      <c r="L72" s="57"/>
      <c r="M72" s="4"/>
    </row>
    <row r="73" spans="1:13">
      <c r="B73" s="25" t="s">
        <v>18</v>
      </c>
      <c r="C73" s="21">
        <f>STDEV(C69:C71)</f>
        <v>0</v>
      </c>
      <c r="D73" s="108">
        <v>0.10372996285125079</v>
      </c>
      <c r="E73" s="134">
        <v>6.8700227887237758E-2</v>
      </c>
      <c r="H73" s="102"/>
      <c r="I73" s="102"/>
      <c r="K73" s="112"/>
      <c r="L73" s="57"/>
      <c r="M73" s="4"/>
    </row>
    <row r="74" spans="1:13">
      <c r="B74" s="35" t="s">
        <v>20</v>
      </c>
      <c r="C74" s="21">
        <f>(C73/SQRT(3))</f>
        <v>0</v>
      </c>
      <c r="D74" s="108">
        <v>5.9888521975199525E-2</v>
      </c>
      <c r="E74" s="134">
        <v>3.9664095064085358E-2</v>
      </c>
      <c r="H74" s="102"/>
      <c r="I74" s="102"/>
      <c r="K74" s="112"/>
      <c r="L74" s="57"/>
      <c r="M74" s="4"/>
    </row>
    <row r="76" spans="1:13">
      <c r="A76" t="s">
        <v>260</v>
      </c>
    </row>
    <row r="77" spans="1:13">
      <c r="A77" t="s">
        <v>5</v>
      </c>
      <c r="B77" s="21" t="s">
        <v>50</v>
      </c>
      <c r="C77" s="41">
        <v>231</v>
      </c>
      <c r="D77" s="21">
        <v>1833</v>
      </c>
      <c r="E77" s="21" t="s">
        <v>108</v>
      </c>
    </row>
    <row r="78" spans="1:13">
      <c r="B78" s="3" t="s">
        <v>10</v>
      </c>
      <c r="C78" s="41">
        <v>1</v>
      </c>
      <c r="D78" s="108">
        <v>3.598800720825535</v>
      </c>
      <c r="E78" s="108">
        <v>2.5044475043238679</v>
      </c>
    </row>
    <row r="79" spans="1:13">
      <c r="B79" s="3" t="s">
        <v>12</v>
      </c>
      <c r="C79" s="41">
        <v>1</v>
      </c>
      <c r="D79" s="108">
        <v>3.3344862491077434</v>
      </c>
      <c r="E79" s="108">
        <v>2.2582538352136527</v>
      </c>
    </row>
    <row r="80" spans="1:13">
      <c r="B80" s="3" t="s">
        <v>14</v>
      </c>
      <c r="C80" s="41">
        <v>1</v>
      </c>
      <c r="D80" s="108">
        <v>2.9007630443415131</v>
      </c>
      <c r="E80" s="108">
        <v>2.2501174560943942</v>
      </c>
    </row>
    <row r="81" spans="2:5">
      <c r="B81" s="1" t="s">
        <v>16</v>
      </c>
      <c r="C81" s="41">
        <f>AVERAGE(C78:C80)</f>
        <v>1</v>
      </c>
      <c r="D81" s="108">
        <f>AVERAGE(D78:D80)</f>
        <v>3.2780166714249304</v>
      </c>
      <c r="E81" s="108">
        <f>AVERAGE(E78:E80)</f>
        <v>2.3376062652106384</v>
      </c>
    </row>
    <row r="82" spans="2:5">
      <c r="B82" s="25" t="s">
        <v>18</v>
      </c>
      <c r="C82" s="41">
        <f>STDEV(C78:C80)</f>
        <v>0</v>
      </c>
      <c r="D82" s="108">
        <f>STDEV(D78:D80)</f>
        <v>0.35242837478069133</v>
      </c>
      <c r="E82" s="108">
        <f>STDEV(E78:E80)</f>
        <v>0.14454601159465269</v>
      </c>
    </row>
    <row r="83" spans="2:5">
      <c r="B83" s="35" t="s">
        <v>20</v>
      </c>
      <c r="C83" s="41">
        <f>(C82/(SQRT(3)))</f>
        <v>0</v>
      </c>
      <c r="D83" s="108">
        <f>(D82/(SQRT(3)))</f>
        <v>0.20347461704969447</v>
      </c>
      <c r="E83" s="108">
        <f>(E82/(SQRT(3)))</f>
        <v>8.3453678704459508E-2</v>
      </c>
    </row>
    <row r="84" spans="2:5">
      <c r="C84" s="102"/>
    </row>
    <row r="85" spans="2:5">
      <c r="B85" s="21" t="s">
        <v>57</v>
      </c>
      <c r="C85" s="41">
        <v>231</v>
      </c>
      <c r="D85" s="21">
        <v>1833</v>
      </c>
      <c r="E85" s="21" t="s">
        <v>108</v>
      </c>
    </row>
    <row r="86" spans="2:5">
      <c r="B86" s="3" t="s">
        <v>10</v>
      </c>
      <c r="C86" s="41">
        <v>1</v>
      </c>
      <c r="D86" s="108">
        <v>2.894007713467357</v>
      </c>
      <c r="E86" s="108">
        <v>1.2546917776315438</v>
      </c>
    </row>
    <row r="87" spans="2:5">
      <c r="B87" s="3" t="s">
        <v>12</v>
      </c>
      <c r="C87" s="41">
        <v>1</v>
      </c>
      <c r="D87" s="108">
        <v>2.6772506173856803</v>
      </c>
      <c r="E87" s="108">
        <v>1.3074509316632308</v>
      </c>
    </row>
    <row r="88" spans="2:5">
      <c r="B88" s="3" t="s">
        <v>14</v>
      </c>
      <c r="C88" s="41">
        <v>1</v>
      </c>
      <c r="D88" s="108">
        <v>1.8840400506229298</v>
      </c>
      <c r="E88" s="108">
        <v>1.1428033401768292</v>
      </c>
    </row>
    <row r="89" spans="2:5">
      <c r="B89" s="1" t="s">
        <v>16</v>
      </c>
      <c r="C89" s="41">
        <f>AVERAGE(C86:C88)</f>
        <v>1</v>
      </c>
      <c r="D89" s="108">
        <f>AVERAGE(D86:D88)</f>
        <v>2.4850994604919889</v>
      </c>
      <c r="E89" s="108">
        <f>AVERAGE(E86:E88)</f>
        <v>1.2349820164905345</v>
      </c>
    </row>
    <row r="90" spans="2:5">
      <c r="B90" s="25" t="s">
        <v>18</v>
      </c>
      <c r="C90" s="41">
        <f>STDEV(C86:C88)</f>
        <v>0</v>
      </c>
      <c r="D90" s="108">
        <f>STDEV(D86:D88)</f>
        <v>0.53169560870816646</v>
      </c>
      <c r="E90" s="108">
        <f>STDEV(E86:E88)</f>
        <v>8.4074748639201863E-2</v>
      </c>
    </row>
    <row r="91" spans="2:5">
      <c r="B91" s="35" t="s">
        <v>20</v>
      </c>
      <c r="C91" s="41">
        <f>(C90/(SQRT(3)))</f>
        <v>0</v>
      </c>
      <c r="D91" s="108">
        <f>(D90/(SQRT(3)))</f>
        <v>0.30697460281460187</v>
      </c>
      <c r="E91" s="108">
        <f>(E90/(SQRT(3)))</f>
        <v>4.8540578758893324E-2</v>
      </c>
    </row>
    <row r="92" spans="2:5">
      <c r="C92" s="102"/>
    </row>
    <row r="93" spans="2:5">
      <c r="B93" s="118">
        <v>44838</v>
      </c>
      <c r="C93" s="41">
        <v>231</v>
      </c>
      <c r="D93" s="21">
        <v>1833</v>
      </c>
      <c r="E93" s="21" t="s">
        <v>108</v>
      </c>
    </row>
    <row r="94" spans="2:5">
      <c r="B94" s="3" t="s">
        <v>10</v>
      </c>
      <c r="C94" s="41">
        <v>1</v>
      </c>
      <c r="D94" s="108">
        <v>1.6179214601899636</v>
      </c>
      <c r="E94" s="108">
        <v>0.68564694622574451</v>
      </c>
    </row>
    <row r="95" spans="2:5">
      <c r="B95" s="3" t="s">
        <v>12</v>
      </c>
      <c r="C95" s="41">
        <v>1</v>
      </c>
      <c r="D95" s="108">
        <v>1.8751485174499185</v>
      </c>
      <c r="E95" s="108">
        <v>1.2501966146036247</v>
      </c>
    </row>
    <row r="96" spans="2:5">
      <c r="B96" s="3" t="s">
        <v>14</v>
      </c>
      <c r="C96" s="41">
        <v>1</v>
      </c>
      <c r="D96" s="108">
        <v>1.6177281120205318</v>
      </c>
      <c r="E96" s="108">
        <v>0.81760118514991786</v>
      </c>
    </row>
    <row r="97" spans="1:5">
      <c r="B97" s="1" t="s">
        <v>16</v>
      </c>
      <c r="C97" s="41">
        <v>1</v>
      </c>
      <c r="D97" s="108">
        <f>AVERAGE(D94:D96)</f>
        <v>1.7035993632201381</v>
      </c>
      <c r="E97" s="108">
        <f>AVERAGE(E94:E96)</f>
        <v>0.91781491532642911</v>
      </c>
    </row>
    <row r="98" spans="1:5">
      <c r="B98" s="25" t="s">
        <v>18</v>
      </c>
      <c r="C98" s="41">
        <v>0</v>
      </c>
      <c r="D98" s="108">
        <f>STDEV(D94:D96)</f>
        <v>0.14856595701436257</v>
      </c>
      <c r="E98" s="108">
        <f>STDEV(E94:E96)</f>
        <v>0.29531538362115783</v>
      </c>
    </row>
    <row r="99" spans="1:5">
      <c r="B99" s="35" t="s">
        <v>20</v>
      </c>
      <c r="C99" s="41">
        <v>0</v>
      </c>
      <c r="D99" s="108">
        <f>(D98/(SQRT(3)))</f>
        <v>8.5774595274656598E-2</v>
      </c>
      <c r="E99" s="108">
        <f>(E98/(SQRT(3)))</f>
        <v>0.17050041622951309</v>
      </c>
    </row>
    <row r="101" spans="1:5">
      <c r="A101" t="s">
        <v>261</v>
      </c>
    </row>
    <row r="102" spans="1:5">
      <c r="A102" t="s">
        <v>5</v>
      </c>
      <c r="B102" s="21" t="s">
        <v>57</v>
      </c>
      <c r="C102" s="41">
        <v>231</v>
      </c>
      <c r="D102" s="21" t="s">
        <v>62</v>
      </c>
      <c r="E102" s="21" t="s">
        <v>112</v>
      </c>
    </row>
    <row r="103" spans="1:5">
      <c r="B103" s="3" t="s">
        <v>10</v>
      </c>
      <c r="C103" s="41">
        <v>1</v>
      </c>
      <c r="D103" s="108">
        <v>2.8258573566087266</v>
      </c>
      <c r="E103" s="108">
        <v>1.9403267467120033</v>
      </c>
    </row>
    <row r="104" spans="1:5">
      <c r="B104" s="3" t="s">
        <v>12</v>
      </c>
      <c r="C104" s="41">
        <v>1</v>
      </c>
      <c r="D104" s="108">
        <v>3.1361453312794692</v>
      </c>
      <c r="E104" s="108">
        <v>2.0106536295521522</v>
      </c>
    </row>
    <row r="105" spans="1:5">
      <c r="B105" s="3" t="s">
        <v>14</v>
      </c>
      <c r="C105" s="41">
        <v>1</v>
      </c>
      <c r="D105" s="108">
        <v>3.0293591481369186</v>
      </c>
      <c r="E105" s="108">
        <v>0.95709849014098813</v>
      </c>
    </row>
    <row r="106" spans="1:5">
      <c r="B106" s="1" t="s">
        <v>16</v>
      </c>
      <c r="C106" s="41">
        <f>AVERAGE(C103:C105)</f>
        <v>1</v>
      </c>
      <c r="D106" s="108">
        <f>AVERAGE(D103:D105)</f>
        <v>2.9971206120083718</v>
      </c>
      <c r="E106" s="108">
        <f>AVERAGE(E103:E105)</f>
        <v>1.6360262888017145</v>
      </c>
    </row>
    <row r="107" spans="1:5">
      <c r="B107" s="25" t="s">
        <v>18</v>
      </c>
      <c r="C107" s="41">
        <f>STDEV(C103:C105)</f>
        <v>0</v>
      </c>
      <c r="D107" s="108">
        <f>STDEV(D103:D105)</f>
        <v>0.1576361291554115</v>
      </c>
      <c r="E107" s="108">
        <f>STDEV(E103:E105)</f>
        <v>0.58901925644093112</v>
      </c>
    </row>
    <row r="108" spans="1:5">
      <c r="B108" s="35" t="s">
        <v>20</v>
      </c>
      <c r="C108" s="41">
        <f>(C107/(SQRT(3)))</f>
        <v>0</v>
      </c>
      <c r="D108" s="108">
        <f>(D107/(SQRT(3)))</f>
        <v>9.1011261601887453E-2</v>
      </c>
      <c r="E108" s="108">
        <f>(E107/(SQRT(3)))</f>
        <v>0.34007042626404482</v>
      </c>
    </row>
    <row r="109" spans="1:5">
      <c r="C109" s="102"/>
    </row>
    <row r="110" spans="1:5">
      <c r="B110" s="21" t="s">
        <v>54</v>
      </c>
      <c r="C110" s="41">
        <v>231</v>
      </c>
      <c r="D110" s="21" t="s">
        <v>62</v>
      </c>
      <c r="E110" s="21" t="s">
        <v>112</v>
      </c>
    </row>
    <row r="111" spans="1:5">
      <c r="B111" s="3" t="s">
        <v>10</v>
      </c>
      <c r="C111" s="41">
        <v>1</v>
      </c>
      <c r="D111" s="108">
        <v>4.3529104136683641</v>
      </c>
      <c r="E111" s="117">
        <v>2.9305298779674978</v>
      </c>
    </row>
    <row r="112" spans="1:5">
      <c r="B112" s="3" t="s">
        <v>12</v>
      </c>
      <c r="C112" s="41">
        <v>1</v>
      </c>
      <c r="D112" s="108">
        <v>4.4641964819421878</v>
      </c>
      <c r="E112" s="117">
        <v>2.2378300031251066</v>
      </c>
    </row>
    <row r="113" spans="2:5">
      <c r="B113" s="3" t="s">
        <v>14</v>
      </c>
      <c r="C113" s="41">
        <v>1</v>
      </c>
      <c r="D113" s="108">
        <v>4.1844855335814222</v>
      </c>
      <c r="E113" s="108">
        <v>2.2518120060400739</v>
      </c>
    </row>
    <row r="114" spans="2:5">
      <c r="B114" s="1" t="s">
        <v>16</v>
      </c>
      <c r="C114" s="41">
        <f>AVERAGE(C111:C113)</f>
        <v>1</v>
      </c>
      <c r="D114" s="108">
        <f>AVERAGE(D111:D113)</f>
        <v>4.333864143063991</v>
      </c>
      <c r="E114" s="108">
        <f>AVERAGE(E111:E113)</f>
        <v>2.4733906290442262</v>
      </c>
    </row>
    <row r="115" spans="2:5">
      <c r="B115" s="25" t="s">
        <v>18</v>
      </c>
      <c r="C115" s="41">
        <f>STDEV(C111:C113)</f>
        <v>0</v>
      </c>
      <c r="D115" s="108">
        <f>STDEV(D111:D113)</f>
        <v>0.14082479886785199</v>
      </c>
      <c r="E115" s="108">
        <f>STDEV(E111:E113)</f>
        <v>0.39595592403824209</v>
      </c>
    </row>
    <row r="116" spans="2:5">
      <c r="B116" s="35" t="s">
        <v>20</v>
      </c>
      <c r="C116" s="41">
        <f>(C115/(SQRT(3)))</f>
        <v>0</v>
      </c>
      <c r="D116" s="108">
        <f>(D115/(SQRT(3)))</f>
        <v>8.1305235534929257E-2</v>
      </c>
      <c r="E116" s="108">
        <f>(E115/(SQRT(3)))</f>
        <v>0.22860525933070611</v>
      </c>
    </row>
    <row r="118" spans="2:5">
      <c r="B118" s="118">
        <v>45203</v>
      </c>
      <c r="C118" s="41">
        <v>231</v>
      </c>
      <c r="D118" s="21" t="s">
        <v>62</v>
      </c>
      <c r="E118" s="21" t="s">
        <v>112</v>
      </c>
    </row>
    <row r="119" spans="2:5">
      <c r="B119" s="3" t="s">
        <v>10</v>
      </c>
      <c r="C119" s="41">
        <v>1</v>
      </c>
      <c r="D119" s="108">
        <v>4.0090204067046438</v>
      </c>
      <c r="E119" s="108">
        <v>2.99871704000335</v>
      </c>
    </row>
    <row r="120" spans="2:5">
      <c r="B120" s="3" t="s">
        <v>12</v>
      </c>
      <c r="C120" s="41">
        <v>1</v>
      </c>
      <c r="D120" s="108">
        <v>2.7186956273598359</v>
      </c>
      <c r="E120" s="108">
        <v>2.5451375212418434</v>
      </c>
    </row>
    <row r="121" spans="2:5">
      <c r="B121" s="3" t="s">
        <v>14</v>
      </c>
      <c r="C121" s="41">
        <v>1</v>
      </c>
      <c r="D121" s="108">
        <v>4.7833719149463558</v>
      </c>
      <c r="E121" s="108">
        <v>3.155105068965868</v>
      </c>
    </row>
    <row r="122" spans="2:5">
      <c r="B122" s="1" t="s">
        <v>16</v>
      </c>
      <c r="C122" s="41">
        <f>AVERAGE(C119:C121)</f>
        <v>1</v>
      </c>
      <c r="D122" s="108">
        <f>AVERAGE(D119:D121)</f>
        <v>3.8370293163369453</v>
      </c>
      <c r="E122" s="108">
        <f>AVERAGE(E119:E121)</f>
        <v>2.8996532100703543</v>
      </c>
    </row>
    <row r="123" spans="2:5">
      <c r="B123" s="25" t="s">
        <v>18</v>
      </c>
      <c r="C123" s="41">
        <f>STDEV(C119:C121)</f>
        <v>0</v>
      </c>
      <c r="D123" s="108">
        <f>STDEV(D119:D121)</f>
        <v>1.0430281609357011</v>
      </c>
      <c r="E123" s="108">
        <f>STDEV(E119:E121)</f>
        <v>0.31682066555049754</v>
      </c>
    </row>
    <row r="124" spans="2:5">
      <c r="B124" s="35" t="s">
        <v>20</v>
      </c>
      <c r="C124" s="41">
        <f>(C123/(SQRT(3)))</f>
        <v>0</v>
      </c>
      <c r="D124" s="108">
        <f>(D123/(SQRT(3)))</f>
        <v>0.60219258948858734</v>
      </c>
      <c r="E124" s="108">
        <f>(E123/(SQRT(3)))</f>
        <v>0.18291649654041617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Georgetown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Seyedehfatemeh Razavipour</dc:creator>
  <cp:keywords/>
  <dc:description/>
  <cp:lastModifiedBy>Wei-Chi Huang</cp:lastModifiedBy>
  <cp:revision/>
  <dcterms:created xsi:type="dcterms:W3CDTF">2024-03-28T14:48:20Z</dcterms:created>
  <dcterms:modified xsi:type="dcterms:W3CDTF">2024-05-13T15:52:53Z</dcterms:modified>
  <cp:category/>
  <cp:contentStatus/>
</cp:coreProperties>
</file>