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redafazazi/Desktop/"/>
    </mc:Choice>
  </mc:AlternateContent>
  <xr:revisionPtr revIDLastSave="0" documentId="8_{F0448296-DC80-6D40-B10E-CC5B9EB4B99A}" xr6:coauthVersionLast="47" xr6:coauthVersionMax="47" xr10:uidLastSave="{00000000-0000-0000-0000-000000000000}"/>
  <bookViews>
    <workbookView xWindow="300" yWindow="0" windowWidth="27000" windowHeight="18000" firstSheet="48" activeTab="62" xr2:uid="{D9FEB310-8347-064E-90BB-293DEB72F141}"/>
  </bookViews>
  <sheets>
    <sheet name="Fig1a" sheetId="66" r:id="rId1"/>
    <sheet name="Fig1b" sheetId="2" r:id="rId2"/>
    <sheet name="Fig1c" sheetId="3" r:id="rId3"/>
    <sheet name="Fig1d" sheetId="4" r:id="rId4"/>
    <sheet name="Fig1e" sheetId="5" r:id="rId5"/>
    <sheet name="Fig2a" sheetId="6" r:id="rId6"/>
    <sheet name="Fig2b" sheetId="7" r:id="rId7"/>
    <sheet name="Fig2c" sheetId="8" r:id="rId8"/>
    <sheet name="FIg3a" sheetId="9" r:id="rId9"/>
    <sheet name="Fig3b" sheetId="10" r:id="rId10"/>
    <sheet name="Fig3c" sheetId="11" r:id="rId11"/>
    <sheet name="Fig3d" sheetId="12" r:id="rId12"/>
    <sheet name="Fig3e" sheetId="13" r:id="rId13"/>
    <sheet name="Fig4a" sheetId="14" r:id="rId14"/>
    <sheet name="Fig4b" sheetId="15" r:id="rId15"/>
    <sheet name="Fig4c" sheetId="16" r:id="rId16"/>
    <sheet name="Fig4d" sheetId="17" r:id="rId17"/>
    <sheet name="Fig4e" sheetId="19" r:id="rId18"/>
    <sheet name="Fig4f" sheetId="20" r:id="rId19"/>
    <sheet name="Fig4g" sheetId="18" r:id="rId20"/>
    <sheet name="Fig5a" sheetId="21" r:id="rId21"/>
    <sheet name="Fig5b" sheetId="22" r:id="rId22"/>
    <sheet name="Fig5c" sheetId="23" r:id="rId23"/>
    <sheet name="Fig5d" sheetId="24" r:id="rId24"/>
    <sheet name="Fig5e" sheetId="25" r:id="rId25"/>
    <sheet name="Fig5f" sheetId="26" r:id="rId26"/>
    <sheet name="Fig6a" sheetId="27" r:id="rId27"/>
    <sheet name="Fig6b" sheetId="28" r:id="rId28"/>
    <sheet name="Fig6c" sheetId="29" r:id="rId29"/>
    <sheet name="Fig6d" sheetId="30" r:id="rId30"/>
    <sheet name="Fig6e" sheetId="31" r:id="rId31"/>
    <sheet name="Fig6f" sheetId="32" r:id="rId32"/>
    <sheet name="SF1a" sheetId="33" r:id="rId33"/>
    <sheet name="SF1b" sheetId="34" r:id="rId34"/>
    <sheet name="SF1c" sheetId="35" r:id="rId35"/>
    <sheet name="SF1d" sheetId="36" r:id="rId36"/>
    <sheet name="SF2a" sheetId="37" r:id="rId37"/>
    <sheet name="SF2b" sheetId="38" r:id="rId38"/>
    <sheet name="SF2c" sheetId="39" r:id="rId39"/>
    <sheet name="SF2d" sheetId="40" r:id="rId40"/>
    <sheet name="SF3a" sheetId="41" r:id="rId41"/>
    <sheet name="SF3b" sheetId="42" r:id="rId42"/>
    <sheet name="SF3c" sheetId="43" r:id="rId43"/>
    <sheet name="SF3d" sheetId="44" r:id="rId44"/>
    <sheet name="SF3e" sheetId="45" r:id="rId45"/>
    <sheet name="SF3f" sheetId="46" r:id="rId46"/>
    <sheet name="SF3g" sheetId="47" r:id="rId47"/>
    <sheet name="SF4a" sheetId="48" r:id="rId48"/>
    <sheet name="SF4b" sheetId="49" r:id="rId49"/>
    <sheet name="SF4c" sheetId="50" r:id="rId50"/>
    <sheet name="SF4d" sheetId="51" r:id="rId51"/>
    <sheet name="SF4e" sheetId="52" r:id="rId52"/>
    <sheet name="SF4f" sheetId="53" r:id="rId53"/>
    <sheet name="SF4g" sheetId="54" r:id="rId54"/>
    <sheet name="SF5a" sheetId="55" r:id="rId55"/>
    <sheet name="SF5b" sheetId="65" r:id="rId56"/>
    <sheet name="SF5c" sheetId="56" r:id="rId57"/>
    <sheet name="SF5d" sheetId="57" r:id="rId58"/>
    <sheet name="SF5e" sheetId="58" r:id="rId59"/>
    <sheet name="SF6a" sheetId="59" r:id="rId60"/>
    <sheet name="SF6b" sheetId="60" r:id="rId61"/>
    <sheet name="SF6c" sheetId="61" r:id="rId62"/>
    <sheet name="SF6d" sheetId="62" r:id="rId63"/>
    <sheet name="SF7a" sheetId="63" r:id="rId64"/>
    <sheet name="SF7b" sheetId="64" r:id="rId6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1" i="66" l="1"/>
  <c r="R62" i="66" s="1"/>
  <c r="Q61" i="66"/>
  <c r="Q62" i="66" s="1"/>
  <c r="P61" i="66"/>
  <c r="P62" i="66" s="1"/>
  <c r="O61" i="66"/>
  <c r="O62" i="66" s="1"/>
  <c r="N61" i="66"/>
  <c r="N62" i="66" s="1"/>
  <c r="M61" i="66"/>
  <c r="M62" i="66" s="1"/>
  <c r="L61" i="66"/>
  <c r="L62" i="66" s="1"/>
  <c r="K61" i="66"/>
  <c r="K62" i="66" s="1"/>
  <c r="J61" i="66"/>
  <c r="J62" i="66" s="1"/>
  <c r="I61" i="66"/>
  <c r="I62" i="66" s="1"/>
  <c r="H61" i="66"/>
  <c r="H62" i="66" s="1"/>
  <c r="G61" i="66"/>
  <c r="G62" i="66" s="1"/>
  <c r="F61" i="66"/>
  <c r="F62" i="66" s="1"/>
  <c r="E61" i="66"/>
  <c r="E62" i="66" s="1"/>
  <c r="D61" i="66"/>
  <c r="D62" i="66" s="1"/>
  <c r="C61" i="66"/>
  <c r="C62" i="66" s="1"/>
  <c r="V30" i="66"/>
  <c r="V31" i="66" s="1"/>
  <c r="U30" i="66"/>
  <c r="U31" i="66" s="1"/>
  <c r="T30" i="66"/>
  <c r="T31" i="66" s="1"/>
  <c r="S30" i="66"/>
  <c r="S31" i="66" s="1"/>
  <c r="R30" i="66"/>
  <c r="R31" i="66" s="1"/>
  <c r="Q30" i="66"/>
  <c r="Q31" i="66" s="1"/>
  <c r="P30" i="66"/>
  <c r="P31" i="66" s="1"/>
  <c r="O30" i="66"/>
  <c r="O31" i="66" s="1"/>
  <c r="N30" i="66"/>
  <c r="N31" i="66" s="1"/>
  <c r="M30" i="66"/>
  <c r="M31" i="66" s="1"/>
  <c r="L30" i="66"/>
  <c r="L31" i="66" s="1"/>
  <c r="K30" i="66"/>
  <c r="K31" i="66" s="1"/>
  <c r="J30" i="66"/>
  <c r="J31" i="66" s="1"/>
  <c r="I30" i="66"/>
  <c r="I31" i="66" s="1"/>
  <c r="H30" i="66"/>
  <c r="H31" i="66" s="1"/>
  <c r="G30" i="66"/>
  <c r="G31" i="66" s="1"/>
  <c r="F30" i="66"/>
  <c r="F31" i="66" s="1"/>
  <c r="E30" i="66"/>
  <c r="E31" i="66" s="1"/>
  <c r="D30" i="66"/>
  <c r="D31" i="66" s="1"/>
  <c r="C30" i="66"/>
  <c r="C31" i="66" s="1"/>
  <c r="F24" i="16"/>
  <c r="F25" i="16" s="1"/>
  <c r="J24" i="16"/>
  <c r="J25" i="16" s="1"/>
  <c r="D24" i="16"/>
  <c r="D25" i="16" s="1"/>
  <c r="E24" i="16"/>
  <c r="E25" i="16" s="1"/>
  <c r="G24" i="16"/>
  <c r="G25" i="16" s="1"/>
  <c r="H24" i="16"/>
  <c r="H25" i="16" s="1"/>
  <c r="I24" i="16"/>
  <c r="I25" i="16" s="1"/>
  <c r="K24" i="16"/>
  <c r="K25" i="16" s="1"/>
  <c r="L24" i="16"/>
  <c r="L25" i="16" s="1"/>
  <c r="C24" i="16"/>
  <c r="C25" i="16" s="1"/>
  <c r="J74" i="12"/>
  <c r="J75" i="12"/>
  <c r="K74" i="12"/>
  <c r="K75" i="12"/>
  <c r="N74" i="12"/>
  <c r="N75" i="12"/>
  <c r="O74" i="12"/>
  <c r="O75" i="12"/>
  <c r="C74" i="12"/>
  <c r="C75" i="12"/>
  <c r="D74" i="12"/>
  <c r="D75" i="12"/>
  <c r="E74" i="12"/>
  <c r="E75" i="12"/>
  <c r="F74" i="12"/>
  <c r="F75" i="12"/>
  <c r="G74" i="12"/>
  <c r="G75" i="12"/>
  <c r="H74" i="12"/>
  <c r="H75" i="12"/>
  <c r="I74" i="12"/>
  <c r="I75" i="12"/>
  <c r="L74" i="12"/>
  <c r="L75" i="12"/>
  <c r="M74" i="12"/>
  <c r="M75" i="12"/>
  <c r="P74" i="12"/>
  <c r="P75" i="12"/>
</calcChain>
</file>

<file path=xl/sharedStrings.xml><?xml version="1.0" encoding="utf-8"?>
<sst xmlns="http://schemas.openxmlformats.org/spreadsheetml/2006/main" count="563" uniqueCount="245">
  <si>
    <t>Time (d)</t>
  </si>
  <si>
    <t>WT</t>
  </si>
  <si>
    <t>M1</t>
  </si>
  <si>
    <t>M2</t>
  </si>
  <si>
    <t>M3</t>
  </si>
  <si>
    <t>M4</t>
  </si>
  <si>
    <t>M5</t>
  </si>
  <si>
    <t>M6</t>
  </si>
  <si>
    <r>
      <t>IgH</t>
    </r>
    <r>
      <rPr>
        <b/>
        <vertAlign val="superscript"/>
        <sz val="21"/>
        <rFont val="Arial"/>
        <family val="2"/>
      </rPr>
      <t>[MOG]</t>
    </r>
  </si>
  <si>
    <t>M7</t>
  </si>
  <si>
    <t>M8</t>
  </si>
  <si>
    <r>
      <t>IgH</t>
    </r>
    <r>
      <rPr>
        <b/>
        <vertAlign val="superscript"/>
        <sz val="21"/>
        <rFont val="Arial"/>
        <family val="2"/>
      </rPr>
      <t>[MOG]</t>
    </r>
    <r>
      <rPr>
        <b/>
        <sz val="21"/>
        <rFont val="Arial"/>
        <family val="2"/>
      </rPr>
      <t xml:space="preserve"> - Males</t>
    </r>
  </si>
  <si>
    <t>WT - Males</t>
  </si>
  <si>
    <r>
      <t>IgH</t>
    </r>
    <r>
      <rPr>
        <b/>
        <vertAlign val="superscript"/>
        <sz val="21"/>
        <rFont val="Arial"/>
        <family val="2"/>
      </rPr>
      <t>[MOG]</t>
    </r>
    <r>
      <rPr>
        <b/>
        <sz val="21"/>
        <rFont val="Arial"/>
        <family val="2"/>
      </rPr>
      <t xml:space="preserve"> - Females</t>
    </r>
  </si>
  <si>
    <t>WT - Females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</si>
  <si>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</si>
  <si>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</si>
  <si>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</si>
  <si>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</si>
  <si>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</si>
  <si>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</si>
  <si>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</si>
  <si>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</si>
  <si>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</si>
  <si>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</si>
  <si>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Area under cuve</t>
  </si>
  <si>
    <t>Sum</t>
  </si>
  <si>
    <t>Sex</t>
  </si>
  <si>
    <t>F</t>
  </si>
  <si>
    <t>M</t>
  </si>
  <si>
    <t>H&amp;E Thoracic</t>
  </si>
  <si>
    <t>H&amp;E Lumbar</t>
  </si>
  <si>
    <t>H&amp;E Cervical</t>
  </si>
  <si>
    <r>
      <t xml:space="preserve">IgH
</t>
    </r>
    <r>
      <rPr>
        <b/>
        <vertAlign val="superscript"/>
        <sz val="17"/>
        <rFont val="Arial"/>
        <family val="2"/>
      </rPr>
      <t>[MOG]</t>
    </r>
  </si>
  <si>
    <t>LFB Cervical</t>
  </si>
  <si>
    <t>LFB Thoracic</t>
  </si>
  <si>
    <t>LFB Lumbar</t>
  </si>
  <si>
    <t>LN CD4+CD44+ IFN</t>
  </si>
  <si>
    <t>LN CD4+CD44+ IL-17</t>
  </si>
  <si>
    <t>No quantification related to this figure</t>
  </si>
  <si>
    <r>
      <t>IgH</t>
    </r>
    <r>
      <rPr>
        <vertAlign val="superscript"/>
        <sz val="17"/>
        <rFont val="Arial"/>
        <family val="2"/>
      </rPr>
      <t>[MOG]</t>
    </r>
  </si>
  <si>
    <t>anti-MOG IgG</t>
  </si>
  <si>
    <r>
      <t>IgH</t>
    </r>
    <r>
      <rPr>
        <b/>
        <vertAlign val="superscript"/>
        <sz val="17"/>
        <rFont val="Arial"/>
        <family val="2"/>
      </rPr>
      <t>[MOG]</t>
    </r>
  </si>
  <si>
    <t># of lymphocyte clusters</t>
  </si>
  <si>
    <t>Mature</t>
  </si>
  <si>
    <t>Transitional</t>
  </si>
  <si>
    <t>Class-switched</t>
  </si>
  <si>
    <t>GMCSF</t>
  </si>
  <si>
    <t>TNF</t>
  </si>
  <si>
    <t>IL-6</t>
  </si>
  <si>
    <t>GM-CSF</t>
  </si>
  <si>
    <t>IFN</t>
  </si>
  <si>
    <t>IL-17</t>
  </si>
  <si>
    <t>Th17 + WT B</t>
  </si>
  <si>
    <t>Th17 + IgH[MOG] B</t>
  </si>
  <si>
    <t>AUC d-1</t>
  </si>
  <si>
    <t>AUC D-1</t>
  </si>
  <si>
    <t>WT B</t>
  </si>
  <si>
    <r>
      <t>IgH</t>
    </r>
    <r>
      <rPr>
        <b/>
        <vertAlign val="superscript"/>
        <sz val="14"/>
        <rFont val="Arial"/>
        <family val="2"/>
      </rPr>
      <t>[MOG]</t>
    </r>
    <r>
      <rPr>
        <b/>
        <sz val="14"/>
        <rFont val="Arial"/>
        <family val="2"/>
      </rPr>
      <t xml:space="preserve"> B</t>
    </r>
  </si>
  <si>
    <r>
      <t>Th17 + IgH</t>
    </r>
    <r>
      <rPr>
        <b/>
        <vertAlign val="superscript"/>
        <sz val="17"/>
        <rFont val="Arial"/>
        <family val="2"/>
      </rPr>
      <t>[MOG]</t>
    </r>
    <r>
      <rPr>
        <b/>
        <sz val="17"/>
        <rFont val="Arial"/>
        <family val="2"/>
      </rPr>
      <t xml:space="preserve"> B</t>
    </r>
  </si>
  <si>
    <t>IL-23</t>
  </si>
  <si>
    <t>Anti-p19</t>
  </si>
  <si>
    <t>Isotype</t>
  </si>
  <si>
    <t>α-p19</t>
  </si>
  <si>
    <t># Lymphocyte clusters</t>
  </si>
  <si>
    <t>B cells</t>
  </si>
  <si>
    <t>Relative quant</t>
  </si>
  <si>
    <t>IL23a expression</t>
  </si>
  <si>
    <t>% B cells in CSF CD45+</t>
  </si>
  <si>
    <t>Tph cells</t>
  </si>
  <si>
    <t>Onset</t>
  </si>
  <si>
    <t>Peak</t>
  </si>
  <si>
    <t>Not sick</t>
  </si>
  <si>
    <t>Recovered</t>
  </si>
  <si>
    <t>ICOS</t>
  </si>
  <si>
    <t>MHC-II</t>
  </si>
  <si>
    <t>CXCL13</t>
  </si>
  <si>
    <t>IL-21</t>
  </si>
  <si>
    <r>
      <t>IgH</t>
    </r>
    <r>
      <rPr>
        <vertAlign val="superscript"/>
        <sz val="17"/>
        <rFont val="Arial"/>
        <family val="2"/>
      </rPr>
      <t xml:space="preserve">[MOG] </t>
    </r>
  </si>
  <si>
    <r>
      <t>IgH</t>
    </r>
    <r>
      <rPr>
        <b/>
        <vertAlign val="superscript"/>
        <sz val="17"/>
        <rFont val="Arial"/>
        <family val="2"/>
      </rPr>
      <t xml:space="preserve">[MOG] </t>
    </r>
  </si>
  <si>
    <t>Dura Tph cells</t>
  </si>
  <si>
    <t>SDM Tph cells</t>
  </si>
  <si>
    <t>anti-p19</t>
  </si>
  <si>
    <t>CNS</t>
  </si>
  <si>
    <t>Spleen</t>
  </si>
  <si>
    <t>MFI ROS B cells</t>
  </si>
  <si>
    <t>MFI ROS Tph cells</t>
  </si>
  <si>
    <t>Disease Score</t>
  </si>
  <si>
    <t>LNs</t>
  </si>
  <si>
    <t>CD4+ T cells</t>
  </si>
  <si>
    <t>CD8+ T cells</t>
  </si>
  <si>
    <t>Macrophages</t>
  </si>
  <si>
    <t>Neutrophils</t>
  </si>
  <si>
    <t>Dentritic cells</t>
  </si>
  <si>
    <t>Frequency (%)</t>
  </si>
  <si>
    <t>Absolute count</t>
  </si>
  <si>
    <t>Brain
Meninges</t>
  </si>
  <si>
    <t>Brain
Sulci</t>
  </si>
  <si>
    <t>Cerebellum</t>
  </si>
  <si>
    <t>WT 1</t>
  </si>
  <si>
    <t>WT 2</t>
  </si>
  <si>
    <t>WT 3</t>
  </si>
  <si>
    <t>WT 4</t>
  </si>
  <si>
    <t>WT 5</t>
  </si>
  <si>
    <t>WT 6</t>
  </si>
  <si>
    <t>WT 7</t>
  </si>
  <si>
    <t>WT 8</t>
  </si>
  <si>
    <r>
      <t>IgH</t>
    </r>
    <r>
      <rPr>
        <b/>
        <vertAlign val="superscript"/>
        <sz val="17"/>
        <rFont val="Arial"/>
        <family val="2"/>
      </rPr>
      <t>[MOG]</t>
    </r>
    <r>
      <rPr>
        <b/>
        <sz val="17"/>
        <rFont val="Arial"/>
        <family val="2"/>
      </rPr>
      <t xml:space="preserve"> 1</t>
    </r>
  </si>
  <si>
    <r>
      <t>IgH</t>
    </r>
    <r>
      <rPr>
        <b/>
        <vertAlign val="superscript"/>
        <sz val="17"/>
        <rFont val="Arial"/>
        <family val="2"/>
      </rPr>
      <t>[MOG]</t>
    </r>
    <r>
      <rPr>
        <b/>
        <sz val="17"/>
        <rFont val="Arial"/>
        <family val="2"/>
      </rPr>
      <t xml:space="preserve"> 2</t>
    </r>
  </si>
  <si>
    <r>
      <t>IgH</t>
    </r>
    <r>
      <rPr>
        <b/>
        <vertAlign val="superscript"/>
        <sz val="17"/>
        <rFont val="Arial"/>
        <family val="2"/>
      </rPr>
      <t>[MOG]</t>
    </r>
    <r>
      <rPr>
        <b/>
        <sz val="17"/>
        <rFont val="Arial"/>
        <family val="2"/>
      </rPr>
      <t xml:space="preserve"> 3</t>
    </r>
  </si>
  <si>
    <r>
      <t>IgH</t>
    </r>
    <r>
      <rPr>
        <b/>
        <vertAlign val="superscript"/>
        <sz val="17"/>
        <rFont val="Arial"/>
        <family val="2"/>
      </rPr>
      <t>[MOG]</t>
    </r>
    <r>
      <rPr>
        <b/>
        <sz val="17"/>
        <rFont val="Arial"/>
        <family val="2"/>
      </rPr>
      <t xml:space="preserve"> 4</t>
    </r>
  </si>
  <si>
    <r>
      <t>IgH</t>
    </r>
    <r>
      <rPr>
        <b/>
        <vertAlign val="superscript"/>
        <sz val="17"/>
        <rFont val="Arial"/>
        <family val="2"/>
      </rPr>
      <t>[MOG]</t>
    </r>
    <r>
      <rPr>
        <b/>
        <sz val="17"/>
        <rFont val="Arial"/>
        <family val="2"/>
      </rPr>
      <t xml:space="preserve"> 5</t>
    </r>
  </si>
  <si>
    <r>
      <t>IgH</t>
    </r>
    <r>
      <rPr>
        <b/>
        <vertAlign val="superscript"/>
        <sz val="17"/>
        <rFont val="Arial"/>
        <family val="2"/>
      </rPr>
      <t>[MOG]</t>
    </r>
    <r>
      <rPr>
        <b/>
        <sz val="17"/>
        <rFont val="Arial"/>
        <family val="2"/>
      </rPr>
      <t xml:space="preserve"> 6</t>
    </r>
  </si>
  <si>
    <r>
      <t>IgH</t>
    </r>
    <r>
      <rPr>
        <b/>
        <vertAlign val="superscript"/>
        <sz val="17"/>
        <rFont val="Arial"/>
        <family val="2"/>
      </rPr>
      <t>[MOG]</t>
    </r>
    <r>
      <rPr>
        <b/>
        <sz val="17"/>
        <rFont val="Arial"/>
        <family val="2"/>
      </rPr>
      <t xml:space="preserve"> 7</t>
    </r>
  </si>
  <si>
    <r>
      <t>IgH</t>
    </r>
    <r>
      <rPr>
        <b/>
        <vertAlign val="superscript"/>
        <sz val="17"/>
        <rFont val="Arial"/>
        <family val="2"/>
      </rPr>
      <t>[MOG]</t>
    </r>
    <r>
      <rPr>
        <b/>
        <sz val="17"/>
        <rFont val="Arial"/>
        <family val="2"/>
      </rPr>
      <t xml:space="preserve"> 8</t>
    </r>
  </si>
  <si>
    <r>
      <t>IgH</t>
    </r>
    <r>
      <rPr>
        <b/>
        <vertAlign val="superscript"/>
        <sz val="17"/>
        <rFont val="Arial"/>
        <family val="2"/>
      </rPr>
      <t>[MOG]</t>
    </r>
    <r>
      <rPr>
        <b/>
        <sz val="17"/>
        <rFont val="Arial"/>
        <family val="2"/>
      </rPr>
      <t xml:space="preserve"> 9</t>
    </r>
  </si>
  <si>
    <t>IgG Brain parenchyma</t>
  </si>
  <si>
    <t>CNS GC B cells</t>
  </si>
  <si>
    <r>
      <t xml:space="preserve">IgH
</t>
    </r>
    <r>
      <rPr>
        <b/>
        <vertAlign val="superscript"/>
        <sz val="17"/>
        <rFont val="Arial"/>
        <family val="2"/>
      </rPr>
      <t xml:space="preserve">[MOG] </t>
    </r>
  </si>
  <si>
    <t>Spleen GC B cells</t>
  </si>
  <si>
    <t>Spleen MOG-b</t>
  </si>
  <si>
    <t>CNS MOG-b</t>
  </si>
  <si>
    <t>Dura MOG-b</t>
  </si>
  <si>
    <t>cLN MOG-b</t>
  </si>
  <si>
    <t>SDM MOG-b</t>
  </si>
  <si>
    <t>Spleen IL-23 B cells</t>
  </si>
  <si>
    <t>IL-23 B cells</t>
  </si>
  <si>
    <t>not MOG-specific</t>
  </si>
  <si>
    <t>MOG-specific</t>
  </si>
  <si>
    <t>p35 B cells</t>
  </si>
  <si>
    <t>Microglia</t>
  </si>
  <si>
    <t>Spleen Tph cells</t>
  </si>
  <si>
    <t>97.38766</t>
  </si>
  <si>
    <t>94.535684</t>
  </si>
  <si>
    <t>73.477257</t>
  </si>
  <si>
    <t>73.49852</t>
  </si>
  <si>
    <t>77.635929</t>
  </si>
  <si>
    <t>39.74379</t>
  </si>
  <si>
    <t>25.745540</t>
  </si>
  <si>
    <t>0.0000000</t>
  </si>
  <si>
    <t>60.87664</t>
  </si>
  <si>
    <t>10.75136</t>
  </si>
  <si>
    <t>305.902419</t>
  </si>
  <si>
    <t>1307.79</t>
  </si>
  <si>
    <t>31.39866</t>
  </si>
  <si>
    <t>69.13353</t>
  </si>
  <si>
    <t>1215.138949</t>
  </si>
  <si>
    <t>64.58296</t>
  </si>
  <si>
    <t>115.3152946</t>
  </si>
  <si>
    <t>151.363122</t>
  </si>
  <si>
    <t>152.2666</t>
  </si>
  <si>
    <t>134.134330</t>
  </si>
  <si>
    <t>41.840022</t>
  </si>
  <si>
    <t>134.1522</t>
  </si>
  <si>
    <t>165.6137698</t>
  </si>
  <si>
    <t>39.64684</t>
  </si>
  <si>
    <t>25.622376</t>
  </si>
  <si>
    <t>158.371668</t>
  </si>
  <si>
    <t>134.0159</t>
  </si>
  <si>
    <t>153.6068606</t>
  </si>
  <si>
    <t>81.49582</t>
  </si>
  <si>
    <t>59.0127813</t>
  </si>
  <si>
    <t>91.542808</t>
  </si>
  <si>
    <t>135.0546</t>
  </si>
  <si>
    <t>53.03521</t>
  </si>
  <si>
    <t>HC</t>
  </si>
  <si>
    <t>MS</t>
  </si>
  <si>
    <t>Normalized counts IL23A</t>
  </si>
  <si>
    <t>Tfh</t>
  </si>
  <si>
    <t>non-Tfh</t>
  </si>
  <si>
    <t>Eucledian distance from Tph cells</t>
  </si>
  <si>
    <t>PD-1-</t>
  </si>
  <si>
    <t>PD-1+</t>
  </si>
  <si>
    <t>Class-switched B cells</t>
  </si>
  <si>
    <t>4878.129</t>
  </si>
  <si>
    <t>18016.88</t>
  </si>
  <si>
    <t>11197.55</t>
  </si>
  <si>
    <t>1887.014</t>
  </si>
  <si>
    <t>463.9187</t>
  </si>
  <si>
    <t>182.952</t>
  </si>
  <si>
    <t>160.0337293</t>
  </si>
  <si>
    <t>120.846458</t>
  </si>
  <si>
    <t>304.0957</t>
  </si>
  <si>
    <t>0.00000</t>
  </si>
  <si>
    <t>555.101633</t>
  </si>
  <si>
    <t>130.5773</t>
  </si>
  <si>
    <t>6.6369339</t>
  </si>
  <si>
    <t>167.4926476</t>
  </si>
  <si>
    <t>Refer to SF1b for quantifications</t>
  </si>
  <si>
    <r>
      <t>ROS</t>
    </r>
    <r>
      <rPr>
        <b/>
        <vertAlign val="superscript"/>
        <sz val="17"/>
        <rFont val="Arial"/>
        <family val="2"/>
      </rPr>
      <t>hi</t>
    </r>
    <r>
      <rPr>
        <b/>
        <sz val="17"/>
        <rFont val="Arial"/>
        <family val="2"/>
      </rPr>
      <t xml:space="preserve"> B cells</t>
    </r>
  </si>
  <si>
    <r>
      <t>ROS</t>
    </r>
    <r>
      <rPr>
        <b/>
        <vertAlign val="superscript"/>
        <sz val="17"/>
        <rFont val="Arial"/>
        <family val="2"/>
      </rPr>
      <t>hi</t>
    </r>
    <r>
      <rPr>
        <b/>
        <sz val="17"/>
        <rFont val="Arial"/>
        <family val="2"/>
      </rPr>
      <t xml:space="preserve"> Tph cells</t>
    </r>
  </si>
  <si>
    <t>Normalized counts cxcl13</t>
  </si>
  <si>
    <t>Normalized counts il17a</t>
  </si>
  <si>
    <t>Normalized counts il17f</t>
  </si>
  <si>
    <r>
      <t>CXCR5</t>
    </r>
    <r>
      <rPr>
        <b/>
        <vertAlign val="superscript"/>
        <sz val="17"/>
        <rFont val="Arial"/>
        <family val="2"/>
      </rPr>
      <t>-</t>
    </r>
    <r>
      <rPr>
        <b/>
        <sz val="17"/>
        <rFont val="Arial"/>
        <family val="2"/>
      </rPr>
      <t>PD1</t>
    </r>
    <r>
      <rPr>
        <b/>
        <vertAlign val="superscript"/>
        <sz val="17"/>
        <rFont val="Arial"/>
        <family val="2"/>
      </rPr>
      <t>-</t>
    </r>
  </si>
  <si>
    <r>
      <t>CXCR5</t>
    </r>
    <r>
      <rPr>
        <b/>
        <vertAlign val="superscript"/>
        <sz val="17"/>
        <rFont val="Arial"/>
        <family val="2"/>
      </rPr>
      <t>-</t>
    </r>
    <r>
      <rPr>
        <b/>
        <sz val="17"/>
        <rFont val="Arial"/>
        <family val="2"/>
      </rPr>
      <t>PD1</t>
    </r>
    <r>
      <rPr>
        <b/>
        <vertAlign val="superscript"/>
        <sz val="17"/>
        <rFont val="Arial"/>
        <family val="2"/>
      </rPr>
      <t>+</t>
    </r>
  </si>
  <si>
    <t>IgH[MOG]</t>
  </si>
  <si>
    <t>PD1-</t>
  </si>
  <si>
    <t>PD1+</t>
  </si>
  <si>
    <t>Refer to Fig3e</t>
  </si>
  <si>
    <t>Refer to Fig5c</t>
  </si>
  <si>
    <r>
      <t>****, p&lt;0.0001.</t>
    </r>
    <r>
      <rPr>
        <sz val="16"/>
        <color theme="1"/>
        <rFont val="Arial"/>
        <family val="2"/>
      </rPr>
      <t xml:space="preserve"> Two-way ANOVA was used to assess the contribution of genotype and the contribution of sex (p&lt;0.9912). There was no interaction effect between both</t>
    </r>
    <r>
      <rPr>
        <sz val="16"/>
        <color rgb="FF000000"/>
        <rFont val="Arial"/>
        <family val="2"/>
      </rPr>
      <t>.</t>
    </r>
  </si>
  <si>
    <r>
      <t>n.s., p=0.5524 (IL-17), p=0.3408 (IFN</t>
    </r>
    <r>
      <rPr>
        <sz val="12"/>
        <color theme="1"/>
        <rFont val="Symbol"/>
        <charset val="2"/>
      </rPr>
      <t>g</t>
    </r>
    <r>
      <rPr>
        <sz val="12"/>
        <color theme="1"/>
        <rFont val="Arial"/>
        <family val="2"/>
      </rPr>
      <t>). Two-tailed t-test was used.</t>
    </r>
  </si>
  <si>
    <r>
      <t xml:space="preserve">n.s., p=0.2899. 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</si>
  <si>
    <r>
      <t xml:space="preserve">****, p&lt;0.0001.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</si>
  <si>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 xml:space="preserve">**, p=0.0023; ***, p=0.0002; ****, p&lt;0.0001.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</si>
  <si>
    <r>
      <t xml:space="preserve">*, p=0.0103 (IL-6), p=0.0173 (TNF) **, p=0.0097 (GMCSF).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</si>
  <si>
    <r>
      <t xml:space="preserve">*, p=0.0394.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  <r>
      <rPr>
        <sz val="12"/>
        <color theme="1"/>
        <rFont val="Arial"/>
        <family val="2"/>
      </rPr>
      <t xml:space="preserve"> </t>
    </r>
  </si>
  <si>
    <r>
      <t>*, p=0.0300 (IL-17); **, p=0.0070 (GMCSF); n.s., p=0.9437 (IFN</t>
    </r>
    <r>
      <rPr>
        <sz val="12"/>
        <color theme="1"/>
        <rFont val="Symbol"/>
        <charset val="2"/>
      </rPr>
      <t>g</t>
    </r>
    <r>
      <rPr>
        <sz val="12"/>
        <color rgb="FF000000"/>
        <rFont val="Arial"/>
        <family val="2"/>
      </rPr>
      <t xml:space="preserve">), p=0.3659 (TNF).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</si>
  <si>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 xml:space="preserve">*, p=0.0466 (IL-17); **, p=0.0026 (GMCSF); n.s., p=0.3969 (IFN).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</si>
  <si>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 xml:space="preserve">*, p=0.0433.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</si>
  <si>
    <r>
      <t xml:space="preserve">***, p=0.0007.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</si>
  <si>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 xml:space="preserve">**, p=0.0022.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</si>
  <si>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 xml:space="preserve">*, p=0.0414 (Class-switched); n.s., p=0.3237 (Mature), p=0.7651 (Transitional).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</si>
  <si>
    <r>
      <t xml:space="preserve">*, p=0.0456 (IL-17); n.s., p=0.0708 (GMCSF), p=0.9843 (IFN).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used.</t>
    </r>
    <r>
      <rPr>
        <sz val="12"/>
        <color rgb="FF000000"/>
        <rFont val="Arial"/>
        <family val="2"/>
      </rPr>
      <t xml:space="preserve"> </t>
    </r>
  </si>
  <si>
    <r>
      <t xml:space="preserve">***, p=0.0004.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used.</t>
    </r>
  </si>
  <si>
    <t xml:space="preserve">****, p&lt;0.0001; n.s., p=0.7909 (WT, Not sick – Peak comparison), p=0.7051 (WT, Peak – Recovered comparison), p&gt;0.9999 (WT, Onset – Peak comparison). Tukey’s post-hoc test after one-way ANOVA was used. </t>
  </si>
  <si>
    <r>
      <t>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p=0.0189 (SDM); ***,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 xml:space="preserve">p=0.0002 (Dura).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</si>
  <si>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>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p=0.0483 (CNS); n.s.,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 xml:space="preserve">p=0.6764 (Spleen).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</si>
  <si>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>***,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p=0.0005 (MFI ROS B cells); ****,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 xml:space="preserve">p&lt;0.0001.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</si>
  <si>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>***, p=0.0006 (ROS Tph); ****,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 xml:space="preserve">p&lt;0.0001.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</si>
  <si>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>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 xml:space="preserve">p=0.0394 (ROS B cells), p=0.0455 ( MFI ROS B cells).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</si>
  <si>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>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 xml:space="preserve">p=0.0021; ***, p=0.0009 (MFI ROS Tph).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</si>
  <si>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>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p=0.0028 (H&amp;E thoracic), p=0.0053 (H&amp;E lumbar); ***,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p=0.0006 (H&amp;E cervical), p=0.0007 (LFB cervical), p=0.0009 (LFB thoracic), p=0.0004 (LFB lumbar)</t>
    </r>
    <r>
      <rPr>
        <sz val="12"/>
        <color theme="1"/>
        <rFont val="Arial"/>
        <family val="2"/>
      </rPr>
      <t xml:space="preserve">. 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</si>
  <si>
    <r>
      <t>n.s.,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p=0.6779 (IL-17, Spleen comparison), p&gt;0.9999 (IL-17, LNs comparison), p=0.9988 (</t>
    </r>
    <r>
      <rPr>
        <sz val="12"/>
        <color theme="1"/>
        <rFont val="Arial"/>
        <family val="2"/>
      </rPr>
      <t>IFN</t>
    </r>
    <r>
      <rPr>
        <sz val="12"/>
        <color theme="1"/>
        <rFont val="Symbol"/>
        <charset val="2"/>
      </rPr>
      <t>g</t>
    </r>
    <r>
      <rPr>
        <sz val="12"/>
        <color rgb="FF000000"/>
        <rFont val="Arial"/>
        <family val="2"/>
      </rPr>
      <t>, Spleen comparison), p=0.9931 (</t>
    </r>
    <r>
      <rPr>
        <sz val="12"/>
        <color theme="1"/>
        <rFont val="Arial"/>
        <family val="2"/>
      </rPr>
      <t>IFN</t>
    </r>
    <r>
      <rPr>
        <sz val="12"/>
        <color theme="1"/>
        <rFont val="Symbol"/>
        <charset val="2"/>
      </rPr>
      <t>g</t>
    </r>
    <r>
      <rPr>
        <sz val="12"/>
        <color rgb="FF000000"/>
        <rFont val="Arial"/>
        <family val="2"/>
      </rPr>
      <t>, LNs comparison).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Tukey’s post-hoc test after one-way ANOVA was used</t>
    </r>
    <r>
      <rPr>
        <sz val="12"/>
        <color theme="1"/>
        <rFont val="Arial"/>
        <family val="2"/>
      </rPr>
      <t xml:space="preserve">. </t>
    </r>
  </si>
  <si>
    <r>
      <t>n.s.,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p=0.7696 (IL-17), p=0.7244 (</t>
    </r>
    <r>
      <rPr>
        <sz val="12"/>
        <color theme="1"/>
        <rFont val="Arial"/>
        <family val="2"/>
      </rPr>
      <t>IFN</t>
    </r>
    <r>
      <rPr>
        <sz val="12"/>
        <color theme="1"/>
        <rFont val="Symbol"/>
        <charset val="2"/>
      </rPr>
      <t>g</t>
    </r>
    <r>
      <rPr>
        <sz val="12"/>
        <color rgb="FF000000"/>
        <rFont val="Arial"/>
        <family val="2"/>
      </rPr>
      <t>), p=0.2201 (</t>
    </r>
    <r>
      <rPr>
        <sz val="12"/>
        <color theme="1"/>
        <rFont val="Arial"/>
        <family val="2"/>
      </rPr>
      <t xml:space="preserve">GM-CSF), </t>
    </r>
    <r>
      <rPr>
        <sz val="12"/>
        <color rgb="FF000000"/>
        <rFont val="Arial"/>
        <family val="2"/>
      </rPr>
      <t>p=0.6867 (</t>
    </r>
    <r>
      <rPr>
        <sz val="12"/>
        <color theme="1"/>
        <rFont val="Arial"/>
        <family val="2"/>
      </rPr>
      <t>TNF).</t>
    </r>
    <r>
      <rPr>
        <sz val="12"/>
        <color rgb="FF000000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-test was used. </t>
    </r>
  </si>
  <si>
    <r>
      <t xml:space="preserve">**, </t>
    </r>
    <r>
      <rPr>
        <sz val="12"/>
        <color rgb="FF000000"/>
        <rFont val="Arial"/>
        <family val="2"/>
      </rPr>
      <t>p=0.0054 (neutrophils frequency); ***,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p=0.0005 (CD8 T cells frequency and absolute number); ****,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p&lt;0.0001; n.s.,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 xml:space="preserve">p=0.0697 (B cell frequency), p=0.3504 (B cell absolute number).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used.</t>
    </r>
  </si>
  <si>
    <r>
      <t>****,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 xml:space="preserve">p&lt;0.0001.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</si>
  <si>
    <r>
      <t>n.s.,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 xml:space="preserve">p=0.7617 (Mature), p=0.5036 (Transitional), p=0.5322 (Class-switched).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</si>
  <si>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r>
      <t>***,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 xml:space="preserve">p=0.0006 (Mature); ****, p&lt;0.0001 (Transitional); n.s., p=0.2045 (Class-switched).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</si>
  <si>
    <r>
      <t xml:space="preserve">n.s., p=0.2056.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</si>
  <si>
    <r>
      <t xml:space="preserve">*, p=0.0489; ***, p=0.0001.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</si>
  <si>
    <r>
      <t xml:space="preserve">****, p&lt;0.0001.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</si>
  <si>
    <r>
      <t xml:space="preserve">*, p=0.0427 (Dura mater); n.s., p=0.8234 (CNS), p=0.1515 (SDM).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</si>
  <si>
    <r>
      <t xml:space="preserve">n.s., p=0.8332.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used.</t>
    </r>
  </si>
  <si>
    <r>
      <t xml:space="preserve">**, p=0.0094.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>.</t>
    </r>
  </si>
  <si>
    <r>
      <t>n.s., p=0.2326.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used.</t>
    </r>
  </si>
  <si>
    <r>
      <t xml:space="preserve">n.s., p=0.2647 (DCs), p=0.5233 (macrophages), p=0.6011 (Microglia).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</si>
  <si>
    <r>
      <t xml:space="preserve">***, p=0.0004; ****, p&lt;0.0001.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</si>
  <si>
    <r>
      <t xml:space="preserve">n.s., p=0.0869. </t>
    </r>
    <r>
      <rPr>
        <sz val="12"/>
        <color theme="1"/>
        <rFont val="Arial"/>
        <family val="2"/>
      </rPr>
      <t xml:space="preserve">Two-tailed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was used</t>
    </r>
    <r>
      <rPr>
        <sz val="12"/>
        <color rgb="FF000000"/>
        <rFont val="Arial"/>
        <family val="2"/>
      </rPr>
      <t xml:space="preserve">. </t>
    </r>
  </si>
  <si>
    <t>*, p=0.0225; **, p=0.0017 (IL-21, WT comparison), p=0.0035 (ICOS, PD1- comparison), p=0.0016 (CXCL13, PD1+ comparison); ***, p=0.001 (MHC-II, both WT and IgH[MOG] comparisons), p=0.0006 (ICOS, WT comparison), p=0.0005 (CXCL13, WT comparison); ****, p&lt;0.0001 (all comparisons); n.s., p=0.8649 (MHC-II, PD1- comparison), p=0.8268 (MHC-II, PD1+ comparison), p=0.4368 (IL-21, PD1- comparison), p=0.5564 (IL-21, PD1+ comparison), p=0.2196 (CXCL13, PD1- comparison). Sidak’s multiple comparisons test after repeated measures two-way ANOVA was used.</t>
  </si>
  <si>
    <r>
      <t>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p=0.0092; ***,</t>
    </r>
    <r>
      <rPr>
        <sz val="12"/>
        <color rgb="FF000000"/>
        <rFont val="Cambria"/>
        <family val="1"/>
      </rPr>
      <t> </t>
    </r>
    <r>
      <rPr>
        <sz val="12"/>
        <color rgb="FF000000"/>
        <rFont val="Arial"/>
        <family val="2"/>
      </rPr>
      <t>p=0.0002; n.s., p=0.7621 (IL-17, PD1- comparison), p=0.9302 (IL-17, WT comparison), p=0.1479 (IFN</t>
    </r>
    <r>
      <rPr>
        <sz val="12"/>
        <color rgb="FF000000"/>
        <rFont val="Symbol"/>
        <charset val="2"/>
      </rPr>
      <t>g</t>
    </r>
    <r>
      <rPr>
        <sz val="12"/>
        <color rgb="FF000000"/>
        <rFont val="Arial"/>
        <family val="2"/>
      </rPr>
      <t>, PD1+ comparison), p=0.0533 (IFN</t>
    </r>
    <r>
      <rPr>
        <sz val="12"/>
        <color rgb="FF000000"/>
        <rFont val="Symbol"/>
        <charset val="2"/>
      </rPr>
      <t>g</t>
    </r>
    <r>
      <rPr>
        <sz val="12"/>
        <color rgb="FF000000"/>
        <rFont val="Arial"/>
        <family val="2"/>
      </rPr>
      <t>, PD1- comparison), p=0.6651 (IFN</t>
    </r>
    <r>
      <rPr>
        <sz val="12"/>
        <color rgb="FF000000"/>
        <rFont val="Symbol"/>
        <charset val="2"/>
      </rPr>
      <t>g</t>
    </r>
    <r>
      <rPr>
        <sz val="12"/>
        <color rgb="FF000000"/>
        <rFont val="Arial"/>
        <family val="2"/>
      </rPr>
      <t>, WT comparison), p=0.9479 (IFN</t>
    </r>
    <r>
      <rPr>
        <sz val="12"/>
        <color rgb="FF000000"/>
        <rFont val="Symbol"/>
        <charset val="2"/>
      </rPr>
      <t>g</t>
    </r>
    <r>
      <rPr>
        <sz val="12"/>
        <color rgb="FF000000"/>
        <rFont val="Arial"/>
        <family val="2"/>
      </rPr>
      <t xml:space="preserve">, IgH comparison). Sidak’s multiple comparisons test after repeated measures two-way ANOVA was used. </t>
    </r>
  </si>
  <si>
    <t>*, p=0.0126 (MHC-II, WT comparison), p=0.0213 (IL-21, PD1+ comparison), p=0.0171 (ICOS, PD1- comparison); **, p=0.0018 (MHC-II, IgH comparison), p=0.0082 (IL-21, WT comparison); ***, p=0.0004 (IL-21, IgH comparison); ****, p&lt;0.0001; n.s., p=0.9734 (MHC-II, PD1- comparison), p=0.2961 (MHC-II, PD1+ comparison), p=0.8031 (IL-21, PD1- comparison), p=0.5550 (ICOS, PD1+ comparison), p=0.7565 (CXCL13, PD1- comparison), p=0.5875 (CXCL13, PD1+ comparison). Sidak’s multiple comparisons test after repeated measures two-way ANOVA was used.</t>
  </si>
  <si>
    <t xml:space="preserve">**, p=0.0079 (Tfh comparison), p=0.0019 (IgH comparison); ***, p=0.0003; n.s., p=0.3202. Sidak’s multiple comparisons test after repeated measures two-way ANOVA was used. </t>
  </si>
  <si>
    <t xml:space="preserve">**, p=0.0059; ***, p=0.0008; n.s., p=0.4781 (PD1+ comparison), p=0.0506 (PD1- comparison). Sidak’s multiple comparisons test after repeated measures two-way ANOVA was used.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</si>
</sst>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0"/>
  </numFmts>
  <fonts count="3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1"/>
      <name val="Arial"/>
      <family val="2"/>
    </font>
    <font>
      <b/>
      <sz val="21"/>
      <name val="Arial"/>
      <family val="2"/>
    </font>
    <font>
      <b/>
      <vertAlign val="superscript"/>
      <sz val="21"/>
      <name val="Arial"/>
      <family val="2"/>
    </font>
    <font>
      <sz val="21"/>
      <color theme="1"/>
      <name val="Arial"/>
      <family val="2"/>
    </font>
    <font>
      <sz val="21"/>
      <color theme="1"/>
      <name val="Aptos Narrow"/>
      <family val="2"/>
      <scheme val="minor"/>
    </font>
    <font>
      <sz val="17"/>
      <name val="Arial"/>
      <family val="2"/>
    </font>
    <font>
      <vertAlign val="superscript"/>
      <sz val="17"/>
      <name val="Arial"/>
      <family val="2"/>
    </font>
    <font>
      <b/>
      <sz val="21"/>
      <color theme="1"/>
      <name val="Arial"/>
      <family val="2"/>
    </font>
    <font>
      <b/>
      <sz val="21"/>
      <color rgb="FF000000"/>
      <name val="Arial"/>
      <family val="2"/>
    </font>
    <font>
      <b/>
      <sz val="17"/>
      <name val="Arial"/>
      <family val="2"/>
    </font>
    <font>
      <b/>
      <vertAlign val="superscript"/>
      <sz val="17"/>
      <name val="Arial"/>
      <family val="2"/>
    </font>
    <font>
      <sz val="16"/>
      <color theme="1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vertAlign val="superscript"/>
      <sz val="14"/>
      <name val="Arial"/>
      <family val="2"/>
    </font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sz val="11"/>
      <color rgb="FF000000"/>
      <name val="Lucida Grande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Symbol"/>
      <charset val="2"/>
    </font>
    <font>
      <i/>
      <sz val="12"/>
      <color theme="1"/>
      <name val="Arial"/>
      <family val="2"/>
    </font>
    <font>
      <sz val="12"/>
      <color rgb="FF000000"/>
      <name val="Cambria"/>
      <family val="1"/>
    </font>
    <font>
      <sz val="12"/>
      <color rgb="FF000000"/>
      <name val="Symbol"/>
      <charset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1" xfId="0" applyFont="1" applyBorder="1"/>
    <xf numFmtId="0" fontId="2" fillId="0" borderId="7" xfId="0" applyFont="1" applyBorder="1"/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0" borderId="6" xfId="0" applyFont="1" applyBorder="1"/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2" borderId="37" xfId="0" applyFont="1" applyFill="1" applyBorder="1" applyAlignment="1">
      <alignment horizontal="center" vertical="center"/>
    </xf>
    <xf numFmtId="0" fontId="0" fillId="0" borderId="1" xfId="0" applyBorder="1"/>
    <xf numFmtId="2" fontId="5" fillId="0" borderId="9" xfId="0" applyNumberFormat="1" applyFont="1" applyBorder="1"/>
    <xf numFmtId="2" fontId="5" fillId="0" borderId="10" xfId="0" applyNumberFormat="1" applyFont="1" applyBorder="1"/>
    <xf numFmtId="2" fontId="5" fillId="0" borderId="8" xfId="0" applyNumberFormat="1" applyFont="1" applyBorder="1"/>
    <xf numFmtId="0" fontId="6" fillId="0" borderId="4" xfId="0" applyFont="1" applyBorder="1"/>
    <xf numFmtId="0" fontId="6" fillId="0" borderId="5" xfId="0" applyFont="1" applyBorder="1"/>
    <xf numFmtId="0" fontId="3" fillId="2" borderId="27" xfId="0" applyFont="1" applyFill="1" applyBorder="1" applyAlignment="1">
      <alignment horizontal="center" vertical="center"/>
    </xf>
    <xf numFmtId="0" fontId="6" fillId="0" borderId="3" xfId="0" applyFont="1" applyBorder="1"/>
    <xf numFmtId="2" fontId="6" fillId="0" borderId="8" xfId="0" applyNumberFormat="1" applyFont="1" applyBorder="1"/>
    <xf numFmtId="2" fontId="6" fillId="0" borderId="9" xfId="0" applyNumberFormat="1" applyFont="1" applyBorder="1"/>
    <xf numFmtId="2" fontId="6" fillId="0" borderId="10" xfId="0" applyNumberFormat="1" applyFont="1" applyBorder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2" xfId="0" applyFont="1" applyBorder="1"/>
    <xf numFmtId="0" fontId="7" fillId="0" borderId="16" xfId="0" applyFont="1" applyBorder="1"/>
    <xf numFmtId="2" fontId="7" fillId="0" borderId="1" xfId="0" applyNumberFormat="1" applyFont="1" applyBorder="1"/>
    <xf numFmtId="2" fontId="0" fillId="0" borderId="0" xfId="0" applyNumberFormat="1"/>
    <xf numFmtId="2" fontId="7" fillId="0" borderId="12" xfId="0" applyNumberFormat="1" applyFont="1" applyBorder="1"/>
    <xf numFmtId="2" fontId="7" fillId="0" borderId="16" xfId="0" applyNumberFormat="1" applyFont="1" applyBorder="1"/>
    <xf numFmtId="165" fontId="7" fillId="0" borderId="1" xfId="0" applyNumberFormat="1" applyFont="1" applyBorder="1"/>
    <xf numFmtId="165" fontId="0" fillId="0" borderId="0" xfId="0" applyNumberFormat="1"/>
    <xf numFmtId="0" fontId="1" fillId="0" borderId="0" xfId="0" applyFont="1"/>
    <xf numFmtId="0" fontId="11" fillId="0" borderId="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165" fontId="11" fillId="0" borderId="12" xfId="0" applyNumberFormat="1" applyFont="1" applyBorder="1" applyAlignment="1">
      <alignment horizontal="center"/>
    </xf>
    <xf numFmtId="165" fontId="11" fillId="0" borderId="16" xfId="0" applyNumberFormat="1" applyFont="1" applyBorder="1" applyAlignment="1">
      <alignment horizontal="center"/>
    </xf>
    <xf numFmtId="164" fontId="7" fillId="0" borderId="1" xfId="0" applyNumberFormat="1" applyFont="1" applyBorder="1"/>
    <xf numFmtId="164" fontId="0" fillId="0" borderId="0" xfId="0" applyNumberFormat="1"/>
    <xf numFmtId="0" fontId="13" fillId="0" borderId="0" xfId="0" applyFont="1"/>
    <xf numFmtId="0" fontId="14" fillId="0" borderId="0" xfId="0" applyFont="1"/>
    <xf numFmtId="0" fontId="17" fillId="0" borderId="1" xfId="0" applyFont="1" applyBorder="1"/>
    <xf numFmtId="0" fontId="19" fillId="0" borderId="1" xfId="0" applyFont="1" applyBorder="1"/>
    <xf numFmtId="0" fontId="17" fillId="0" borderId="6" xfId="0" applyFont="1" applyBorder="1"/>
    <xf numFmtId="0" fontId="17" fillId="0" borderId="7" xfId="0" applyFont="1" applyBorder="1"/>
    <xf numFmtId="0" fontId="17" fillId="0" borderId="8" xfId="0" applyFont="1" applyBorder="1"/>
    <xf numFmtId="0" fontId="17" fillId="0" borderId="9" xfId="0" applyFont="1" applyBorder="1"/>
    <xf numFmtId="0" fontId="17" fillId="0" borderId="10" xfId="0" applyFont="1" applyBorder="1"/>
    <xf numFmtId="0" fontId="17" fillId="0" borderId="17" xfId="0" applyFont="1" applyBorder="1"/>
    <xf numFmtId="0" fontId="17" fillId="0" borderId="15" xfId="0" applyFont="1" applyBorder="1"/>
    <xf numFmtId="0" fontId="17" fillId="0" borderId="16" xfId="0" applyFont="1" applyBorder="1"/>
    <xf numFmtId="0" fontId="17" fillId="0" borderId="12" xfId="0" applyFont="1" applyBorder="1"/>
    <xf numFmtId="0" fontId="17" fillId="0" borderId="13" xfId="0" applyFont="1" applyBorder="1"/>
    <xf numFmtId="0" fontId="16" fillId="2" borderId="20" xfId="0" applyFont="1" applyFill="1" applyBorder="1" applyAlignment="1">
      <alignment horizontal="center"/>
    </xf>
    <xf numFmtId="0" fontId="16" fillId="2" borderId="21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17" fillId="0" borderId="24" xfId="0" applyFont="1" applyBorder="1"/>
    <xf numFmtId="0" fontId="17" fillId="0" borderId="25" xfId="0" applyFont="1" applyBorder="1"/>
    <xf numFmtId="0" fontId="17" fillId="0" borderId="23" xfId="0" applyFont="1" applyBorder="1"/>
    <xf numFmtId="0" fontId="17" fillId="0" borderId="11" xfId="0" applyFont="1" applyBorder="1"/>
    <xf numFmtId="0" fontId="15" fillId="2" borderId="2" xfId="0" applyFont="1" applyFill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3" xfId="0" applyFont="1" applyBorder="1"/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7" fillId="0" borderId="9" xfId="0" applyFont="1" applyBorder="1"/>
    <xf numFmtId="0" fontId="11" fillId="2" borderId="27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7" fillId="0" borderId="17" xfId="0" applyFont="1" applyBorder="1"/>
    <xf numFmtId="0" fontId="7" fillId="0" borderId="15" xfId="0" applyFont="1" applyBorder="1"/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2" fontId="7" fillId="0" borderId="11" xfId="0" applyNumberFormat="1" applyFont="1" applyBorder="1"/>
    <xf numFmtId="2" fontId="7" fillId="0" borderId="13" xfId="0" applyNumberFormat="1" applyFont="1" applyBorder="1"/>
    <xf numFmtId="2" fontId="7" fillId="0" borderId="6" xfId="0" applyNumberFormat="1" applyFont="1" applyBorder="1"/>
    <xf numFmtId="2" fontId="7" fillId="0" borderId="7" xfId="0" applyNumberFormat="1" applyFont="1" applyBorder="1"/>
    <xf numFmtId="2" fontId="7" fillId="0" borderId="8" xfId="0" applyNumberFormat="1" applyFont="1" applyBorder="1"/>
    <xf numFmtId="2" fontId="7" fillId="0" borderId="10" xfId="0" applyNumberFormat="1" applyFont="1" applyBorder="1"/>
    <xf numFmtId="0" fontId="0" fillId="2" borderId="1" xfId="0" applyFill="1" applyBorder="1"/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21" fillId="0" borderId="0" xfId="0" applyFont="1"/>
    <xf numFmtId="0" fontId="18" fillId="2" borderId="28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0" fontId="19" fillId="0" borderId="12" xfId="0" applyFont="1" applyBorder="1"/>
    <xf numFmtId="0" fontId="19" fillId="0" borderId="13" xfId="0" applyFont="1" applyBorder="1"/>
    <xf numFmtId="0" fontId="18" fillId="2" borderId="6" xfId="0" applyFont="1" applyFill="1" applyBorder="1" applyAlignment="1">
      <alignment horizontal="center"/>
    </xf>
    <xf numFmtId="0" fontId="19" fillId="0" borderId="7" xfId="0" applyFont="1" applyBorder="1"/>
    <xf numFmtId="0" fontId="18" fillId="2" borderId="8" xfId="0" applyFont="1" applyFill="1" applyBorder="1" applyAlignment="1">
      <alignment horizontal="center"/>
    </xf>
    <xf numFmtId="0" fontId="19" fillId="0" borderId="9" xfId="0" applyFont="1" applyBorder="1"/>
    <xf numFmtId="0" fontId="19" fillId="0" borderId="10" xfId="0" applyFont="1" applyBorder="1"/>
    <xf numFmtId="0" fontId="11" fillId="2" borderId="21" xfId="0" applyFont="1" applyFill="1" applyBorder="1" applyAlignment="1">
      <alignment horizontal="left"/>
    </xf>
    <xf numFmtId="0" fontId="11" fillId="2" borderId="19" xfId="0" applyFont="1" applyFill="1" applyBorder="1" applyAlignment="1">
      <alignment horizontal="left"/>
    </xf>
    <xf numFmtId="0" fontId="11" fillId="2" borderId="20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2" fontId="7" fillId="0" borderId="15" xfId="0" applyNumberFormat="1" applyFont="1" applyBorder="1"/>
    <xf numFmtId="2" fontId="7" fillId="0" borderId="9" xfId="0" applyNumberFormat="1" applyFont="1" applyBorder="1"/>
    <xf numFmtId="0" fontId="11" fillId="2" borderId="41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166" fontId="7" fillId="0" borderId="1" xfId="0" applyNumberFormat="1" applyFont="1" applyBorder="1"/>
    <xf numFmtId="166" fontId="11" fillId="0" borderId="1" xfId="0" applyNumberFormat="1" applyFont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2" fillId="0" borderId="1" xfId="0" applyFont="1" applyBorder="1"/>
    <xf numFmtId="0" fontId="25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2" borderId="38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7" fillId="0" borderId="0" xfId="0" applyNumberFormat="1" applyFont="1"/>
    <xf numFmtId="0" fontId="26" fillId="0" borderId="0" xfId="0" applyFont="1"/>
    <xf numFmtId="0" fontId="27" fillId="0" borderId="0" xfId="0" applyFont="1"/>
    <xf numFmtId="0" fontId="25" fillId="0" borderId="4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/>
    </xf>
    <xf numFmtId="0" fontId="3" fillId="2" borderId="47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2" borderId="45" xfId="0" applyFont="1" applyFill="1" applyBorder="1" applyAlignment="1">
      <alignment horizontal="center"/>
    </xf>
    <xf numFmtId="0" fontId="15" fillId="2" borderId="41" xfId="0" applyFont="1" applyFill="1" applyBorder="1" applyAlignment="1">
      <alignment horizontal="center"/>
    </xf>
    <xf numFmtId="0" fontId="15" fillId="2" borderId="46" xfId="0" applyFont="1" applyFill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5" fillId="2" borderId="29" xfId="0" applyFont="1" applyFill="1" applyBorder="1" applyAlignment="1">
      <alignment horizontal="center"/>
    </xf>
    <xf numFmtId="0" fontId="15" fillId="2" borderId="38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/>
    </xf>
    <xf numFmtId="0" fontId="11" fillId="2" borderId="41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1" fillId="2" borderId="45" xfId="0" applyFont="1" applyFill="1" applyBorder="1" applyAlignment="1">
      <alignment horizontal="center"/>
    </xf>
    <xf numFmtId="0" fontId="11" fillId="2" borderId="38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11" fillId="2" borderId="25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8" fillId="2" borderId="41" xfId="0" applyFont="1" applyFill="1" applyBorder="1" applyAlignment="1">
      <alignment horizontal="center"/>
    </xf>
    <xf numFmtId="0" fontId="18" fillId="2" borderId="29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165" fontId="10" fillId="0" borderId="25" xfId="0" applyNumberFormat="1" applyFont="1" applyBorder="1" applyAlignment="1">
      <alignment horizontal="center"/>
    </xf>
    <xf numFmtId="165" fontId="10" fillId="0" borderId="17" xfId="0" applyNumberFormat="1" applyFont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22" fillId="2" borderId="42" xfId="0" applyFont="1" applyFill="1" applyBorder="1" applyAlignment="1">
      <alignment horizontal="center"/>
    </xf>
    <xf numFmtId="0" fontId="22" fillId="2" borderId="43" xfId="0" applyFont="1" applyFill="1" applyBorder="1" applyAlignment="1">
      <alignment horizontal="center"/>
    </xf>
    <xf numFmtId="0" fontId="22" fillId="2" borderId="44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26634-4792-304B-8CF4-B8D0DB6B80E6}">
  <dimension ref="B1:AA62"/>
  <sheetViews>
    <sheetView topLeftCell="A39" zoomScale="67" workbookViewId="0">
      <selection activeCell="Y49" sqref="Y49"/>
    </sheetView>
  </sheetViews>
  <sheetFormatPr baseColWidth="10" defaultColWidth="10.83203125" defaultRowHeight="16" x14ac:dyDescent="0.2"/>
  <cols>
    <col min="1" max="1" width="8.33203125" customWidth="1"/>
    <col min="2" max="2" width="17.5" customWidth="1"/>
    <col min="3" max="4" width="8.5" customWidth="1"/>
    <col min="5" max="24" width="8.33203125" customWidth="1"/>
    <col min="25" max="27" width="12.83203125" customWidth="1"/>
    <col min="28" max="34" width="8.33203125" customWidth="1"/>
    <col min="36" max="39" width="13.33203125" customWidth="1"/>
  </cols>
  <sheetData>
    <row r="1" spans="2:27" ht="17" thickBot="1" x14ac:dyDescent="0.25"/>
    <row r="2" spans="2:27" ht="31" thickBot="1" x14ac:dyDescent="0.3">
      <c r="B2" s="3" t="s">
        <v>0</v>
      </c>
      <c r="C2" s="154" t="s">
        <v>13</v>
      </c>
      <c r="D2" s="155"/>
      <c r="E2" s="155"/>
      <c r="F2" s="155"/>
      <c r="G2" s="155"/>
      <c r="H2" s="155"/>
      <c r="I2" s="155"/>
      <c r="J2" s="155"/>
      <c r="K2" s="155"/>
      <c r="L2" s="156"/>
      <c r="M2" s="154" t="s">
        <v>14</v>
      </c>
      <c r="N2" s="155"/>
      <c r="O2" s="155"/>
      <c r="P2" s="155"/>
      <c r="Q2" s="155"/>
      <c r="R2" s="155"/>
      <c r="S2" s="155"/>
      <c r="T2" s="155"/>
      <c r="U2" s="155"/>
      <c r="V2" s="156"/>
      <c r="Y2" s="151" t="s">
        <v>25</v>
      </c>
      <c r="Z2" s="152"/>
      <c r="AA2" s="153"/>
    </row>
    <row r="3" spans="2:27" ht="31" thickBot="1" x14ac:dyDescent="0.3">
      <c r="B3" s="4"/>
      <c r="C3" s="9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0" t="s">
        <v>24</v>
      </c>
      <c r="M3" s="11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2" t="s">
        <v>24</v>
      </c>
      <c r="Y3" s="127" t="s">
        <v>27</v>
      </c>
      <c r="Z3" s="128" t="s">
        <v>8</v>
      </c>
      <c r="AA3" s="129" t="s">
        <v>1</v>
      </c>
    </row>
    <row r="4" spans="2:27" ht="26" x14ac:dyDescent="0.25">
      <c r="B4" s="6">
        <v>0</v>
      </c>
      <c r="C4" s="13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3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5">
        <v>0</v>
      </c>
      <c r="Y4" s="131" t="s">
        <v>28</v>
      </c>
      <c r="Z4" s="132">
        <v>2.58</v>
      </c>
      <c r="AA4" s="133">
        <v>0</v>
      </c>
    </row>
    <row r="5" spans="2:27" ht="26" x14ac:dyDescent="0.25">
      <c r="B5" s="7">
        <v>1</v>
      </c>
      <c r="C5" s="5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5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2">
        <v>0</v>
      </c>
      <c r="Y5" s="134" t="s">
        <v>28</v>
      </c>
      <c r="Z5" s="130">
        <v>2.2000000000000002</v>
      </c>
      <c r="AA5" s="135">
        <v>1.06</v>
      </c>
    </row>
    <row r="6" spans="2:27" ht="26" x14ac:dyDescent="0.25">
      <c r="B6" s="7">
        <v>2</v>
      </c>
      <c r="C6" s="5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5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2">
        <v>0</v>
      </c>
      <c r="Y6" s="134" t="s">
        <v>28</v>
      </c>
      <c r="Z6" s="130">
        <v>1.76</v>
      </c>
      <c r="AA6" s="135">
        <v>1.1200000000000001</v>
      </c>
    </row>
    <row r="7" spans="2:27" ht="26" x14ac:dyDescent="0.25">
      <c r="B7" s="7">
        <v>3</v>
      </c>
      <c r="C7" s="5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5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2">
        <v>0</v>
      </c>
      <c r="Y7" s="134" t="s">
        <v>28</v>
      </c>
      <c r="Z7" s="130">
        <v>2.2599999999999998</v>
      </c>
      <c r="AA7" s="135">
        <v>0.6</v>
      </c>
    </row>
    <row r="8" spans="2:27" ht="26" x14ac:dyDescent="0.25">
      <c r="B8" s="7">
        <v>4</v>
      </c>
      <c r="C8" s="5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5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2">
        <v>0</v>
      </c>
      <c r="Y8" s="134" t="s">
        <v>28</v>
      </c>
      <c r="Z8" s="130">
        <v>1.78</v>
      </c>
      <c r="AA8" s="135">
        <v>0.26</v>
      </c>
    </row>
    <row r="9" spans="2:27" ht="26" x14ac:dyDescent="0.25">
      <c r="B9" s="7">
        <v>5</v>
      </c>
      <c r="C9" s="5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5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2">
        <v>0</v>
      </c>
      <c r="Y9" s="134" t="s">
        <v>28</v>
      </c>
      <c r="Z9" s="130">
        <v>1.62</v>
      </c>
      <c r="AA9" s="135">
        <v>0.68</v>
      </c>
    </row>
    <row r="10" spans="2:27" ht="26" x14ac:dyDescent="0.25">
      <c r="B10" s="7">
        <v>6</v>
      </c>
      <c r="C10" s="5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5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2">
        <v>0</v>
      </c>
      <c r="Y10" s="134" t="s">
        <v>28</v>
      </c>
      <c r="Z10" s="130">
        <v>2.2999999999999998</v>
      </c>
      <c r="AA10" s="135">
        <v>1.02</v>
      </c>
    </row>
    <row r="11" spans="2:27" ht="26" x14ac:dyDescent="0.25">
      <c r="B11" s="7">
        <v>7</v>
      </c>
      <c r="C11" s="5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5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2">
        <v>0</v>
      </c>
      <c r="Y11" s="134" t="s">
        <v>28</v>
      </c>
      <c r="Z11" s="130">
        <v>1</v>
      </c>
      <c r="AA11" s="135">
        <v>0.86</v>
      </c>
    </row>
    <row r="12" spans="2:27" ht="26" x14ac:dyDescent="0.25">
      <c r="B12" s="7">
        <v>8</v>
      </c>
      <c r="C12" s="5">
        <v>0.5</v>
      </c>
      <c r="D12" s="1">
        <v>0.5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0.5</v>
      </c>
      <c r="M12" s="5">
        <v>0</v>
      </c>
      <c r="N12" s="1">
        <v>0.5</v>
      </c>
      <c r="O12" s="1">
        <v>0.5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2">
        <v>0</v>
      </c>
      <c r="Y12" s="134" t="s">
        <v>28</v>
      </c>
      <c r="Z12" s="130">
        <v>0.88</v>
      </c>
      <c r="AA12" s="135">
        <v>0</v>
      </c>
    </row>
    <row r="13" spans="2:27" ht="26" x14ac:dyDescent="0.25">
      <c r="B13" s="7">
        <v>9</v>
      </c>
      <c r="C13" s="5">
        <v>1</v>
      </c>
      <c r="D13" s="1">
        <v>1.5</v>
      </c>
      <c r="E13" s="1">
        <v>0</v>
      </c>
      <c r="F13" s="1">
        <v>0</v>
      </c>
      <c r="G13" s="1">
        <v>0.5</v>
      </c>
      <c r="H13" s="1">
        <v>1</v>
      </c>
      <c r="I13" s="1">
        <v>0</v>
      </c>
      <c r="J13" s="1">
        <v>0</v>
      </c>
      <c r="K13" s="1">
        <v>0.5</v>
      </c>
      <c r="L13" s="1">
        <v>0.5</v>
      </c>
      <c r="M13" s="5">
        <v>0</v>
      </c>
      <c r="N13" s="1">
        <v>0.5</v>
      </c>
      <c r="O13" s="1">
        <v>0.5</v>
      </c>
      <c r="P13" s="1">
        <v>0</v>
      </c>
      <c r="Q13" s="1">
        <v>0</v>
      </c>
      <c r="R13" s="1">
        <v>0</v>
      </c>
      <c r="S13" s="1">
        <v>0.5</v>
      </c>
      <c r="T13" s="1">
        <v>0.5</v>
      </c>
      <c r="U13" s="1">
        <v>0</v>
      </c>
      <c r="V13" s="2">
        <v>0</v>
      </c>
      <c r="Y13" s="134" t="s">
        <v>28</v>
      </c>
      <c r="Z13" s="130">
        <v>2.02</v>
      </c>
      <c r="AA13" s="135">
        <v>0.48</v>
      </c>
    </row>
    <row r="14" spans="2:27" ht="26" x14ac:dyDescent="0.25">
      <c r="B14" s="7">
        <v>10</v>
      </c>
      <c r="C14" s="5">
        <v>1</v>
      </c>
      <c r="D14" s="1">
        <v>2</v>
      </c>
      <c r="E14" s="1">
        <v>0</v>
      </c>
      <c r="F14" s="1">
        <v>0.5</v>
      </c>
      <c r="G14" s="1">
        <v>0.5</v>
      </c>
      <c r="H14" s="1">
        <v>1</v>
      </c>
      <c r="I14" s="1">
        <v>0</v>
      </c>
      <c r="J14" s="1">
        <v>0</v>
      </c>
      <c r="K14" s="1">
        <v>1</v>
      </c>
      <c r="L14" s="1">
        <v>1</v>
      </c>
      <c r="M14" s="5">
        <v>0</v>
      </c>
      <c r="N14" s="1">
        <v>1</v>
      </c>
      <c r="O14" s="1">
        <v>1.5</v>
      </c>
      <c r="P14" s="1">
        <v>0.5</v>
      </c>
      <c r="Q14" s="1">
        <v>0</v>
      </c>
      <c r="R14" s="1">
        <v>0</v>
      </c>
      <c r="S14" s="1">
        <v>0.5</v>
      </c>
      <c r="T14" s="1">
        <v>0.5</v>
      </c>
      <c r="U14" s="1">
        <v>0</v>
      </c>
      <c r="V14" s="2">
        <v>0.5</v>
      </c>
      <c r="Y14" s="134" t="s">
        <v>29</v>
      </c>
      <c r="Z14" s="130">
        <v>2.5</v>
      </c>
      <c r="AA14" s="135">
        <v>0.76</v>
      </c>
    </row>
    <row r="15" spans="2:27" ht="26" x14ac:dyDescent="0.25">
      <c r="B15" s="7">
        <v>11</v>
      </c>
      <c r="C15" s="5">
        <v>2</v>
      </c>
      <c r="D15" s="1">
        <v>3</v>
      </c>
      <c r="E15" s="1">
        <v>1</v>
      </c>
      <c r="F15" s="1">
        <v>1.5</v>
      </c>
      <c r="G15" s="1">
        <v>0.5</v>
      </c>
      <c r="H15" s="1">
        <v>2.5</v>
      </c>
      <c r="I15" s="1">
        <v>0.5</v>
      </c>
      <c r="J15" s="1">
        <v>0</v>
      </c>
      <c r="K15" s="1">
        <v>2</v>
      </c>
      <c r="L15" s="1">
        <v>1.5</v>
      </c>
      <c r="M15" s="5">
        <v>0</v>
      </c>
      <c r="N15" s="1">
        <v>1</v>
      </c>
      <c r="O15" s="1">
        <v>2</v>
      </c>
      <c r="P15" s="1">
        <v>0.5</v>
      </c>
      <c r="Q15" s="1">
        <v>0.5</v>
      </c>
      <c r="R15" s="1">
        <v>0</v>
      </c>
      <c r="S15" s="1">
        <v>1.5</v>
      </c>
      <c r="T15" s="1">
        <v>0.5</v>
      </c>
      <c r="U15" s="1">
        <v>0</v>
      </c>
      <c r="V15" s="2">
        <v>0.5</v>
      </c>
      <c r="Y15" s="134" t="s">
        <v>29</v>
      </c>
      <c r="Z15" s="130">
        <v>0.94</v>
      </c>
      <c r="AA15" s="135">
        <v>0</v>
      </c>
    </row>
    <row r="16" spans="2:27" ht="26" x14ac:dyDescent="0.25">
      <c r="B16" s="7">
        <v>12</v>
      </c>
      <c r="C16" s="5">
        <v>2.5</v>
      </c>
      <c r="D16" s="1">
        <v>3</v>
      </c>
      <c r="E16" s="1">
        <v>2</v>
      </c>
      <c r="F16" s="1">
        <v>2</v>
      </c>
      <c r="G16" s="1">
        <v>1</v>
      </c>
      <c r="H16" s="1">
        <v>3</v>
      </c>
      <c r="I16" s="1">
        <v>1.5</v>
      </c>
      <c r="J16" s="1">
        <v>0.5</v>
      </c>
      <c r="K16" s="1">
        <v>1</v>
      </c>
      <c r="L16" s="1">
        <v>2</v>
      </c>
      <c r="M16" s="5">
        <v>0</v>
      </c>
      <c r="N16" s="1">
        <v>1.5</v>
      </c>
      <c r="O16" s="1">
        <v>2</v>
      </c>
      <c r="P16" s="1">
        <v>0.5</v>
      </c>
      <c r="Q16" s="1">
        <v>0.5</v>
      </c>
      <c r="R16" s="1">
        <v>0.5</v>
      </c>
      <c r="S16" s="1">
        <v>1</v>
      </c>
      <c r="T16" s="1">
        <v>0.5</v>
      </c>
      <c r="U16" s="1">
        <v>0</v>
      </c>
      <c r="V16" s="2">
        <v>1</v>
      </c>
      <c r="Y16" s="134" t="s">
        <v>29</v>
      </c>
      <c r="Z16" s="130">
        <v>2.02</v>
      </c>
      <c r="AA16" s="135">
        <v>0.72</v>
      </c>
    </row>
    <row r="17" spans="2:27" ht="26" x14ac:dyDescent="0.25">
      <c r="B17" s="7">
        <v>13</v>
      </c>
      <c r="C17" s="5">
        <v>3</v>
      </c>
      <c r="D17" s="1">
        <v>3</v>
      </c>
      <c r="E17" s="1">
        <v>2.5</v>
      </c>
      <c r="F17" s="1">
        <v>3</v>
      </c>
      <c r="G17" s="1">
        <v>1.5</v>
      </c>
      <c r="H17" s="1">
        <v>3</v>
      </c>
      <c r="I17" s="1">
        <v>2.5</v>
      </c>
      <c r="J17" s="1">
        <v>1</v>
      </c>
      <c r="K17" s="1">
        <v>1</v>
      </c>
      <c r="L17" s="1">
        <v>3</v>
      </c>
      <c r="M17" s="5">
        <v>0</v>
      </c>
      <c r="N17" s="1">
        <v>1.5</v>
      </c>
      <c r="O17" s="1">
        <v>2</v>
      </c>
      <c r="P17" s="1">
        <v>0.5</v>
      </c>
      <c r="Q17" s="1">
        <v>0.5</v>
      </c>
      <c r="R17" s="1">
        <v>0.5</v>
      </c>
      <c r="S17" s="1">
        <v>1.5</v>
      </c>
      <c r="T17" s="1">
        <v>0.5</v>
      </c>
      <c r="U17" s="1">
        <v>0</v>
      </c>
      <c r="V17" s="2">
        <v>1</v>
      </c>
      <c r="Y17" s="134" t="s">
        <v>29</v>
      </c>
      <c r="Z17" s="130">
        <v>2.52</v>
      </c>
      <c r="AA17" s="135">
        <v>0.48</v>
      </c>
    </row>
    <row r="18" spans="2:27" ht="26" x14ac:dyDescent="0.25">
      <c r="B18" s="7">
        <v>14</v>
      </c>
      <c r="C18" s="5">
        <v>3.5</v>
      </c>
      <c r="D18" s="1">
        <v>3</v>
      </c>
      <c r="E18" s="1">
        <v>2.5</v>
      </c>
      <c r="F18" s="1">
        <v>3</v>
      </c>
      <c r="G18" s="1">
        <v>2</v>
      </c>
      <c r="H18" s="1">
        <v>3</v>
      </c>
      <c r="I18" s="1">
        <v>3</v>
      </c>
      <c r="J18" s="1">
        <v>1.5</v>
      </c>
      <c r="K18" s="1">
        <v>1</v>
      </c>
      <c r="L18" s="1">
        <v>3</v>
      </c>
      <c r="M18" s="5">
        <v>0</v>
      </c>
      <c r="N18" s="1">
        <v>1.5</v>
      </c>
      <c r="O18" s="1">
        <v>2.5</v>
      </c>
      <c r="P18" s="1">
        <v>1</v>
      </c>
      <c r="Q18" s="1">
        <v>0.5</v>
      </c>
      <c r="R18" s="1">
        <v>0.5</v>
      </c>
      <c r="S18" s="1">
        <v>1.5</v>
      </c>
      <c r="T18" s="1">
        <v>1</v>
      </c>
      <c r="U18" s="1">
        <v>0</v>
      </c>
      <c r="V18" s="2">
        <v>1</v>
      </c>
      <c r="Y18" s="134" t="s">
        <v>29</v>
      </c>
      <c r="Z18" s="130">
        <v>2.62</v>
      </c>
      <c r="AA18" s="135">
        <v>0.46</v>
      </c>
    </row>
    <row r="19" spans="2:27" ht="26" x14ac:dyDescent="0.25">
      <c r="B19" s="7">
        <v>15</v>
      </c>
      <c r="C19" s="5">
        <v>3.5</v>
      </c>
      <c r="D19" s="1">
        <v>2.5</v>
      </c>
      <c r="E19" s="1">
        <v>3</v>
      </c>
      <c r="F19" s="1">
        <v>3.5</v>
      </c>
      <c r="G19" s="1">
        <v>2</v>
      </c>
      <c r="H19" s="1">
        <v>2</v>
      </c>
      <c r="I19" s="1">
        <v>2.5</v>
      </c>
      <c r="J19" s="1">
        <v>2</v>
      </c>
      <c r="K19" s="1">
        <v>0.5</v>
      </c>
      <c r="L19" s="1">
        <v>2</v>
      </c>
      <c r="M19" s="5">
        <v>0</v>
      </c>
      <c r="N19" s="1">
        <v>2</v>
      </c>
      <c r="O19" s="1">
        <v>2</v>
      </c>
      <c r="P19" s="1">
        <v>1.5</v>
      </c>
      <c r="Q19" s="1">
        <v>0.5</v>
      </c>
      <c r="R19" s="1">
        <v>1.5</v>
      </c>
      <c r="S19" s="1">
        <v>2</v>
      </c>
      <c r="T19" s="1">
        <v>1.5</v>
      </c>
      <c r="U19" s="1">
        <v>0</v>
      </c>
      <c r="V19" s="2">
        <v>1</v>
      </c>
      <c r="Y19" s="134" t="s">
        <v>29</v>
      </c>
      <c r="Z19" s="130">
        <v>0.56000000000000005</v>
      </c>
      <c r="AA19" s="135">
        <v>1.06</v>
      </c>
    </row>
    <row r="20" spans="2:27" ht="26" x14ac:dyDescent="0.25">
      <c r="B20" s="7">
        <v>16</v>
      </c>
      <c r="C20" s="5">
        <v>3.5</v>
      </c>
      <c r="D20" s="1">
        <v>2</v>
      </c>
      <c r="E20" s="1">
        <v>2.5</v>
      </c>
      <c r="F20" s="1">
        <v>3</v>
      </c>
      <c r="G20" s="1">
        <v>3</v>
      </c>
      <c r="H20" s="1">
        <v>2.5</v>
      </c>
      <c r="I20" s="1">
        <v>3.5</v>
      </c>
      <c r="J20" s="1">
        <v>2</v>
      </c>
      <c r="K20" s="1">
        <v>1</v>
      </c>
      <c r="L20" s="1">
        <v>2</v>
      </c>
      <c r="M20" s="5">
        <v>0</v>
      </c>
      <c r="N20" s="1">
        <v>2</v>
      </c>
      <c r="O20" s="1">
        <v>2</v>
      </c>
      <c r="P20" s="1">
        <v>1.5</v>
      </c>
      <c r="Q20" s="1">
        <v>0</v>
      </c>
      <c r="R20" s="1">
        <v>1.5</v>
      </c>
      <c r="S20" s="1">
        <v>2.5</v>
      </c>
      <c r="T20" s="1">
        <v>2</v>
      </c>
      <c r="U20" s="1">
        <v>0</v>
      </c>
      <c r="V20" s="2">
        <v>1</v>
      </c>
      <c r="Y20" s="134" t="s">
        <v>29</v>
      </c>
      <c r="Z20" s="130">
        <v>1.78</v>
      </c>
      <c r="AA20" s="135">
        <v>0.66</v>
      </c>
    </row>
    <row r="21" spans="2:27" ht="27" thickBot="1" x14ac:dyDescent="0.3">
      <c r="B21" s="7">
        <v>17</v>
      </c>
      <c r="C21" s="5">
        <v>4</v>
      </c>
      <c r="D21" s="1">
        <v>2</v>
      </c>
      <c r="E21" s="1">
        <v>2.5</v>
      </c>
      <c r="F21" s="1">
        <v>3</v>
      </c>
      <c r="G21" s="1">
        <v>3</v>
      </c>
      <c r="H21" s="1">
        <v>2.5</v>
      </c>
      <c r="I21" s="1">
        <v>4</v>
      </c>
      <c r="J21" s="1">
        <v>2</v>
      </c>
      <c r="K21" s="1">
        <v>1.5</v>
      </c>
      <c r="L21" s="1">
        <v>2.5</v>
      </c>
      <c r="M21" s="5">
        <v>0</v>
      </c>
      <c r="N21" s="1">
        <v>2</v>
      </c>
      <c r="O21" s="1">
        <v>1.5</v>
      </c>
      <c r="P21" s="1">
        <v>1</v>
      </c>
      <c r="Q21" s="1">
        <v>0</v>
      </c>
      <c r="R21" s="1">
        <v>2</v>
      </c>
      <c r="S21" s="1">
        <v>2.5</v>
      </c>
      <c r="T21" s="1">
        <v>1.5</v>
      </c>
      <c r="U21" s="1">
        <v>0</v>
      </c>
      <c r="V21" s="2">
        <v>0.5</v>
      </c>
      <c r="Y21" s="136" t="s">
        <v>29</v>
      </c>
      <c r="Z21" s="137">
        <v>1.94</v>
      </c>
      <c r="AA21" s="138">
        <v>0.6</v>
      </c>
    </row>
    <row r="22" spans="2:27" ht="26" x14ac:dyDescent="0.25">
      <c r="B22" s="7">
        <v>18</v>
      </c>
      <c r="C22" s="5">
        <v>5</v>
      </c>
      <c r="D22" s="1">
        <v>2.5</v>
      </c>
      <c r="E22" s="1">
        <v>2</v>
      </c>
      <c r="F22" s="1">
        <v>3.5</v>
      </c>
      <c r="G22" s="1">
        <v>2.5</v>
      </c>
      <c r="H22" s="1">
        <v>2.5</v>
      </c>
      <c r="I22" s="1">
        <v>5</v>
      </c>
      <c r="J22" s="1">
        <v>2</v>
      </c>
      <c r="K22" s="1">
        <v>1.5</v>
      </c>
      <c r="L22" s="1">
        <v>3</v>
      </c>
      <c r="M22" s="5">
        <v>0</v>
      </c>
      <c r="N22" s="1">
        <v>2</v>
      </c>
      <c r="O22" s="1">
        <v>1.5</v>
      </c>
      <c r="P22" s="1">
        <v>1</v>
      </c>
      <c r="Q22" s="1">
        <v>0</v>
      </c>
      <c r="R22" s="1">
        <v>2</v>
      </c>
      <c r="S22" s="1">
        <v>2</v>
      </c>
      <c r="T22" s="1">
        <v>1.5</v>
      </c>
      <c r="U22" s="1">
        <v>0</v>
      </c>
      <c r="V22" s="2">
        <v>0.5</v>
      </c>
    </row>
    <row r="23" spans="2:27" ht="26" x14ac:dyDescent="0.25">
      <c r="B23" s="7">
        <v>19</v>
      </c>
      <c r="C23" s="5">
        <v>5</v>
      </c>
      <c r="D23" s="1">
        <v>3</v>
      </c>
      <c r="E23" s="1">
        <v>2</v>
      </c>
      <c r="F23" s="1">
        <v>3.5</v>
      </c>
      <c r="G23" s="1">
        <v>2.5</v>
      </c>
      <c r="H23" s="1">
        <v>2.5</v>
      </c>
      <c r="I23" s="1">
        <v>5</v>
      </c>
      <c r="J23" s="1">
        <v>2</v>
      </c>
      <c r="K23" s="1">
        <v>1.5</v>
      </c>
      <c r="L23" s="1">
        <v>3</v>
      </c>
      <c r="M23" s="5">
        <v>0</v>
      </c>
      <c r="N23" s="1">
        <v>2</v>
      </c>
      <c r="O23" s="1">
        <v>1</v>
      </c>
      <c r="P23" s="1">
        <v>1</v>
      </c>
      <c r="Q23" s="1">
        <v>0</v>
      </c>
      <c r="R23" s="1">
        <v>1.5</v>
      </c>
      <c r="S23" s="1">
        <v>2</v>
      </c>
      <c r="T23" s="1">
        <v>1.5</v>
      </c>
      <c r="U23" s="1">
        <v>0</v>
      </c>
      <c r="V23" s="2">
        <v>0</v>
      </c>
    </row>
    <row r="24" spans="2:27" ht="26" x14ac:dyDescent="0.25">
      <c r="B24" s="7">
        <v>20</v>
      </c>
      <c r="C24" s="5">
        <v>5</v>
      </c>
      <c r="D24" s="1">
        <v>3.5</v>
      </c>
      <c r="E24" s="1">
        <v>2</v>
      </c>
      <c r="F24" s="1">
        <v>5</v>
      </c>
      <c r="G24" s="1">
        <v>3</v>
      </c>
      <c r="H24" s="1">
        <v>2.5</v>
      </c>
      <c r="I24" s="1">
        <v>5</v>
      </c>
      <c r="J24" s="1">
        <v>2</v>
      </c>
      <c r="K24" s="1">
        <v>2</v>
      </c>
      <c r="L24" s="1">
        <v>3</v>
      </c>
      <c r="M24" s="5">
        <v>0</v>
      </c>
      <c r="N24" s="1">
        <v>1.5</v>
      </c>
      <c r="O24" s="1">
        <v>1</v>
      </c>
      <c r="P24" s="1">
        <v>1</v>
      </c>
      <c r="Q24" s="1">
        <v>0.5</v>
      </c>
      <c r="R24" s="1">
        <v>1</v>
      </c>
      <c r="S24" s="1">
        <v>1.5</v>
      </c>
      <c r="T24" s="1">
        <v>1.5</v>
      </c>
      <c r="U24" s="1">
        <v>0</v>
      </c>
      <c r="V24" s="2">
        <v>0</v>
      </c>
    </row>
    <row r="25" spans="2:27" ht="26" x14ac:dyDescent="0.25">
      <c r="B25" s="7">
        <v>21</v>
      </c>
      <c r="C25" s="5">
        <v>5</v>
      </c>
      <c r="D25" s="1">
        <v>3.5</v>
      </c>
      <c r="E25" s="1">
        <v>3.5</v>
      </c>
      <c r="F25" s="1">
        <v>5</v>
      </c>
      <c r="G25" s="1">
        <v>3.5</v>
      </c>
      <c r="H25" s="1">
        <v>2.5</v>
      </c>
      <c r="I25" s="1">
        <v>5</v>
      </c>
      <c r="J25" s="1">
        <v>2</v>
      </c>
      <c r="K25" s="1">
        <v>1.5</v>
      </c>
      <c r="L25" s="1">
        <v>3.5</v>
      </c>
      <c r="M25" s="5">
        <v>0</v>
      </c>
      <c r="N25" s="1">
        <v>1.5</v>
      </c>
      <c r="O25" s="1">
        <v>1</v>
      </c>
      <c r="P25" s="1">
        <v>1</v>
      </c>
      <c r="Q25" s="1">
        <v>0.5</v>
      </c>
      <c r="R25" s="1">
        <v>1</v>
      </c>
      <c r="S25" s="1">
        <v>1</v>
      </c>
      <c r="T25" s="1">
        <v>1.5</v>
      </c>
      <c r="U25" s="1">
        <v>0</v>
      </c>
      <c r="V25" s="2">
        <v>0.5</v>
      </c>
    </row>
    <row r="26" spans="2:27" ht="26" x14ac:dyDescent="0.25">
      <c r="B26" s="7">
        <v>22</v>
      </c>
      <c r="C26" s="5">
        <v>5</v>
      </c>
      <c r="D26" s="1">
        <v>5</v>
      </c>
      <c r="E26" s="1">
        <v>3.5</v>
      </c>
      <c r="F26" s="1">
        <v>5</v>
      </c>
      <c r="G26" s="1">
        <v>4</v>
      </c>
      <c r="H26" s="1">
        <v>2.5</v>
      </c>
      <c r="I26" s="1">
        <v>5</v>
      </c>
      <c r="J26" s="1">
        <v>2</v>
      </c>
      <c r="K26" s="1">
        <v>1.5</v>
      </c>
      <c r="L26" s="1">
        <v>5</v>
      </c>
      <c r="M26" s="5">
        <v>0</v>
      </c>
      <c r="N26" s="1">
        <v>1.5</v>
      </c>
      <c r="O26" s="1">
        <v>1.5</v>
      </c>
      <c r="P26" s="1">
        <v>1</v>
      </c>
      <c r="Q26" s="1">
        <v>0.5</v>
      </c>
      <c r="R26" s="1">
        <v>1</v>
      </c>
      <c r="S26" s="1">
        <v>1</v>
      </c>
      <c r="T26" s="1">
        <v>1.5</v>
      </c>
      <c r="U26" s="1">
        <v>0</v>
      </c>
      <c r="V26" s="2">
        <v>1.5</v>
      </c>
    </row>
    <row r="27" spans="2:27" ht="26" x14ac:dyDescent="0.25">
      <c r="B27" s="7">
        <v>23</v>
      </c>
      <c r="C27" s="5">
        <v>5</v>
      </c>
      <c r="D27" s="1">
        <v>5</v>
      </c>
      <c r="E27" s="1">
        <v>5</v>
      </c>
      <c r="F27" s="1">
        <v>5</v>
      </c>
      <c r="G27" s="1">
        <v>5</v>
      </c>
      <c r="H27" s="1">
        <v>2.5</v>
      </c>
      <c r="I27" s="1">
        <v>5</v>
      </c>
      <c r="J27" s="1">
        <v>2</v>
      </c>
      <c r="K27" s="1">
        <v>1.5</v>
      </c>
      <c r="L27" s="1">
        <v>5</v>
      </c>
      <c r="M27" s="5">
        <v>0</v>
      </c>
      <c r="N27" s="1">
        <v>1.5</v>
      </c>
      <c r="O27" s="1">
        <v>1.5</v>
      </c>
      <c r="P27" s="1">
        <v>1</v>
      </c>
      <c r="Q27" s="1">
        <v>0.5</v>
      </c>
      <c r="R27" s="1">
        <v>1</v>
      </c>
      <c r="S27" s="1">
        <v>1</v>
      </c>
      <c r="T27" s="1">
        <v>1.5</v>
      </c>
      <c r="U27" s="1">
        <v>0</v>
      </c>
      <c r="V27" s="2">
        <v>1</v>
      </c>
    </row>
    <row r="28" spans="2:27" ht="26" x14ac:dyDescent="0.25">
      <c r="B28" s="7">
        <v>24</v>
      </c>
      <c r="C28" s="5">
        <v>5</v>
      </c>
      <c r="D28" s="1">
        <v>5</v>
      </c>
      <c r="E28" s="1">
        <v>5</v>
      </c>
      <c r="F28" s="1">
        <v>5</v>
      </c>
      <c r="G28" s="1">
        <v>5</v>
      </c>
      <c r="H28" s="1">
        <v>2.5</v>
      </c>
      <c r="I28" s="1">
        <v>5</v>
      </c>
      <c r="J28" s="1">
        <v>2</v>
      </c>
      <c r="K28" s="1">
        <v>1.5</v>
      </c>
      <c r="L28" s="1">
        <v>5</v>
      </c>
      <c r="M28" s="5">
        <v>0</v>
      </c>
      <c r="N28" s="1">
        <v>1.5</v>
      </c>
      <c r="O28" s="1">
        <v>2</v>
      </c>
      <c r="P28" s="1">
        <v>1</v>
      </c>
      <c r="Q28" s="1">
        <v>1</v>
      </c>
      <c r="R28" s="1">
        <v>1.5</v>
      </c>
      <c r="S28" s="1">
        <v>1.5</v>
      </c>
      <c r="T28" s="1">
        <v>2</v>
      </c>
      <c r="U28" s="1">
        <v>0</v>
      </c>
      <c r="V28" s="2">
        <v>1</v>
      </c>
    </row>
    <row r="29" spans="2:27" ht="27" thickBot="1" x14ac:dyDescent="0.3">
      <c r="B29" s="16">
        <v>25</v>
      </c>
      <c r="C29" s="124">
        <v>5</v>
      </c>
      <c r="D29" s="125">
        <v>5</v>
      </c>
      <c r="E29" s="125">
        <v>5</v>
      </c>
      <c r="F29" s="125">
        <v>5</v>
      </c>
      <c r="G29" s="125">
        <v>5</v>
      </c>
      <c r="H29" s="125">
        <v>2.5</v>
      </c>
      <c r="I29" s="125">
        <v>5</v>
      </c>
      <c r="J29" s="125">
        <v>2</v>
      </c>
      <c r="K29" s="125">
        <v>1.5</v>
      </c>
      <c r="L29" s="125">
        <v>5</v>
      </c>
      <c r="M29" s="124">
        <v>0</v>
      </c>
      <c r="N29" s="125">
        <v>1.5</v>
      </c>
      <c r="O29" s="125">
        <v>2</v>
      </c>
      <c r="P29" s="125">
        <v>1</v>
      </c>
      <c r="Q29" s="125">
        <v>1</v>
      </c>
      <c r="R29" s="125">
        <v>1.5</v>
      </c>
      <c r="S29" s="125">
        <v>2</v>
      </c>
      <c r="T29" s="125">
        <v>2</v>
      </c>
      <c r="U29" s="125">
        <v>0</v>
      </c>
      <c r="V29" s="126">
        <v>1</v>
      </c>
    </row>
    <row r="30" spans="2:27" ht="26" x14ac:dyDescent="0.25">
      <c r="B30" s="23" t="s">
        <v>26</v>
      </c>
      <c r="C30" s="122">
        <f>SUM(C4:C29)</f>
        <v>64.5</v>
      </c>
      <c r="D30" s="123">
        <f t="shared" ref="D30:V30" si="0">SUM(D4:D29)</f>
        <v>55</v>
      </c>
      <c r="E30" s="123">
        <f t="shared" si="0"/>
        <v>44</v>
      </c>
      <c r="F30" s="123">
        <f t="shared" si="0"/>
        <v>56.5</v>
      </c>
      <c r="G30" s="123">
        <f t="shared" si="0"/>
        <v>44.5</v>
      </c>
      <c r="H30" s="123">
        <f t="shared" si="0"/>
        <v>40.5</v>
      </c>
      <c r="I30" s="123">
        <f t="shared" si="0"/>
        <v>57.5</v>
      </c>
      <c r="J30" s="123">
        <f t="shared" si="0"/>
        <v>25</v>
      </c>
      <c r="K30" s="123">
        <f t="shared" si="0"/>
        <v>22</v>
      </c>
      <c r="L30" s="123">
        <f t="shared" si="0"/>
        <v>50.5</v>
      </c>
      <c r="M30" s="13">
        <f t="shared" si="0"/>
        <v>0</v>
      </c>
      <c r="N30" s="14">
        <f t="shared" si="0"/>
        <v>26.5</v>
      </c>
      <c r="O30" s="14">
        <f t="shared" si="0"/>
        <v>28</v>
      </c>
      <c r="P30" s="14">
        <f t="shared" si="0"/>
        <v>15</v>
      </c>
      <c r="Q30" s="14">
        <f t="shared" si="0"/>
        <v>6.5</v>
      </c>
      <c r="R30" s="14">
        <f t="shared" si="0"/>
        <v>17</v>
      </c>
      <c r="S30" s="14">
        <f t="shared" si="0"/>
        <v>25.5</v>
      </c>
      <c r="T30" s="14">
        <f t="shared" si="0"/>
        <v>21.5</v>
      </c>
      <c r="U30" s="14">
        <f t="shared" si="0"/>
        <v>0</v>
      </c>
      <c r="V30" s="15">
        <f t="shared" si="0"/>
        <v>12</v>
      </c>
    </row>
    <row r="31" spans="2:27" ht="23" customHeight="1" thickBot="1" x14ac:dyDescent="0.3">
      <c r="B31" s="8" t="s">
        <v>56</v>
      </c>
      <c r="C31" s="20">
        <f>C30/25</f>
        <v>2.58</v>
      </c>
      <c r="D31" s="18">
        <f t="shared" ref="D31:V31" si="1">D30/25</f>
        <v>2.2000000000000002</v>
      </c>
      <c r="E31" s="18">
        <f t="shared" si="1"/>
        <v>1.76</v>
      </c>
      <c r="F31" s="18">
        <f t="shared" si="1"/>
        <v>2.2599999999999998</v>
      </c>
      <c r="G31" s="18">
        <f t="shared" si="1"/>
        <v>1.78</v>
      </c>
      <c r="H31" s="18">
        <f t="shared" si="1"/>
        <v>1.62</v>
      </c>
      <c r="I31" s="18">
        <f t="shared" si="1"/>
        <v>2.2999999999999998</v>
      </c>
      <c r="J31" s="18">
        <f t="shared" si="1"/>
        <v>1</v>
      </c>
      <c r="K31" s="18">
        <f t="shared" si="1"/>
        <v>0.88</v>
      </c>
      <c r="L31" s="18">
        <f t="shared" si="1"/>
        <v>2.02</v>
      </c>
      <c r="M31" s="20">
        <f t="shared" si="1"/>
        <v>0</v>
      </c>
      <c r="N31" s="18">
        <f t="shared" si="1"/>
        <v>1.06</v>
      </c>
      <c r="O31" s="18">
        <f t="shared" si="1"/>
        <v>1.1200000000000001</v>
      </c>
      <c r="P31" s="18">
        <f t="shared" si="1"/>
        <v>0.6</v>
      </c>
      <c r="Q31" s="18">
        <f t="shared" si="1"/>
        <v>0.26</v>
      </c>
      <c r="R31" s="18">
        <f t="shared" si="1"/>
        <v>0.68</v>
      </c>
      <c r="S31" s="18">
        <f t="shared" si="1"/>
        <v>1.02</v>
      </c>
      <c r="T31" s="18">
        <f t="shared" si="1"/>
        <v>0.86</v>
      </c>
      <c r="U31" s="18">
        <f t="shared" si="1"/>
        <v>0</v>
      </c>
      <c r="V31" s="19">
        <f t="shared" si="1"/>
        <v>0.48</v>
      </c>
    </row>
    <row r="32" spans="2:27" ht="23" customHeight="1" thickBot="1" x14ac:dyDescent="0.25"/>
    <row r="33" spans="2:26" ht="30" x14ac:dyDescent="0.25">
      <c r="B33" s="3" t="s">
        <v>0</v>
      </c>
      <c r="C33" s="154" t="s">
        <v>11</v>
      </c>
      <c r="D33" s="155"/>
      <c r="E33" s="155"/>
      <c r="F33" s="155"/>
      <c r="G33" s="155"/>
      <c r="H33" s="155"/>
      <c r="I33" s="155"/>
      <c r="J33" s="156"/>
      <c r="K33" s="154" t="s">
        <v>12</v>
      </c>
      <c r="L33" s="155"/>
      <c r="M33" s="155"/>
      <c r="N33" s="155"/>
      <c r="O33" s="155"/>
      <c r="P33" s="155"/>
      <c r="Q33" s="155"/>
      <c r="R33" s="156"/>
    </row>
    <row r="34" spans="2:26" ht="27" thickBot="1" x14ac:dyDescent="0.3">
      <c r="B34" s="4"/>
      <c r="C34" s="9" t="s">
        <v>2</v>
      </c>
      <c r="D34" s="10" t="s">
        <v>3</v>
      </c>
      <c r="E34" s="10" t="s">
        <v>4</v>
      </c>
      <c r="F34" s="10" t="s">
        <v>5</v>
      </c>
      <c r="G34" s="10" t="s">
        <v>6</v>
      </c>
      <c r="H34" s="10" t="s">
        <v>7</v>
      </c>
      <c r="I34" s="10" t="s">
        <v>9</v>
      </c>
      <c r="J34" s="10" t="s">
        <v>10</v>
      </c>
      <c r="K34" s="11" t="s">
        <v>2</v>
      </c>
      <c r="L34" s="10" t="s">
        <v>3</v>
      </c>
      <c r="M34" s="10" t="s">
        <v>4</v>
      </c>
      <c r="N34" s="10" t="s">
        <v>5</v>
      </c>
      <c r="O34" s="10" t="s">
        <v>6</v>
      </c>
      <c r="P34" s="10" t="s">
        <v>7</v>
      </c>
      <c r="Q34" s="10" t="s">
        <v>9</v>
      </c>
      <c r="R34" s="12" t="s">
        <v>10</v>
      </c>
    </row>
    <row r="35" spans="2:26" ht="26" x14ac:dyDescent="0.25">
      <c r="B35" s="6">
        <v>0</v>
      </c>
      <c r="C35" s="13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3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5">
        <v>0</v>
      </c>
    </row>
    <row r="36" spans="2:26" ht="26" x14ac:dyDescent="0.25">
      <c r="B36" s="7">
        <v>1</v>
      </c>
      <c r="C36" s="5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5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2">
        <v>0</v>
      </c>
    </row>
    <row r="37" spans="2:26" ht="27" thickBot="1" x14ac:dyDescent="0.3">
      <c r="B37" s="7">
        <v>2</v>
      </c>
      <c r="C37" s="5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5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2">
        <v>0</v>
      </c>
    </row>
    <row r="38" spans="2:26" ht="26" x14ac:dyDescent="0.25">
      <c r="B38" s="7">
        <v>3</v>
      </c>
      <c r="C38" s="5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5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2">
        <v>0</v>
      </c>
      <c r="V38" s="142" t="s">
        <v>201</v>
      </c>
      <c r="W38" s="143"/>
      <c r="X38" s="143"/>
      <c r="Y38" s="143"/>
      <c r="Z38" s="144"/>
    </row>
    <row r="39" spans="2:26" ht="26" x14ac:dyDescent="0.25">
      <c r="B39" s="7">
        <v>4</v>
      </c>
      <c r="C39" s="5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5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2">
        <v>0</v>
      </c>
      <c r="V39" s="145"/>
      <c r="W39" s="146"/>
      <c r="X39" s="146"/>
      <c r="Y39" s="146"/>
      <c r="Z39" s="147"/>
    </row>
    <row r="40" spans="2:26" ht="26" x14ac:dyDescent="0.25">
      <c r="B40" s="7">
        <v>5</v>
      </c>
      <c r="C40" s="5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5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2">
        <v>0</v>
      </c>
      <c r="V40" s="145"/>
      <c r="W40" s="146"/>
      <c r="X40" s="146"/>
      <c r="Y40" s="146"/>
      <c r="Z40" s="147"/>
    </row>
    <row r="41" spans="2:26" ht="26" x14ac:dyDescent="0.25">
      <c r="B41" s="7">
        <v>6</v>
      </c>
      <c r="C41" s="5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5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2">
        <v>0</v>
      </c>
      <c r="V41" s="145"/>
      <c r="W41" s="146"/>
      <c r="X41" s="146"/>
      <c r="Y41" s="146"/>
      <c r="Z41" s="147"/>
    </row>
    <row r="42" spans="2:26" ht="27" thickBot="1" x14ac:dyDescent="0.3">
      <c r="B42" s="7">
        <v>7</v>
      </c>
      <c r="C42" s="5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5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2">
        <v>0</v>
      </c>
      <c r="V42" s="148"/>
      <c r="W42" s="149"/>
      <c r="X42" s="149"/>
      <c r="Y42" s="149"/>
      <c r="Z42" s="150"/>
    </row>
    <row r="43" spans="2:26" ht="26" x14ac:dyDescent="0.25">
      <c r="B43" s="7">
        <v>8</v>
      </c>
      <c r="C43" s="5">
        <v>0.5</v>
      </c>
      <c r="D43" s="1">
        <v>0</v>
      </c>
      <c r="E43" s="1">
        <v>0.5</v>
      </c>
      <c r="F43" s="1">
        <v>0</v>
      </c>
      <c r="G43" s="1">
        <v>0.5</v>
      </c>
      <c r="H43" s="1">
        <v>0</v>
      </c>
      <c r="I43" s="1">
        <v>0.5</v>
      </c>
      <c r="J43" s="1">
        <v>0.5</v>
      </c>
      <c r="K43" s="5">
        <v>0.5</v>
      </c>
      <c r="L43" s="1">
        <v>0</v>
      </c>
      <c r="M43" s="1">
        <v>0.5</v>
      </c>
      <c r="N43" s="1">
        <v>0</v>
      </c>
      <c r="O43" s="1">
        <v>0</v>
      </c>
      <c r="P43" s="1">
        <v>0.5</v>
      </c>
      <c r="Q43" s="1">
        <v>0</v>
      </c>
      <c r="R43" s="2">
        <v>0</v>
      </c>
    </row>
    <row r="44" spans="2:26" ht="26" x14ac:dyDescent="0.25">
      <c r="B44" s="7">
        <v>9</v>
      </c>
      <c r="C44" s="5">
        <v>0.5</v>
      </c>
      <c r="D44" s="1">
        <v>0</v>
      </c>
      <c r="E44" s="1">
        <v>1.5</v>
      </c>
      <c r="F44" s="1">
        <v>0.5</v>
      </c>
      <c r="G44" s="1">
        <v>1</v>
      </c>
      <c r="H44" s="1">
        <v>0</v>
      </c>
      <c r="I44" s="1">
        <v>0.5</v>
      </c>
      <c r="J44" s="1">
        <v>1</v>
      </c>
      <c r="K44" s="5">
        <v>0.5</v>
      </c>
      <c r="L44" s="1">
        <v>0</v>
      </c>
      <c r="M44" s="1">
        <v>0.5</v>
      </c>
      <c r="N44" s="1">
        <v>0</v>
      </c>
      <c r="O44" s="1">
        <v>0</v>
      </c>
      <c r="P44" s="1">
        <v>1</v>
      </c>
      <c r="Q44" s="1">
        <v>0.5</v>
      </c>
      <c r="R44" s="2">
        <v>0</v>
      </c>
    </row>
    <row r="45" spans="2:26" ht="26" x14ac:dyDescent="0.25">
      <c r="B45" s="7">
        <v>10</v>
      </c>
      <c r="C45" s="5">
        <v>1</v>
      </c>
      <c r="D45" s="1">
        <v>0</v>
      </c>
      <c r="E45" s="1">
        <v>1.5</v>
      </c>
      <c r="F45" s="1">
        <v>0.5</v>
      </c>
      <c r="G45" s="1">
        <v>1</v>
      </c>
      <c r="H45" s="1">
        <v>0</v>
      </c>
      <c r="I45" s="1">
        <v>1</v>
      </c>
      <c r="J45" s="1">
        <v>1</v>
      </c>
      <c r="K45" s="5">
        <v>0.5</v>
      </c>
      <c r="L45" s="1">
        <v>0</v>
      </c>
      <c r="M45" s="1">
        <v>1</v>
      </c>
      <c r="N45" s="1">
        <v>0.5</v>
      </c>
      <c r="O45" s="1">
        <v>0</v>
      </c>
      <c r="P45" s="1">
        <v>1</v>
      </c>
      <c r="Q45" s="1">
        <v>0.5</v>
      </c>
      <c r="R45" s="2">
        <v>0.5</v>
      </c>
    </row>
    <row r="46" spans="2:26" ht="26" x14ac:dyDescent="0.25">
      <c r="B46" s="7">
        <v>11</v>
      </c>
      <c r="C46" s="5">
        <v>1.5</v>
      </c>
      <c r="D46" s="1">
        <v>0.5</v>
      </c>
      <c r="E46" s="1">
        <v>2</v>
      </c>
      <c r="F46" s="1">
        <v>2</v>
      </c>
      <c r="G46" s="1">
        <v>2</v>
      </c>
      <c r="H46" s="1">
        <v>0.5</v>
      </c>
      <c r="I46" s="1">
        <v>1</v>
      </c>
      <c r="J46" s="1">
        <v>1</v>
      </c>
      <c r="K46" s="5">
        <v>1</v>
      </c>
      <c r="L46" s="1">
        <v>0</v>
      </c>
      <c r="M46" s="1">
        <v>1.5</v>
      </c>
      <c r="N46" s="1">
        <v>0.5</v>
      </c>
      <c r="O46" s="1">
        <v>0</v>
      </c>
      <c r="P46" s="1">
        <v>1.5</v>
      </c>
      <c r="Q46" s="1">
        <v>0.5</v>
      </c>
      <c r="R46" s="2">
        <v>0.5</v>
      </c>
    </row>
    <row r="47" spans="2:26" ht="26" x14ac:dyDescent="0.25">
      <c r="B47" s="7">
        <v>12</v>
      </c>
      <c r="C47" s="5">
        <v>2.5</v>
      </c>
      <c r="D47" s="1">
        <v>0.5</v>
      </c>
      <c r="E47" s="1">
        <v>2</v>
      </c>
      <c r="F47" s="1">
        <v>2</v>
      </c>
      <c r="G47" s="1">
        <v>2.5</v>
      </c>
      <c r="H47" s="1">
        <v>0.5</v>
      </c>
      <c r="I47" s="1">
        <v>2</v>
      </c>
      <c r="J47" s="1">
        <v>2</v>
      </c>
      <c r="K47" s="5">
        <v>1</v>
      </c>
      <c r="L47" s="1">
        <v>0</v>
      </c>
      <c r="M47" s="1">
        <v>1.5</v>
      </c>
      <c r="N47" s="1">
        <v>0.5</v>
      </c>
      <c r="O47" s="1">
        <v>0.5</v>
      </c>
      <c r="P47" s="1">
        <v>2</v>
      </c>
      <c r="Q47" s="1">
        <v>0.5</v>
      </c>
      <c r="R47" s="2">
        <v>0.5</v>
      </c>
    </row>
    <row r="48" spans="2:26" ht="26" x14ac:dyDescent="0.25">
      <c r="B48" s="7">
        <v>13</v>
      </c>
      <c r="C48" s="5">
        <v>3</v>
      </c>
      <c r="D48" s="1">
        <v>0.5</v>
      </c>
      <c r="E48" s="1">
        <v>2.5</v>
      </c>
      <c r="F48" s="1">
        <v>2.5</v>
      </c>
      <c r="G48" s="1">
        <v>3</v>
      </c>
      <c r="H48" s="1">
        <v>1</v>
      </c>
      <c r="I48" s="1">
        <v>1.5</v>
      </c>
      <c r="J48" s="1">
        <v>2.5</v>
      </c>
      <c r="K48" s="5">
        <v>1</v>
      </c>
      <c r="L48" s="1">
        <v>0</v>
      </c>
      <c r="M48" s="1">
        <v>2</v>
      </c>
      <c r="N48" s="1">
        <v>0.5</v>
      </c>
      <c r="O48" s="1">
        <v>0.5</v>
      </c>
      <c r="P48" s="1">
        <v>2</v>
      </c>
      <c r="Q48" s="1">
        <v>1</v>
      </c>
      <c r="R48" s="2">
        <v>0.5</v>
      </c>
    </row>
    <row r="49" spans="2:18" ht="26" x14ac:dyDescent="0.25">
      <c r="B49" s="7">
        <v>14</v>
      </c>
      <c r="C49" s="5">
        <v>3.5</v>
      </c>
      <c r="D49" s="1">
        <v>1</v>
      </c>
      <c r="E49" s="1">
        <v>2.5</v>
      </c>
      <c r="F49" s="1">
        <v>3.5</v>
      </c>
      <c r="G49" s="1">
        <v>3.5</v>
      </c>
      <c r="H49" s="1">
        <v>0.5</v>
      </c>
      <c r="I49" s="1">
        <v>2.5</v>
      </c>
      <c r="J49" s="1">
        <v>3</v>
      </c>
      <c r="K49" s="5">
        <v>1.5</v>
      </c>
      <c r="L49" s="1">
        <v>0</v>
      </c>
      <c r="M49" s="1">
        <v>2</v>
      </c>
      <c r="N49" s="1">
        <v>0.5</v>
      </c>
      <c r="O49" s="1">
        <v>1</v>
      </c>
      <c r="P49" s="1">
        <v>2</v>
      </c>
      <c r="Q49" s="1">
        <v>1</v>
      </c>
      <c r="R49" s="2">
        <v>0.5</v>
      </c>
    </row>
    <row r="50" spans="2:18" ht="26" x14ac:dyDescent="0.25">
      <c r="B50" s="7">
        <v>15</v>
      </c>
      <c r="C50" s="5">
        <v>3</v>
      </c>
      <c r="D50" s="1">
        <v>1</v>
      </c>
      <c r="E50" s="1">
        <v>2</v>
      </c>
      <c r="F50" s="1">
        <v>3</v>
      </c>
      <c r="G50" s="1">
        <v>3</v>
      </c>
      <c r="H50" s="1">
        <v>1</v>
      </c>
      <c r="I50" s="1">
        <v>2.5</v>
      </c>
      <c r="J50" s="1">
        <v>2.5</v>
      </c>
      <c r="K50" s="5">
        <v>1.5</v>
      </c>
      <c r="L50" s="1">
        <v>0</v>
      </c>
      <c r="M50" s="1">
        <v>1.5</v>
      </c>
      <c r="N50" s="1">
        <v>1</v>
      </c>
      <c r="O50" s="1">
        <v>1</v>
      </c>
      <c r="P50" s="1">
        <v>2</v>
      </c>
      <c r="Q50" s="1">
        <v>0.5</v>
      </c>
      <c r="R50" s="2">
        <v>0.5</v>
      </c>
    </row>
    <row r="51" spans="2:18" ht="26" x14ac:dyDescent="0.25">
      <c r="B51" s="7">
        <v>16</v>
      </c>
      <c r="C51" s="5">
        <v>3</v>
      </c>
      <c r="D51" s="1">
        <v>1.5</v>
      </c>
      <c r="E51" s="1">
        <v>2</v>
      </c>
      <c r="F51" s="1">
        <v>4</v>
      </c>
      <c r="G51" s="1">
        <v>4</v>
      </c>
      <c r="H51" s="1">
        <v>1.5</v>
      </c>
      <c r="I51" s="1">
        <v>2.5</v>
      </c>
      <c r="J51" s="1">
        <v>2.5</v>
      </c>
      <c r="K51" s="5">
        <v>1.5</v>
      </c>
      <c r="L51" s="1">
        <v>0</v>
      </c>
      <c r="M51" s="1">
        <v>1.5</v>
      </c>
      <c r="N51" s="1">
        <v>1</v>
      </c>
      <c r="O51" s="1">
        <v>0.5</v>
      </c>
      <c r="P51" s="1">
        <v>1.5</v>
      </c>
      <c r="Q51" s="1">
        <v>0.5</v>
      </c>
      <c r="R51" s="2">
        <v>0.5</v>
      </c>
    </row>
    <row r="52" spans="2:18" ht="26" x14ac:dyDescent="0.25">
      <c r="B52" s="7">
        <v>17</v>
      </c>
      <c r="C52" s="5">
        <v>4</v>
      </c>
      <c r="D52" s="1">
        <v>1.5</v>
      </c>
      <c r="E52" s="1">
        <v>2.5</v>
      </c>
      <c r="F52" s="1">
        <v>5</v>
      </c>
      <c r="G52" s="1">
        <v>5</v>
      </c>
      <c r="H52" s="1">
        <v>1.5</v>
      </c>
      <c r="I52" s="1">
        <v>2.5</v>
      </c>
      <c r="J52" s="1">
        <v>2</v>
      </c>
      <c r="K52" s="5">
        <v>1.5</v>
      </c>
      <c r="L52" s="1">
        <v>0</v>
      </c>
      <c r="M52" s="1">
        <v>0.5</v>
      </c>
      <c r="N52" s="1">
        <v>1</v>
      </c>
      <c r="O52" s="1">
        <v>0.5</v>
      </c>
      <c r="P52" s="1">
        <v>1</v>
      </c>
      <c r="Q52" s="1">
        <v>1</v>
      </c>
      <c r="R52" s="2">
        <v>1</v>
      </c>
    </row>
    <row r="53" spans="2:18" ht="26" x14ac:dyDescent="0.25">
      <c r="B53" s="7">
        <v>18</v>
      </c>
      <c r="C53" s="5">
        <v>5</v>
      </c>
      <c r="D53" s="1">
        <v>2</v>
      </c>
      <c r="E53" s="1">
        <v>2.5</v>
      </c>
      <c r="F53" s="1">
        <v>5</v>
      </c>
      <c r="G53" s="1">
        <v>5</v>
      </c>
      <c r="H53" s="1">
        <v>1</v>
      </c>
      <c r="I53" s="1">
        <v>2.5</v>
      </c>
      <c r="J53" s="1">
        <v>2</v>
      </c>
      <c r="K53" s="5">
        <v>1.5</v>
      </c>
      <c r="L53" s="1">
        <v>0</v>
      </c>
      <c r="M53" s="1">
        <v>0.5</v>
      </c>
      <c r="N53" s="1">
        <v>1.5</v>
      </c>
      <c r="O53" s="1">
        <v>1</v>
      </c>
      <c r="P53" s="1">
        <v>1.5</v>
      </c>
      <c r="Q53" s="1">
        <v>1</v>
      </c>
      <c r="R53" s="2">
        <v>1</v>
      </c>
    </row>
    <row r="54" spans="2:18" ht="26" x14ac:dyDescent="0.25">
      <c r="B54" s="7">
        <v>19</v>
      </c>
      <c r="C54" s="5">
        <v>5</v>
      </c>
      <c r="D54" s="1">
        <v>2</v>
      </c>
      <c r="E54" s="1">
        <v>3</v>
      </c>
      <c r="F54" s="1">
        <v>5</v>
      </c>
      <c r="G54" s="1">
        <v>5</v>
      </c>
      <c r="H54" s="1">
        <v>1</v>
      </c>
      <c r="I54" s="1">
        <v>2.5</v>
      </c>
      <c r="J54" s="1">
        <v>3</v>
      </c>
      <c r="K54" s="5">
        <v>1</v>
      </c>
      <c r="L54" s="1">
        <v>0</v>
      </c>
      <c r="M54" s="1">
        <v>0.5</v>
      </c>
      <c r="N54" s="1">
        <v>1.5</v>
      </c>
      <c r="O54" s="1">
        <v>1.5</v>
      </c>
      <c r="P54" s="1">
        <v>1.5</v>
      </c>
      <c r="Q54" s="1">
        <v>1.5</v>
      </c>
      <c r="R54" s="2">
        <v>1</v>
      </c>
    </row>
    <row r="55" spans="2:18" ht="26" x14ac:dyDescent="0.25">
      <c r="B55" s="7">
        <v>20</v>
      </c>
      <c r="C55" s="5">
        <v>5</v>
      </c>
      <c r="D55" s="1">
        <v>2.5</v>
      </c>
      <c r="E55" s="1">
        <v>3</v>
      </c>
      <c r="F55" s="1">
        <v>5</v>
      </c>
      <c r="G55" s="1">
        <v>5</v>
      </c>
      <c r="H55" s="1">
        <v>1</v>
      </c>
      <c r="I55" s="1">
        <v>2.5</v>
      </c>
      <c r="J55" s="1">
        <v>3</v>
      </c>
      <c r="K55" s="5">
        <v>1</v>
      </c>
      <c r="L55" s="1">
        <v>0</v>
      </c>
      <c r="M55" s="1">
        <v>0.5</v>
      </c>
      <c r="N55" s="1">
        <v>1</v>
      </c>
      <c r="O55" s="1">
        <v>1.5</v>
      </c>
      <c r="P55" s="1">
        <v>1.5</v>
      </c>
      <c r="Q55" s="1">
        <v>2</v>
      </c>
      <c r="R55" s="2">
        <v>1.5</v>
      </c>
    </row>
    <row r="56" spans="2:18" ht="26" x14ac:dyDescent="0.25">
      <c r="B56" s="7">
        <v>21</v>
      </c>
      <c r="C56" s="5">
        <v>5</v>
      </c>
      <c r="D56" s="1">
        <v>2.5</v>
      </c>
      <c r="E56" s="1">
        <v>4</v>
      </c>
      <c r="F56" s="1">
        <v>5</v>
      </c>
      <c r="G56" s="1">
        <v>5</v>
      </c>
      <c r="H56" s="1">
        <v>0.5</v>
      </c>
      <c r="I56" s="1">
        <v>3</v>
      </c>
      <c r="J56" s="1">
        <v>3.5</v>
      </c>
      <c r="K56" s="5">
        <v>1</v>
      </c>
      <c r="L56" s="1">
        <v>0</v>
      </c>
      <c r="M56" s="1">
        <v>0.5</v>
      </c>
      <c r="N56" s="1">
        <v>0.5</v>
      </c>
      <c r="O56" s="1">
        <v>0.5</v>
      </c>
      <c r="P56" s="1">
        <v>1.5</v>
      </c>
      <c r="Q56" s="1">
        <v>1.5</v>
      </c>
      <c r="R56" s="2">
        <v>1</v>
      </c>
    </row>
    <row r="57" spans="2:18" ht="26" x14ac:dyDescent="0.25">
      <c r="B57" s="7">
        <v>22</v>
      </c>
      <c r="C57" s="5">
        <v>5</v>
      </c>
      <c r="D57" s="1">
        <v>2</v>
      </c>
      <c r="E57" s="1">
        <v>4</v>
      </c>
      <c r="F57" s="1">
        <v>5</v>
      </c>
      <c r="G57" s="1">
        <v>5</v>
      </c>
      <c r="H57" s="1">
        <v>0.5</v>
      </c>
      <c r="I57" s="1">
        <v>3.5</v>
      </c>
      <c r="J57" s="1">
        <v>4</v>
      </c>
      <c r="K57" s="5">
        <v>1</v>
      </c>
      <c r="L57" s="1">
        <v>0</v>
      </c>
      <c r="M57" s="1">
        <v>0.5</v>
      </c>
      <c r="N57" s="1">
        <v>0.5</v>
      </c>
      <c r="O57" s="1">
        <v>0.5</v>
      </c>
      <c r="P57" s="1">
        <v>1.5</v>
      </c>
      <c r="Q57" s="1">
        <v>1</v>
      </c>
      <c r="R57" s="2">
        <v>1.5</v>
      </c>
    </row>
    <row r="58" spans="2:18" ht="26" x14ac:dyDescent="0.25">
      <c r="B58" s="7">
        <v>23</v>
      </c>
      <c r="C58" s="5">
        <v>5</v>
      </c>
      <c r="D58" s="1">
        <v>2</v>
      </c>
      <c r="E58" s="1">
        <v>5</v>
      </c>
      <c r="F58" s="1">
        <v>5</v>
      </c>
      <c r="G58" s="1">
        <v>5</v>
      </c>
      <c r="H58" s="1">
        <v>1</v>
      </c>
      <c r="I58" s="1">
        <v>4</v>
      </c>
      <c r="J58" s="1">
        <v>5</v>
      </c>
      <c r="K58" s="5">
        <v>1</v>
      </c>
      <c r="L58" s="1">
        <v>0</v>
      </c>
      <c r="M58" s="1">
        <v>1</v>
      </c>
      <c r="N58" s="1">
        <v>0.5</v>
      </c>
      <c r="O58" s="1">
        <v>0.5</v>
      </c>
      <c r="P58" s="1">
        <v>1.5</v>
      </c>
      <c r="Q58" s="1">
        <v>1</v>
      </c>
      <c r="R58" s="2">
        <v>1.5</v>
      </c>
    </row>
    <row r="59" spans="2:18" ht="26" x14ac:dyDescent="0.25">
      <c r="B59" s="7">
        <v>24</v>
      </c>
      <c r="C59" s="5">
        <v>5</v>
      </c>
      <c r="D59" s="1">
        <v>2</v>
      </c>
      <c r="E59" s="1">
        <v>5</v>
      </c>
      <c r="F59" s="1">
        <v>5</v>
      </c>
      <c r="G59" s="1">
        <v>5</v>
      </c>
      <c r="H59" s="1">
        <v>1</v>
      </c>
      <c r="I59" s="1">
        <v>5</v>
      </c>
      <c r="J59" s="1">
        <v>5</v>
      </c>
      <c r="K59" s="5">
        <v>1</v>
      </c>
      <c r="L59" s="1">
        <v>0</v>
      </c>
      <c r="M59" s="1">
        <v>1</v>
      </c>
      <c r="N59" s="1">
        <v>0.5</v>
      </c>
      <c r="O59" s="1">
        <v>1</v>
      </c>
      <c r="P59" s="1">
        <v>1.5</v>
      </c>
      <c r="Q59" s="1">
        <v>1</v>
      </c>
      <c r="R59" s="2">
        <v>1.5</v>
      </c>
    </row>
    <row r="60" spans="2:18" ht="27" thickBot="1" x14ac:dyDescent="0.3">
      <c r="B60" s="16">
        <v>25</v>
      </c>
      <c r="C60" s="124">
        <v>5</v>
      </c>
      <c r="D60" s="125">
        <v>2</v>
      </c>
      <c r="E60" s="125">
        <v>5</v>
      </c>
      <c r="F60" s="125">
        <v>5</v>
      </c>
      <c r="G60" s="125">
        <v>5</v>
      </c>
      <c r="H60" s="125">
        <v>1.5</v>
      </c>
      <c r="I60" s="125">
        <v>5</v>
      </c>
      <c r="J60" s="125">
        <v>5</v>
      </c>
      <c r="K60" s="124">
        <v>1</v>
      </c>
      <c r="L60" s="125">
        <v>0</v>
      </c>
      <c r="M60" s="125">
        <v>1</v>
      </c>
      <c r="N60" s="125">
        <v>0.5</v>
      </c>
      <c r="O60" s="125">
        <v>1</v>
      </c>
      <c r="P60" s="125">
        <v>1.5</v>
      </c>
      <c r="Q60" s="125">
        <v>1.5</v>
      </c>
      <c r="R60" s="126">
        <v>1.5</v>
      </c>
    </row>
    <row r="61" spans="2:18" ht="28" x14ac:dyDescent="0.35">
      <c r="B61" s="23" t="s">
        <v>26</v>
      </c>
      <c r="C61" s="24">
        <f>SUM(C35:C60)</f>
        <v>62.5</v>
      </c>
      <c r="D61" s="21">
        <f t="shared" ref="D61:R61" si="2">SUM(D35:D60)</f>
        <v>23.5</v>
      </c>
      <c r="E61" s="21">
        <f t="shared" si="2"/>
        <v>50.5</v>
      </c>
      <c r="F61" s="21">
        <f t="shared" si="2"/>
        <v>63</v>
      </c>
      <c r="G61" s="21">
        <f t="shared" si="2"/>
        <v>65.5</v>
      </c>
      <c r="H61" s="21">
        <f t="shared" si="2"/>
        <v>14</v>
      </c>
      <c r="I61" s="21">
        <f t="shared" si="2"/>
        <v>44.5</v>
      </c>
      <c r="J61" s="21">
        <f t="shared" si="2"/>
        <v>48.5</v>
      </c>
      <c r="K61" s="24">
        <f t="shared" si="2"/>
        <v>19</v>
      </c>
      <c r="L61" s="21">
        <f t="shared" si="2"/>
        <v>0</v>
      </c>
      <c r="M61" s="21">
        <f t="shared" si="2"/>
        <v>18</v>
      </c>
      <c r="N61" s="21">
        <f t="shared" si="2"/>
        <v>12</v>
      </c>
      <c r="O61" s="21">
        <f t="shared" si="2"/>
        <v>11.5</v>
      </c>
      <c r="P61" s="21">
        <f t="shared" si="2"/>
        <v>26.5</v>
      </c>
      <c r="Q61" s="21">
        <f t="shared" si="2"/>
        <v>16.5</v>
      </c>
      <c r="R61" s="22">
        <f t="shared" si="2"/>
        <v>15</v>
      </c>
    </row>
    <row r="62" spans="2:18" ht="29" thickBot="1" x14ac:dyDescent="0.4">
      <c r="B62" s="8" t="s">
        <v>56</v>
      </c>
      <c r="C62" s="25">
        <f>C61/25</f>
        <v>2.5</v>
      </c>
      <c r="D62" s="26">
        <f t="shared" ref="D62:R62" si="3">D61/25</f>
        <v>0.94</v>
      </c>
      <c r="E62" s="26">
        <f t="shared" si="3"/>
        <v>2.02</v>
      </c>
      <c r="F62" s="26">
        <f t="shared" si="3"/>
        <v>2.52</v>
      </c>
      <c r="G62" s="26">
        <f t="shared" si="3"/>
        <v>2.62</v>
      </c>
      <c r="H62" s="26">
        <f t="shared" si="3"/>
        <v>0.56000000000000005</v>
      </c>
      <c r="I62" s="26">
        <f t="shared" si="3"/>
        <v>1.78</v>
      </c>
      <c r="J62" s="26">
        <f t="shared" si="3"/>
        <v>1.94</v>
      </c>
      <c r="K62" s="25">
        <f t="shared" si="3"/>
        <v>0.76</v>
      </c>
      <c r="L62" s="26">
        <f t="shared" si="3"/>
        <v>0</v>
      </c>
      <c r="M62" s="26">
        <f t="shared" si="3"/>
        <v>0.72</v>
      </c>
      <c r="N62" s="26">
        <f t="shared" si="3"/>
        <v>0.48</v>
      </c>
      <c r="O62" s="26">
        <f t="shared" si="3"/>
        <v>0.46</v>
      </c>
      <c r="P62" s="26">
        <f t="shared" si="3"/>
        <v>1.06</v>
      </c>
      <c r="Q62" s="26">
        <f t="shared" si="3"/>
        <v>0.66</v>
      </c>
      <c r="R62" s="27">
        <f t="shared" si="3"/>
        <v>0.6</v>
      </c>
    </row>
  </sheetData>
  <mergeCells count="6">
    <mergeCell ref="V38:Z42"/>
    <mergeCell ref="Y2:AA2"/>
    <mergeCell ref="C33:J33"/>
    <mergeCell ref="K33:R33"/>
    <mergeCell ref="C2:L2"/>
    <mergeCell ref="M2:V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B271-82D8-F749-97A9-04AECED8DF27}">
  <dimension ref="B2:B16"/>
  <sheetViews>
    <sheetView workbookViewId="0">
      <selection activeCell="E10" sqref="E10"/>
    </sheetView>
  </sheetViews>
  <sheetFormatPr baseColWidth="10" defaultColWidth="10.83203125" defaultRowHeight="16" x14ac:dyDescent="0.2"/>
  <sheetData>
    <row r="2" spans="2:2" ht="22" x14ac:dyDescent="0.3">
      <c r="B2" s="48" t="s">
        <v>188</v>
      </c>
    </row>
    <row r="16" spans="2:2" ht="22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8724-8798-3542-A2B5-8CD7AC026DB8}">
  <dimension ref="B2:F12"/>
  <sheetViews>
    <sheetView workbookViewId="0">
      <selection activeCell="E21" sqref="E21"/>
    </sheetView>
  </sheetViews>
  <sheetFormatPr baseColWidth="10" defaultColWidth="10.83203125" defaultRowHeight="16" x14ac:dyDescent="0.2"/>
  <cols>
    <col min="2" max="3" width="19.1640625" customWidth="1"/>
    <col min="4" max="4" width="13.5" customWidth="1"/>
    <col min="5" max="6" width="19.1640625" customWidth="1"/>
  </cols>
  <sheetData>
    <row r="2" spans="2:6" ht="22" x14ac:dyDescent="0.25">
      <c r="B2" s="157" t="s">
        <v>38</v>
      </c>
      <c r="C2" s="158"/>
      <c r="D2" s="39"/>
      <c r="E2" s="157" t="s">
        <v>37</v>
      </c>
      <c r="F2" s="158"/>
    </row>
    <row r="3" spans="2:6" ht="25" x14ac:dyDescent="0.25">
      <c r="B3" s="40" t="s">
        <v>1</v>
      </c>
      <c r="C3" s="40" t="s">
        <v>33</v>
      </c>
      <c r="D3" s="39"/>
      <c r="E3" s="40" t="s">
        <v>1</v>
      </c>
      <c r="F3" s="40" t="s">
        <v>33</v>
      </c>
    </row>
    <row r="4" spans="2:6" ht="22" x14ac:dyDescent="0.25">
      <c r="B4" s="46">
        <v>56.2</v>
      </c>
      <c r="C4" s="46">
        <v>63</v>
      </c>
      <c r="D4" s="47"/>
      <c r="E4" s="46">
        <v>27.1</v>
      </c>
      <c r="F4" s="46">
        <v>35.299999999999997</v>
      </c>
    </row>
    <row r="5" spans="2:6" ht="22" x14ac:dyDescent="0.25">
      <c r="B5" s="46">
        <v>66.2</v>
      </c>
      <c r="C5" s="46">
        <v>35.5</v>
      </c>
      <c r="D5" s="47"/>
      <c r="E5" s="46">
        <v>43.1</v>
      </c>
      <c r="F5" s="46">
        <v>13.5</v>
      </c>
    </row>
    <row r="6" spans="2:6" ht="22" x14ac:dyDescent="0.25">
      <c r="B6" s="46">
        <v>64.8</v>
      </c>
      <c r="C6" s="46">
        <v>67.400000000000006</v>
      </c>
      <c r="D6" s="47"/>
      <c r="E6" s="46">
        <v>41.3</v>
      </c>
      <c r="F6" s="46">
        <v>34.5</v>
      </c>
    </row>
    <row r="12" spans="2:6" x14ac:dyDescent="0.2">
      <c r="B12" s="141" t="s">
        <v>202</v>
      </c>
    </row>
  </sheetData>
  <mergeCells count="2">
    <mergeCell ref="E2:F2"/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792F-9340-6646-9D93-3879750B49F7}">
  <dimension ref="B2"/>
  <sheetViews>
    <sheetView workbookViewId="0">
      <selection activeCell="D13" sqref="D13"/>
    </sheetView>
  </sheetViews>
  <sheetFormatPr baseColWidth="10" defaultColWidth="10.83203125" defaultRowHeight="16" x14ac:dyDescent="0.2"/>
  <sheetData>
    <row r="2" spans="2:2" ht="22" x14ac:dyDescent="0.3">
      <c r="B2" s="48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8C4F-51E2-6747-916F-DA1B6BFEC545}">
  <dimension ref="B2:C12"/>
  <sheetViews>
    <sheetView workbookViewId="0">
      <selection activeCell="B12" sqref="B12"/>
    </sheetView>
  </sheetViews>
  <sheetFormatPr baseColWidth="10" defaultColWidth="10.83203125" defaultRowHeight="16" x14ac:dyDescent="0.2"/>
  <cols>
    <col min="2" max="3" width="15" customWidth="1"/>
  </cols>
  <sheetData>
    <row r="2" spans="2:3" ht="25" customHeight="1" x14ac:dyDescent="0.25">
      <c r="B2" s="159" t="s">
        <v>41</v>
      </c>
      <c r="C2" s="159"/>
    </row>
    <row r="3" spans="2:3" ht="25" x14ac:dyDescent="0.25">
      <c r="B3" s="40" t="s">
        <v>42</v>
      </c>
      <c r="C3" s="40" t="s">
        <v>1</v>
      </c>
    </row>
    <row r="4" spans="2:3" ht="22" x14ac:dyDescent="0.25">
      <c r="B4" s="37">
        <v>11.17</v>
      </c>
      <c r="C4" s="37">
        <v>9.9469999999999992</v>
      </c>
    </row>
    <row r="5" spans="2:3" ht="22" x14ac:dyDescent="0.25">
      <c r="B5" s="37">
        <v>33.777999999999999</v>
      </c>
      <c r="C5" s="37">
        <v>5.2549999999999999</v>
      </c>
    </row>
    <row r="6" spans="2:3" ht="22" x14ac:dyDescent="0.25">
      <c r="B6" s="37">
        <v>8.1660000000000004</v>
      </c>
      <c r="C6" s="37">
        <v>17.86</v>
      </c>
    </row>
    <row r="7" spans="2:3" ht="22" x14ac:dyDescent="0.25">
      <c r="B7" s="37">
        <v>21.4</v>
      </c>
      <c r="C7" s="37">
        <v>62.654000000000003</v>
      </c>
    </row>
    <row r="8" spans="2:3" ht="22" x14ac:dyDescent="0.25">
      <c r="B8" s="37">
        <v>14.484</v>
      </c>
      <c r="C8" s="37">
        <v>160.601</v>
      </c>
    </row>
    <row r="12" spans="2:3" x14ac:dyDescent="0.2">
      <c r="B12" s="141" t="s">
        <v>203</v>
      </c>
    </row>
  </sheetData>
  <mergeCells count="1"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100B-4D19-0641-8301-A7D1E317942D}">
  <dimension ref="B2:C16"/>
  <sheetViews>
    <sheetView workbookViewId="0">
      <selection activeCell="B17" sqref="B17"/>
    </sheetView>
  </sheetViews>
  <sheetFormatPr baseColWidth="10" defaultColWidth="10.83203125" defaultRowHeight="16" x14ac:dyDescent="0.2"/>
  <cols>
    <col min="2" max="3" width="16.6640625" customWidth="1"/>
  </cols>
  <sheetData>
    <row r="2" spans="2:3" ht="22" x14ac:dyDescent="0.25">
      <c r="B2" s="159" t="s">
        <v>43</v>
      </c>
      <c r="C2" s="159"/>
    </row>
    <row r="3" spans="2:3" ht="25" x14ac:dyDescent="0.25">
      <c r="B3" s="40" t="s">
        <v>1</v>
      </c>
      <c r="C3" s="40" t="s">
        <v>42</v>
      </c>
    </row>
    <row r="4" spans="2:3" ht="22" x14ac:dyDescent="0.25">
      <c r="B4" s="30">
        <v>3</v>
      </c>
      <c r="C4" s="30">
        <v>22</v>
      </c>
    </row>
    <row r="5" spans="2:3" ht="22" x14ac:dyDescent="0.25">
      <c r="B5" s="30">
        <v>0</v>
      </c>
      <c r="C5" s="30">
        <v>17</v>
      </c>
    </row>
    <row r="6" spans="2:3" ht="22" x14ac:dyDescent="0.25">
      <c r="B6" s="30">
        <v>4</v>
      </c>
      <c r="C6" s="30">
        <v>11</v>
      </c>
    </row>
    <row r="7" spans="2:3" ht="22" x14ac:dyDescent="0.25">
      <c r="B7" s="30">
        <v>0</v>
      </c>
      <c r="C7" s="30">
        <v>11</v>
      </c>
    </row>
    <row r="8" spans="2:3" ht="22" x14ac:dyDescent="0.25">
      <c r="B8" s="30">
        <v>0</v>
      </c>
      <c r="C8" s="30">
        <v>13</v>
      </c>
    </row>
    <row r="9" spans="2:3" ht="22" x14ac:dyDescent="0.25">
      <c r="B9" s="30">
        <v>0</v>
      </c>
      <c r="C9" s="30">
        <v>19</v>
      </c>
    </row>
    <row r="10" spans="2:3" ht="22" x14ac:dyDescent="0.25">
      <c r="B10" s="30">
        <v>0</v>
      </c>
      <c r="C10" s="30">
        <v>12</v>
      </c>
    </row>
    <row r="11" spans="2:3" ht="22" x14ac:dyDescent="0.25">
      <c r="B11" s="30">
        <v>3</v>
      </c>
      <c r="C11" s="30">
        <v>18</v>
      </c>
    </row>
    <row r="12" spans="2:3" ht="22" x14ac:dyDescent="0.25">
      <c r="B12" s="30"/>
      <c r="C12" s="30">
        <v>14</v>
      </c>
    </row>
    <row r="16" spans="2:3" x14ac:dyDescent="0.2">
      <c r="B16" s="140" t="s">
        <v>204</v>
      </c>
    </row>
  </sheetData>
  <mergeCells count="1"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B2FFD-D460-FE46-8634-B3ABE4CE80BC}">
  <dimension ref="B2"/>
  <sheetViews>
    <sheetView workbookViewId="0">
      <selection activeCell="I36" sqref="I36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975D7-9150-3344-986F-3F368A9AB107}">
  <dimension ref="B2"/>
  <sheetViews>
    <sheetView workbookViewId="0">
      <selection activeCell="E15" sqref="E15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DCD8-0B97-6B44-BE61-E31AFFFB078A}">
  <dimension ref="B2:I13"/>
  <sheetViews>
    <sheetView workbookViewId="0">
      <selection activeCell="B13" sqref="B13"/>
    </sheetView>
  </sheetViews>
  <sheetFormatPr baseColWidth="10" defaultColWidth="10.83203125" defaultRowHeight="16" x14ac:dyDescent="0.2"/>
  <cols>
    <col min="2" max="9" width="21.33203125" customWidth="1"/>
  </cols>
  <sheetData>
    <row r="2" spans="2:9" ht="22" x14ac:dyDescent="0.25">
      <c r="B2" s="159" t="s">
        <v>44</v>
      </c>
      <c r="C2" s="159"/>
      <c r="D2" s="39"/>
      <c r="E2" s="159" t="s">
        <v>45</v>
      </c>
      <c r="F2" s="159"/>
      <c r="G2" s="39"/>
      <c r="H2" s="159" t="s">
        <v>46</v>
      </c>
      <c r="I2" s="159"/>
    </row>
    <row r="3" spans="2:9" ht="25" x14ac:dyDescent="0.25">
      <c r="B3" s="40" t="s">
        <v>1</v>
      </c>
      <c r="C3" s="40" t="s">
        <v>33</v>
      </c>
      <c r="D3" s="39"/>
      <c r="E3" s="40" t="s">
        <v>1</v>
      </c>
      <c r="F3" s="40" t="s">
        <v>33</v>
      </c>
      <c r="G3" s="39"/>
      <c r="H3" s="40" t="s">
        <v>1</v>
      </c>
      <c r="I3" s="40" t="s">
        <v>33</v>
      </c>
    </row>
    <row r="4" spans="2:9" ht="22" x14ac:dyDescent="0.25">
      <c r="B4" s="33">
        <v>56.8</v>
      </c>
      <c r="C4" s="33">
        <v>18.7</v>
      </c>
      <c r="D4" s="34"/>
      <c r="E4" s="33">
        <v>9.92</v>
      </c>
      <c r="F4" s="33">
        <v>3.12</v>
      </c>
      <c r="G4" s="34"/>
      <c r="H4" s="33">
        <v>6.93</v>
      </c>
      <c r="I4" s="33">
        <v>73.5</v>
      </c>
    </row>
    <row r="5" spans="2:9" ht="22" x14ac:dyDescent="0.25">
      <c r="B5" s="33">
        <v>62.3</v>
      </c>
      <c r="C5" s="33">
        <v>22.2</v>
      </c>
      <c r="D5" s="34"/>
      <c r="E5" s="33">
        <v>6.97</v>
      </c>
      <c r="F5" s="33">
        <v>1.05</v>
      </c>
      <c r="G5" s="34"/>
      <c r="H5" s="33">
        <v>17.100000000000001</v>
      </c>
      <c r="I5" s="33">
        <v>66.900000000000006</v>
      </c>
    </row>
    <row r="6" spans="2:9" ht="22" x14ac:dyDescent="0.25">
      <c r="B6" s="33">
        <v>46.4</v>
      </c>
      <c r="C6" s="33">
        <v>24.9</v>
      </c>
      <c r="D6" s="34"/>
      <c r="E6" s="33">
        <v>9.6199999999999992</v>
      </c>
      <c r="F6" s="33">
        <v>0.81</v>
      </c>
      <c r="G6" s="34"/>
      <c r="H6" s="33">
        <v>7.9</v>
      </c>
      <c r="I6" s="33">
        <v>69.2</v>
      </c>
    </row>
    <row r="7" spans="2:9" ht="22" x14ac:dyDescent="0.25">
      <c r="B7" s="33">
        <v>45.6</v>
      </c>
      <c r="C7" s="33">
        <v>44.1</v>
      </c>
      <c r="D7" s="34"/>
      <c r="E7" s="33">
        <v>13.9</v>
      </c>
      <c r="F7" s="33">
        <v>1.24</v>
      </c>
      <c r="G7" s="34"/>
      <c r="H7" s="33">
        <v>3.14</v>
      </c>
      <c r="I7" s="33">
        <v>46.9</v>
      </c>
    </row>
    <row r="8" spans="2:9" ht="22" x14ac:dyDescent="0.25">
      <c r="B8" s="33">
        <v>46.1</v>
      </c>
      <c r="C8" s="33">
        <v>21.6</v>
      </c>
      <c r="D8" s="34"/>
      <c r="E8" s="33">
        <v>8.3699999999999992</v>
      </c>
      <c r="F8" s="33">
        <v>2.04</v>
      </c>
      <c r="G8" s="34"/>
      <c r="H8" s="33">
        <v>4.83</v>
      </c>
      <c r="I8" s="33">
        <v>59.7</v>
      </c>
    </row>
    <row r="13" spans="2:9" x14ac:dyDescent="0.2">
      <c r="B13" s="140" t="s">
        <v>205</v>
      </c>
    </row>
  </sheetData>
  <mergeCells count="3">
    <mergeCell ref="B2:C2"/>
    <mergeCell ref="E2:F2"/>
    <mergeCell ref="H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5D0B4-1DB2-F944-AE33-95152C6904EE}">
  <dimension ref="B2:J16"/>
  <sheetViews>
    <sheetView workbookViewId="0">
      <selection activeCell="B17" sqref="B17"/>
    </sheetView>
  </sheetViews>
  <sheetFormatPr baseColWidth="10" defaultColWidth="10.83203125" defaultRowHeight="16" x14ac:dyDescent="0.2"/>
  <cols>
    <col min="2" max="9" width="20.33203125" customWidth="1"/>
  </cols>
  <sheetData>
    <row r="2" spans="2:10" ht="22" x14ac:dyDescent="0.25">
      <c r="B2" s="159" t="s">
        <v>49</v>
      </c>
      <c r="C2" s="159"/>
      <c r="D2" s="39"/>
      <c r="E2" s="159" t="s">
        <v>48</v>
      </c>
      <c r="F2" s="159"/>
      <c r="G2" s="39"/>
      <c r="H2" s="159" t="s">
        <v>50</v>
      </c>
      <c r="I2" s="159"/>
    </row>
    <row r="3" spans="2:10" ht="25" x14ac:dyDescent="0.25">
      <c r="B3" s="40" t="s">
        <v>1</v>
      </c>
      <c r="C3" s="40" t="s">
        <v>33</v>
      </c>
      <c r="D3" s="39"/>
      <c r="E3" s="40" t="s">
        <v>1</v>
      </c>
      <c r="F3" s="40" t="s">
        <v>33</v>
      </c>
      <c r="G3" s="39"/>
      <c r="H3" s="40" t="s">
        <v>1</v>
      </c>
      <c r="I3" s="40" t="s">
        <v>33</v>
      </c>
    </row>
    <row r="4" spans="2:10" ht="22" x14ac:dyDescent="0.25">
      <c r="B4" s="33">
        <v>4.45</v>
      </c>
      <c r="C4" s="33">
        <v>28.9</v>
      </c>
      <c r="D4" s="34"/>
      <c r="E4" s="33">
        <v>0.28999999999999998</v>
      </c>
      <c r="F4" s="33">
        <v>5.88</v>
      </c>
      <c r="G4" s="34"/>
      <c r="H4" s="33">
        <v>8.2200000000000006</v>
      </c>
      <c r="I4" s="33">
        <v>23.7</v>
      </c>
      <c r="J4" s="34"/>
    </row>
    <row r="5" spans="2:10" ht="22" x14ac:dyDescent="0.25">
      <c r="B5" s="33">
        <v>13.3</v>
      </c>
      <c r="C5" s="33">
        <v>23.6</v>
      </c>
      <c r="D5" s="34"/>
      <c r="E5" s="33">
        <v>0</v>
      </c>
      <c r="F5" s="33">
        <v>15.6</v>
      </c>
      <c r="G5" s="34"/>
      <c r="H5" s="33">
        <v>11.6</v>
      </c>
      <c r="I5" s="33">
        <v>16.5</v>
      </c>
      <c r="J5" s="34"/>
    </row>
    <row r="6" spans="2:10" ht="22" x14ac:dyDescent="0.25">
      <c r="B6" s="33">
        <v>17.3</v>
      </c>
      <c r="C6" s="33">
        <v>53.8</v>
      </c>
      <c r="D6" s="34"/>
      <c r="E6" s="33">
        <v>0.52</v>
      </c>
      <c r="F6" s="33">
        <v>0.91</v>
      </c>
      <c r="G6" s="34"/>
      <c r="H6" s="33">
        <v>5.95</v>
      </c>
      <c r="I6" s="33">
        <v>19.2</v>
      </c>
      <c r="J6" s="34"/>
    </row>
    <row r="7" spans="2:10" ht="22" x14ac:dyDescent="0.25">
      <c r="B7" s="33">
        <v>14</v>
      </c>
      <c r="C7" s="33">
        <v>58.3</v>
      </c>
      <c r="D7" s="34"/>
      <c r="E7" s="33">
        <v>1.98</v>
      </c>
      <c r="F7" s="33">
        <v>2.56</v>
      </c>
      <c r="G7" s="34"/>
      <c r="H7" s="33">
        <v>6.19</v>
      </c>
      <c r="I7" s="33">
        <v>24.4</v>
      </c>
      <c r="J7" s="34"/>
    </row>
    <row r="8" spans="2:10" ht="22" x14ac:dyDescent="0.25">
      <c r="B8" s="33">
        <v>32.6</v>
      </c>
      <c r="C8" s="33">
        <v>45.5</v>
      </c>
      <c r="D8" s="34"/>
      <c r="E8" s="33">
        <v>0</v>
      </c>
      <c r="F8" s="33">
        <v>0.66</v>
      </c>
      <c r="G8" s="34"/>
      <c r="H8" s="33">
        <v>3.96</v>
      </c>
      <c r="I8" s="33">
        <v>7.87</v>
      </c>
      <c r="J8" s="34"/>
    </row>
    <row r="9" spans="2:10" ht="22" x14ac:dyDescent="0.25">
      <c r="B9" s="17"/>
      <c r="C9" s="33">
        <v>34.299999999999997</v>
      </c>
      <c r="E9" s="30"/>
      <c r="F9" s="30">
        <v>13.2</v>
      </c>
      <c r="H9" s="30"/>
      <c r="I9" s="30">
        <v>12.7</v>
      </c>
    </row>
    <row r="16" spans="2:10" x14ac:dyDescent="0.2">
      <c r="B16" s="140" t="s">
        <v>206</v>
      </c>
    </row>
  </sheetData>
  <mergeCells count="3">
    <mergeCell ref="H2:I2"/>
    <mergeCell ref="E2:F2"/>
    <mergeCell ref="B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DD06-92A2-1543-A044-92D8E75364BA}">
  <dimension ref="B2:J22"/>
  <sheetViews>
    <sheetView workbookViewId="0">
      <selection activeCell="B23" sqref="B23"/>
    </sheetView>
  </sheetViews>
  <sheetFormatPr baseColWidth="10" defaultColWidth="10.83203125" defaultRowHeight="16" x14ac:dyDescent="0.2"/>
  <cols>
    <col min="2" max="12" width="20.5" customWidth="1"/>
  </cols>
  <sheetData>
    <row r="2" spans="2:10" ht="22" x14ac:dyDescent="0.25">
      <c r="B2" s="157" t="s">
        <v>52</v>
      </c>
      <c r="C2" s="158"/>
      <c r="E2" s="159" t="s">
        <v>51</v>
      </c>
      <c r="F2" s="159"/>
    </row>
    <row r="3" spans="2:10" ht="25" x14ac:dyDescent="0.25">
      <c r="B3" s="40" t="s">
        <v>1</v>
      </c>
      <c r="C3" s="40" t="s">
        <v>33</v>
      </c>
      <c r="D3" s="39"/>
      <c r="E3" s="40" t="s">
        <v>1</v>
      </c>
      <c r="F3" s="40" t="s">
        <v>33</v>
      </c>
      <c r="J3" s="39"/>
    </row>
    <row r="4" spans="2:10" ht="22" x14ac:dyDescent="0.25">
      <c r="B4" s="33">
        <v>4.17</v>
      </c>
      <c r="C4" s="33">
        <v>11</v>
      </c>
      <c r="D4" s="34"/>
      <c r="E4" s="33">
        <v>21</v>
      </c>
      <c r="F4" s="33">
        <v>24</v>
      </c>
      <c r="J4" s="34"/>
    </row>
    <row r="5" spans="2:10" ht="22" x14ac:dyDescent="0.25">
      <c r="B5" s="33">
        <v>3.54</v>
      </c>
      <c r="C5" s="33">
        <v>4.32</v>
      </c>
      <c r="D5" s="34"/>
      <c r="E5" s="33">
        <v>35.799999999999997</v>
      </c>
      <c r="F5" s="33">
        <v>28</v>
      </c>
      <c r="J5" s="34"/>
    </row>
    <row r="6" spans="2:10" ht="22" x14ac:dyDescent="0.25">
      <c r="B6" s="33">
        <v>7.23</v>
      </c>
      <c r="C6" s="33">
        <v>10.5</v>
      </c>
      <c r="D6" s="34"/>
      <c r="E6" s="33">
        <v>23.9</v>
      </c>
      <c r="F6" s="33">
        <v>32.700000000000003</v>
      </c>
      <c r="J6" s="34"/>
    </row>
    <row r="7" spans="2:10" ht="22" x14ac:dyDescent="0.25">
      <c r="B7" s="33">
        <v>6.26</v>
      </c>
      <c r="C7" s="33">
        <v>20.2</v>
      </c>
      <c r="D7" s="34"/>
      <c r="E7" s="33">
        <v>41</v>
      </c>
      <c r="F7" s="33">
        <v>36.9</v>
      </c>
      <c r="J7" s="34"/>
    </row>
    <row r="8" spans="2:10" ht="22" x14ac:dyDescent="0.25">
      <c r="B8" s="33">
        <v>3.26</v>
      </c>
      <c r="C8" s="33">
        <v>14</v>
      </c>
      <c r="D8" s="34"/>
      <c r="E8" s="33">
        <v>45</v>
      </c>
      <c r="F8" s="33">
        <v>43</v>
      </c>
      <c r="J8" s="34"/>
    </row>
    <row r="9" spans="2:10" ht="22" x14ac:dyDescent="0.25">
      <c r="B9" s="139"/>
      <c r="C9" s="139"/>
      <c r="D9" s="34"/>
      <c r="E9" s="139"/>
      <c r="F9" s="139"/>
      <c r="G9" s="34"/>
      <c r="J9" s="34"/>
    </row>
    <row r="11" spans="2:10" ht="22" x14ac:dyDescent="0.25">
      <c r="B11" s="159" t="s">
        <v>50</v>
      </c>
      <c r="C11" s="159"/>
      <c r="E11" s="159" t="s">
        <v>48</v>
      </c>
      <c r="F11" s="159"/>
    </row>
    <row r="12" spans="2:10" ht="25" x14ac:dyDescent="0.25">
      <c r="B12" s="40" t="s">
        <v>1</v>
      </c>
      <c r="C12" s="40" t="s">
        <v>33</v>
      </c>
      <c r="E12" s="40" t="s">
        <v>1</v>
      </c>
      <c r="F12" s="40" t="s">
        <v>33</v>
      </c>
    </row>
    <row r="13" spans="2:10" ht="22" x14ac:dyDescent="0.25">
      <c r="B13" s="33">
        <v>13.8</v>
      </c>
      <c r="C13" s="33">
        <v>17</v>
      </c>
      <c r="E13" s="33">
        <v>63.3</v>
      </c>
      <c r="F13" s="33">
        <v>64.099999999999994</v>
      </c>
    </row>
    <row r="14" spans="2:10" ht="22" x14ac:dyDescent="0.25">
      <c r="B14" s="33">
        <v>7.31</v>
      </c>
      <c r="C14" s="33">
        <v>14.9</v>
      </c>
      <c r="E14" s="33">
        <v>49</v>
      </c>
      <c r="F14" s="33">
        <v>51.3</v>
      </c>
    </row>
    <row r="15" spans="2:10" ht="22" x14ac:dyDescent="0.25">
      <c r="B15" s="33">
        <v>8.2200000000000006</v>
      </c>
      <c r="C15" s="33">
        <v>13.5</v>
      </c>
      <c r="E15" s="33">
        <v>60.9</v>
      </c>
      <c r="F15" s="33">
        <v>64.599999999999994</v>
      </c>
    </row>
    <row r="16" spans="2:10" ht="22" x14ac:dyDescent="0.25">
      <c r="B16" s="33">
        <v>6.8</v>
      </c>
      <c r="C16" s="33">
        <v>20.8</v>
      </c>
      <c r="E16" s="33">
        <v>66.400000000000006</v>
      </c>
      <c r="F16" s="33">
        <v>70.8</v>
      </c>
    </row>
    <row r="17" spans="2:6" ht="22" x14ac:dyDescent="0.25">
      <c r="B17" s="33">
        <v>12</v>
      </c>
      <c r="C17" s="33">
        <v>15.5</v>
      </c>
      <c r="E17" s="33">
        <v>59.3</v>
      </c>
      <c r="F17" s="33">
        <v>70</v>
      </c>
    </row>
    <row r="22" spans="2:6" x14ac:dyDescent="0.2">
      <c r="B22" s="140" t="s">
        <v>208</v>
      </c>
    </row>
  </sheetData>
  <mergeCells count="4">
    <mergeCell ref="E2:F2"/>
    <mergeCell ref="E11:F11"/>
    <mergeCell ref="B11:C11"/>
    <mergeCell ref="B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2E78E-FFE5-B949-82E4-D662C38F9D95}">
  <dimension ref="B1:S75"/>
  <sheetViews>
    <sheetView topLeftCell="A2" workbookViewId="0">
      <selection activeCell="R17" sqref="R17"/>
    </sheetView>
  </sheetViews>
  <sheetFormatPr baseColWidth="10" defaultColWidth="10.83203125" defaultRowHeight="16" x14ac:dyDescent="0.2"/>
  <cols>
    <col min="3" max="16" width="6.83203125" customWidth="1"/>
    <col min="18" max="19" width="12.6640625" customWidth="1"/>
  </cols>
  <sheetData>
    <row r="1" spans="2:19" ht="17" thickBot="1" x14ac:dyDescent="0.25"/>
    <row r="2" spans="2:19" ht="19" thickBot="1" x14ac:dyDescent="0.25">
      <c r="B2" s="69" t="s">
        <v>0</v>
      </c>
      <c r="C2" s="160" t="s">
        <v>53</v>
      </c>
      <c r="D2" s="161"/>
      <c r="E2" s="161"/>
      <c r="F2" s="161"/>
      <c r="G2" s="161"/>
      <c r="H2" s="161"/>
      <c r="I2" s="162"/>
      <c r="J2" s="163" t="s">
        <v>54</v>
      </c>
      <c r="K2" s="161"/>
      <c r="L2" s="161"/>
      <c r="M2" s="161"/>
      <c r="N2" s="161"/>
      <c r="O2" s="161"/>
      <c r="P2" s="164"/>
      <c r="R2" s="165" t="s">
        <v>25</v>
      </c>
      <c r="S2" s="166"/>
    </row>
    <row r="3" spans="2:19" ht="21" thickBot="1" x14ac:dyDescent="0.25">
      <c r="B3" s="62">
        <v>0</v>
      </c>
      <c r="C3" s="59">
        <v>0</v>
      </c>
      <c r="D3" s="60">
        <v>0</v>
      </c>
      <c r="E3" s="60">
        <v>0</v>
      </c>
      <c r="F3" s="60">
        <v>0</v>
      </c>
      <c r="G3" s="60">
        <v>0</v>
      </c>
      <c r="H3" s="60">
        <v>0</v>
      </c>
      <c r="I3" s="65">
        <v>0</v>
      </c>
      <c r="J3" s="68">
        <v>0</v>
      </c>
      <c r="K3" s="60">
        <v>0</v>
      </c>
      <c r="L3" s="60">
        <v>0</v>
      </c>
      <c r="M3" s="60">
        <v>0</v>
      </c>
      <c r="N3" s="60">
        <v>0</v>
      </c>
      <c r="O3" s="60">
        <v>0</v>
      </c>
      <c r="P3" s="61">
        <v>0</v>
      </c>
      <c r="R3" s="76" t="s">
        <v>58</v>
      </c>
      <c r="S3" s="77" t="s">
        <v>57</v>
      </c>
    </row>
    <row r="4" spans="2:19" ht="22" x14ac:dyDescent="0.25">
      <c r="B4" s="63">
        <v>1</v>
      </c>
      <c r="C4" s="57">
        <v>0</v>
      </c>
      <c r="D4" s="50">
        <v>0</v>
      </c>
      <c r="E4" s="50">
        <v>0</v>
      </c>
      <c r="F4" s="50">
        <v>0</v>
      </c>
      <c r="G4" s="50">
        <v>0</v>
      </c>
      <c r="H4" s="50">
        <v>0</v>
      </c>
      <c r="I4" s="66">
        <v>0</v>
      </c>
      <c r="J4" s="52">
        <v>0</v>
      </c>
      <c r="K4" s="50">
        <v>0</v>
      </c>
      <c r="L4" s="50">
        <v>0</v>
      </c>
      <c r="M4" s="50">
        <v>0</v>
      </c>
      <c r="N4" s="50">
        <v>0</v>
      </c>
      <c r="O4" s="50">
        <v>0</v>
      </c>
      <c r="P4" s="53">
        <v>0</v>
      </c>
      <c r="R4" s="74">
        <v>2.09</v>
      </c>
      <c r="S4" s="75">
        <v>1.91</v>
      </c>
    </row>
    <row r="5" spans="2:19" ht="22" x14ac:dyDescent="0.25">
      <c r="B5" s="63">
        <v>2</v>
      </c>
      <c r="C5" s="57">
        <v>0</v>
      </c>
      <c r="D5" s="50">
        <v>0</v>
      </c>
      <c r="E5" s="50">
        <v>0</v>
      </c>
      <c r="F5" s="50">
        <v>0</v>
      </c>
      <c r="G5" s="50">
        <v>0</v>
      </c>
      <c r="H5" s="50">
        <v>0</v>
      </c>
      <c r="I5" s="66">
        <v>0</v>
      </c>
      <c r="J5" s="52">
        <v>0</v>
      </c>
      <c r="K5" s="50">
        <v>0</v>
      </c>
      <c r="L5" s="50">
        <v>0</v>
      </c>
      <c r="M5" s="50">
        <v>0</v>
      </c>
      <c r="N5" s="50">
        <v>0</v>
      </c>
      <c r="O5" s="50">
        <v>0</v>
      </c>
      <c r="P5" s="53">
        <v>0</v>
      </c>
      <c r="R5" s="70">
        <v>1.77</v>
      </c>
      <c r="S5" s="71">
        <v>0.11</v>
      </c>
    </row>
    <row r="6" spans="2:19" ht="22" x14ac:dyDescent="0.25">
      <c r="B6" s="63">
        <v>3</v>
      </c>
      <c r="C6" s="57">
        <v>0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66">
        <v>0</v>
      </c>
      <c r="J6" s="52">
        <v>0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3">
        <v>0</v>
      </c>
      <c r="R6" s="70">
        <v>2.0499999999999998</v>
      </c>
      <c r="S6" s="71">
        <v>1.57</v>
      </c>
    </row>
    <row r="7" spans="2:19" ht="22" x14ac:dyDescent="0.25">
      <c r="B7" s="63">
        <v>4</v>
      </c>
      <c r="C7" s="57">
        <v>0</v>
      </c>
      <c r="D7" s="50">
        <v>0</v>
      </c>
      <c r="E7" s="50">
        <v>0</v>
      </c>
      <c r="F7" s="50">
        <v>0</v>
      </c>
      <c r="G7" s="50">
        <v>0</v>
      </c>
      <c r="H7" s="50">
        <v>0</v>
      </c>
      <c r="I7" s="66">
        <v>0</v>
      </c>
      <c r="J7" s="52">
        <v>0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3">
        <v>0</v>
      </c>
      <c r="R7" s="70">
        <v>2.79</v>
      </c>
      <c r="S7" s="71">
        <v>1.74</v>
      </c>
    </row>
    <row r="8" spans="2:19" ht="22" x14ac:dyDescent="0.25">
      <c r="B8" s="63">
        <v>5</v>
      </c>
      <c r="C8" s="57">
        <v>0</v>
      </c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66">
        <v>0</v>
      </c>
      <c r="J8" s="52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3">
        <v>0</v>
      </c>
      <c r="R8" s="70">
        <v>1.61</v>
      </c>
      <c r="S8" s="71">
        <v>1.0900000000000001</v>
      </c>
    </row>
    <row r="9" spans="2:19" ht="22" x14ac:dyDescent="0.25">
      <c r="B9" s="63">
        <v>6</v>
      </c>
      <c r="C9" s="57">
        <v>0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66">
        <v>0</v>
      </c>
      <c r="J9" s="52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3">
        <v>0</v>
      </c>
      <c r="R9" s="70">
        <v>2.79</v>
      </c>
      <c r="S9" s="71">
        <v>2.78</v>
      </c>
    </row>
    <row r="10" spans="2:19" ht="23" thickBot="1" x14ac:dyDescent="0.3">
      <c r="B10" s="63">
        <v>7</v>
      </c>
      <c r="C10" s="57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66">
        <v>0</v>
      </c>
      <c r="J10" s="52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3">
        <v>0</v>
      </c>
      <c r="R10" s="72">
        <v>3.66</v>
      </c>
      <c r="S10" s="73">
        <v>0.46</v>
      </c>
    </row>
    <row r="11" spans="2:19" x14ac:dyDescent="0.2">
      <c r="B11" s="63">
        <v>8</v>
      </c>
      <c r="C11" s="57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66">
        <v>0</v>
      </c>
      <c r="J11" s="52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3">
        <v>0</v>
      </c>
    </row>
    <row r="12" spans="2:19" x14ac:dyDescent="0.2">
      <c r="B12" s="63">
        <v>9</v>
      </c>
      <c r="C12" s="57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66">
        <v>0</v>
      </c>
      <c r="J12" s="52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3">
        <v>0</v>
      </c>
    </row>
    <row r="13" spans="2:19" x14ac:dyDescent="0.2">
      <c r="B13" s="63">
        <v>10</v>
      </c>
      <c r="C13" s="57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66">
        <v>0</v>
      </c>
      <c r="J13" s="52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3">
        <v>0</v>
      </c>
    </row>
    <row r="14" spans="2:19" x14ac:dyDescent="0.2">
      <c r="B14" s="63">
        <v>11</v>
      </c>
      <c r="C14" s="57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66">
        <v>0</v>
      </c>
      <c r="J14" s="52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3">
        <v>0</v>
      </c>
    </row>
    <row r="15" spans="2:19" x14ac:dyDescent="0.2">
      <c r="B15" s="63">
        <v>12</v>
      </c>
      <c r="C15" s="57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66">
        <v>0</v>
      </c>
      <c r="J15" s="52">
        <v>0</v>
      </c>
      <c r="K15" s="50">
        <v>0</v>
      </c>
      <c r="L15" s="50">
        <v>0</v>
      </c>
      <c r="M15" s="50">
        <v>0</v>
      </c>
      <c r="N15" s="50">
        <v>0.5</v>
      </c>
      <c r="O15" s="50">
        <v>0</v>
      </c>
      <c r="P15" s="53">
        <v>0.5</v>
      </c>
    </row>
    <row r="16" spans="2:19" x14ac:dyDescent="0.2">
      <c r="B16" s="63">
        <v>13</v>
      </c>
      <c r="C16" s="57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66">
        <v>0</v>
      </c>
      <c r="J16" s="52">
        <v>0</v>
      </c>
      <c r="K16" s="50">
        <v>0</v>
      </c>
      <c r="L16" s="50">
        <v>0</v>
      </c>
      <c r="M16" s="50">
        <v>0</v>
      </c>
      <c r="N16" s="50">
        <v>1.5</v>
      </c>
      <c r="O16" s="50">
        <v>0</v>
      </c>
      <c r="P16" s="53">
        <v>1.5</v>
      </c>
    </row>
    <row r="17" spans="2:18" x14ac:dyDescent="0.2">
      <c r="B17" s="63">
        <v>14</v>
      </c>
      <c r="C17" s="57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66">
        <v>0</v>
      </c>
      <c r="J17" s="52">
        <v>0</v>
      </c>
      <c r="K17" s="50">
        <v>0</v>
      </c>
      <c r="L17" s="50">
        <v>0</v>
      </c>
      <c r="M17" s="50">
        <v>0</v>
      </c>
      <c r="N17" s="50">
        <v>2</v>
      </c>
      <c r="O17" s="50">
        <v>0.5</v>
      </c>
      <c r="P17" s="53">
        <v>3</v>
      </c>
      <c r="R17" s="140" t="s">
        <v>207</v>
      </c>
    </row>
    <row r="18" spans="2:18" x14ac:dyDescent="0.2">
      <c r="B18" s="63">
        <v>15</v>
      </c>
      <c r="C18" s="57">
        <v>0</v>
      </c>
      <c r="D18" s="50">
        <v>0</v>
      </c>
      <c r="E18" s="50">
        <v>0.5</v>
      </c>
      <c r="F18" s="50">
        <v>0</v>
      </c>
      <c r="G18" s="50">
        <v>0</v>
      </c>
      <c r="H18" s="50">
        <v>0.5</v>
      </c>
      <c r="I18" s="66">
        <v>0</v>
      </c>
      <c r="J18" s="52">
        <v>0</v>
      </c>
      <c r="K18" s="50">
        <v>0</v>
      </c>
      <c r="L18" s="50">
        <v>0</v>
      </c>
      <c r="M18" s="50">
        <v>0</v>
      </c>
      <c r="N18" s="50">
        <v>2.5</v>
      </c>
      <c r="O18" s="50">
        <v>2</v>
      </c>
      <c r="P18" s="53">
        <v>3</v>
      </c>
    </row>
    <row r="19" spans="2:18" x14ac:dyDescent="0.2">
      <c r="B19" s="63">
        <v>16</v>
      </c>
      <c r="C19" s="57">
        <v>0</v>
      </c>
      <c r="D19" s="50">
        <v>0</v>
      </c>
      <c r="E19" s="50">
        <v>1</v>
      </c>
      <c r="F19" s="50">
        <v>0</v>
      </c>
      <c r="G19" s="50">
        <v>0</v>
      </c>
      <c r="H19" s="50">
        <v>1</v>
      </c>
      <c r="I19" s="66">
        <v>0</v>
      </c>
      <c r="J19" s="52">
        <v>0</v>
      </c>
      <c r="K19" s="50">
        <v>0.5</v>
      </c>
      <c r="L19" s="50">
        <v>0.5</v>
      </c>
      <c r="M19" s="50">
        <v>0</v>
      </c>
      <c r="N19" s="50">
        <v>2.5</v>
      </c>
      <c r="O19" s="50">
        <v>3.5</v>
      </c>
      <c r="P19" s="53">
        <v>3</v>
      </c>
    </row>
    <row r="20" spans="2:18" x14ac:dyDescent="0.2">
      <c r="B20" s="63">
        <v>17</v>
      </c>
      <c r="C20" s="57">
        <v>0</v>
      </c>
      <c r="D20" s="50">
        <v>0</v>
      </c>
      <c r="E20" s="50">
        <v>1.5</v>
      </c>
      <c r="F20" s="50">
        <v>0</v>
      </c>
      <c r="G20" s="50">
        <v>0</v>
      </c>
      <c r="H20" s="50">
        <v>1.5</v>
      </c>
      <c r="I20" s="66">
        <v>0</v>
      </c>
      <c r="J20" s="52">
        <v>0</v>
      </c>
      <c r="K20" s="50">
        <v>1.5</v>
      </c>
      <c r="L20" s="50">
        <v>0.5</v>
      </c>
      <c r="M20" s="50">
        <v>0</v>
      </c>
      <c r="N20" s="50">
        <v>2.5</v>
      </c>
      <c r="O20" s="50">
        <v>3.5</v>
      </c>
      <c r="P20" s="53">
        <v>3</v>
      </c>
    </row>
    <row r="21" spans="2:18" x14ac:dyDescent="0.2">
      <c r="B21" s="63">
        <v>18</v>
      </c>
      <c r="C21" s="57">
        <v>0</v>
      </c>
      <c r="D21" s="50">
        <v>0</v>
      </c>
      <c r="E21" s="50">
        <v>2.5</v>
      </c>
      <c r="F21" s="50">
        <v>0</v>
      </c>
      <c r="G21" s="50">
        <v>0</v>
      </c>
      <c r="H21" s="50">
        <v>2.5</v>
      </c>
      <c r="I21" s="66">
        <v>0</v>
      </c>
      <c r="J21" s="52">
        <v>0</v>
      </c>
      <c r="K21" s="50">
        <v>1.5</v>
      </c>
      <c r="L21" s="50">
        <v>0.5</v>
      </c>
      <c r="M21" s="50">
        <v>0</v>
      </c>
      <c r="N21" s="50">
        <v>2</v>
      </c>
      <c r="O21" s="50">
        <v>3.5</v>
      </c>
      <c r="P21" s="53">
        <v>3</v>
      </c>
    </row>
    <row r="22" spans="2:18" x14ac:dyDescent="0.2">
      <c r="B22" s="63">
        <v>19</v>
      </c>
      <c r="C22" s="57">
        <v>0</v>
      </c>
      <c r="D22" s="50">
        <v>0</v>
      </c>
      <c r="E22" s="50">
        <v>3</v>
      </c>
      <c r="F22" s="50">
        <v>0</v>
      </c>
      <c r="G22" s="50">
        <v>0</v>
      </c>
      <c r="H22" s="50">
        <v>3</v>
      </c>
      <c r="I22" s="66">
        <v>0</v>
      </c>
      <c r="J22" s="52">
        <v>0</v>
      </c>
      <c r="K22" s="50">
        <v>1.5</v>
      </c>
      <c r="L22" s="50">
        <v>0.6</v>
      </c>
      <c r="M22" s="50">
        <v>0</v>
      </c>
      <c r="N22" s="50">
        <v>2</v>
      </c>
      <c r="O22" s="50">
        <v>3</v>
      </c>
      <c r="P22" s="53">
        <v>3</v>
      </c>
    </row>
    <row r="23" spans="2:18" x14ac:dyDescent="0.2">
      <c r="B23" s="63">
        <v>20</v>
      </c>
      <c r="C23" s="57">
        <v>0</v>
      </c>
      <c r="D23" s="50">
        <v>0</v>
      </c>
      <c r="E23" s="50">
        <v>2.5</v>
      </c>
      <c r="F23" s="50">
        <v>0</v>
      </c>
      <c r="G23" s="50">
        <v>0</v>
      </c>
      <c r="H23" s="50">
        <v>2.5</v>
      </c>
      <c r="I23" s="66">
        <v>0</v>
      </c>
      <c r="J23" s="52">
        <v>0</v>
      </c>
      <c r="K23" s="50">
        <v>1</v>
      </c>
      <c r="L23" s="50">
        <v>0.5</v>
      </c>
      <c r="M23" s="50">
        <v>0</v>
      </c>
      <c r="N23" s="50">
        <v>2</v>
      </c>
      <c r="O23" s="50">
        <v>2.5</v>
      </c>
      <c r="P23" s="53">
        <v>3</v>
      </c>
    </row>
    <row r="24" spans="2:18" x14ac:dyDescent="0.2">
      <c r="B24" s="63">
        <v>21</v>
      </c>
      <c r="C24" s="57">
        <v>0</v>
      </c>
      <c r="D24" s="50">
        <v>0</v>
      </c>
      <c r="E24" s="50">
        <v>2</v>
      </c>
      <c r="F24" s="50">
        <v>0</v>
      </c>
      <c r="G24" s="50">
        <v>0.5</v>
      </c>
      <c r="H24" s="50">
        <v>2</v>
      </c>
      <c r="I24" s="66">
        <v>0</v>
      </c>
      <c r="J24" s="52">
        <v>0</v>
      </c>
      <c r="K24" s="50">
        <v>1</v>
      </c>
      <c r="L24" s="50">
        <v>0.5</v>
      </c>
      <c r="M24" s="50">
        <v>0</v>
      </c>
      <c r="N24" s="50">
        <v>2</v>
      </c>
      <c r="O24" s="50">
        <v>2</v>
      </c>
      <c r="P24" s="53">
        <v>3</v>
      </c>
    </row>
    <row r="25" spans="2:18" x14ac:dyDescent="0.2">
      <c r="B25" s="63">
        <v>22</v>
      </c>
      <c r="C25" s="57">
        <v>0</v>
      </c>
      <c r="D25" s="50">
        <v>0</v>
      </c>
      <c r="E25" s="50">
        <v>1</v>
      </c>
      <c r="F25" s="50">
        <v>0</v>
      </c>
      <c r="G25" s="50">
        <v>0.5</v>
      </c>
      <c r="H25" s="50">
        <v>1</v>
      </c>
      <c r="I25" s="66">
        <v>0</v>
      </c>
      <c r="J25" s="52">
        <v>1</v>
      </c>
      <c r="K25" s="50">
        <v>0.5</v>
      </c>
      <c r="L25" s="50">
        <v>0.5</v>
      </c>
      <c r="M25" s="50">
        <v>0</v>
      </c>
      <c r="N25" s="50">
        <v>2</v>
      </c>
      <c r="O25" s="50">
        <v>2</v>
      </c>
      <c r="P25" s="53">
        <v>3</v>
      </c>
    </row>
    <row r="26" spans="2:18" x14ac:dyDescent="0.2">
      <c r="B26" s="63">
        <v>23</v>
      </c>
      <c r="C26" s="57">
        <v>0</v>
      </c>
      <c r="D26" s="50">
        <v>0</v>
      </c>
      <c r="E26" s="50">
        <v>0.5</v>
      </c>
      <c r="F26" s="50">
        <v>0</v>
      </c>
      <c r="G26" s="50">
        <v>1</v>
      </c>
      <c r="H26" s="50">
        <v>0.5</v>
      </c>
      <c r="I26" s="66">
        <v>0</v>
      </c>
      <c r="J26" s="52">
        <v>2</v>
      </c>
      <c r="K26" s="50">
        <v>0.5</v>
      </c>
      <c r="L26" s="50">
        <v>0.5</v>
      </c>
      <c r="M26" s="50">
        <v>0.5</v>
      </c>
      <c r="N26" s="50">
        <v>2</v>
      </c>
      <c r="O26" s="50">
        <v>1.5</v>
      </c>
      <c r="P26" s="53">
        <v>2.5</v>
      </c>
    </row>
    <row r="27" spans="2:18" x14ac:dyDescent="0.2">
      <c r="B27" s="63">
        <v>24</v>
      </c>
      <c r="C27" s="57">
        <v>0</v>
      </c>
      <c r="D27" s="50">
        <v>0</v>
      </c>
      <c r="E27" s="50">
        <v>0.5</v>
      </c>
      <c r="F27" s="50">
        <v>0</v>
      </c>
      <c r="G27" s="50">
        <v>1.5</v>
      </c>
      <c r="H27" s="50">
        <v>0.5</v>
      </c>
      <c r="I27" s="66">
        <v>0</v>
      </c>
      <c r="J27" s="52">
        <v>2.5</v>
      </c>
      <c r="K27" s="50">
        <v>0.5</v>
      </c>
      <c r="L27" s="50">
        <v>0.5</v>
      </c>
      <c r="M27" s="50">
        <v>0.5</v>
      </c>
      <c r="N27" s="50">
        <v>2</v>
      </c>
      <c r="O27" s="50">
        <v>1.5</v>
      </c>
      <c r="P27" s="53">
        <v>3</v>
      </c>
    </row>
    <row r="28" spans="2:18" x14ac:dyDescent="0.2">
      <c r="B28" s="63">
        <v>25</v>
      </c>
      <c r="C28" s="57">
        <v>0</v>
      </c>
      <c r="D28" s="50">
        <v>0</v>
      </c>
      <c r="E28" s="50">
        <v>1</v>
      </c>
      <c r="F28" s="50">
        <v>0</v>
      </c>
      <c r="G28" s="50">
        <v>2</v>
      </c>
      <c r="H28" s="50">
        <v>1</v>
      </c>
      <c r="I28" s="66">
        <v>0</v>
      </c>
      <c r="J28" s="52">
        <v>3</v>
      </c>
      <c r="K28" s="50">
        <v>1</v>
      </c>
      <c r="L28" s="50">
        <v>0.5</v>
      </c>
      <c r="M28" s="50">
        <v>0.5</v>
      </c>
      <c r="N28" s="50">
        <v>2</v>
      </c>
      <c r="O28" s="50">
        <v>1.5</v>
      </c>
      <c r="P28" s="53">
        <v>3</v>
      </c>
    </row>
    <row r="29" spans="2:18" x14ac:dyDescent="0.2">
      <c r="B29" s="63">
        <v>26</v>
      </c>
      <c r="C29" s="57">
        <v>0</v>
      </c>
      <c r="D29" s="50">
        <v>0</v>
      </c>
      <c r="E29" s="50">
        <v>2</v>
      </c>
      <c r="F29" s="50">
        <v>0</v>
      </c>
      <c r="G29" s="50">
        <v>1</v>
      </c>
      <c r="H29" s="50">
        <v>2</v>
      </c>
      <c r="I29" s="66">
        <v>0</v>
      </c>
      <c r="J29" s="52">
        <v>2.5</v>
      </c>
      <c r="K29" s="50">
        <v>1</v>
      </c>
      <c r="L29" s="50">
        <v>0</v>
      </c>
      <c r="M29" s="50">
        <v>0.5</v>
      </c>
      <c r="N29" s="50">
        <v>2</v>
      </c>
      <c r="O29" s="50">
        <v>1.5</v>
      </c>
      <c r="P29" s="53">
        <v>3</v>
      </c>
    </row>
    <row r="30" spans="2:18" x14ac:dyDescent="0.2">
      <c r="B30" s="63">
        <v>27</v>
      </c>
      <c r="C30" s="57">
        <v>0</v>
      </c>
      <c r="D30" s="50">
        <v>0</v>
      </c>
      <c r="E30" s="50">
        <v>2.5</v>
      </c>
      <c r="F30" s="50">
        <v>0</v>
      </c>
      <c r="G30" s="50">
        <v>0.5</v>
      </c>
      <c r="H30" s="50">
        <v>2.5</v>
      </c>
      <c r="I30" s="66">
        <v>0.5</v>
      </c>
      <c r="J30" s="52">
        <v>2</v>
      </c>
      <c r="K30" s="50">
        <v>1</v>
      </c>
      <c r="L30" s="50">
        <v>0</v>
      </c>
      <c r="M30" s="50">
        <v>0.5</v>
      </c>
      <c r="N30" s="50">
        <v>2</v>
      </c>
      <c r="O30" s="50">
        <v>1.5</v>
      </c>
      <c r="P30" s="53">
        <v>3</v>
      </c>
    </row>
    <row r="31" spans="2:18" x14ac:dyDescent="0.2">
      <c r="B31" s="63">
        <v>28</v>
      </c>
      <c r="C31" s="57">
        <v>0.5</v>
      </c>
      <c r="D31" s="50">
        <v>0</v>
      </c>
      <c r="E31" s="50">
        <v>3</v>
      </c>
      <c r="F31" s="50">
        <v>0.5</v>
      </c>
      <c r="G31" s="50">
        <v>0.5</v>
      </c>
      <c r="H31" s="50">
        <v>3</v>
      </c>
      <c r="I31" s="66">
        <v>0.5</v>
      </c>
      <c r="J31" s="52">
        <v>2</v>
      </c>
      <c r="K31" s="50">
        <v>1</v>
      </c>
      <c r="L31" s="50">
        <v>0</v>
      </c>
      <c r="M31" s="50">
        <v>1</v>
      </c>
      <c r="N31" s="50">
        <v>2</v>
      </c>
      <c r="O31" s="50">
        <v>1.5</v>
      </c>
      <c r="P31" s="53">
        <v>3</v>
      </c>
    </row>
    <row r="32" spans="2:18" x14ac:dyDescent="0.2">
      <c r="B32" s="63">
        <v>29</v>
      </c>
      <c r="C32" s="57">
        <v>0.5</v>
      </c>
      <c r="D32" s="50">
        <v>0</v>
      </c>
      <c r="E32" s="50">
        <v>3</v>
      </c>
      <c r="F32" s="50">
        <v>1</v>
      </c>
      <c r="G32" s="50">
        <v>0.5</v>
      </c>
      <c r="H32" s="50">
        <v>3</v>
      </c>
      <c r="I32" s="66">
        <v>0.5</v>
      </c>
      <c r="J32" s="52">
        <v>2</v>
      </c>
      <c r="K32" s="50">
        <v>2</v>
      </c>
      <c r="L32" s="50">
        <v>0</v>
      </c>
      <c r="M32" s="50">
        <v>2</v>
      </c>
      <c r="N32" s="50">
        <v>2</v>
      </c>
      <c r="O32" s="50">
        <v>1.5</v>
      </c>
      <c r="P32" s="53">
        <v>5</v>
      </c>
    </row>
    <row r="33" spans="2:16" x14ac:dyDescent="0.2">
      <c r="B33" s="63">
        <v>30</v>
      </c>
      <c r="C33" s="57">
        <v>0.5</v>
      </c>
      <c r="D33" s="50">
        <v>0</v>
      </c>
      <c r="E33" s="50">
        <v>3</v>
      </c>
      <c r="F33" s="50">
        <v>1.5</v>
      </c>
      <c r="G33" s="50">
        <v>0.5</v>
      </c>
      <c r="H33" s="50">
        <v>3</v>
      </c>
      <c r="I33" s="66">
        <v>0.5</v>
      </c>
      <c r="J33" s="52">
        <v>1.5</v>
      </c>
      <c r="K33" s="50">
        <v>2.5</v>
      </c>
      <c r="L33" s="50">
        <v>0</v>
      </c>
      <c r="M33" s="50">
        <v>2</v>
      </c>
      <c r="N33" s="50">
        <v>2</v>
      </c>
      <c r="O33" s="50">
        <v>1.5</v>
      </c>
      <c r="P33" s="53">
        <v>5</v>
      </c>
    </row>
    <row r="34" spans="2:16" x14ac:dyDescent="0.2">
      <c r="B34" s="63">
        <v>31</v>
      </c>
      <c r="C34" s="57">
        <v>0.5</v>
      </c>
      <c r="D34" s="50">
        <v>0</v>
      </c>
      <c r="E34" s="50">
        <v>3</v>
      </c>
      <c r="F34" s="50">
        <v>1.5</v>
      </c>
      <c r="G34" s="50">
        <v>0.5</v>
      </c>
      <c r="H34" s="50">
        <v>3</v>
      </c>
      <c r="I34" s="66">
        <v>0.5</v>
      </c>
      <c r="J34" s="52">
        <v>1.5</v>
      </c>
      <c r="K34" s="50">
        <v>2.5</v>
      </c>
      <c r="L34" s="50">
        <v>0</v>
      </c>
      <c r="M34" s="50">
        <v>2</v>
      </c>
      <c r="N34" s="50">
        <v>2</v>
      </c>
      <c r="O34" s="50">
        <v>1.5</v>
      </c>
      <c r="P34" s="53">
        <v>5</v>
      </c>
    </row>
    <row r="35" spans="2:16" x14ac:dyDescent="0.2">
      <c r="B35" s="63">
        <v>32</v>
      </c>
      <c r="C35" s="57">
        <v>0.5</v>
      </c>
      <c r="D35" s="50">
        <v>0</v>
      </c>
      <c r="E35" s="50">
        <v>3</v>
      </c>
      <c r="F35" s="50">
        <v>2</v>
      </c>
      <c r="G35" s="50">
        <v>0.5</v>
      </c>
      <c r="H35" s="50">
        <v>3</v>
      </c>
      <c r="I35" s="66">
        <v>1</v>
      </c>
      <c r="J35" s="52">
        <v>1.5</v>
      </c>
      <c r="K35" s="50">
        <v>3</v>
      </c>
      <c r="L35" s="50">
        <v>0</v>
      </c>
      <c r="M35" s="50">
        <v>2</v>
      </c>
      <c r="N35" s="50">
        <v>1.5</v>
      </c>
      <c r="O35" s="50">
        <v>2</v>
      </c>
      <c r="P35" s="53">
        <v>5</v>
      </c>
    </row>
    <row r="36" spans="2:16" x14ac:dyDescent="0.2">
      <c r="B36" s="63">
        <v>33</v>
      </c>
      <c r="C36" s="57">
        <v>0.5</v>
      </c>
      <c r="D36" s="50">
        <v>0</v>
      </c>
      <c r="E36" s="50">
        <v>2.5</v>
      </c>
      <c r="F36" s="50">
        <v>2</v>
      </c>
      <c r="G36" s="50">
        <v>0.5</v>
      </c>
      <c r="H36" s="50">
        <v>2.5</v>
      </c>
      <c r="I36" s="66">
        <v>1</v>
      </c>
      <c r="J36" s="52">
        <v>1.5</v>
      </c>
      <c r="K36" s="50">
        <v>3</v>
      </c>
      <c r="L36" s="50">
        <v>0.5</v>
      </c>
      <c r="M36" s="50">
        <v>2</v>
      </c>
      <c r="N36" s="50">
        <v>2</v>
      </c>
      <c r="O36" s="50">
        <v>2</v>
      </c>
      <c r="P36" s="53">
        <v>5</v>
      </c>
    </row>
    <row r="37" spans="2:16" x14ac:dyDescent="0.2">
      <c r="B37" s="63">
        <v>34</v>
      </c>
      <c r="C37" s="57">
        <v>0.5</v>
      </c>
      <c r="D37" s="50">
        <v>0</v>
      </c>
      <c r="E37" s="50">
        <v>2.5</v>
      </c>
      <c r="F37" s="50">
        <v>2</v>
      </c>
      <c r="G37" s="50">
        <v>0.5</v>
      </c>
      <c r="H37" s="50">
        <v>2.5</v>
      </c>
      <c r="I37" s="66">
        <v>1</v>
      </c>
      <c r="J37" s="52">
        <v>1.5</v>
      </c>
      <c r="K37" s="50">
        <v>3</v>
      </c>
      <c r="L37" s="50">
        <v>0.5</v>
      </c>
      <c r="M37" s="50">
        <v>3</v>
      </c>
      <c r="N37" s="50">
        <v>2</v>
      </c>
      <c r="O37" s="50">
        <v>2</v>
      </c>
      <c r="P37" s="53">
        <v>5</v>
      </c>
    </row>
    <row r="38" spans="2:16" x14ac:dyDescent="0.2">
      <c r="B38" s="63">
        <v>35</v>
      </c>
      <c r="C38" s="57">
        <v>0.5</v>
      </c>
      <c r="D38" s="50">
        <v>0</v>
      </c>
      <c r="E38" s="50">
        <v>2</v>
      </c>
      <c r="F38" s="50">
        <v>2</v>
      </c>
      <c r="G38" s="50">
        <v>1</v>
      </c>
      <c r="H38" s="50">
        <v>2</v>
      </c>
      <c r="I38" s="66">
        <v>1</v>
      </c>
      <c r="J38" s="52">
        <v>1.5</v>
      </c>
      <c r="K38" s="50">
        <v>2.5</v>
      </c>
      <c r="L38" s="50">
        <v>1.5</v>
      </c>
      <c r="M38" s="50">
        <v>4</v>
      </c>
      <c r="N38" s="50">
        <v>2</v>
      </c>
      <c r="O38" s="50">
        <v>2</v>
      </c>
      <c r="P38" s="53">
        <v>5</v>
      </c>
    </row>
    <row r="39" spans="2:16" x14ac:dyDescent="0.2">
      <c r="B39" s="63">
        <v>36</v>
      </c>
      <c r="C39" s="57">
        <v>0.5</v>
      </c>
      <c r="D39" s="50">
        <v>0</v>
      </c>
      <c r="E39" s="50">
        <v>2</v>
      </c>
      <c r="F39" s="50">
        <v>2</v>
      </c>
      <c r="G39" s="50">
        <v>1</v>
      </c>
      <c r="H39" s="50">
        <v>2</v>
      </c>
      <c r="I39" s="66">
        <v>1</v>
      </c>
      <c r="J39" s="52">
        <v>1</v>
      </c>
      <c r="K39" s="50">
        <v>2.5</v>
      </c>
      <c r="L39" s="50">
        <v>2</v>
      </c>
      <c r="M39" s="50">
        <v>5</v>
      </c>
      <c r="N39" s="50">
        <v>1.5</v>
      </c>
      <c r="O39" s="50">
        <v>2</v>
      </c>
      <c r="P39" s="53">
        <v>5</v>
      </c>
    </row>
    <row r="40" spans="2:16" x14ac:dyDescent="0.2">
      <c r="B40" s="63">
        <v>37</v>
      </c>
      <c r="C40" s="57">
        <v>0.5</v>
      </c>
      <c r="D40" s="50">
        <v>0</v>
      </c>
      <c r="E40" s="50">
        <v>1.5</v>
      </c>
      <c r="F40" s="50">
        <v>1.5</v>
      </c>
      <c r="G40" s="50">
        <v>1.5</v>
      </c>
      <c r="H40" s="50">
        <v>2</v>
      </c>
      <c r="I40" s="66">
        <v>1</v>
      </c>
      <c r="J40" s="52">
        <v>1</v>
      </c>
      <c r="K40" s="50">
        <v>2.5</v>
      </c>
      <c r="L40" s="50">
        <v>3</v>
      </c>
      <c r="M40" s="50">
        <v>5</v>
      </c>
      <c r="N40" s="50">
        <v>1.5</v>
      </c>
      <c r="O40" s="50">
        <v>2.5</v>
      </c>
      <c r="P40" s="53">
        <v>5</v>
      </c>
    </row>
    <row r="41" spans="2:16" x14ac:dyDescent="0.2">
      <c r="B41" s="63">
        <v>38</v>
      </c>
      <c r="C41" s="57">
        <v>0.5</v>
      </c>
      <c r="D41" s="50">
        <v>0</v>
      </c>
      <c r="E41" s="50">
        <v>1.5</v>
      </c>
      <c r="F41" s="50">
        <v>1.5</v>
      </c>
      <c r="G41" s="50">
        <v>1.5</v>
      </c>
      <c r="H41" s="50">
        <v>2</v>
      </c>
      <c r="I41" s="66">
        <v>1.5</v>
      </c>
      <c r="J41" s="52">
        <v>1</v>
      </c>
      <c r="K41" s="50">
        <v>2.5</v>
      </c>
      <c r="L41" s="50">
        <v>3</v>
      </c>
      <c r="M41" s="50">
        <v>5</v>
      </c>
      <c r="N41" s="50">
        <v>1.5</v>
      </c>
      <c r="O41" s="50">
        <v>2.5</v>
      </c>
      <c r="P41" s="53">
        <v>5</v>
      </c>
    </row>
    <row r="42" spans="2:16" x14ac:dyDescent="0.2">
      <c r="B42" s="63">
        <v>39</v>
      </c>
      <c r="C42" s="57">
        <v>0.5</v>
      </c>
      <c r="D42" s="50">
        <v>0</v>
      </c>
      <c r="E42" s="50">
        <v>2</v>
      </c>
      <c r="F42" s="50">
        <v>1.5</v>
      </c>
      <c r="G42" s="50">
        <v>1.5</v>
      </c>
      <c r="H42" s="50">
        <v>2</v>
      </c>
      <c r="I42" s="66">
        <v>1.5</v>
      </c>
      <c r="J42" s="52">
        <v>1</v>
      </c>
      <c r="K42" s="50">
        <v>2.5</v>
      </c>
      <c r="L42" s="50">
        <v>3</v>
      </c>
      <c r="M42" s="50">
        <v>5</v>
      </c>
      <c r="N42" s="50">
        <v>2</v>
      </c>
      <c r="O42" s="50">
        <v>2.5</v>
      </c>
      <c r="P42" s="53">
        <v>5</v>
      </c>
    </row>
    <row r="43" spans="2:16" x14ac:dyDescent="0.2">
      <c r="B43" s="63">
        <v>40</v>
      </c>
      <c r="C43" s="57">
        <v>0.5</v>
      </c>
      <c r="D43" s="50">
        <v>0</v>
      </c>
      <c r="E43" s="50">
        <v>2</v>
      </c>
      <c r="F43" s="50">
        <v>1.5</v>
      </c>
      <c r="G43" s="50">
        <v>1.5</v>
      </c>
      <c r="H43" s="50">
        <v>2</v>
      </c>
      <c r="I43" s="66">
        <v>1.5</v>
      </c>
      <c r="J43" s="52">
        <v>1</v>
      </c>
      <c r="K43" s="50">
        <v>2.5</v>
      </c>
      <c r="L43" s="50">
        <v>3</v>
      </c>
      <c r="M43" s="50">
        <v>5</v>
      </c>
      <c r="N43" s="50">
        <v>2</v>
      </c>
      <c r="O43" s="50">
        <v>2.5</v>
      </c>
      <c r="P43" s="53">
        <v>5</v>
      </c>
    </row>
    <row r="44" spans="2:16" x14ac:dyDescent="0.2">
      <c r="B44" s="63">
        <v>41</v>
      </c>
      <c r="C44" s="57">
        <v>0.5</v>
      </c>
      <c r="D44" s="50">
        <v>0</v>
      </c>
      <c r="E44" s="50">
        <v>2</v>
      </c>
      <c r="F44" s="50">
        <v>1.5</v>
      </c>
      <c r="G44" s="50">
        <v>2</v>
      </c>
      <c r="H44" s="50">
        <v>2.5</v>
      </c>
      <c r="I44" s="66">
        <v>1</v>
      </c>
      <c r="J44" s="52">
        <v>1</v>
      </c>
      <c r="K44" s="50">
        <v>2.5</v>
      </c>
      <c r="L44" s="50">
        <v>3</v>
      </c>
      <c r="M44" s="50">
        <v>5</v>
      </c>
      <c r="N44" s="50">
        <v>2</v>
      </c>
      <c r="O44" s="50">
        <v>2.5</v>
      </c>
      <c r="P44" s="53">
        <v>5</v>
      </c>
    </row>
    <row r="45" spans="2:16" x14ac:dyDescent="0.2">
      <c r="B45" s="63">
        <v>42</v>
      </c>
      <c r="C45" s="57">
        <v>1</v>
      </c>
      <c r="D45" s="50">
        <v>0</v>
      </c>
      <c r="E45" s="50">
        <v>2</v>
      </c>
      <c r="F45" s="50">
        <v>1.5</v>
      </c>
      <c r="G45" s="50">
        <v>2</v>
      </c>
      <c r="H45" s="50">
        <v>3</v>
      </c>
      <c r="I45" s="66">
        <v>1</v>
      </c>
      <c r="J45" s="52">
        <v>1</v>
      </c>
      <c r="K45" s="50">
        <v>2.5</v>
      </c>
      <c r="L45" s="50">
        <v>3</v>
      </c>
      <c r="M45" s="50">
        <v>5</v>
      </c>
      <c r="N45" s="50">
        <v>2</v>
      </c>
      <c r="O45" s="50">
        <v>3</v>
      </c>
      <c r="P45" s="53">
        <v>5</v>
      </c>
    </row>
    <row r="46" spans="2:16" x14ac:dyDescent="0.2">
      <c r="B46" s="63">
        <v>43</v>
      </c>
      <c r="C46" s="57">
        <v>1</v>
      </c>
      <c r="D46" s="50">
        <v>0</v>
      </c>
      <c r="E46" s="50">
        <v>2</v>
      </c>
      <c r="F46" s="50">
        <v>1.5</v>
      </c>
      <c r="G46" s="50">
        <v>2</v>
      </c>
      <c r="H46" s="50">
        <v>3</v>
      </c>
      <c r="I46" s="66">
        <v>1</v>
      </c>
      <c r="J46" s="52">
        <v>1</v>
      </c>
      <c r="K46" s="50">
        <v>2.5</v>
      </c>
      <c r="L46" s="50">
        <v>2.5</v>
      </c>
      <c r="M46" s="50">
        <v>5</v>
      </c>
      <c r="N46" s="50">
        <v>2</v>
      </c>
      <c r="O46" s="50">
        <v>3</v>
      </c>
      <c r="P46" s="53">
        <v>5</v>
      </c>
    </row>
    <row r="47" spans="2:16" x14ac:dyDescent="0.2">
      <c r="B47" s="63">
        <v>44</v>
      </c>
      <c r="C47" s="57">
        <v>1.5</v>
      </c>
      <c r="D47" s="50">
        <v>0</v>
      </c>
      <c r="E47" s="50">
        <v>1.5</v>
      </c>
      <c r="F47" s="50">
        <v>1.5</v>
      </c>
      <c r="G47" s="50">
        <v>2</v>
      </c>
      <c r="H47" s="50">
        <v>3.5</v>
      </c>
      <c r="I47" s="66">
        <v>1</v>
      </c>
      <c r="J47" s="52">
        <v>1</v>
      </c>
      <c r="K47" s="50">
        <v>2.5</v>
      </c>
      <c r="L47" s="50">
        <v>2</v>
      </c>
      <c r="M47" s="50">
        <v>5</v>
      </c>
      <c r="N47" s="50">
        <v>1.5</v>
      </c>
      <c r="O47" s="50">
        <v>3</v>
      </c>
      <c r="P47" s="53">
        <v>5</v>
      </c>
    </row>
    <row r="48" spans="2:16" x14ac:dyDescent="0.2">
      <c r="B48" s="63">
        <v>45</v>
      </c>
      <c r="C48" s="57">
        <v>2</v>
      </c>
      <c r="D48" s="50">
        <v>0</v>
      </c>
      <c r="E48" s="50">
        <v>2</v>
      </c>
      <c r="F48" s="50">
        <v>2</v>
      </c>
      <c r="G48" s="50">
        <v>2</v>
      </c>
      <c r="H48" s="50">
        <v>5</v>
      </c>
      <c r="I48" s="66">
        <v>1</v>
      </c>
      <c r="J48" s="52">
        <v>1</v>
      </c>
      <c r="K48" s="50">
        <v>2.5</v>
      </c>
      <c r="L48" s="50">
        <v>2.5</v>
      </c>
      <c r="M48" s="50">
        <v>5</v>
      </c>
      <c r="N48" s="50">
        <v>1.5</v>
      </c>
      <c r="O48" s="50">
        <v>3.5</v>
      </c>
      <c r="P48" s="53">
        <v>5</v>
      </c>
    </row>
    <row r="49" spans="2:16" x14ac:dyDescent="0.2">
      <c r="B49" s="63">
        <v>46</v>
      </c>
      <c r="C49" s="57">
        <v>3</v>
      </c>
      <c r="D49" s="50">
        <v>0</v>
      </c>
      <c r="E49" s="50">
        <v>2</v>
      </c>
      <c r="F49" s="50">
        <v>2</v>
      </c>
      <c r="G49" s="50">
        <v>2</v>
      </c>
      <c r="H49" s="50">
        <v>5</v>
      </c>
      <c r="I49" s="66">
        <v>1</v>
      </c>
      <c r="J49" s="52">
        <v>1.5</v>
      </c>
      <c r="K49" s="50">
        <v>2.5</v>
      </c>
      <c r="L49" s="50">
        <v>2.5</v>
      </c>
      <c r="M49" s="50">
        <v>5</v>
      </c>
      <c r="N49" s="50">
        <v>1.5</v>
      </c>
      <c r="O49" s="50">
        <v>4</v>
      </c>
      <c r="P49" s="53">
        <v>5</v>
      </c>
    </row>
    <row r="50" spans="2:16" x14ac:dyDescent="0.2">
      <c r="B50" s="63">
        <v>47</v>
      </c>
      <c r="C50" s="57">
        <v>3.5</v>
      </c>
      <c r="D50" s="50">
        <v>0</v>
      </c>
      <c r="E50" s="50">
        <v>2</v>
      </c>
      <c r="F50" s="50">
        <v>2</v>
      </c>
      <c r="G50" s="50">
        <v>1.5</v>
      </c>
      <c r="H50" s="50">
        <v>5</v>
      </c>
      <c r="I50" s="66">
        <v>1</v>
      </c>
      <c r="J50" s="52">
        <v>2</v>
      </c>
      <c r="K50" s="50">
        <v>2.5</v>
      </c>
      <c r="L50" s="50">
        <v>2.5</v>
      </c>
      <c r="M50" s="50">
        <v>5</v>
      </c>
      <c r="N50" s="50">
        <v>1.5</v>
      </c>
      <c r="O50" s="50">
        <v>5</v>
      </c>
      <c r="P50" s="53">
        <v>5</v>
      </c>
    </row>
    <row r="51" spans="2:16" x14ac:dyDescent="0.2">
      <c r="B51" s="63">
        <v>48</v>
      </c>
      <c r="C51" s="57">
        <v>5</v>
      </c>
      <c r="D51" s="50">
        <v>0</v>
      </c>
      <c r="E51" s="50">
        <v>2</v>
      </c>
      <c r="F51" s="50">
        <v>2</v>
      </c>
      <c r="G51" s="50">
        <v>1.5</v>
      </c>
      <c r="H51" s="50">
        <v>5</v>
      </c>
      <c r="I51" s="66">
        <v>1</v>
      </c>
      <c r="J51" s="52">
        <v>3</v>
      </c>
      <c r="K51" s="50">
        <v>3</v>
      </c>
      <c r="L51" s="50">
        <v>2.5</v>
      </c>
      <c r="M51" s="50">
        <v>5</v>
      </c>
      <c r="N51" s="50">
        <v>2</v>
      </c>
      <c r="O51" s="50">
        <v>5</v>
      </c>
      <c r="P51" s="53">
        <v>5</v>
      </c>
    </row>
    <row r="52" spans="2:16" x14ac:dyDescent="0.2">
      <c r="B52" s="63">
        <v>49</v>
      </c>
      <c r="C52" s="57">
        <v>5</v>
      </c>
      <c r="D52" s="50">
        <v>0</v>
      </c>
      <c r="E52" s="50">
        <v>2</v>
      </c>
      <c r="F52" s="50">
        <v>2.5</v>
      </c>
      <c r="G52" s="50">
        <v>2</v>
      </c>
      <c r="H52" s="50">
        <v>5</v>
      </c>
      <c r="I52" s="66">
        <v>1</v>
      </c>
      <c r="J52" s="52">
        <v>3</v>
      </c>
      <c r="K52" s="50">
        <v>2.5</v>
      </c>
      <c r="L52" s="50">
        <v>2</v>
      </c>
      <c r="M52" s="50">
        <v>5</v>
      </c>
      <c r="N52" s="50">
        <v>2</v>
      </c>
      <c r="O52" s="50">
        <v>5</v>
      </c>
      <c r="P52" s="53">
        <v>5</v>
      </c>
    </row>
    <row r="53" spans="2:16" x14ac:dyDescent="0.2">
      <c r="B53" s="63">
        <v>50</v>
      </c>
      <c r="C53" s="57">
        <v>5</v>
      </c>
      <c r="D53" s="50">
        <v>0</v>
      </c>
      <c r="E53" s="50">
        <v>2</v>
      </c>
      <c r="F53" s="50">
        <v>2.5</v>
      </c>
      <c r="G53" s="50">
        <v>2</v>
      </c>
      <c r="H53" s="50">
        <v>5</v>
      </c>
      <c r="I53" s="66">
        <v>0.5</v>
      </c>
      <c r="J53" s="52">
        <v>3.5</v>
      </c>
      <c r="K53" s="50">
        <v>2.5</v>
      </c>
      <c r="L53" s="50">
        <v>3</v>
      </c>
      <c r="M53" s="50">
        <v>5</v>
      </c>
      <c r="N53" s="50">
        <v>2</v>
      </c>
      <c r="O53" s="50">
        <v>5</v>
      </c>
      <c r="P53" s="53">
        <v>5</v>
      </c>
    </row>
    <row r="54" spans="2:16" x14ac:dyDescent="0.2">
      <c r="B54" s="63">
        <v>51</v>
      </c>
      <c r="C54" s="57">
        <v>5</v>
      </c>
      <c r="D54" s="50">
        <v>0.5</v>
      </c>
      <c r="E54" s="50">
        <v>2</v>
      </c>
      <c r="F54" s="50">
        <v>2.5</v>
      </c>
      <c r="G54" s="50">
        <v>2</v>
      </c>
      <c r="H54" s="50">
        <v>5</v>
      </c>
      <c r="I54" s="66">
        <v>0.5</v>
      </c>
      <c r="J54" s="52">
        <v>3.5</v>
      </c>
      <c r="K54" s="50">
        <v>2.5</v>
      </c>
      <c r="L54" s="50">
        <v>3</v>
      </c>
      <c r="M54" s="50">
        <v>5</v>
      </c>
      <c r="N54" s="50">
        <v>2</v>
      </c>
      <c r="O54" s="50">
        <v>5</v>
      </c>
      <c r="P54" s="53">
        <v>5</v>
      </c>
    </row>
    <row r="55" spans="2:16" x14ac:dyDescent="0.2">
      <c r="B55" s="63">
        <v>52</v>
      </c>
      <c r="C55" s="57">
        <v>5</v>
      </c>
      <c r="D55" s="50">
        <v>0.5</v>
      </c>
      <c r="E55" s="50">
        <v>2</v>
      </c>
      <c r="F55" s="50">
        <v>2.5</v>
      </c>
      <c r="G55" s="50">
        <v>2</v>
      </c>
      <c r="H55" s="50">
        <v>5</v>
      </c>
      <c r="I55" s="66">
        <v>0.5</v>
      </c>
      <c r="J55" s="52">
        <v>4</v>
      </c>
      <c r="K55" s="50">
        <v>2.5</v>
      </c>
      <c r="L55" s="50">
        <v>3.5</v>
      </c>
      <c r="M55" s="50">
        <v>5</v>
      </c>
      <c r="N55" s="50">
        <v>1.5</v>
      </c>
      <c r="O55" s="50">
        <v>5</v>
      </c>
      <c r="P55" s="53">
        <v>5</v>
      </c>
    </row>
    <row r="56" spans="2:16" x14ac:dyDescent="0.2">
      <c r="B56" s="63">
        <v>53</v>
      </c>
      <c r="C56" s="57">
        <v>5</v>
      </c>
      <c r="D56" s="50">
        <v>0.5</v>
      </c>
      <c r="E56" s="50">
        <v>2</v>
      </c>
      <c r="F56" s="50">
        <v>2.5</v>
      </c>
      <c r="G56" s="50">
        <v>2</v>
      </c>
      <c r="H56" s="50">
        <v>5</v>
      </c>
      <c r="I56" s="66">
        <v>0.5</v>
      </c>
      <c r="J56" s="52">
        <v>5</v>
      </c>
      <c r="K56" s="50">
        <v>2.5</v>
      </c>
      <c r="L56" s="50">
        <v>5</v>
      </c>
      <c r="M56" s="50">
        <v>5</v>
      </c>
      <c r="N56" s="50">
        <v>1.5</v>
      </c>
      <c r="O56" s="50">
        <v>5</v>
      </c>
      <c r="P56" s="53">
        <v>5</v>
      </c>
    </row>
    <row r="57" spans="2:16" x14ac:dyDescent="0.2">
      <c r="B57" s="63">
        <v>54</v>
      </c>
      <c r="C57" s="57">
        <v>5</v>
      </c>
      <c r="D57" s="50">
        <v>0.5</v>
      </c>
      <c r="E57" s="50">
        <v>2</v>
      </c>
      <c r="F57" s="50">
        <v>2.5</v>
      </c>
      <c r="G57" s="50">
        <v>2</v>
      </c>
      <c r="H57" s="50">
        <v>5</v>
      </c>
      <c r="I57" s="66">
        <v>0.5</v>
      </c>
      <c r="J57" s="52">
        <v>5</v>
      </c>
      <c r="K57" s="50">
        <v>2.5</v>
      </c>
      <c r="L57" s="50">
        <v>5</v>
      </c>
      <c r="M57" s="50">
        <v>5</v>
      </c>
      <c r="N57" s="50">
        <v>2</v>
      </c>
      <c r="O57" s="50">
        <v>5</v>
      </c>
      <c r="P57" s="53">
        <v>5</v>
      </c>
    </row>
    <row r="58" spans="2:16" x14ac:dyDescent="0.2">
      <c r="B58" s="63">
        <v>55</v>
      </c>
      <c r="C58" s="57">
        <v>5</v>
      </c>
      <c r="D58" s="50">
        <v>0.5</v>
      </c>
      <c r="E58" s="50">
        <v>2</v>
      </c>
      <c r="F58" s="50">
        <v>2</v>
      </c>
      <c r="G58" s="50">
        <v>2.5</v>
      </c>
      <c r="H58" s="50">
        <v>5</v>
      </c>
      <c r="I58" s="66">
        <v>0.5</v>
      </c>
      <c r="J58" s="52">
        <v>5</v>
      </c>
      <c r="K58" s="50">
        <v>2.5</v>
      </c>
      <c r="L58" s="50">
        <v>5</v>
      </c>
      <c r="M58" s="50">
        <v>5</v>
      </c>
      <c r="N58" s="50">
        <v>2</v>
      </c>
      <c r="O58" s="50">
        <v>5</v>
      </c>
      <c r="P58" s="53">
        <v>5</v>
      </c>
    </row>
    <row r="59" spans="2:16" x14ac:dyDescent="0.2">
      <c r="B59" s="63">
        <v>56</v>
      </c>
      <c r="C59" s="57">
        <v>5</v>
      </c>
      <c r="D59" s="50">
        <v>0.5</v>
      </c>
      <c r="E59" s="50">
        <v>2</v>
      </c>
      <c r="F59" s="50">
        <v>2.5</v>
      </c>
      <c r="G59" s="50">
        <v>2</v>
      </c>
      <c r="H59" s="50">
        <v>5</v>
      </c>
      <c r="I59" s="66">
        <v>0.5</v>
      </c>
      <c r="J59" s="52">
        <v>5</v>
      </c>
      <c r="K59" s="50">
        <v>2.5</v>
      </c>
      <c r="L59" s="50">
        <v>5</v>
      </c>
      <c r="M59" s="50">
        <v>5</v>
      </c>
      <c r="N59" s="50">
        <v>2</v>
      </c>
      <c r="O59" s="50">
        <v>5</v>
      </c>
      <c r="P59" s="53">
        <v>5</v>
      </c>
    </row>
    <row r="60" spans="2:16" x14ac:dyDescent="0.2">
      <c r="B60" s="63">
        <v>57</v>
      </c>
      <c r="C60" s="57">
        <v>5</v>
      </c>
      <c r="D60" s="50">
        <v>0</v>
      </c>
      <c r="E60" s="50">
        <v>2</v>
      </c>
      <c r="F60" s="50">
        <v>2.5</v>
      </c>
      <c r="G60" s="50">
        <v>1.5</v>
      </c>
      <c r="H60" s="50">
        <v>5</v>
      </c>
      <c r="I60" s="66">
        <v>0.5</v>
      </c>
      <c r="J60" s="52">
        <v>5</v>
      </c>
      <c r="K60" s="50">
        <v>2.5</v>
      </c>
      <c r="L60" s="50">
        <v>5</v>
      </c>
      <c r="M60" s="50">
        <v>5</v>
      </c>
      <c r="N60" s="50">
        <v>2</v>
      </c>
      <c r="O60" s="50">
        <v>5</v>
      </c>
      <c r="P60" s="53">
        <v>5</v>
      </c>
    </row>
    <row r="61" spans="2:16" x14ac:dyDescent="0.2">
      <c r="B61" s="63">
        <v>58</v>
      </c>
      <c r="C61" s="57">
        <v>5</v>
      </c>
      <c r="D61" s="50">
        <v>0</v>
      </c>
      <c r="E61" s="50">
        <v>2</v>
      </c>
      <c r="F61" s="50">
        <v>5</v>
      </c>
      <c r="G61" s="50">
        <v>1.5</v>
      </c>
      <c r="H61" s="50">
        <v>5</v>
      </c>
      <c r="I61" s="66">
        <v>0.5</v>
      </c>
      <c r="J61" s="52">
        <v>5</v>
      </c>
      <c r="K61" s="50">
        <v>2.5</v>
      </c>
      <c r="L61" s="50">
        <v>5</v>
      </c>
      <c r="M61" s="50">
        <v>5</v>
      </c>
      <c r="N61" s="50">
        <v>2</v>
      </c>
      <c r="O61" s="50">
        <v>5</v>
      </c>
      <c r="P61" s="53">
        <v>5</v>
      </c>
    </row>
    <row r="62" spans="2:16" x14ac:dyDescent="0.2">
      <c r="B62" s="63">
        <v>59</v>
      </c>
      <c r="C62" s="57">
        <v>5</v>
      </c>
      <c r="D62" s="50">
        <v>0</v>
      </c>
      <c r="E62" s="50">
        <v>2</v>
      </c>
      <c r="F62" s="50">
        <v>5</v>
      </c>
      <c r="G62" s="50">
        <v>1.5</v>
      </c>
      <c r="H62" s="50">
        <v>5</v>
      </c>
      <c r="I62" s="66">
        <v>0.5</v>
      </c>
      <c r="J62" s="52">
        <v>5</v>
      </c>
      <c r="K62" s="50">
        <v>2.5</v>
      </c>
      <c r="L62" s="50">
        <v>5</v>
      </c>
      <c r="M62" s="50">
        <v>5</v>
      </c>
      <c r="N62" s="50">
        <v>2</v>
      </c>
      <c r="O62" s="50">
        <v>5</v>
      </c>
      <c r="P62" s="53">
        <v>5</v>
      </c>
    </row>
    <row r="63" spans="2:16" x14ac:dyDescent="0.2">
      <c r="B63" s="63">
        <v>60</v>
      </c>
      <c r="C63" s="57">
        <v>5</v>
      </c>
      <c r="D63" s="50">
        <v>0</v>
      </c>
      <c r="E63" s="50">
        <v>2</v>
      </c>
      <c r="F63" s="50">
        <v>5</v>
      </c>
      <c r="G63" s="50">
        <v>2</v>
      </c>
      <c r="H63" s="50">
        <v>5</v>
      </c>
      <c r="I63" s="66">
        <v>0.5</v>
      </c>
      <c r="J63" s="52">
        <v>5</v>
      </c>
      <c r="K63" s="50">
        <v>2.5</v>
      </c>
      <c r="L63" s="50">
        <v>5</v>
      </c>
      <c r="M63" s="50">
        <v>5</v>
      </c>
      <c r="N63" s="50">
        <v>2</v>
      </c>
      <c r="O63" s="50">
        <v>5</v>
      </c>
      <c r="P63" s="53">
        <v>5</v>
      </c>
    </row>
    <row r="64" spans="2:16" x14ac:dyDescent="0.2">
      <c r="B64" s="63">
        <v>61</v>
      </c>
      <c r="C64" s="57">
        <v>5</v>
      </c>
      <c r="D64" s="50">
        <v>0</v>
      </c>
      <c r="E64" s="50">
        <v>2</v>
      </c>
      <c r="F64" s="50">
        <v>5</v>
      </c>
      <c r="G64" s="50">
        <v>2</v>
      </c>
      <c r="H64" s="50">
        <v>5</v>
      </c>
      <c r="I64" s="66">
        <v>0.5</v>
      </c>
      <c r="J64" s="52">
        <v>5</v>
      </c>
      <c r="K64" s="50">
        <v>3</v>
      </c>
      <c r="L64" s="50">
        <v>5</v>
      </c>
      <c r="M64" s="50">
        <v>5</v>
      </c>
      <c r="N64" s="50">
        <v>2</v>
      </c>
      <c r="O64" s="50">
        <v>5</v>
      </c>
      <c r="P64" s="53">
        <v>5</v>
      </c>
    </row>
    <row r="65" spans="2:16" x14ac:dyDescent="0.2">
      <c r="B65" s="63">
        <v>62</v>
      </c>
      <c r="C65" s="57">
        <v>5</v>
      </c>
      <c r="D65" s="50">
        <v>0.5</v>
      </c>
      <c r="E65" s="50">
        <v>2</v>
      </c>
      <c r="F65" s="50">
        <v>5</v>
      </c>
      <c r="G65" s="50">
        <v>2</v>
      </c>
      <c r="H65" s="50">
        <v>5</v>
      </c>
      <c r="I65" s="66">
        <v>0.5</v>
      </c>
      <c r="J65" s="52">
        <v>5</v>
      </c>
      <c r="K65" s="50">
        <v>3</v>
      </c>
      <c r="L65" s="50">
        <v>5</v>
      </c>
      <c r="M65" s="50">
        <v>5</v>
      </c>
      <c r="N65" s="50">
        <v>2</v>
      </c>
      <c r="O65" s="50">
        <v>5</v>
      </c>
      <c r="P65" s="53">
        <v>5</v>
      </c>
    </row>
    <row r="66" spans="2:16" x14ac:dyDescent="0.2">
      <c r="B66" s="63">
        <v>63</v>
      </c>
      <c r="C66" s="57">
        <v>5</v>
      </c>
      <c r="D66" s="50">
        <v>0.5</v>
      </c>
      <c r="E66" s="50">
        <v>2</v>
      </c>
      <c r="F66" s="50">
        <v>5</v>
      </c>
      <c r="G66" s="50">
        <v>2</v>
      </c>
      <c r="H66" s="50">
        <v>5</v>
      </c>
      <c r="I66" s="66">
        <v>0.5</v>
      </c>
      <c r="J66" s="52">
        <v>5</v>
      </c>
      <c r="K66" s="50">
        <v>3</v>
      </c>
      <c r="L66" s="50">
        <v>5</v>
      </c>
      <c r="M66" s="50">
        <v>5</v>
      </c>
      <c r="N66" s="50">
        <v>2</v>
      </c>
      <c r="O66" s="50">
        <v>5</v>
      </c>
      <c r="P66" s="53">
        <v>5</v>
      </c>
    </row>
    <row r="67" spans="2:16" x14ac:dyDescent="0.2">
      <c r="B67" s="63">
        <v>64</v>
      </c>
      <c r="C67" s="57">
        <v>5</v>
      </c>
      <c r="D67" s="50">
        <v>0.5</v>
      </c>
      <c r="E67" s="50">
        <v>2</v>
      </c>
      <c r="F67" s="50">
        <v>5</v>
      </c>
      <c r="G67" s="50">
        <v>2</v>
      </c>
      <c r="H67" s="50">
        <v>5</v>
      </c>
      <c r="I67" s="66">
        <v>0.5</v>
      </c>
      <c r="J67" s="52">
        <v>5</v>
      </c>
      <c r="K67" s="50">
        <v>3</v>
      </c>
      <c r="L67" s="50">
        <v>5</v>
      </c>
      <c r="M67" s="50">
        <v>5</v>
      </c>
      <c r="N67" s="50">
        <v>2</v>
      </c>
      <c r="O67" s="50">
        <v>5</v>
      </c>
      <c r="P67" s="53">
        <v>5</v>
      </c>
    </row>
    <row r="68" spans="2:16" x14ac:dyDescent="0.2">
      <c r="B68" s="63">
        <v>65</v>
      </c>
      <c r="C68" s="57">
        <v>5</v>
      </c>
      <c r="D68" s="50">
        <v>0.5</v>
      </c>
      <c r="E68" s="50">
        <v>2</v>
      </c>
      <c r="F68" s="50">
        <v>5</v>
      </c>
      <c r="G68" s="50">
        <v>2</v>
      </c>
      <c r="H68" s="50">
        <v>5</v>
      </c>
      <c r="I68" s="66">
        <v>0.5</v>
      </c>
      <c r="J68" s="52">
        <v>5</v>
      </c>
      <c r="K68" s="50">
        <v>3</v>
      </c>
      <c r="L68" s="50">
        <v>5</v>
      </c>
      <c r="M68" s="50">
        <v>5</v>
      </c>
      <c r="N68" s="50">
        <v>2</v>
      </c>
      <c r="O68" s="50">
        <v>5</v>
      </c>
      <c r="P68" s="53">
        <v>5</v>
      </c>
    </row>
    <row r="69" spans="2:16" x14ac:dyDescent="0.2">
      <c r="B69" s="63">
        <v>66</v>
      </c>
      <c r="C69" s="57">
        <v>5</v>
      </c>
      <c r="D69" s="50">
        <v>0.5</v>
      </c>
      <c r="E69" s="50">
        <v>1.5</v>
      </c>
      <c r="F69" s="50">
        <v>5</v>
      </c>
      <c r="G69" s="50">
        <v>2</v>
      </c>
      <c r="H69" s="50">
        <v>5</v>
      </c>
      <c r="I69" s="66">
        <v>0.5</v>
      </c>
      <c r="J69" s="52">
        <v>5</v>
      </c>
      <c r="K69" s="50">
        <v>3</v>
      </c>
      <c r="L69" s="50">
        <v>5</v>
      </c>
      <c r="M69" s="50">
        <v>5</v>
      </c>
      <c r="N69" s="50">
        <v>2</v>
      </c>
      <c r="O69" s="50">
        <v>5</v>
      </c>
      <c r="P69" s="53">
        <v>5</v>
      </c>
    </row>
    <row r="70" spans="2:16" x14ac:dyDescent="0.2">
      <c r="B70" s="63">
        <v>67</v>
      </c>
      <c r="C70" s="57">
        <v>5</v>
      </c>
      <c r="D70" s="50">
        <v>0.5</v>
      </c>
      <c r="E70" s="50">
        <v>1.5</v>
      </c>
      <c r="F70" s="50">
        <v>5</v>
      </c>
      <c r="G70" s="50">
        <v>2</v>
      </c>
      <c r="H70" s="50">
        <v>5</v>
      </c>
      <c r="I70" s="66">
        <v>0.5</v>
      </c>
      <c r="J70" s="52">
        <v>5</v>
      </c>
      <c r="K70" s="50">
        <v>3</v>
      </c>
      <c r="L70" s="50">
        <v>5</v>
      </c>
      <c r="M70" s="50">
        <v>5</v>
      </c>
      <c r="N70" s="50">
        <v>2</v>
      </c>
      <c r="O70" s="50">
        <v>5</v>
      </c>
      <c r="P70" s="53">
        <v>5</v>
      </c>
    </row>
    <row r="71" spans="2:16" x14ac:dyDescent="0.2">
      <c r="B71" s="63">
        <v>68</v>
      </c>
      <c r="C71" s="57">
        <v>5</v>
      </c>
      <c r="D71" s="50">
        <v>0.5</v>
      </c>
      <c r="E71" s="50">
        <v>2</v>
      </c>
      <c r="F71" s="50">
        <v>5</v>
      </c>
      <c r="G71" s="50">
        <v>2</v>
      </c>
      <c r="H71" s="50">
        <v>5</v>
      </c>
      <c r="I71" s="66">
        <v>0.5</v>
      </c>
      <c r="J71" s="52">
        <v>5</v>
      </c>
      <c r="K71" s="50">
        <v>3</v>
      </c>
      <c r="L71" s="50">
        <v>5</v>
      </c>
      <c r="M71" s="50">
        <v>5</v>
      </c>
      <c r="N71" s="50">
        <v>2</v>
      </c>
      <c r="O71" s="50">
        <v>5</v>
      </c>
      <c r="P71" s="53">
        <v>5</v>
      </c>
    </row>
    <row r="72" spans="2:16" x14ac:dyDescent="0.2">
      <c r="B72" s="63">
        <v>69</v>
      </c>
      <c r="C72" s="57">
        <v>5</v>
      </c>
      <c r="D72" s="50">
        <v>0.5</v>
      </c>
      <c r="E72" s="50">
        <v>2</v>
      </c>
      <c r="F72" s="50">
        <v>5</v>
      </c>
      <c r="G72" s="50">
        <v>2</v>
      </c>
      <c r="H72" s="50">
        <v>5</v>
      </c>
      <c r="I72" s="66">
        <v>0.5</v>
      </c>
      <c r="J72" s="52">
        <v>5</v>
      </c>
      <c r="K72" s="50">
        <v>3</v>
      </c>
      <c r="L72" s="50">
        <v>5</v>
      </c>
      <c r="M72" s="50">
        <v>5</v>
      </c>
      <c r="N72" s="50">
        <v>2</v>
      </c>
      <c r="O72" s="50">
        <v>5</v>
      </c>
      <c r="P72" s="53">
        <v>5</v>
      </c>
    </row>
    <row r="73" spans="2:16" ht="17" thickBot="1" x14ac:dyDescent="0.25">
      <c r="B73" s="64">
        <v>70</v>
      </c>
      <c r="C73" s="58">
        <v>5</v>
      </c>
      <c r="D73" s="55">
        <v>0.5</v>
      </c>
      <c r="E73" s="55">
        <v>2</v>
      </c>
      <c r="F73" s="55">
        <v>5</v>
      </c>
      <c r="G73" s="55">
        <v>2</v>
      </c>
      <c r="H73" s="55">
        <v>5</v>
      </c>
      <c r="I73" s="67">
        <v>0.5</v>
      </c>
      <c r="J73" s="54">
        <v>5</v>
      </c>
      <c r="K73" s="55">
        <v>3</v>
      </c>
      <c r="L73" s="55">
        <v>5</v>
      </c>
      <c r="M73" s="55">
        <v>5</v>
      </c>
      <c r="N73" s="55">
        <v>2</v>
      </c>
      <c r="O73" s="55">
        <v>5</v>
      </c>
      <c r="P73" s="56">
        <v>5</v>
      </c>
    </row>
    <row r="74" spans="2:16" x14ac:dyDescent="0.2">
      <c r="B74" t="s">
        <v>26</v>
      </c>
      <c r="C74">
        <f>SUM(C3:C73)</f>
        <v>134</v>
      </c>
      <c r="D74">
        <f t="shared" ref="D74:P74" si="0">SUM(D3:D73)</f>
        <v>7.5</v>
      </c>
      <c r="E74">
        <f t="shared" si="0"/>
        <v>110</v>
      </c>
      <c r="F74">
        <f t="shared" si="0"/>
        <v>121.5</v>
      </c>
      <c r="G74">
        <f t="shared" si="0"/>
        <v>76.5</v>
      </c>
      <c r="H74">
        <f t="shared" si="0"/>
        <v>194.5</v>
      </c>
      <c r="I74">
        <f t="shared" si="0"/>
        <v>32.5</v>
      </c>
      <c r="J74">
        <f t="shared" si="0"/>
        <v>146.5</v>
      </c>
      <c r="K74">
        <f t="shared" si="0"/>
        <v>124</v>
      </c>
      <c r="L74">
        <f t="shared" si="0"/>
        <v>143.6</v>
      </c>
      <c r="M74">
        <f t="shared" si="0"/>
        <v>195.5</v>
      </c>
      <c r="N74">
        <f t="shared" si="0"/>
        <v>112.5</v>
      </c>
      <c r="O74">
        <f t="shared" si="0"/>
        <v>195</v>
      </c>
      <c r="P74">
        <f t="shared" si="0"/>
        <v>256.5</v>
      </c>
    </row>
    <row r="75" spans="2:16" x14ac:dyDescent="0.2">
      <c r="B75" t="s">
        <v>55</v>
      </c>
      <c r="C75" s="34">
        <f>C74/70</f>
        <v>1.9142857142857144</v>
      </c>
      <c r="D75" s="34">
        <f t="shared" ref="D75:P75" si="1">D74/70</f>
        <v>0.10714285714285714</v>
      </c>
      <c r="E75" s="34">
        <f t="shared" si="1"/>
        <v>1.5714285714285714</v>
      </c>
      <c r="F75" s="34">
        <f t="shared" si="1"/>
        <v>1.7357142857142858</v>
      </c>
      <c r="G75" s="34">
        <f t="shared" si="1"/>
        <v>1.0928571428571427</v>
      </c>
      <c r="H75" s="34">
        <f t="shared" si="1"/>
        <v>2.7785714285714285</v>
      </c>
      <c r="I75" s="34">
        <f t="shared" si="1"/>
        <v>0.4642857142857143</v>
      </c>
      <c r="J75" s="34">
        <f t="shared" si="1"/>
        <v>2.092857142857143</v>
      </c>
      <c r="K75" s="34">
        <f t="shared" si="1"/>
        <v>1.7714285714285714</v>
      </c>
      <c r="L75" s="34">
        <f t="shared" si="1"/>
        <v>2.0514285714285712</v>
      </c>
      <c r="M75" s="34">
        <f t="shared" si="1"/>
        <v>2.7928571428571427</v>
      </c>
      <c r="N75" s="34">
        <f t="shared" si="1"/>
        <v>1.6071428571428572</v>
      </c>
      <c r="O75" s="34">
        <f t="shared" si="1"/>
        <v>2.7857142857142856</v>
      </c>
      <c r="P75" s="34">
        <f t="shared" si="1"/>
        <v>3.6642857142857141</v>
      </c>
    </row>
  </sheetData>
  <mergeCells count="3">
    <mergeCell ref="C2:I2"/>
    <mergeCell ref="J2:P2"/>
    <mergeCell ref="R2:S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88B87-1E14-294D-A9E7-00E0F357B648}">
  <dimension ref="B2:I13"/>
  <sheetViews>
    <sheetView workbookViewId="0">
      <selection activeCell="B14" sqref="B14"/>
    </sheetView>
  </sheetViews>
  <sheetFormatPr baseColWidth="10" defaultColWidth="10.83203125" defaultRowHeight="16" x14ac:dyDescent="0.2"/>
  <cols>
    <col min="2" max="3" width="27.1640625" customWidth="1"/>
    <col min="4" max="4" width="13.5" customWidth="1"/>
    <col min="5" max="6" width="27.1640625" customWidth="1"/>
    <col min="8" max="9" width="27.1640625" customWidth="1"/>
  </cols>
  <sheetData>
    <row r="2" spans="2:9" ht="22" x14ac:dyDescent="0.25">
      <c r="B2" s="159" t="s">
        <v>52</v>
      </c>
      <c r="C2" s="159"/>
      <c r="D2" s="39"/>
      <c r="E2" s="159" t="s">
        <v>50</v>
      </c>
      <c r="F2" s="159"/>
      <c r="H2" s="159" t="s">
        <v>51</v>
      </c>
      <c r="I2" s="159"/>
    </row>
    <row r="3" spans="2:9" ht="25" x14ac:dyDescent="0.25">
      <c r="B3" s="40" t="s">
        <v>53</v>
      </c>
      <c r="C3" s="40" t="s">
        <v>59</v>
      </c>
      <c r="D3" s="39"/>
      <c r="E3" s="40" t="s">
        <v>53</v>
      </c>
      <c r="F3" s="40" t="s">
        <v>59</v>
      </c>
      <c r="H3" s="40" t="s">
        <v>53</v>
      </c>
      <c r="I3" s="40" t="s">
        <v>59</v>
      </c>
    </row>
    <row r="4" spans="2:9" ht="22" x14ac:dyDescent="0.25">
      <c r="B4" s="33">
        <v>1.33</v>
      </c>
      <c r="C4" s="33">
        <v>10.76</v>
      </c>
      <c r="D4" s="34"/>
      <c r="E4" s="33">
        <v>9.73</v>
      </c>
      <c r="F4" s="33">
        <v>26.07</v>
      </c>
      <c r="H4" s="33">
        <v>55.67</v>
      </c>
      <c r="I4" s="33">
        <v>72.08</v>
      </c>
    </row>
    <row r="5" spans="2:9" ht="22" x14ac:dyDescent="0.25">
      <c r="B5" s="33">
        <v>9.27</v>
      </c>
      <c r="C5" s="33">
        <v>24.26</v>
      </c>
      <c r="D5" s="34"/>
      <c r="E5" s="33">
        <v>23.16</v>
      </c>
      <c r="F5" s="33">
        <v>17.14</v>
      </c>
      <c r="H5" s="33">
        <v>74.17</v>
      </c>
      <c r="I5" s="33">
        <v>50.37</v>
      </c>
    </row>
    <row r="6" spans="2:9" ht="22" x14ac:dyDescent="0.25">
      <c r="B6" s="33">
        <v>16.03</v>
      </c>
      <c r="C6" s="33">
        <v>20.440000000000001</v>
      </c>
      <c r="D6" s="34"/>
      <c r="E6" s="33">
        <v>14.1</v>
      </c>
      <c r="F6" s="33">
        <v>28.46</v>
      </c>
      <c r="H6" s="33">
        <v>68.11</v>
      </c>
      <c r="I6" s="33">
        <v>44.34</v>
      </c>
    </row>
    <row r="7" spans="2:9" ht="22" x14ac:dyDescent="0.25">
      <c r="B7" s="33">
        <v>8.82</v>
      </c>
      <c r="C7" s="33">
        <v>14.58</v>
      </c>
      <c r="D7" s="34"/>
      <c r="E7" s="33">
        <v>9.93</v>
      </c>
      <c r="F7" s="33">
        <v>36.659999999999997</v>
      </c>
      <c r="H7" s="33">
        <v>79.98</v>
      </c>
      <c r="I7" s="33">
        <v>68.08</v>
      </c>
    </row>
    <row r="8" spans="2:9" ht="22" x14ac:dyDescent="0.25">
      <c r="B8" s="33">
        <v>7.35</v>
      </c>
      <c r="C8" s="33">
        <v>7.66</v>
      </c>
      <c r="D8" s="34"/>
      <c r="E8" s="33">
        <v>10.8</v>
      </c>
      <c r="F8" s="33">
        <v>29.5</v>
      </c>
      <c r="H8" s="33">
        <v>72.06</v>
      </c>
      <c r="I8" s="33">
        <v>72.06</v>
      </c>
    </row>
    <row r="9" spans="2:9" ht="22" x14ac:dyDescent="0.25">
      <c r="B9" s="33">
        <v>2.2599999999999998</v>
      </c>
      <c r="C9" s="33">
        <v>17.190000000000001</v>
      </c>
      <c r="D9" s="34"/>
      <c r="E9" s="33">
        <v>1.53</v>
      </c>
      <c r="F9" s="33">
        <v>30.33</v>
      </c>
      <c r="H9" s="33">
        <v>56.89</v>
      </c>
      <c r="I9" s="33">
        <v>49.59</v>
      </c>
    </row>
    <row r="10" spans="2:9" ht="22" x14ac:dyDescent="0.25">
      <c r="B10" s="33">
        <v>14.76</v>
      </c>
      <c r="C10" s="33">
        <v>12.12</v>
      </c>
      <c r="D10" s="34"/>
      <c r="E10" s="33">
        <v>24.7</v>
      </c>
      <c r="F10" s="33">
        <v>26.22</v>
      </c>
      <c r="H10" s="33">
        <v>61.61</v>
      </c>
      <c r="I10" s="33">
        <v>75.02</v>
      </c>
    </row>
    <row r="13" spans="2:9" x14ac:dyDescent="0.2">
      <c r="B13" s="140" t="s">
        <v>209</v>
      </c>
    </row>
  </sheetData>
  <mergeCells count="3">
    <mergeCell ref="B2:C2"/>
    <mergeCell ref="H2:I2"/>
    <mergeCell ref="E2:F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BD716-30BA-6043-A03A-6DA7BAD2B2B5}">
  <dimension ref="B2:C12"/>
  <sheetViews>
    <sheetView workbookViewId="0">
      <selection activeCell="B12" sqref="B12"/>
    </sheetView>
  </sheetViews>
  <sheetFormatPr baseColWidth="10" defaultColWidth="10.83203125" defaultRowHeight="16" x14ac:dyDescent="0.2"/>
  <cols>
    <col min="2" max="3" width="15" customWidth="1"/>
  </cols>
  <sheetData>
    <row r="2" spans="2:3" ht="22" x14ac:dyDescent="0.25">
      <c r="B2" s="159" t="s">
        <v>60</v>
      </c>
      <c r="C2" s="159"/>
    </row>
    <row r="3" spans="2:3" ht="25" x14ac:dyDescent="0.25">
      <c r="B3" s="40" t="s">
        <v>1</v>
      </c>
      <c r="C3" s="40" t="s">
        <v>42</v>
      </c>
    </row>
    <row r="4" spans="2:3" ht="22" x14ac:dyDescent="0.25">
      <c r="B4" s="33">
        <v>0.76</v>
      </c>
      <c r="C4" s="33">
        <v>59.5</v>
      </c>
    </row>
    <row r="5" spans="2:3" ht="22" x14ac:dyDescent="0.25">
      <c r="B5" s="33">
        <v>10.1</v>
      </c>
      <c r="C5" s="33">
        <v>16.3</v>
      </c>
    </row>
    <row r="6" spans="2:3" ht="22" x14ac:dyDescent="0.25">
      <c r="B6" s="33">
        <v>31.1</v>
      </c>
      <c r="C6" s="33">
        <v>35.1</v>
      </c>
    </row>
    <row r="7" spans="2:3" ht="22" x14ac:dyDescent="0.25">
      <c r="B7" s="33">
        <v>34</v>
      </c>
      <c r="C7" s="33">
        <v>49.1</v>
      </c>
    </row>
    <row r="8" spans="2:3" ht="22" x14ac:dyDescent="0.25">
      <c r="B8" s="33">
        <v>2.12</v>
      </c>
      <c r="C8" s="33">
        <v>36.200000000000003</v>
      </c>
    </row>
    <row r="9" spans="2:3" ht="22" x14ac:dyDescent="0.25">
      <c r="B9" s="33">
        <v>5.56</v>
      </c>
      <c r="C9" s="33">
        <v>16.399999999999999</v>
      </c>
    </row>
    <row r="12" spans="2:3" x14ac:dyDescent="0.2">
      <c r="B12" s="140" t="s">
        <v>210</v>
      </c>
    </row>
  </sheetData>
  <mergeCells count="1">
    <mergeCell ref="B2: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E9DBB-48DD-D243-8A96-C154070521FC}">
  <dimension ref="B2"/>
  <sheetViews>
    <sheetView workbookViewId="0">
      <selection activeCell="B2" sqref="B2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652B-B361-4540-9F8B-3120835B8271}">
  <dimension ref="B1:O25"/>
  <sheetViews>
    <sheetView workbookViewId="0">
      <selection activeCell="N11" sqref="N11"/>
    </sheetView>
  </sheetViews>
  <sheetFormatPr baseColWidth="10" defaultColWidth="10.83203125" defaultRowHeight="16" x14ac:dyDescent="0.2"/>
  <cols>
    <col min="2" max="2" width="12.83203125" customWidth="1"/>
    <col min="14" max="15" width="13.6640625" customWidth="1"/>
  </cols>
  <sheetData>
    <row r="1" spans="2:15" ht="17" thickBot="1" x14ac:dyDescent="0.25"/>
    <row r="2" spans="2:15" ht="23" thickBot="1" x14ac:dyDescent="0.3">
      <c r="B2" s="79" t="s">
        <v>0</v>
      </c>
      <c r="C2" s="167" t="s">
        <v>61</v>
      </c>
      <c r="D2" s="168"/>
      <c r="E2" s="168"/>
      <c r="F2" s="168"/>
      <c r="G2" s="169"/>
      <c r="H2" s="170" t="s">
        <v>62</v>
      </c>
      <c r="I2" s="168"/>
      <c r="J2" s="168"/>
      <c r="K2" s="168"/>
      <c r="L2" s="169"/>
      <c r="N2" s="171" t="s">
        <v>55</v>
      </c>
      <c r="O2" s="172"/>
    </row>
    <row r="3" spans="2:15" ht="23" thickBot="1" x14ac:dyDescent="0.3">
      <c r="B3" s="80">
        <v>0</v>
      </c>
      <c r="C3" s="74">
        <v>0</v>
      </c>
      <c r="D3" s="31">
        <v>0</v>
      </c>
      <c r="E3" s="31">
        <v>0</v>
      </c>
      <c r="F3" s="31">
        <v>0</v>
      </c>
      <c r="G3" s="75">
        <v>0</v>
      </c>
      <c r="H3" s="32">
        <v>0</v>
      </c>
      <c r="I3" s="31">
        <v>0</v>
      </c>
      <c r="J3" s="31">
        <v>0</v>
      </c>
      <c r="K3" s="31">
        <v>0</v>
      </c>
      <c r="L3" s="75">
        <v>0</v>
      </c>
      <c r="N3" s="84" t="s">
        <v>62</v>
      </c>
      <c r="O3" s="85" t="s">
        <v>61</v>
      </c>
    </row>
    <row r="4" spans="2:15" ht="22" x14ac:dyDescent="0.25">
      <c r="B4" s="80">
        <v>1</v>
      </c>
      <c r="C4" s="70">
        <v>0</v>
      </c>
      <c r="D4" s="30">
        <v>0</v>
      </c>
      <c r="E4" s="30">
        <v>0</v>
      </c>
      <c r="F4" s="30">
        <v>0</v>
      </c>
      <c r="G4" s="71">
        <v>0</v>
      </c>
      <c r="H4" s="82">
        <v>0</v>
      </c>
      <c r="I4" s="30">
        <v>0</v>
      </c>
      <c r="J4" s="30">
        <v>0</v>
      </c>
      <c r="K4" s="30">
        <v>0</v>
      </c>
      <c r="L4" s="71">
        <v>0</v>
      </c>
      <c r="N4" s="86">
        <v>1.65</v>
      </c>
      <c r="O4" s="87">
        <v>0.18</v>
      </c>
    </row>
    <row r="5" spans="2:15" ht="22" x14ac:dyDescent="0.25">
      <c r="B5" s="80">
        <v>2</v>
      </c>
      <c r="C5" s="70">
        <v>0</v>
      </c>
      <c r="D5" s="30">
        <v>0</v>
      </c>
      <c r="E5" s="30">
        <v>0</v>
      </c>
      <c r="F5" s="30">
        <v>0</v>
      </c>
      <c r="G5" s="71">
        <v>0</v>
      </c>
      <c r="H5" s="82">
        <v>0</v>
      </c>
      <c r="I5" s="30">
        <v>0</v>
      </c>
      <c r="J5" s="30">
        <v>0</v>
      </c>
      <c r="K5" s="30">
        <v>0</v>
      </c>
      <c r="L5" s="71">
        <v>0</v>
      </c>
      <c r="N5" s="88">
        <v>1.65</v>
      </c>
      <c r="O5" s="89">
        <v>0.18</v>
      </c>
    </row>
    <row r="6" spans="2:15" ht="22" x14ac:dyDescent="0.25">
      <c r="B6" s="80">
        <v>3</v>
      </c>
      <c r="C6" s="70">
        <v>0</v>
      </c>
      <c r="D6" s="30">
        <v>0</v>
      </c>
      <c r="E6" s="30">
        <v>0</v>
      </c>
      <c r="F6" s="30">
        <v>0</v>
      </c>
      <c r="G6" s="71">
        <v>0</v>
      </c>
      <c r="H6" s="82">
        <v>0</v>
      </c>
      <c r="I6" s="30">
        <v>0</v>
      </c>
      <c r="J6" s="30">
        <v>0</v>
      </c>
      <c r="K6" s="30">
        <v>0</v>
      </c>
      <c r="L6" s="71">
        <v>0</v>
      </c>
      <c r="N6" s="88">
        <v>0.75</v>
      </c>
      <c r="O6" s="89">
        <v>0.13</v>
      </c>
    </row>
    <row r="7" spans="2:15" ht="22" x14ac:dyDescent="0.25">
      <c r="B7" s="80">
        <v>4</v>
      </c>
      <c r="C7" s="70">
        <v>0</v>
      </c>
      <c r="D7" s="30">
        <v>0</v>
      </c>
      <c r="E7" s="30">
        <v>0</v>
      </c>
      <c r="F7" s="30">
        <v>0</v>
      </c>
      <c r="G7" s="71">
        <v>0</v>
      </c>
      <c r="H7" s="82">
        <v>0</v>
      </c>
      <c r="I7" s="30">
        <v>0</v>
      </c>
      <c r="J7" s="30">
        <v>0</v>
      </c>
      <c r="K7" s="30">
        <v>0</v>
      </c>
      <c r="L7" s="71">
        <v>0</v>
      </c>
      <c r="N7" s="88">
        <v>1.83</v>
      </c>
      <c r="O7" s="89">
        <v>0.05</v>
      </c>
    </row>
    <row r="8" spans="2:15" ht="23" thickBot="1" x14ac:dyDescent="0.3">
      <c r="B8" s="80">
        <v>5</v>
      </c>
      <c r="C8" s="70">
        <v>0</v>
      </c>
      <c r="D8" s="30">
        <v>0</v>
      </c>
      <c r="E8" s="30">
        <v>0</v>
      </c>
      <c r="F8" s="30">
        <v>0</v>
      </c>
      <c r="G8" s="71">
        <v>0</v>
      </c>
      <c r="H8" s="82">
        <v>0</v>
      </c>
      <c r="I8" s="30">
        <v>0</v>
      </c>
      <c r="J8" s="30">
        <v>0</v>
      </c>
      <c r="K8" s="30">
        <v>0</v>
      </c>
      <c r="L8" s="71">
        <v>0</v>
      </c>
      <c r="N8" s="90">
        <v>1</v>
      </c>
      <c r="O8" s="91">
        <v>0.48</v>
      </c>
    </row>
    <row r="9" spans="2:15" ht="22" x14ac:dyDescent="0.25">
      <c r="B9" s="80">
        <v>6</v>
      </c>
      <c r="C9" s="70">
        <v>0</v>
      </c>
      <c r="D9" s="30">
        <v>0</v>
      </c>
      <c r="E9" s="30">
        <v>0</v>
      </c>
      <c r="F9" s="30">
        <v>0</v>
      </c>
      <c r="G9" s="71">
        <v>0</v>
      </c>
      <c r="H9" s="82">
        <v>0</v>
      </c>
      <c r="I9" s="30">
        <v>0</v>
      </c>
      <c r="J9" s="30">
        <v>0</v>
      </c>
      <c r="K9" s="30">
        <v>0</v>
      </c>
      <c r="L9" s="71">
        <v>0</v>
      </c>
    </row>
    <row r="10" spans="2:15" ht="22" x14ac:dyDescent="0.25">
      <c r="B10" s="80">
        <v>7</v>
      </c>
      <c r="C10" s="70">
        <v>0</v>
      </c>
      <c r="D10" s="30">
        <v>0</v>
      </c>
      <c r="E10" s="30">
        <v>0</v>
      </c>
      <c r="F10" s="30">
        <v>0</v>
      </c>
      <c r="G10" s="71">
        <v>0</v>
      </c>
      <c r="H10" s="82">
        <v>0</v>
      </c>
      <c r="I10" s="30">
        <v>0</v>
      </c>
      <c r="J10" s="30">
        <v>0</v>
      </c>
      <c r="K10" s="30">
        <v>0</v>
      </c>
      <c r="L10" s="71">
        <v>0</v>
      </c>
    </row>
    <row r="11" spans="2:15" ht="22" x14ac:dyDescent="0.25">
      <c r="B11" s="80">
        <v>8</v>
      </c>
      <c r="C11" s="70">
        <v>0</v>
      </c>
      <c r="D11" s="30">
        <v>0</v>
      </c>
      <c r="E11" s="30">
        <v>0</v>
      </c>
      <c r="F11" s="30">
        <v>0</v>
      </c>
      <c r="G11" s="71">
        <v>0</v>
      </c>
      <c r="H11" s="82">
        <v>0</v>
      </c>
      <c r="I11" s="30">
        <v>0</v>
      </c>
      <c r="J11" s="30">
        <v>0</v>
      </c>
      <c r="K11" s="30">
        <v>0</v>
      </c>
      <c r="L11" s="71">
        <v>0.5</v>
      </c>
      <c r="N11" s="140" t="s">
        <v>211</v>
      </c>
    </row>
    <row r="12" spans="2:15" ht="22" x14ac:dyDescent="0.25">
      <c r="B12" s="80">
        <v>9</v>
      </c>
      <c r="C12" s="70">
        <v>0</v>
      </c>
      <c r="D12" s="30">
        <v>0</v>
      </c>
      <c r="E12" s="30">
        <v>0</v>
      </c>
      <c r="F12" s="30">
        <v>0</v>
      </c>
      <c r="G12" s="71">
        <v>0</v>
      </c>
      <c r="H12" s="82">
        <v>0</v>
      </c>
      <c r="I12" s="30">
        <v>0</v>
      </c>
      <c r="J12" s="30">
        <v>0</v>
      </c>
      <c r="K12" s="30">
        <v>0.5</v>
      </c>
      <c r="L12" s="71">
        <v>0.5</v>
      </c>
    </row>
    <row r="13" spans="2:15" ht="22" x14ac:dyDescent="0.25">
      <c r="B13" s="80">
        <v>10</v>
      </c>
      <c r="C13" s="70">
        <v>0</v>
      </c>
      <c r="D13" s="30">
        <v>0</v>
      </c>
      <c r="E13" s="30">
        <v>0</v>
      </c>
      <c r="F13" s="30">
        <v>0</v>
      </c>
      <c r="G13" s="71">
        <v>0</v>
      </c>
      <c r="H13" s="82">
        <v>0</v>
      </c>
      <c r="I13" s="30">
        <v>0.5</v>
      </c>
      <c r="J13" s="30">
        <v>0</v>
      </c>
      <c r="K13" s="30">
        <v>0.5</v>
      </c>
      <c r="L13" s="71">
        <v>0.5</v>
      </c>
    </row>
    <row r="14" spans="2:15" ht="22" x14ac:dyDescent="0.25">
      <c r="B14" s="80">
        <v>11</v>
      </c>
      <c r="C14" s="70">
        <v>0</v>
      </c>
      <c r="D14" s="30">
        <v>0</v>
      </c>
      <c r="E14" s="30">
        <v>0</v>
      </c>
      <c r="F14" s="30">
        <v>0</v>
      </c>
      <c r="G14" s="71">
        <v>0</v>
      </c>
      <c r="H14" s="82">
        <v>0.5</v>
      </c>
      <c r="I14" s="30">
        <v>0.5</v>
      </c>
      <c r="J14" s="30">
        <v>0.5</v>
      </c>
      <c r="K14" s="30">
        <v>1</v>
      </c>
      <c r="L14" s="71">
        <v>1</v>
      </c>
    </row>
    <row r="15" spans="2:15" ht="22" x14ac:dyDescent="0.25">
      <c r="B15" s="80">
        <v>12</v>
      </c>
      <c r="C15" s="70">
        <v>0</v>
      </c>
      <c r="D15" s="30">
        <v>0</v>
      </c>
      <c r="E15" s="30">
        <v>0</v>
      </c>
      <c r="F15" s="30">
        <v>0</v>
      </c>
      <c r="G15" s="71">
        <v>0.5</v>
      </c>
      <c r="H15" s="82">
        <v>1</v>
      </c>
      <c r="I15" s="30">
        <v>1</v>
      </c>
      <c r="J15" s="30">
        <v>0.5</v>
      </c>
      <c r="K15" s="30">
        <v>2</v>
      </c>
      <c r="L15" s="71">
        <v>1.5</v>
      </c>
    </row>
    <row r="16" spans="2:15" ht="22" x14ac:dyDescent="0.25">
      <c r="B16" s="80">
        <v>13</v>
      </c>
      <c r="C16" s="70">
        <v>0</v>
      </c>
      <c r="D16" s="30">
        <v>0</v>
      </c>
      <c r="E16" s="30">
        <v>0</v>
      </c>
      <c r="F16" s="30">
        <v>0</v>
      </c>
      <c r="G16" s="71">
        <v>1</v>
      </c>
      <c r="H16" s="82">
        <v>2</v>
      </c>
      <c r="I16" s="30">
        <v>2</v>
      </c>
      <c r="J16" s="30">
        <v>1</v>
      </c>
      <c r="K16" s="30">
        <v>3</v>
      </c>
      <c r="L16" s="71">
        <v>2</v>
      </c>
    </row>
    <row r="17" spans="2:12" ht="22" x14ac:dyDescent="0.25">
      <c r="B17" s="80">
        <v>14</v>
      </c>
      <c r="C17" s="70">
        <v>0</v>
      </c>
      <c r="D17" s="30">
        <v>0.5</v>
      </c>
      <c r="E17" s="30">
        <v>0</v>
      </c>
      <c r="F17" s="30">
        <v>0</v>
      </c>
      <c r="G17" s="71">
        <v>1.5</v>
      </c>
      <c r="H17" s="82">
        <v>3</v>
      </c>
      <c r="I17" s="30">
        <v>3</v>
      </c>
      <c r="J17" s="30">
        <v>1.5</v>
      </c>
      <c r="K17" s="30">
        <v>3</v>
      </c>
      <c r="L17" s="71">
        <v>2</v>
      </c>
    </row>
    <row r="18" spans="2:12" ht="22" x14ac:dyDescent="0.25">
      <c r="B18" s="80">
        <v>15</v>
      </c>
      <c r="C18" s="70">
        <v>0</v>
      </c>
      <c r="D18" s="30">
        <v>0.5</v>
      </c>
      <c r="E18" s="30">
        <v>0</v>
      </c>
      <c r="F18" s="30">
        <v>0</v>
      </c>
      <c r="G18" s="71">
        <v>1.5</v>
      </c>
      <c r="H18" s="82">
        <v>3</v>
      </c>
      <c r="I18" s="30">
        <v>3</v>
      </c>
      <c r="J18" s="30">
        <v>1.5</v>
      </c>
      <c r="K18" s="30">
        <v>3</v>
      </c>
      <c r="L18" s="71">
        <v>2</v>
      </c>
    </row>
    <row r="19" spans="2:12" ht="22" x14ac:dyDescent="0.25">
      <c r="B19" s="80">
        <v>16</v>
      </c>
      <c r="C19" s="70">
        <v>0</v>
      </c>
      <c r="D19" s="30">
        <v>0.5</v>
      </c>
      <c r="E19" s="30">
        <v>0.5</v>
      </c>
      <c r="F19" s="30">
        <v>0</v>
      </c>
      <c r="G19" s="71">
        <v>1</v>
      </c>
      <c r="H19" s="82">
        <v>3.5</v>
      </c>
      <c r="I19" s="30">
        <v>3</v>
      </c>
      <c r="J19" s="30">
        <v>2</v>
      </c>
      <c r="K19" s="30">
        <v>3.5</v>
      </c>
      <c r="L19" s="71">
        <v>2</v>
      </c>
    </row>
    <row r="20" spans="2:12" ht="22" x14ac:dyDescent="0.25">
      <c r="B20" s="80">
        <v>17</v>
      </c>
      <c r="C20" s="70">
        <v>0.5</v>
      </c>
      <c r="D20" s="30">
        <v>0.5</v>
      </c>
      <c r="E20" s="30">
        <v>0.5</v>
      </c>
      <c r="F20" s="30">
        <v>0</v>
      </c>
      <c r="G20" s="71">
        <v>1</v>
      </c>
      <c r="H20" s="82">
        <v>5</v>
      </c>
      <c r="I20" s="30">
        <v>5</v>
      </c>
      <c r="J20" s="30">
        <v>2</v>
      </c>
      <c r="K20" s="30">
        <v>5</v>
      </c>
      <c r="L20" s="71">
        <v>2</v>
      </c>
    </row>
    <row r="21" spans="2:12" ht="22" x14ac:dyDescent="0.25">
      <c r="B21" s="80">
        <v>18</v>
      </c>
      <c r="C21" s="70">
        <v>1</v>
      </c>
      <c r="D21" s="30">
        <v>0.5</v>
      </c>
      <c r="E21" s="30">
        <v>0.5</v>
      </c>
      <c r="F21" s="30">
        <v>0</v>
      </c>
      <c r="G21" s="71">
        <v>1</v>
      </c>
      <c r="H21" s="82">
        <v>5</v>
      </c>
      <c r="I21" s="30">
        <v>5</v>
      </c>
      <c r="J21" s="30">
        <v>2</v>
      </c>
      <c r="K21" s="30">
        <v>5</v>
      </c>
      <c r="L21" s="71">
        <v>2</v>
      </c>
    </row>
    <row r="22" spans="2:12" ht="22" x14ac:dyDescent="0.25">
      <c r="B22" s="80">
        <v>19</v>
      </c>
      <c r="C22" s="70">
        <v>1</v>
      </c>
      <c r="D22" s="30">
        <v>0.5</v>
      </c>
      <c r="E22" s="30">
        <v>0.5</v>
      </c>
      <c r="F22" s="30">
        <v>0.5</v>
      </c>
      <c r="G22" s="71">
        <v>1</v>
      </c>
      <c r="H22" s="82">
        <v>5</v>
      </c>
      <c r="I22" s="30">
        <v>5</v>
      </c>
      <c r="J22" s="30">
        <v>2</v>
      </c>
      <c r="K22" s="30">
        <v>5</v>
      </c>
      <c r="L22" s="71">
        <v>2</v>
      </c>
    </row>
    <row r="23" spans="2:12" ht="23" thickBot="1" x14ac:dyDescent="0.3">
      <c r="B23" s="81">
        <v>20</v>
      </c>
      <c r="C23" s="72">
        <v>1</v>
      </c>
      <c r="D23" s="78">
        <v>0.5</v>
      </c>
      <c r="E23" s="78">
        <v>0.5</v>
      </c>
      <c r="F23" s="78">
        <v>0.5</v>
      </c>
      <c r="G23" s="73">
        <v>1</v>
      </c>
      <c r="H23" s="83">
        <v>5</v>
      </c>
      <c r="I23" s="78">
        <v>5</v>
      </c>
      <c r="J23" s="78">
        <v>2</v>
      </c>
      <c r="K23" s="78">
        <v>5</v>
      </c>
      <c r="L23" s="73">
        <v>2</v>
      </c>
    </row>
    <row r="24" spans="2:12" x14ac:dyDescent="0.2">
      <c r="B24" t="s">
        <v>26</v>
      </c>
      <c r="C24">
        <f>SUM(C3:C23)</f>
        <v>3.5</v>
      </c>
      <c r="D24">
        <f t="shared" ref="D24:L24" si="0">SUM(D3:D23)</f>
        <v>3.5</v>
      </c>
      <c r="E24">
        <f t="shared" si="0"/>
        <v>2.5</v>
      </c>
      <c r="F24">
        <f t="shared" si="0"/>
        <v>1</v>
      </c>
      <c r="G24">
        <f t="shared" si="0"/>
        <v>9.5</v>
      </c>
      <c r="H24">
        <f t="shared" si="0"/>
        <v>33</v>
      </c>
      <c r="I24">
        <f t="shared" si="0"/>
        <v>33</v>
      </c>
      <c r="J24">
        <f t="shared" si="0"/>
        <v>15</v>
      </c>
      <c r="K24">
        <f t="shared" si="0"/>
        <v>36.5</v>
      </c>
      <c r="L24">
        <f t="shared" si="0"/>
        <v>20</v>
      </c>
    </row>
    <row r="25" spans="2:12" x14ac:dyDescent="0.2">
      <c r="B25" t="s">
        <v>55</v>
      </c>
      <c r="C25" s="34">
        <f>C24/20</f>
        <v>0.17499999999999999</v>
      </c>
      <c r="D25" s="34">
        <f t="shared" ref="D25:L25" si="1">D24/20</f>
        <v>0.17499999999999999</v>
      </c>
      <c r="E25" s="34">
        <f t="shared" si="1"/>
        <v>0.125</v>
      </c>
      <c r="F25" s="34">
        <f t="shared" si="1"/>
        <v>0.05</v>
      </c>
      <c r="G25" s="34">
        <f t="shared" si="1"/>
        <v>0.47499999999999998</v>
      </c>
      <c r="H25" s="34">
        <f t="shared" si="1"/>
        <v>1.65</v>
      </c>
      <c r="I25" s="34">
        <f t="shared" si="1"/>
        <v>1.65</v>
      </c>
      <c r="J25" s="34">
        <f t="shared" si="1"/>
        <v>0.75</v>
      </c>
      <c r="K25" s="34">
        <f t="shared" si="1"/>
        <v>1.825</v>
      </c>
      <c r="L25" s="34">
        <f t="shared" si="1"/>
        <v>1</v>
      </c>
    </row>
  </sheetData>
  <mergeCells count="3">
    <mergeCell ref="C2:G2"/>
    <mergeCell ref="H2:L2"/>
    <mergeCell ref="N2:O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0BFA-A3A3-0344-A7C6-E13A7F00B07C}">
  <dimension ref="B2:C13"/>
  <sheetViews>
    <sheetView workbookViewId="0">
      <selection activeCell="B13" sqref="B13"/>
    </sheetView>
  </sheetViews>
  <sheetFormatPr baseColWidth="10" defaultColWidth="10.83203125" defaultRowHeight="16" x14ac:dyDescent="0.2"/>
  <cols>
    <col min="2" max="3" width="15.33203125" customWidth="1"/>
  </cols>
  <sheetData>
    <row r="2" spans="2:3" ht="22" x14ac:dyDescent="0.25">
      <c r="B2" s="159" t="s">
        <v>64</v>
      </c>
      <c r="C2" s="159"/>
    </row>
    <row r="3" spans="2:3" ht="22" x14ac:dyDescent="0.25">
      <c r="B3" s="40" t="s">
        <v>62</v>
      </c>
      <c r="C3" s="40" t="s">
        <v>63</v>
      </c>
    </row>
    <row r="4" spans="2:3" ht="22" x14ac:dyDescent="0.25">
      <c r="B4" s="30">
        <v>22</v>
      </c>
      <c r="C4" s="30">
        <v>11</v>
      </c>
    </row>
    <row r="5" spans="2:3" ht="22" x14ac:dyDescent="0.25">
      <c r="B5" s="30">
        <v>13</v>
      </c>
      <c r="C5" s="30">
        <v>12</v>
      </c>
    </row>
    <row r="6" spans="2:3" ht="22" x14ac:dyDescent="0.25">
      <c r="B6" s="30">
        <v>21</v>
      </c>
      <c r="C6" s="30">
        <v>3</v>
      </c>
    </row>
    <row r="7" spans="2:3" ht="22" x14ac:dyDescent="0.25">
      <c r="B7" s="30">
        <v>21</v>
      </c>
      <c r="C7" s="30">
        <v>2</v>
      </c>
    </row>
    <row r="8" spans="2:3" ht="22" x14ac:dyDescent="0.25">
      <c r="B8" s="30">
        <v>25</v>
      </c>
      <c r="C8" s="30">
        <v>1</v>
      </c>
    </row>
    <row r="9" spans="2:3" ht="22" x14ac:dyDescent="0.25">
      <c r="B9" s="30">
        <v>17</v>
      </c>
      <c r="C9" s="30">
        <v>3</v>
      </c>
    </row>
    <row r="13" spans="2:3" x14ac:dyDescent="0.2">
      <c r="B13" s="140" t="s">
        <v>212</v>
      </c>
    </row>
  </sheetData>
  <mergeCells count="1">
    <mergeCell ref="B2:C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807C-6B22-7C40-8C5D-AE0B0481D8D4}">
  <dimension ref="B2:I12"/>
  <sheetViews>
    <sheetView workbookViewId="0">
      <selection activeCell="B13" sqref="B13"/>
    </sheetView>
  </sheetViews>
  <sheetFormatPr baseColWidth="10" defaultColWidth="10.83203125" defaultRowHeight="16" x14ac:dyDescent="0.2"/>
  <cols>
    <col min="2" max="9" width="14" customWidth="1"/>
  </cols>
  <sheetData>
    <row r="2" spans="2:9" ht="22" x14ac:dyDescent="0.25">
      <c r="B2" s="159" t="s">
        <v>44</v>
      </c>
      <c r="C2" s="159"/>
      <c r="D2" s="39"/>
      <c r="E2" s="159" t="s">
        <v>45</v>
      </c>
      <c r="F2" s="159"/>
      <c r="G2" s="39"/>
      <c r="H2" s="159" t="s">
        <v>46</v>
      </c>
      <c r="I2" s="159"/>
    </row>
    <row r="3" spans="2:9" ht="22" x14ac:dyDescent="0.25">
      <c r="B3" s="40" t="s">
        <v>62</v>
      </c>
      <c r="C3" s="40" t="s">
        <v>63</v>
      </c>
      <c r="D3" s="39"/>
      <c r="E3" s="40" t="s">
        <v>62</v>
      </c>
      <c r="F3" s="40" t="s">
        <v>63</v>
      </c>
      <c r="G3" s="39"/>
      <c r="H3" s="40" t="s">
        <v>62</v>
      </c>
      <c r="I3" s="40" t="s">
        <v>63</v>
      </c>
    </row>
    <row r="4" spans="2:9" ht="22" x14ac:dyDescent="0.25">
      <c r="B4" s="33">
        <v>3.49</v>
      </c>
      <c r="C4" s="33">
        <v>45.8</v>
      </c>
      <c r="D4" s="34"/>
      <c r="E4" s="33">
        <v>2.27</v>
      </c>
      <c r="F4" s="33">
        <v>2.65</v>
      </c>
      <c r="G4" s="34"/>
      <c r="H4" s="33">
        <v>80.7</v>
      </c>
      <c r="I4" s="33">
        <v>5.0599999999999996</v>
      </c>
    </row>
    <row r="5" spans="2:9" ht="22" x14ac:dyDescent="0.25">
      <c r="B5" s="33">
        <v>11.6</v>
      </c>
      <c r="C5" s="33">
        <v>8.25</v>
      </c>
      <c r="D5" s="34"/>
      <c r="E5" s="33">
        <v>1.69</v>
      </c>
      <c r="F5" s="33">
        <v>4.9000000000000004</v>
      </c>
      <c r="G5" s="34"/>
      <c r="H5" s="33">
        <v>20.2</v>
      </c>
      <c r="I5" s="33">
        <v>19.600000000000001</v>
      </c>
    </row>
    <row r="6" spans="2:9" ht="22" x14ac:dyDescent="0.25">
      <c r="B6" s="33">
        <v>33</v>
      </c>
      <c r="C6" s="33">
        <v>16.899999999999999</v>
      </c>
      <c r="D6" s="34"/>
      <c r="E6" s="33">
        <v>6.85</v>
      </c>
      <c r="F6" s="33">
        <v>7.82</v>
      </c>
      <c r="G6" s="34"/>
      <c r="H6" s="33">
        <v>26.8</v>
      </c>
      <c r="I6" s="33">
        <v>7.28</v>
      </c>
    </row>
    <row r="7" spans="2:9" ht="22" x14ac:dyDescent="0.25">
      <c r="B7" s="33">
        <v>6.67</v>
      </c>
      <c r="C7" s="33">
        <v>29</v>
      </c>
      <c r="D7" s="34"/>
      <c r="E7" s="33">
        <v>5.15</v>
      </c>
      <c r="F7" s="33">
        <v>2.74</v>
      </c>
      <c r="G7" s="34"/>
      <c r="H7" s="33">
        <v>72.400000000000006</v>
      </c>
      <c r="I7" s="33">
        <v>3.72</v>
      </c>
    </row>
    <row r="12" spans="2:9" x14ac:dyDescent="0.2">
      <c r="B12" s="140" t="s">
        <v>213</v>
      </c>
    </row>
  </sheetData>
  <mergeCells count="3">
    <mergeCell ref="B2:C2"/>
    <mergeCell ref="E2:F2"/>
    <mergeCell ref="H2:I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5A41-F150-8C41-8204-21A5D4601F78}">
  <dimension ref="B2:G26"/>
  <sheetViews>
    <sheetView workbookViewId="0">
      <selection activeCell="E5" sqref="E5"/>
    </sheetView>
  </sheetViews>
  <sheetFormatPr baseColWidth="10" defaultColWidth="10.83203125" defaultRowHeight="16" x14ac:dyDescent="0.2"/>
  <cols>
    <col min="2" max="9" width="14.33203125" customWidth="1"/>
  </cols>
  <sheetData>
    <row r="2" spans="2:7" ht="22" x14ac:dyDescent="0.25">
      <c r="B2" s="159" t="s">
        <v>52</v>
      </c>
      <c r="C2" s="159"/>
      <c r="D2" s="39"/>
      <c r="G2" s="39"/>
    </row>
    <row r="3" spans="2:7" ht="22" x14ac:dyDescent="0.25">
      <c r="B3" s="40" t="s">
        <v>62</v>
      </c>
      <c r="C3" s="40" t="s">
        <v>63</v>
      </c>
      <c r="D3" s="39"/>
      <c r="G3" s="39"/>
    </row>
    <row r="4" spans="2:7" ht="22" x14ac:dyDescent="0.25">
      <c r="B4" s="33">
        <v>14.5</v>
      </c>
      <c r="C4" s="33">
        <v>5.19</v>
      </c>
      <c r="D4" s="34"/>
      <c r="E4" s="140" t="s">
        <v>214</v>
      </c>
      <c r="G4" s="34"/>
    </row>
    <row r="5" spans="2:7" ht="22" x14ac:dyDescent="0.25">
      <c r="B5" s="33">
        <v>7.13</v>
      </c>
      <c r="C5" s="33">
        <v>5.18</v>
      </c>
      <c r="D5" s="34"/>
      <c r="G5" s="34"/>
    </row>
    <row r="6" spans="2:7" ht="22" x14ac:dyDescent="0.25">
      <c r="B6" s="33">
        <v>7.12</v>
      </c>
      <c r="C6" s="33">
        <v>6.53</v>
      </c>
      <c r="D6" s="34"/>
      <c r="G6" s="34"/>
    </row>
    <row r="7" spans="2:7" ht="22" x14ac:dyDescent="0.25">
      <c r="B7" s="33">
        <v>8.4600000000000009</v>
      </c>
      <c r="C7" s="33">
        <v>7.36</v>
      </c>
      <c r="D7" s="34"/>
      <c r="G7" s="34"/>
    </row>
    <row r="8" spans="2:7" ht="22" x14ac:dyDescent="0.25">
      <c r="B8" s="33">
        <v>8.49</v>
      </c>
      <c r="C8" s="33">
        <v>2.81</v>
      </c>
      <c r="D8" s="34"/>
      <c r="G8" s="34"/>
    </row>
    <row r="11" spans="2:7" ht="22" x14ac:dyDescent="0.25">
      <c r="B11" s="159" t="s">
        <v>51</v>
      </c>
      <c r="C11" s="159"/>
    </row>
    <row r="12" spans="2:7" ht="22" x14ac:dyDescent="0.25">
      <c r="B12" s="40" t="s">
        <v>62</v>
      </c>
      <c r="C12" s="40" t="s">
        <v>63</v>
      </c>
    </row>
    <row r="13" spans="2:7" ht="22" x14ac:dyDescent="0.25">
      <c r="B13" s="33">
        <v>35.57</v>
      </c>
      <c r="C13" s="33">
        <v>13.01</v>
      </c>
    </row>
    <row r="14" spans="2:7" ht="22" x14ac:dyDescent="0.25">
      <c r="B14" s="33">
        <v>13.55</v>
      </c>
      <c r="C14" s="33">
        <v>30.12</v>
      </c>
    </row>
    <row r="15" spans="2:7" ht="22" x14ac:dyDescent="0.25">
      <c r="B15" s="33">
        <v>7.5</v>
      </c>
      <c r="C15" s="33">
        <v>8.6</v>
      </c>
    </row>
    <row r="16" spans="2:7" ht="22" x14ac:dyDescent="0.25">
      <c r="B16" s="33">
        <v>13.39</v>
      </c>
      <c r="C16" s="33">
        <v>17.77</v>
      </c>
    </row>
    <row r="17" spans="2:3" ht="22" x14ac:dyDescent="0.25">
      <c r="B17" s="33">
        <v>28.2</v>
      </c>
      <c r="C17" s="33">
        <v>29.4</v>
      </c>
    </row>
    <row r="20" spans="2:3" ht="22" x14ac:dyDescent="0.25">
      <c r="B20" s="159" t="s">
        <v>50</v>
      </c>
      <c r="C20" s="159"/>
    </row>
    <row r="21" spans="2:3" ht="22" x14ac:dyDescent="0.25">
      <c r="B21" s="40" t="s">
        <v>62</v>
      </c>
      <c r="C21" s="40" t="s">
        <v>63</v>
      </c>
    </row>
    <row r="22" spans="2:3" ht="22" x14ac:dyDescent="0.25">
      <c r="B22" s="33">
        <v>21.2</v>
      </c>
      <c r="C22" s="33">
        <v>7.51</v>
      </c>
    </row>
    <row r="23" spans="2:3" ht="22" x14ac:dyDescent="0.25">
      <c r="B23" s="33">
        <v>8.23</v>
      </c>
      <c r="C23" s="33">
        <v>5.39</v>
      </c>
    </row>
    <row r="24" spans="2:3" ht="22" x14ac:dyDescent="0.25">
      <c r="B24" s="33">
        <v>9.3699999999999992</v>
      </c>
      <c r="C24" s="33">
        <v>7.5</v>
      </c>
    </row>
    <row r="25" spans="2:3" ht="22" x14ac:dyDescent="0.25">
      <c r="B25" s="33">
        <v>9.64</v>
      </c>
      <c r="C25" s="33">
        <v>6.85</v>
      </c>
    </row>
    <row r="26" spans="2:3" ht="22" x14ac:dyDescent="0.25">
      <c r="B26" s="33">
        <v>9.4600000000000009</v>
      </c>
      <c r="C26" s="33">
        <v>4.82</v>
      </c>
    </row>
  </sheetData>
  <mergeCells count="3">
    <mergeCell ref="B2:C2"/>
    <mergeCell ref="B11:C11"/>
    <mergeCell ref="B20:C2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F0FFD-F473-7E4C-9A1C-CE2E58559A4D}">
  <dimension ref="B2:C14"/>
  <sheetViews>
    <sheetView workbookViewId="0">
      <selection activeCell="E7" sqref="E7"/>
    </sheetView>
  </sheetViews>
  <sheetFormatPr baseColWidth="10" defaultColWidth="10.83203125" defaultRowHeight="16" x14ac:dyDescent="0.2"/>
  <cols>
    <col min="2" max="2" width="34.33203125" customWidth="1"/>
    <col min="3" max="3" width="26.1640625" customWidth="1"/>
  </cols>
  <sheetData>
    <row r="2" spans="2:3" ht="22" x14ac:dyDescent="0.25">
      <c r="B2" s="159" t="s">
        <v>67</v>
      </c>
      <c r="C2" s="159"/>
    </row>
    <row r="3" spans="2:3" ht="22" x14ac:dyDescent="0.25">
      <c r="B3" s="40" t="s">
        <v>68</v>
      </c>
      <c r="C3" s="40" t="s">
        <v>66</v>
      </c>
    </row>
    <row r="4" spans="2:3" ht="22" x14ac:dyDescent="0.25">
      <c r="B4" s="30">
        <v>1.44745123</v>
      </c>
      <c r="C4" s="30">
        <v>5.1951419999999998E-2</v>
      </c>
    </row>
    <row r="5" spans="2:3" ht="22" x14ac:dyDescent="0.25">
      <c r="B5" s="30">
        <v>3.58716174</v>
      </c>
      <c r="C5" s="30">
        <v>6.801865E-2</v>
      </c>
    </row>
    <row r="6" spans="2:3" ht="22" x14ac:dyDescent="0.25">
      <c r="B6" s="30">
        <v>1.6488413500000001</v>
      </c>
      <c r="C6" s="30">
        <v>6.6808350000000002E-2</v>
      </c>
    </row>
    <row r="7" spans="2:3" ht="22" x14ac:dyDescent="0.25">
      <c r="B7" s="30">
        <v>0.74946467000000005</v>
      </c>
      <c r="C7" s="30">
        <v>6.1969059999999999E-2</v>
      </c>
    </row>
    <row r="8" spans="2:3" ht="22" x14ac:dyDescent="0.25">
      <c r="B8" s="30">
        <v>1.47694524</v>
      </c>
      <c r="C8" s="30">
        <v>3.4933869999999999E-2</v>
      </c>
    </row>
    <row r="9" spans="2:3" ht="22" x14ac:dyDescent="0.25">
      <c r="B9" s="30">
        <v>1.10779436</v>
      </c>
      <c r="C9" s="30">
        <v>5.1090469999999999E-2</v>
      </c>
    </row>
    <row r="10" spans="2:3" ht="22" x14ac:dyDescent="0.25">
      <c r="B10" s="30">
        <v>1.2872509299999999</v>
      </c>
      <c r="C10" s="30">
        <v>2.1746439999999999E-2</v>
      </c>
    </row>
    <row r="11" spans="2:3" ht="22" x14ac:dyDescent="0.25">
      <c r="B11" s="30">
        <v>0.76754385999999997</v>
      </c>
      <c r="C11" s="30">
        <v>8.8817999999999997E-16</v>
      </c>
    </row>
    <row r="12" spans="2:3" ht="22" x14ac:dyDescent="0.25">
      <c r="B12" s="30">
        <v>4.526935E-2</v>
      </c>
      <c r="C12" s="30">
        <v>1.793869E-2</v>
      </c>
    </row>
    <row r="13" spans="2:3" ht="22" x14ac:dyDescent="0.25">
      <c r="B13" s="30">
        <v>0.19417476</v>
      </c>
      <c r="C13" s="30">
        <v>8.8817999999999997E-16</v>
      </c>
    </row>
    <row r="14" spans="2:3" ht="22" x14ac:dyDescent="0.25">
      <c r="B14" s="30">
        <v>9.0950429999999999E-2</v>
      </c>
      <c r="C14" s="30">
        <v>5.77306E-3</v>
      </c>
    </row>
  </sheetData>
  <mergeCells count="1">
    <mergeCell ref="B2:C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CB597-A777-304D-811C-44A913011E08}">
  <dimension ref="B2:C13"/>
  <sheetViews>
    <sheetView workbookViewId="0">
      <selection activeCell="B13" sqref="B13"/>
    </sheetView>
  </sheetViews>
  <sheetFormatPr baseColWidth="10" defaultColWidth="10.83203125" defaultRowHeight="16" x14ac:dyDescent="0.2"/>
  <cols>
    <col min="2" max="3" width="14.5" customWidth="1"/>
  </cols>
  <sheetData>
    <row r="2" spans="2:3" ht="25" customHeight="1" x14ac:dyDescent="0.25">
      <c r="B2" s="159" t="s">
        <v>69</v>
      </c>
      <c r="C2" s="159"/>
    </row>
    <row r="3" spans="2:3" ht="25" x14ac:dyDescent="0.25">
      <c r="B3" s="40" t="s">
        <v>1</v>
      </c>
      <c r="C3" s="40" t="s">
        <v>42</v>
      </c>
    </row>
    <row r="4" spans="2:3" ht="22" x14ac:dyDescent="0.25">
      <c r="B4" s="46">
        <v>21</v>
      </c>
      <c r="C4" s="30">
        <v>54.5</v>
      </c>
    </row>
    <row r="5" spans="2:3" ht="22" x14ac:dyDescent="0.25">
      <c r="B5" s="46">
        <v>23</v>
      </c>
      <c r="C5" s="30">
        <v>51.8</v>
      </c>
    </row>
    <row r="6" spans="2:3" ht="22" x14ac:dyDescent="0.25">
      <c r="B6" s="30">
        <v>29.9</v>
      </c>
      <c r="C6" s="30">
        <v>36.5</v>
      </c>
    </row>
    <row r="7" spans="2:3" ht="22" x14ac:dyDescent="0.25">
      <c r="B7" s="30">
        <v>22.9</v>
      </c>
      <c r="C7" s="30">
        <v>54.3</v>
      </c>
    </row>
    <row r="8" spans="2:3" ht="22" x14ac:dyDescent="0.25">
      <c r="B8" s="30">
        <v>26.1</v>
      </c>
      <c r="C8" s="30">
        <v>42.3</v>
      </c>
    </row>
    <row r="13" spans="2:3" x14ac:dyDescent="0.2">
      <c r="B13" s="140" t="s">
        <v>215</v>
      </c>
    </row>
  </sheetData>
  <mergeCells count="1">
    <mergeCell ref="B2:C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1C97-6B5F-944B-A612-2FBC136F6B26}">
  <dimension ref="B2:R12"/>
  <sheetViews>
    <sheetView workbookViewId="0">
      <selection activeCell="I35" sqref="I35"/>
    </sheetView>
  </sheetViews>
  <sheetFormatPr baseColWidth="10" defaultColWidth="10.83203125" defaultRowHeight="16" x14ac:dyDescent="0.2"/>
  <cols>
    <col min="2" max="2" width="12.6640625" customWidth="1"/>
  </cols>
  <sheetData>
    <row r="2" spans="2:18" ht="22" x14ac:dyDescent="0.25">
      <c r="B2" s="92"/>
      <c r="C2" s="173" t="s">
        <v>72</v>
      </c>
      <c r="D2" s="173"/>
      <c r="E2" s="173"/>
      <c r="F2" s="173"/>
      <c r="G2" s="173" t="s">
        <v>70</v>
      </c>
      <c r="H2" s="173"/>
      <c r="I2" s="173"/>
      <c r="J2" s="173"/>
      <c r="K2" s="173" t="s">
        <v>71</v>
      </c>
      <c r="L2" s="173"/>
      <c r="M2" s="173"/>
      <c r="N2" s="173"/>
      <c r="O2" s="173" t="s">
        <v>73</v>
      </c>
      <c r="P2" s="173"/>
      <c r="Q2" s="173"/>
      <c r="R2" s="173"/>
    </row>
    <row r="3" spans="2:18" ht="25" x14ac:dyDescent="0.25">
      <c r="B3" s="93" t="s">
        <v>42</v>
      </c>
      <c r="C3" s="33">
        <v>4.0999999999999996</v>
      </c>
      <c r="D3" s="30">
        <v>6.51</v>
      </c>
      <c r="E3" s="30">
        <v>3.49</v>
      </c>
      <c r="F3" s="30"/>
      <c r="G3" s="30">
        <v>5.16</v>
      </c>
      <c r="H3" s="30">
        <v>11.8</v>
      </c>
      <c r="I3" s="30">
        <v>8.2200000000000006</v>
      </c>
      <c r="J3" s="30">
        <v>9.75</v>
      </c>
      <c r="K3" s="33">
        <v>39.799999999999997</v>
      </c>
      <c r="L3" s="33">
        <v>48.3</v>
      </c>
      <c r="M3" s="33">
        <v>18.3</v>
      </c>
      <c r="N3" s="30"/>
      <c r="O3" s="30">
        <v>1.37</v>
      </c>
      <c r="P3" s="30">
        <v>1.05</v>
      </c>
      <c r="Q3" s="30">
        <v>3.93</v>
      </c>
      <c r="R3" s="30"/>
    </row>
    <row r="4" spans="2:18" ht="22" x14ac:dyDescent="0.25">
      <c r="B4" s="93" t="s">
        <v>1</v>
      </c>
      <c r="C4" s="30">
        <v>3.64</v>
      </c>
      <c r="D4" s="30">
        <v>1.04</v>
      </c>
      <c r="E4" s="30">
        <v>5.52</v>
      </c>
      <c r="F4" s="30"/>
      <c r="G4" s="30">
        <v>3.77</v>
      </c>
      <c r="H4" s="30">
        <v>4.55</v>
      </c>
      <c r="I4" s="33">
        <v>10.199999999999999</v>
      </c>
      <c r="J4" s="33">
        <v>13.9</v>
      </c>
      <c r="K4" s="30">
        <v>7.94</v>
      </c>
      <c r="L4" s="33">
        <v>11.8</v>
      </c>
      <c r="M4" s="30">
        <v>3.88</v>
      </c>
      <c r="N4" s="30"/>
      <c r="O4" s="30">
        <v>4.13</v>
      </c>
      <c r="P4" s="33">
        <v>3.1</v>
      </c>
      <c r="Q4" s="30">
        <v>0.74</v>
      </c>
      <c r="R4" s="30"/>
    </row>
    <row r="9" spans="2:18" x14ac:dyDescent="0.2">
      <c r="C9" s="174" t="s">
        <v>216</v>
      </c>
      <c r="D9" s="174"/>
      <c r="E9" s="174"/>
      <c r="F9" s="174"/>
      <c r="G9" s="174"/>
      <c r="H9" s="174"/>
      <c r="I9" s="174"/>
    </row>
    <row r="10" spans="2:18" x14ac:dyDescent="0.2">
      <c r="C10" s="174"/>
      <c r="D10" s="174"/>
      <c r="E10" s="174"/>
      <c r="F10" s="174"/>
      <c r="G10" s="174"/>
      <c r="H10" s="174"/>
      <c r="I10" s="174"/>
    </row>
    <row r="11" spans="2:18" x14ac:dyDescent="0.2">
      <c r="C11" s="174"/>
      <c r="D11" s="174"/>
      <c r="E11" s="174"/>
      <c r="F11" s="174"/>
      <c r="G11" s="174"/>
      <c r="H11" s="174"/>
      <c r="I11" s="174"/>
    </row>
    <row r="12" spans="2:18" x14ac:dyDescent="0.2">
      <c r="C12" s="174"/>
      <c r="D12" s="174"/>
      <c r="E12" s="174"/>
      <c r="F12" s="174"/>
      <c r="G12" s="174"/>
      <c r="H12" s="174"/>
      <c r="I12" s="174"/>
    </row>
  </sheetData>
  <mergeCells count="5">
    <mergeCell ref="G2:J2"/>
    <mergeCell ref="K2:N2"/>
    <mergeCell ref="O2:R2"/>
    <mergeCell ref="C2:F2"/>
    <mergeCell ref="C9:I1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E7DF9-D46A-7244-8DCD-858BAD79F379}">
  <dimension ref="B2:X22"/>
  <sheetViews>
    <sheetView workbookViewId="0">
      <selection activeCell="C23" sqref="C23"/>
    </sheetView>
  </sheetViews>
  <sheetFormatPr baseColWidth="10" defaultColWidth="10.83203125" defaultRowHeight="16" x14ac:dyDescent="0.2"/>
  <cols>
    <col min="1" max="1" width="3.6640625" customWidth="1"/>
    <col min="2" max="2" width="11.1640625" customWidth="1"/>
    <col min="3" max="12" width="10" customWidth="1"/>
    <col min="13" max="13" width="5.5" customWidth="1"/>
    <col min="14" max="14" width="11.1640625" customWidth="1"/>
    <col min="15" max="24" width="10" customWidth="1"/>
  </cols>
  <sheetData>
    <row r="2" spans="2:24" ht="22" x14ac:dyDescent="0.25">
      <c r="B2" s="173" t="s">
        <v>75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N2" s="173" t="s">
        <v>77</v>
      </c>
      <c r="O2" s="173"/>
      <c r="P2" s="173"/>
      <c r="Q2" s="173"/>
      <c r="R2" s="173"/>
      <c r="S2" s="173"/>
      <c r="T2" s="173"/>
      <c r="U2" s="173"/>
      <c r="V2" s="173"/>
      <c r="W2" s="173"/>
      <c r="X2" s="173"/>
    </row>
    <row r="3" spans="2:24" ht="25" x14ac:dyDescent="0.25">
      <c r="B3" s="94"/>
      <c r="C3" s="173" t="s">
        <v>194</v>
      </c>
      <c r="D3" s="173"/>
      <c r="E3" s="173"/>
      <c r="F3" s="173"/>
      <c r="G3" s="173"/>
      <c r="H3" s="173" t="s">
        <v>195</v>
      </c>
      <c r="I3" s="173"/>
      <c r="J3" s="173"/>
      <c r="K3" s="173"/>
      <c r="L3" s="173"/>
      <c r="N3" s="94"/>
      <c r="O3" s="173" t="s">
        <v>194</v>
      </c>
      <c r="P3" s="173"/>
      <c r="Q3" s="173"/>
      <c r="R3" s="173"/>
      <c r="S3" s="173"/>
      <c r="T3" s="173" t="s">
        <v>195</v>
      </c>
      <c r="U3" s="173"/>
      <c r="V3" s="173"/>
      <c r="W3" s="173"/>
      <c r="X3" s="173"/>
    </row>
    <row r="4" spans="2:24" ht="22" x14ac:dyDescent="0.25">
      <c r="B4" s="93" t="s">
        <v>1</v>
      </c>
      <c r="C4" s="33">
        <v>21.8</v>
      </c>
      <c r="D4" s="33">
        <v>10.6</v>
      </c>
      <c r="E4" s="33">
        <v>33.4</v>
      </c>
      <c r="F4" s="33">
        <v>14.2</v>
      </c>
      <c r="G4" s="33">
        <v>23.2</v>
      </c>
      <c r="H4" s="33">
        <v>37.1</v>
      </c>
      <c r="I4" s="33">
        <v>21.4</v>
      </c>
      <c r="J4" s="33">
        <v>49.6</v>
      </c>
      <c r="K4" s="33">
        <v>19</v>
      </c>
      <c r="L4" s="33">
        <v>36.4</v>
      </c>
      <c r="N4" s="93" t="s">
        <v>1</v>
      </c>
      <c r="O4" s="33">
        <v>18.5</v>
      </c>
      <c r="P4" s="33">
        <v>27.4</v>
      </c>
      <c r="Q4" s="33">
        <v>19.399999999999999</v>
      </c>
      <c r="R4" s="33">
        <v>27.4</v>
      </c>
      <c r="S4" s="33">
        <v>24.9</v>
      </c>
      <c r="T4" s="33">
        <v>35.200000000000003</v>
      </c>
      <c r="U4" s="33">
        <v>38.799999999999997</v>
      </c>
      <c r="V4" s="33">
        <v>29.9</v>
      </c>
      <c r="W4" s="33">
        <v>28.6</v>
      </c>
      <c r="X4" s="33">
        <v>35.299999999999997</v>
      </c>
    </row>
    <row r="5" spans="2:24" ht="25" x14ac:dyDescent="0.25">
      <c r="B5" s="93" t="s">
        <v>40</v>
      </c>
      <c r="C5" s="33">
        <v>22.6</v>
      </c>
      <c r="D5" s="33">
        <v>22.3</v>
      </c>
      <c r="E5" s="33">
        <v>34.700000000000003</v>
      </c>
      <c r="F5" s="33">
        <v>18.100000000000001</v>
      </c>
      <c r="G5" s="33">
        <v>19.8</v>
      </c>
      <c r="H5" s="33">
        <v>32</v>
      </c>
      <c r="I5" s="33">
        <v>34.799999999999997</v>
      </c>
      <c r="J5" s="33">
        <v>50.1</v>
      </c>
      <c r="K5" s="33">
        <v>30.5</v>
      </c>
      <c r="L5" s="33">
        <v>32.5</v>
      </c>
      <c r="N5" s="93" t="s">
        <v>40</v>
      </c>
      <c r="O5" s="33">
        <v>26.5</v>
      </c>
      <c r="P5" s="33">
        <v>27.2</v>
      </c>
      <c r="Q5" s="33">
        <v>14</v>
      </c>
      <c r="R5" s="33">
        <v>8.75</v>
      </c>
      <c r="S5" s="33">
        <v>18</v>
      </c>
      <c r="T5" s="33">
        <v>43.6</v>
      </c>
      <c r="U5" s="33">
        <v>43.2</v>
      </c>
      <c r="V5" s="33">
        <v>36.5</v>
      </c>
      <c r="W5" s="33">
        <v>26.1</v>
      </c>
      <c r="X5" s="33">
        <v>37.700000000000003</v>
      </c>
    </row>
    <row r="8" spans="2:24" ht="22" x14ac:dyDescent="0.25">
      <c r="B8" s="173" t="s">
        <v>74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N8" s="173" t="s">
        <v>76</v>
      </c>
      <c r="O8" s="173"/>
      <c r="P8" s="173"/>
      <c r="Q8" s="173"/>
      <c r="R8" s="173"/>
      <c r="S8" s="173"/>
      <c r="T8" s="173"/>
      <c r="U8" s="173"/>
      <c r="V8" s="173"/>
      <c r="W8" s="173"/>
      <c r="X8" s="173"/>
    </row>
    <row r="9" spans="2:24" ht="25" x14ac:dyDescent="0.25">
      <c r="B9" s="94"/>
      <c r="C9" s="173" t="s">
        <v>194</v>
      </c>
      <c r="D9" s="173"/>
      <c r="E9" s="173"/>
      <c r="F9" s="173"/>
      <c r="G9" s="173"/>
      <c r="H9" s="173" t="s">
        <v>195</v>
      </c>
      <c r="I9" s="173"/>
      <c r="J9" s="173"/>
      <c r="K9" s="173"/>
      <c r="L9" s="173"/>
      <c r="N9" s="94"/>
      <c r="O9" s="173" t="s">
        <v>194</v>
      </c>
      <c r="P9" s="173"/>
      <c r="Q9" s="173"/>
      <c r="R9" s="173"/>
      <c r="S9" s="173"/>
      <c r="T9" s="173" t="s">
        <v>195</v>
      </c>
      <c r="U9" s="173"/>
      <c r="V9" s="173"/>
      <c r="W9" s="173"/>
      <c r="X9" s="173"/>
    </row>
    <row r="10" spans="2:24" ht="22" x14ac:dyDescent="0.25">
      <c r="B10" s="93" t="s">
        <v>1</v>
      </c>
      <c r="C10" s="33">
        <v>81.400000000000006</v>
      </c>
      <c r="D10" s="33">
        <v>61.2</v>
      </c>
      <c r="E10" s="33">
        <v>73.900000000000006</v>
      </c>
      <c r="F10" s="33">
        <v>73.2</v>
      </c>
      <c r="G10" s="33">
        <v>72.400000000000006</v>
      </c>
      <c r="H10" s="33">
        <v>90.6</v>
      </c>
      <c r="I10" s="33">
        <v>80.7</v>
      </c>
      <c r="J10" s="33">
        <v>90.1</v>
      </c>
      <c r="K10" s="33">
        <v>79</v>
      </c>
      <c r="L10" s="33">
        <v>84.3</v>
      </c>
      <c r="N10" s="93" t="s">
        <v>1</v>
      </c>
      <c r="O10" s="33">
        <v>28.9</v>
      </c>
      <c r="P10" s="33">
        <v>20.7</v>
      </c>
      <c r="Q10" s="33">
        <v>24</v>
      </c>
      <c r="R10" s="33">
        <v>17</v>
      </c>
      <c r="S10" s="33">
        <v>19.8</v>
      </c>
      <c r="T10" s="33">
        <v>47.6</v>
      </c>
      <c r="U10" s="33">
        <v>31.4</v>
      </c>
      <c r="V10" s="33">
        <v>37.5</v>
      </c>
      <c r="W10" s="33">
        <v>21.5</v>
      </c>
      <c r="X10" s="33">
        <v>34.200000000000003</v>
      </c>
    </row>
    <row r="11" spans="2:24" ht="25" x14ac:dyDescent="0.25">
      <c r="B11" s="93" t="s">
        <v>42</v>
      </c>
      <c r="C11" s="33">
        <v>80.2</v>
      </c>
      <c r="D11" s="33">
        <v>80.7</v>
      </c>
      <c r="E11" s="33">
        <v>84.8</v>
      </c>
      <c r="F11" s="33">
        <v>86</v>
      </c>
      <c r="G11" s="33">
        <v>87.7</v>
      </c>
      <c r="H11" s="33">
        <v>91.5</v>
      </c>
      <c r="I11" s="33">
        <v>95.6</v>
      </c>
      <c r="J11" s="33">
        <v>93.9</v>
      </c>
      <c r="K11" s="33">
        <v>94.5</v>
      </c>
      <c r="L11" s="33">
        <v>93</v>
      </c>
      <c r="N11" s="93" t="s">
        <v>40</v>
      </c>
      <c r="O11" s="33">
        <v>30.8</v>
      </c>
      <c r="P11" s="33">
        <v>27.8</v>
      </c>
      <c r="Q11" s="33">
        <v>25.6</v>
      </c>
      <c r="R11" s="33">
        <v>32.299999999999997</v>
      </c>
      <c r="S11" s="33">
        <v>25.5</v>
      </c>
      <c r="T11" s="33">
        <v>53.6</v>
      </c>
      <c r="U11" s="33">
        <v>54.6</v>
      </c>
      <c r="V11" s="33">
        <v>43.1</v>
      </c>
      <c r="W11" s="33">
        <v>52.7</v>
      </c>
      <c r="X11" s="33">
        <v>46.6</v>
      </c>
    </row>
    <row r="15" spans="2:24" x14ac:dyDescent="0.2">
      <c r="C15" s="174" t="s">
        <v>240</v>
      </c>
      <c r="D15" s="174"/>
      <c r="E15" s="174"/>
      <c r="F15" s="174"/>
      <c r="G15" s="174"/>
      <c r="H15" s="174"/>
      <c r="I15" s="174"/>
      <c r="J15" s="174"/>
      <c r="K15" s="174"/>
      <c r="L15" s="174"/>
    </row>
    <row r="16" spans="2:24" x14ac:dyDescent="0.2">
      <c r="C16" s="174"/>
      <c r="D16" s="174"/>
      <c r="E16" s="174"/>
      <c r="F16" s="174"/>
      <c r="G16" s="174"/>
      <c r="H16" s="174"/>
      <c r="I16" s="174"/>
      <c r="J16" s="174"/>
      <c r="K16" s="174"/>
      <c r="L16" s="174"/>
    </row>
    <row r="17" spans="3:12" x14ac:dyDescent="0.2">
      <c r="C17" s="174"/>
      <c r="D17" s="174"/>
      <c r="E17" s="174"/>
      <c r="F17" s="174"/>
      <c r="G17" s="174"/>
      <c r="H17" s="174"/>
      <c r="I17" s="174"/>
      <c r="J17" s="174"/>
      <c r="K17" s="174"/>
      <c r="L17" s="174"/>
    </row>
    <row r="18" spans="3:12" x14ac:dyDescent="0.2">
      <c r="C18" s="174"/>
      <c r="D18" s="174"/>
      <c r="E18" s="174"/>
      <c r="F18" s="174"/>
      <c r="G18" s="174"/>
      <c r="H18" s="174"/>
      <c r="I18" s="174"/>
      <c r="J18" s="174"/>
      <c r="K18" s="174"/>
      <c r="L18" s="174"/>
    </row>
    <row r="19" spans="3:12" x14ac:dyDescent="0.2">
      <c r="C19" s="174"/>
      <c r="D19" s="174"/>
      <c r="E19" s="174"/>
      <c r="F19" s="174"/>
      <c r="G19" s="174"/>
      <c r="H19" s="174"/>
      <c r="I19" s="174"/>
      <c r="J19" s="174"/>
      <c r="K19" s="174"/>
      <c r="L19" s="174"/>
    </row>
    <row r="20" spans="3:12" x14ac:dyDescent="0.2">
      <c r="C20" s="174"/>
      <c r="D20" s="174"/>
      <c r="E20" s="174"/>
      <c r="F20" s="174"/>
      <c r="G20" s="174"/>
      <c r="H20" s="174"/>
      <c r="I20" s="174"/>
      <c r="J20" s="174"/>
      <c r="K20" s="174"/>
      <c r="L20" s="174"/>
    </row>
    <row r="21" spans="3:12" x14ac:dyDescent="0.2">
      <c r="C21" s="174"/>
      <c r="D21" s="174"/>
      <c r="E21" s="174"/>
      <c r="F21" s="174"/>
      <c r="G21" s="174"/>
      <c r="H21" s="174"/>
      <c r="I21" s="174"/>
      <c r="J21" s="174"/>
      <c r="K21" s="174"/>
      <c r="L21" s="174"/>
    </row>
    <row r="22" spans="3:12" x14ac:dyDescent="0.2">
      <c r="C22" s="174"/>
      <c r="D22" s="174"/>
      <c r="E22" s="174"/>
      <c r="F22" s="174"/>
      <c r="G22" s="174"/>
      <c r="H22" s="174"/>
      <c r="I22" s="174"/>
      <c r="J22" s="174"/>
      <c r="K22" s="174"/>
      <c r="L22" s="174"/>
    </row>
  </sheetData>
  <mergeCells count="13">
    <mergeCell ref="C15:L22"/>
    <mergeCell ref="C9:G9"/>
    <mergeCell ref="H9:L9"/>
    <mergeCell ref="B2:L2"/>
    <mergeCell ref="N2:X2"/>
    <mergeCell ref="C3:G3"/>
    <mergeCell ref="H3:L3"/>
    <mergeCell ref="O9:S9"/>
    <mergeCell ref="O3:S3"/>
    <mergeCell ref="T3:X3"/>
    <mergeCell ref="B8:L8"/>
    <mergeCell ref="T9:X9"/>
    <mergeCell ref="N8:X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23E3-0802-E240-A6FA-29DBD209DA76}">
  <dimension ref="B2:H19"/>
  <sheetViews>
    <sheetView workbookViewId="0">
      <selection activeCell="B20" sqref="B20"/>
    </sheetView>
  </sheetViews>
  <sheetFormatPr baseColWidth="10" defaultColWidth="10.83203125" defaultRowHeight="16" x14ac:dyDescent="0.2"/>
  <cols>
    <col min="2" max="2" width="12.6640625" customWidth="1"/>
  </cols>
  <sheetData>
    <row r="2" spans="2:8" ht="22" x14ac:dyDescent="0.25">
      <c r="B2" s="173" t="s">
        <v>52</v>
      </c>
      <c r="C2" s="173"/>
      <c r="D2" s="173"/>
      <c r="E2" s="173"/>
      <c r="F2" s="173"/>
      <c r="G2" s="173"/>
      <c r="H2" s="173"/>
    </row>
    <row r="3" spans="2:8" ht="25" x14ac:dyDescent="0.25">
      <c r="B3" s="94"/>
      <c r="C3" s="175" t="s">
        <v>194</v>
      </c>
      <c r="D3" s="176"/>
      <c r="E3" s="177"/>
      <c r="F3" s="175" t="s">
        <v>195</v>
      </c>
      <c r="G3" s="176"/>
      <c r="H3" s="176"/>
    </row>
    <row r="4" spans="2:8" ht="22" x14ac:dyDescent="0.25">
      <c r="B4" s="121" t="s">
        <v>1</v>
      </c>
      <c r="C4" s="30">
        <v>19.760000000000002</v>
      </c>
      <c r="D4" s="30">
        <v>16.82</v>
      </c>
      <c r="E4" s="30">
        <v>12.66</v>
      </c>
      <c r="F4" s="30">
        <v>9.6999999999999993</v>
      </c>
      <c r="G4" s="30">
        <v>22.58</v>
      </c>
      <c r="H4" s="30">
        <v>12.5</v>
      </c>
    </row>
    <row r="5" spans="2:8" ht="25" x14ac:dyDescent="0.25">
      <c r="B5" s="121" t="s">
        <v>42</v>
      </c>
      <c r="C5" s="30">
        <v>20.62</v>
      </c>
      <c r="D5" s="30">
        <v>16.82</v>
      </c>
      <c r="E5" s="30">
        <v>19.559999999999999</v>
      </c>
      <c r="F5" s="30">
        <v>37.08</v>
      </c>
      <c r="G5" s="30">
        <v>44.32</v>
      </c>
      <c r="H5" s="30">
        <v>46.12</v>
      </c>
    </row>
    <row r="8" spans="2:8" ht="22" x14ac:dyDescent="0.25">
      <c r="B8" s="173" t="s">
        <v>51</v>
      </c>
      <c r="C8" s="173"/>
      <c r="D8" s="173"/>
      <c r="E8" s="173"/>
      <c r="F8" s="173"/>
      <c r="G8" s="173"/>
      <c r="H8" s="173"/>
    </row>
    <row r="9" spans="2:8" ht="25" x14ac:dyDescent="0.25">
      <c r="B9" s="94"/>
      <c r="C9" s="175" t="s">
        <v>194</v>
      </c>
      <c r="D9" s="176"/>
      <c r="E9" s="177"/>
      <c r="F9" s="175" t="s">
        <v>195</v>
      </c>
      <c r="G9" s="176"/>
      <c r="H9" s="176"/>
    </row>
    <row r="10" spans="2:8" ht="22" x14ac:dyDescent="0.25">
      <c r="B10" s="93" t="s">
        <v>1</v>
      </c>
      <c r="C10" s="30">
        <v>40.96</v>
      </c>
      <c r="D10" s="30">
        <v>19.559999999999999</v>
      </c>
      <c r="E10" s="30">
        <v>35.67</v>
      </c>
      <c r="F10" s="30">
        <v>29.08</v>
      </c>
      <c r="G10" s="30">
        <v>20.61</v>
      </c>
      <c r="H10" s="30">
        <v>37.65</v>
      </c>
    </row>
    <row r="11" spans="2:8" ht="25" x14ac:dyDescent="0.25">
      <c r="B11" s="93" t="s">
        <v>42</v>
      </c>
      <c r="C11" s="30">
        <v>15.22</v>
      </c>
      <c r="D11" s="30">
        <v>13.86</v>
      </c>
      <c r="E11" s="30">
        <v>19.16</v>
      </c>
      <c r="F11" s="30">
        <v>18.72</v>
      </c>
      <c r="G11" s="30">
        <v>14.37</v>
      </c>
      <c r="H11" s="30">
        <v>18.22</v>
      </c>
    </row>
    <row r="15" spans="2:8" x14ac:dyDescent="0.2">
      <c r="B15" s="174" t="s">
        <v>241</v>
      </c>
      <c r="C15" s="174"/>
      <c r="D15" s="174"/>
      <c r="E15" s="174"/>
      <c r="F15" s="174"/>
      <c r="G15" s="174"/>
      <c r="H15" s="174"/>
    </row>
    <row r="16" spans="2:8" x14ac:dyDescent="0.2">
      <c r="B16" s="174"/>
      <c r="C16" s="174"/>
      <c r="D16" s="174"/>
      <c r="E16" s="174"/>
      <c r="F16" s="174"/>
      <c r="G16" s="174"/>
      <c r="H16" s="174"/>
    </row>
    <row r="17" spans="2:8" x14ac:dyDescent="0.2">
      <c r="B17" s="174"/>
      <c r="C17" s="174"/>
      <c r="D17" s="174"/>
      <c r="E17" s="174"/>
      <c r="F17" s="174"/>
      <c r="G17" s="174"/>
      <c r="H17" s="174"/>
    </row>
    <row r="18" spans="2:8" x14ac:dyDescent="0.2">
      <c r="B18" s="174"/>
      <c r="C18" s="174"/>
      <c r="D18" s="174"/>
      <c r="E18" s="174"/>
      <c r="F18" s="174"/>
      <c r="G18" s="174"/>
      <c r="H18" s="174"/>
    </row>
    <row r="19" spans="2:8" x14ac:dyDescent="0.2">
      <c r="B19" s="174"/>
      <c r="C19" s="174"/>
      <c r="D19" s="174"/>
      <c r="E19" s="174"/>
      <c r="F19" s="174"/>
      <c r="G19" s="174"/>
      <c r="H19" s="174"/>
    </row>
  </sheetData>
  <mergeCells count="7">
    <mergeCell ref="B2:H2"/>
    <mergeCell ref="B8:H8"/>
    <mergeCell ref="B15:H19"/>
    <mergeCell ref="C9:E9"/>
    <mergeCell ref="F9:H9"/>
    <mergeCell ref="C3:E3"/>
    <mergeCell ref="F3:H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D7BC-B9F0-6044-A2F8-DC7763406F46}">
  <dimension ref="B2:F18"/>
  <sheetViews>
    <sheetView workbookViewId="0">
      <selection activeCell="F4" sqref="F4"/>
    </sheetView>
  </sheetViews>
  <sheetFormatPr baseColWidth="10" defaultColWidth="10.83203125" defaultRowHeight="16" x14ac:dyDescent="0.2"/>
  <sheetData>
    <row r="2" spans="2:6" ht="22" x14ac:dyDescent="0.25">
      <c r="B2" s="159" t="s">
        <v>80</v>
      </c>
      <c r="C2" s="159"/>
    </row>
    <row r="3" spans="2:6" ht="25" x14ac:dyDescent="0.25">
      <c r="B3" s="40" t="s">
        <v>1</v>
      </c>
      <c r="C3" s="40" t="s">
        <v>42</v>
      </c>
      <c r="F3" s="140" t="s">
        <v>217</v>
      </c>
    </row>
    <row r="4" spans="2:6" ht="22" x14ac:dyDescent="0.25">
      <c r="B4" s="46">
        <v>26.2</v>
      </c>
      <c r="C4" s="46">
        <v>57</v>
      </c>
    </row>
    <row r="5" spans="2:6" ht="22" x14ac:dyDescent="0.25">
      <c r="B5" s="46">
        <v>36.1</v>
      </c>
      <c r="C5" s="46">
        <v>67.2</v>
      </c>
    </row>
    <row r="6" spans="2:6" ht="22" x14ac:dyDescent="0.25">
      <c r="B6" s="46">
        <v>36.4</v>
      </c>
      <c r="C6" s="46">
        <v>54.8</v>
      </c>
    </row>
    <row r="7" spans="2:6" ht="22" x14ac:dyDescent="0.25">
      <c r="B7" s="46">
        <v>31.7</v>
      </c>
      <c r="C7" s="46">
        <v>50</v>
      </c>
    </row>
    <row r="8" spans="2:6" ht="22" x14ac:dyDescent="0.25">
      <c r="B8" s="46">
        <v>21.8</v>
      </c>
      <c r="C8" s="46">
        <v>52</v>
      </c>
    </row>
    <row r="12" spans="2:6" ht="22" x14ac:dyDescent="0.25">
      <c r="B12" s="159" t="s">
        <v>81</v>
      </c>
      <c r="C12" s="159"/>
    </row>
    <row r="13" spans="2:6" ht="25" x14ac:dyDescent="0.25">
      <c r="B13" s="40" t="s">
        <v>1</v>
      </c>
      <c r="C13" s="40" t="s">
        <v>42</v>
      </c>
    </row>
    <row r="14" spans="2:6" ht="22" x14ac:dyDescent="0.25">
      <c r="B14" s="33">
        <v>10.199999999999999</v>
      </c>
      <c r="C14" s="33">
        <v>12.5</v>
      </c>
    </row>
    <row r="15" spans="2:6" ht="22" x14ac:dyDescent="0.25">
      <c r="B15" s="33">
        <v>7.09</v>
      </c>
      <c r="C15" s="33">
        <v>10.3</v>
      </c>
    </row>
    <row r="16" spans="2:6" ht="22" x14ac:dyDescent="0.25">
      <c r="B16" s="33">
        <v>8.02</v>
      </c>
      <c r="C16" s="33">
        <v>8.85</v>
      </c>
    </row>
    <row r="17" spans="2:3" ht="22" x14ac:dyDescent="0.25">
      <c r="B17" s="33">
        <v>8.56</v>
      </c>
      <c r="C17" s="33">
        <v>11.8</v>
      </c>
    </row>
    <row r="18" spans="2:3" ht="22" x14ac:dyDescent="0.25">
      <c r="B18" s="33">
        <v>9.0399999999999991</v>
      </c>
      <c r="C18" s="33">
        <v>11.9</v>
      </c>
    </row>
  </sheetData>
  <mergeCells count="2">
    <mergeCell ref="B2:C2"/>
    <mergeCell ref="B12:C1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E3869-CFF8-FD4E-8772-3DC32C7EFEF4}">
  <dimension ref="B2:E17"/>
  <sheetViews>
    <sheetView workbookViewId="0">
      <selection activeCell="E5" sqref="E5"/>
    </sheetView>
  </sheetViews>
  <sheetFormatPr baseColWidth="10" defaultColWidth="10.83203125" defaultRowHeight="16" x14ac:dyDescent="0.2"/>
  <cols>
    <col min="2" max="3" width="11.83203125" customWidth="1"/>
  </cols>
  <sheetData>
    <row r="2" spans="2:5" ht="22" x14ac:dyDescent="0.25">
      <c r="B2" s="159" t="s">
        <v>84</v>
      </c>
      <c r="C2" s="159"/>
    </row>
    <row r="3" spans="2:5" ht="22" x14ac:dyDescent="0.25">
      <c r="B3" s="40" t="s">
        <v>62</v>
      </c>
      <c r="C3" s="40" t="s">
        <v>82</v>
      </c>
    </row>
    <row r="4" spans="2:5" ht="22" x14ac:dyDescent="0.25">
      <c r="B4" s="30">
        <v>4.93</v>
      </c>
      <c r="C4" s="30">
        <v>2.56</v>
      </c>
      <c r="E4" s="140" t="s">
        <v>218</v>
      </c>
    </row>
    <row r="5" spans="2:5" ht="22" x14ac:dyDescent="0.25">
      <c r="B5" s="30">
        <v>4.57</v>
      </c>
      <c r="C5" s="30">
        <v>7.24</v>
      </c>
    </row>
    <row r="6" spans="2:5" ht="22" x14ac:dyDescent="0.25">
      <c r="B6" s="30">
        <v>6.78</v>
      </c>
      <c r="C6" s="30">
        <v>7.19</v>
      </c>
    </row>
    <row r="7" spans="2:5" ht="22" x14ac:dyDescent="0.25">
      <c r="B7" s="33">
        <v>14.6</v>
      </c>
      <c r="C7" s="30">
        <v>7.16</v>
      </c>
    </row>
    <row r="8" spans="2:5" ht="22" x14ac:dyDescent="0.25">
      <c r="B8" s="30"/>
      <c r="C8" s="30">
        <v>9.2100000000000009</v>
      </c>
    </row>
    <row r="11" spans="2:5" ht="22" x14ac:dyDescent="0.25">
      <c r="B11" s="159" t="s">
        <v>83</v>
      </c>
      <c r="C11" s="159"/>
    </row>
    <row r="12" spans="2:5" ht="22" x14ac:dyDescent="0.25">
      <c r="B12" s="40" t="s">
        <v>62</v>
      </c>
      <c r="C12" s="40" t="s">
        <v>82</v>
      </c>
    </row>
    <row r="13" spans="2:5" ht="22" x14ac:dyDescent="0.25">
      <c r="B13" s="33">
        <v>38.6</v>
      </c>
      <c r="C13" s="33">
        <v>6.17</v>
      </c>
    </row>
    <row r="14" spans="2:5" ht="22" x14ac:dyDescent="0.25">
      <c r="B14" s="33">
        <v>12.8</v>
      </c>
      <c r="C14" s="33">
        <v>20.3</v>
      </c>
    </row>
    <row r="15" spans="2:5" ht="22" x14ac:dyDescent="0.25">
      <c r="B15" s="33">
        <v>45.4</v>
      </c>
      <c r="C15" s="33">
        <v>30.7</v>
      </c>
    </row>
    <row r="16" spans="2:5" ht="22" x14ac:dyDescent="0.25">
      <c r="B16" s="33">
        <v>47.4</v>
      </c>
      <c r="C16" s="33">
        <v>5.0199999999999996</v>
      </c>
    </row>
    <row r="17" spans="2:3" ht="22" x14ac:dyDescent="0.25">
      <c r="B17" s="30"/>
      <c r="C17" s="33">
        <v>12.2</v>
      </c>
    </row>
  </sheetData>
  <mergeCells count="2">
    <mergeCell ref="B11:C11"/>
    <mergeCell ref="B2:C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29061-FDA7-F84D-91C7-4C1B242737FD}">
  <dimension ref="B2"/>
  <sheetViews>
    <sheetView workbookViewId="0">
      <selection activeCell="U15" sqref="U15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1643A-42B8-8341-95C6-C06F1C364C40}">
  <dimension ref="B2"/>
  <sheetViews>
    <sheetView workbookViewId="0">
      <selection activeCell="I35" sqref="I35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30100-418A-3C42-9574-40F896645373}">
  <dimension ref="B2:F14"/>
  <sheetViews>
    <sheetView workbookViewId="0">
      <selection activeCell="B15" sqref="B15"/>
    </sheetView>
  </sheetViews>
  <sheetFormatPr baseColWidth="10" defaultColWidth="10.83203125" defaultRowHeight="16" x14ac:dyDescent="0.2"/>
  <cols>
    <col min="2" max="6" width="14.83203125" customWidth="1"/>
  </cols>
  <sheetData>
    <row r="2" spans="2:6" ht="25" x14ac:dyDescent="0.25">
      <c r="B2" s="159" t="s">
        <v>189</v>
      </c>
      <c r="C2" s="159"/>
      <c r="D2" s="39"/>
      <c r="E2" s="159" t="s">
        <v>85</v>
      </c>
      <c r="F2" s="159"/>
    </row>
    <row r="3" spans="2:6" ht="25" x14ac:dyDescent="0.25">
      <c r="B3" s="40" t="s">
        <v>1</v>
      </c>
      <c r="C3" s="40" t="s">
        <v>42</v>
      </c>
      <c r="D3" s="39"/>
      <c r="E3" s="40" t="s">
        <v>1</v>
      </c>
      <c r="F3" s="40" t="s">
        <v>42</v>
      </c>
    </row>
    <row r="4" spans="2:6" ht="22" x14ac:dyDescent="0.25">
      <c r="B4" s="46">
        <v>28</v>
      </c>
      <c r="C4" s="46">
        <v>93.8</v>
      </c>
      <c r="E4" s="30">
        <v>95822</v>
      </c>
      <c r="F4" s="30">
        <v>200757</v>
      </c>
    </row>
    <row r="5" spans="2:6" ht="22" x14ac:dyDescent="0.25">
      <c r="B5" s="46">
        <v>42</v>
      </c>
      <c r="C5" s="46">
        <v>97.4</v>
      </c>
      <c r="E5" s="30">
        <v>132343</v>
      </c>
      <c r="F5" s="30">
        <v>204930</v>
      </c>
    </row>
    <row r="6" spans="2:6" ht="22" x14ac:dyDescent="0.25">
      <c r="B6" s="46">
        <v>40.9</v>
      </c>
      <c r="C6" s="46">
        <v>98.8</v>
      </c>
      <c r="E6" s="30">
        <v>125698</v>
      </c>
      <c r="F6" s="30">
        <v>200290</v>
      </c>
    </row>
    <row r="7" spans="2:6" ht="22" x14ac:dyDescent="0.25">
      <c r="B7" s="46">
        <v>36.4</v>
      </c>
      <c r="C7" s="46">
        <v>92.8</v>
      </c>
      <c r="E7" s="30">
        <v>101838</v>
      </c>
      <c r="F7" s="30">
        <v>187978</v>
      </c>
    </row>
    <row r="8" spans="2:6" ht="22" x14ac:dyDescent="0.25">
      <c r="B8" s="46">
        <v>69.900000000000006</v>
      </c>
      <c r="C8" s="46">
        <v>94.4</v>
      </c>
      <c r="E8" s="30">
        <v>164140</v>
      </c>
      <c r="F8" s="30">
        <v>186531</v>
      </c>
    </row>
    <row r="14" spans="2:6" x14ac:dyDescent="0.2">
      <c r="B14" s="140" t="s">
        <v>219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9021B-F821-9C40-AC80-C2377366A145}">
  <dimension ref="B2:F11"/>
  <sheetViews>
    <sheetView workbookViewId="0">
      <selection activeCell="B12" sqref="B12"/>
    </sheetView>
  </sheetViews>
  <sheetFormatPr baseColWidth="10" defaultColWidth="10.83203125" defaultRowHeight="16" x14ac:dyDescent="0.2"/>
  <cols>
    <col min="2" max="6" width="14" customWidth="1"/>
  </cols>
  <sheetData>
    <row r="2" spans="2:6" ht="25" x14ac:dyDescent="0.25">
      <c r="B2" s="159" t="s">
        <v>190</v>
      </c>
      <c r="C2" s="159"/>
      <c r="D2" s="39"/>
      <c r="E2" s="159" t="s">
        <v>86</v>
      </c>
      <c r="F2" s="159"/>
    </row>
    <row r="3" spans="2:6" ht="25" x14ac:dyDescent="0.25">
      <c r="B3" s="40" t="s">
        <v>1</v>
      </c>
      <c r="C3" s="40" t="s">
        <v>42</v>
      </c>
      <c r="D3" s="39"/>
      <c r="E3" s="40" t="s">
        <v>1</v>
      </c>
      <c r="F3" s="40" t="s">
        <v>42</v>
      </c>
    </row>
    <row r="4" spans="2:6" ht="22" x14ac:dyDescent="0.25">
      <c r="B4" s="30">
        <v>54.5</v>
      </c>
      <c r="C4" s="30">
        <v>99.3</v>
      </c>
      <c r="E4" s="30">
        <v>137252</v>
      </c>
      <c r="F4" s="30">
        <v>232779</v>
      </c>
    </row>
    <row r="5" spans="2:6" ht="22" x14ac:dyDescent="0.25">
      <c r="B5" s="30">
        <v>60.5</v>
      </c>
      <c r="C5" s="30">
        <v>99.3</v>
      </c>
      <c r="E5" s="30">
        <v>146231</v>
      </c>
      <c r="F5" s="30">
        <v>225166</v>
      </c>
    </row>
    <row r="6" spans="2:6" ht="22" x14ac:dyDescent="0.25">
      <c r="B6" s="30">
        <v>54.5</v>
      </c>
      <c r="C6" s="30">
        <v>98.9</v>
      </c>
      <c r="E6" s="30">
        <v>123258</v>
      </c>
      <c r="F6" s="30">
        <v>233092</v>
      </c>
    </row>
    <row r="7" spans="2:6" ht="22" x14ac:dyDescent="0.25">
      <c r="B7" s="30">
        <v>83.3</v>
      </c>
      <c r="C7" s="30">
        <v>98.6</v>
      </c>
      <c r="E7" s="30">
        <v>146645</v>
      </c>
      <c r="F7" s="30">
        <v>224158</v>
      </c>
    </row>
    <row r="8" spans="2:6" ht="22" x14ac:dyDescent="0.25">
      <c r="B8" s="30">
        <v>77.400000000000006</v>
      </c>
      <c r="C8" s="30">
        <v>98.7</v>
      </c>
      <c r="E8" s="30">
        <v>170959</v>
      </c>
      <c r="F8" s="30">
        <v>224772</v>
      </c>
    </row>
    <row r="11" spans="2:6" x14ac:dyDescent="0.2">
      <c r="B11" s="140" t="s">
        <v>220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1CE8-DAD5-1B4F-A3D9-786705DDF686}">
  <dimension ref="B2:F12"/>
  <sheetViews>
    <sheetView workbookViewId="0">
      <selection activeCell="B13" sqref="B13"/>
    </sheetView>
  </sheetViews>
  <sheetFormatPr baseColWidth="10" defaultColWidth="10.83203125" defaultRowHeight="16" x14ac:dyDescent="0.2"/>
  <cols>
    <col min="2" max="6" width="12.1640625" customWidth="1"/>
  </cols>
  <sheetData>
    <row r="2" spans="2:6" ht="25" x14ac:dyDescent="0.25">
      <c r="B2" s="157" t="s">
        <v>189</v>
      </c>
      <c r="C2" s="158"/>
      <c r="D2" s="39"/>
      <c r="E2" s="159" t="s">
        <v>85</v>
      </c>
      <c r="F2" s="159"/>
    </row>
    <row r="3" spans="2:6" ht="22" x14ac:dyDescent="0.25">
      <c r="B3" s="40" t="s">
        <v>62</v>
      </c>
      <c r="C3" s="40" t="s">
        <v>82</v>
      </c>
      <c r="D3" s="39"/>
      <c r="E3" s="40" t="s">
        <v>62</v>
      </c>
      <c r="F3" s="40" t="s">
        <v>82</v>
      </c>
    </row>
    <row r="4" spans="2:6" ht="22" x14ac:dyDescent="0.25">
      <c r="B4" s="30">
        <v>91.7</v>
      </c>
      <c r="C4" s="30">
        <v>87.6</v>
      </c>
      <c r="E4" s="30">
        <v>112884</v>
      </c>
      <c r="F4" s="30">
        <v>165300</v>
      </c>
    </row>
    <row r="5" spans="2:6" ht="22" x14ac:dyDescent="0.25">
      <c r="B5" s="30">
        <v>94.4</v>
      </c>
      <c r="C5" s="30">
        <v>62.5</v>
      </c>
      <c r="E5" s="30">
        <v>206449</v>
      </c>
      <c r="F5" s="30">
        <v>142349</v>
      </c>
    </row>
    <row r="6" spans="2:6" ht="22" x14ac:dyDescent="0.25">
      <c r="B6" s="30">
        <v>94.7</v>
      </c>
      <c r="C6" s="30">
        <v>84.2</v>
      </c>
      <c r="E6" s="30">
        <v>129845</v>
      </c>
      <c r="F6" s="30">
        <v>48970</v>
      </c>
    </row>
    <row r="7" spans="2:6" ht="22" x14ac:dyDescent="0.25">
      <c r="B7" s="30">
        <v>90.1</v>
      </c>
      <c r="C7" s="46">
        <v>80</v>
      </c>
      <c r="E7" s="30">
        <v>175017</v>
      </c>
      <c r="F7" s="30">
        <v>61337</v>
      </c>
    </row>
    <row r="8" spans="2:6" ht="22" x14ac:dyDescent="0.25">
      <c r="B8" s="30">
        <v>90.2</v>
      </c>
      <c r="C8" s="46">
        <v>92</v>
      </c>
      <c r="E8" s="30">
        <v>171922</v>
      </c>
      <c r="F8" s="30">
        <v>98327</v>
      </c>
    </row>
    <row r="9" spans="2:6" ht="22" x14ac:dyDescent="0.25">
      <c r="B9" s="30">
        <v>94.3</v>
      </c>
      <c r="C9" s="17"/>
      <c r="E9" s="30">
        <v>180173</v>
      </c>
      <c r="F9" s="17"/>
    </row>
    <row r="12" spans="2:6" x14ac:dyDescent="0.2">
      <c r="B12" s="140" t="s">
        <v>221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2925-3164-0A4E-ADEE-9E041C173586}">
  <dimension ref="B2:F12"/>
  <sheetViews>
    <sheetView workbookViewId="0">
      <selection activeCell="B13" sqref="B13"/>
    </sheetView>
  </sheetViews>
  <sheetFormatPr baseColWidth="10" defaultColWidth="10.83203125" defaultRowHeight="16" x14ac:dyDescent="0.2"/>
  <cols>
    <col min="2" max="6" width="14" customWidth="1"/>
  </cols>
  <sheetData>
    <row r="2" spans="2:6" ht="25" x14ac:dyDescent="0.25">
      <c r="B2" s="157" t="s">
        <v>190</v>
      </c>
      <c r="C2" s="158"/>
      <c r="D2" s="39"/>
      <c r="E2" s="159" t="s">
        <v>86</v>
      </c>
      <c r="F2" s="159"/>
    </row>
    <row r="3" spans="2:6" ht="22" x14ac:dyDescent="0.25">
      <c r="B3" s="40" t="s">
        <v>62</v>
      </c>
      <c r="C3" s="40" t="s">
        <v>82</v>
      </c>
      <c r="D3" s="39"/>
      <c r="E3" s="40" t="s">
        <v>62</v>
      </c>
      <c r="F3" s="40" t="s">
        <v>82</v>
      </c>
    </row>
    <row r="4" spans="2:6" ht="22" x14ac:dyDescent="0.25">
      <c r="B4" s="30">
        <v>96.2</v>
      </c>
      <c r="C4" s="30">
        <v>86.7</v>
      </c>
      <c r="E4" s="30">
        <v>155929</v>
      </c>
      <c r="F4" s="30">
        <v>94369</v>
      </c>
    </row>
    <row r="5" spans="2:6" ht="22" x14ac:dyDescent="0.25">
      <c r="B5" s="30">
        <v>99.4</v>
      </c>
      <c r="C5" s="46">
        <v>90</v>
      </c>
      <c r="E5" s="30">
        <v>152964</v>
      </c>
      <c r="F5" s="30">
        <v>100895</v>
      </c>
    </row>
    <row r="6" spans="2:6" ht="22" x14ac:dyDescent="0.25">
      <c r="B6" s="30">
        <v>96.2</v>
      </c>
      <c r="C6" s="30">
        <v>89.3</v>
      </c>
      <c r="E6" s="30">
        <v>188830</v>
      </c>
      <c r="F6" s="30">
        <v>83296</v>
      </c>
    </row>
    <row r="7" spans="2:6" ht="22" x14ac:dyDescent="0.25">
      <c r="B7" s="30">
        <v>90.7</v>
      </c>
      <c r="C7" s="30">
        <v>82.9</v>
      </c>
      <c r="E7" s="30">
        <v>146072</v>
      </c>
      <c r="F7" s="30">
        <v>98607</v>
      </c>
    </row>
    <row r="8" spans="2:6" ht="22" x14ac:dyDescent="0.25">
      <c r="B8" s="30">
        <v>92.1</v>
      </c>
      <c r="C8" s="30">
        <v>80.8</v>
      </c>
      <c r="E8" s="30">
        <v>114438</v>
      </c>
      <c r="F8" s="30">
        <v>103112</v>
      </c>
    </row>
    <row r="9" spans="2:6" ht="22" x14ac:dyDescent="0.25">
      <c r="B9" s="30">
        <v>98.8</v>
      </c>
      <c r="C9" s="17"/>
      <c r="E9" s="30">
        <v>144148</v>
      </c>
      <c r="F9" s="17"/>
    </row>
    <row r="12" spans="2:6" x14ac:dyDescent="0.2">
      <c r="B12" s="140" t="s">
        <v>222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C30C8-6337-2147-9C9A-E6D1B492F0E0}">
  <dimension ref="B1:J103"/>
  <sheetViews>
    <sheetView workbookViewId="0">
      <selection activeCell="K12" sqref="K12"/>
    </sheetView>
  </sheetViews>
  <sheetFormatPr baseColWidth="10" defaultColWidth="10.83203125" defaultRowHeight="15" x14ac:dyDescent="0.2"/>
  <cols>
    <col min="1" max="1" width="10.83203125" style="95"/>
    <col min="2" max="2" width="13" style="95" customWidth="1"/>
    <col min="3" max="16384" width="10.83203125" style="95"/>
  </cols>
  <sheetData>
    <row r="1" spans="2:10" ht="16" thickBot="1" x14ac:dyDescent="0.25"/>
    <row r="2" spans="2:10" ht="16" thickBot="1" x14ac:dyDescent="0.25">
      <c r="B2" s="96" t="s">
        <v>0</v>
      </c>
      <c r="C2" s="178" t="s">
        <v>87</v>
      </c>
      <c r="D2" s="178"/>
      <c r="E2" s="178"/>
      <c r="F2" s="178"/>
      <c r="G2" s="178"/>
      <c r="H2" s="178"/>
      <c r="I2" s="178"/>
      <c r="J2" s="179"/>
    </row>
    <row r="3" spans="2:10" x14ac:dyDescent="0.2">
      <c r="B3" s="97">
        <v>0</v>
      </c>
      <c r="C3" s="98">
        <v>0</v>
      </c>
      <c r="D3" s="98">
        <v>0</v>
      </c>
      <c r="E3" s="98">
        <v>0</v>
      </c>
      <c r="F3" s="98">
        <v>0</v>
      </c>
      <c r="G3" s="98">
        <v>0</v>
      </c>
      <c r="H3" s="98">
        <v>0</v>
      </c>
      <c r="I3" s="98">
        <v>0</v>
      </c>
      <c r="J3" s="99">
        <v>0</v>
      </c>
    </row>
    <row r="4" spans="2:10" x14ac:dyDescent="0.2">
      <c r="B4" s="100">
        <v>1</v>
      </c>
      <c r="C4" s="51">
        <v>0</v>
      </c>
      <c r="D4" s="51">
        <v>0</v>
      </c>
      <c r="E4" s="51">
        <v>0</v>
      </c>
      <c r="F4" s="51">
        <v>0</v>
      </c>
      <c r="G4" s="51">
        <v>0</v>
      </c>
      <c r="H4" s="51">
        <v>0</v>
      </c>
      <c r="I4" s="51">
        <v>0</v>
      </c>
      <c r="J4" s="101">
        <v>0</v>
      </c>
    </row>
    <row r="5" spans="2:10" x14ac:dyDescent="0.2">
      <c r="B5" s="100">
        <v>2</v>
      </c>
      <c r="C5" s="51">
        <v>0</v>
      </c>
      <c r="D5" s="51">
        <v>0</v>
      </c>
      <c r="E5" s="51">
        <v>0</v>
      </c>
      <c r="F5" s="51">
        <v>0</v>
      </c>
      <c r="G5" s="51">
        <v>0</v>
      </c>
      <c r="H5" s="51">
        <v>0</v>
      </c>
      <c r="I5" s="51">
        <v>0</v>
      </c>
      <c r="J5" s="101">
        <v>0</v>
      </c>
    </row>
    <row r="6" spans="2:10" x14ac:dyDescent="0.2">
      <c r="B6" s="100">
        <v>3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101">
        <v>0</v>
      </c>
    </row>
    <row r="7" spans="2:10" x14ac:dyDescent="0.2">
      <c r="B7" s="100">
        <v>4</v>
      </c>
      <c r="C7" s="51">
        <v>0</v>
      </c>
      <c r="D7" s="51">
        <v>0</v>
      </c>
      <c r="E7" s="51">
        <v>0</v>
      </c>
      <c r="F7" s="51">
        <v>0</v>
      </c>
      <c r="G7" s="51">
        <v>0</v>
      </c>
      <c r="H7" s="51">
        <v>0</v>
      </c>
      <c r="I7" s="51">
        <v>0</v>
      </c>
      <c r="J7" s="101">
        <v>0</v>
      </c>
    </row>
    <row r="8" spans="2:10" x14ac:dyDescent="0.2">
      <c r="B8" s="100">
        <v>5</v>
      </c>
      <c r="C8" s="51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101">
        <v>0</v>
      </c>
    </row>
    <row r="9" spans="2:10" x14ac:dyDescent="0.2">
      <c r="B9" s="100">
        <v>6</v>
      </c>
      <c r="C9" s="51">
        <v>0</v>
      </c>
      <c r="D9" s="51">
        <v>0</v>
      </c>
      <c r="E9" s="51">
        <v>0</v>
      </c>
      <c r="F9" s="51">
        <v>0</v>
      </c>
      <c r="G9" s="51">
        <v>1</v>
      </c>
      <c r="H9" s="51">
        <v>0</v>
      </c>
      <c r="I9" s="51">
        <v>0</v>
      </c>
      <c r="J9" s="101">
        <v>0.5</v>
      </c>
    </row>
    <row r="10" spans="2:10" x14ac:dyDescent="0.2">
      <c r="B10" s="100">
        <v>7</v>
      </c>
      <c r="C10" s="51">
        <v>0.5</v>
      </c>
      <c r="D10" s="51">
        <v>0.5</v>
      </c>
      <c r="E10" s="51">
        <v>0.5</v>
      </c>
      <c r="F10" s="51">
        <v>0</v>
      </c>
      <c r="G10" s="51">
        <v>1</v>
      </c>
      <c r="H10" s="51">
        <v>0.5</v>
      </c>
      <c r="I10" s="51">
        <v>0.5</v>
      </c>
      <c r="J10" s="101">
        <v>1</v>
      </c>
    </row>
    <row r="11" spans="2:10" x14ac:dyDescent="0.2">
      <c r="B11" s="100">
        <v>8</v>
      </c>
      <c r="C11" s="51">
        <v>0.5</v>
      </c>
      <c r="D11" s="51">
        <v>0.5</v>
      </c>
      <c r="E11" s="51">
        <v>0.5</v>
      </c>
      <c r="F11" s="51">
        <v>0.5</v>
      </c>
      <c r="G11" s="51">
        <v>1</v>
      </c>
      <c r="H11" s="51">
        <v>0.5</v>
      </c>
      <c r="I11" s="51">
        <v>0.5</v>
      </c>
      <c r="J11" s="101">
        <v>1</v>
      </c>
    </row>
    <row r="12" spans="2:10" x14ac:dyDescent="0.2">
      <c r="B12" s="100">
        <v>9</v>
      </c>
      <c r="C12" s="51">
        <v>0.5</v>
      </c>
      <c r="D12" s="51">
        <v>0.5</v>
      </c>
      <c r="E12" s="51">
        <v>0.5</v>
      </c>
      <c r="F12" s="51">
        <v>0.5</v>
      </c>
      <c r="G12" s="51">
        <v>1</v>
      </c>
      <c r="H12" s="51">
        <v>0.5</v>
      </c>
      <c r="I12" s="51">
        <v>0.5</v>
      </c>
      <c r="J12" s="101">
        <v>1</v>
      </c>
    </row>
    <row r="13" spans="2:10" x14ac:dyDescent="0.2">
      <c r="B13" s="100">
        <v>10</v>
      </c>
      <c r="C13" s="51">
        <v>0.5</v>
      </c>
      <c r="D13" s="51">
        <v>1</v>
      </c>
      <c r="E13" s="51">
        <v>1</v>
      </c>
      <c r="F13" s="51">
        <v>0.5</v>
      </c>
      <c r="G13" s="51">
        <v>1</v>
      </c>
      <c r="H13" s="51">
        <v>0.5</v>
      </c>
      <c r="I13" s="51">
        <v>0.5</v>
      </c>
      <c r="J13" s="101">
        <v>1</v>
      </c>
    </row>
    <row r="14" spans="2:10" x14ac:dyDescent="0.2">
      <c r="B14" s="100">
        <v>11</v>
      </c>
      <c r="C14" s="51">
        <v>0.5</v>
      </c>
      <c r="D14" s="51">
        <v>1</v>
      </c>
      <c r="E14" s="51">
        <v>1</v>
      </c>
      <c r="F14" s="51">
        <v>0.5</v>
      </c>
      <c r="G14" s="51">
        <v>1</v>
      </c>
      <c r="H14" s="51">
        <v>0.5</v>
      </c>
      <c r="I14" s="51">
        <v>0.5</v>
      </c>
      <c r="J14" s="101">
        <v>1</v>
      </c>
    </row>
    <row r="15" spans="2:10" x14ac:dyDescent="0.2">
      <c r="B15" s="100">
        <v>12</v>
      </c>
      <c r="C15" s="51">
        <v>1</v>
      </c>
      <c r="D15" s="51">
        <v>1</v>
      </c>
      <c r="E15" s="51">
        <v>1.5</v>
      </c>
      <c r="F15" s="51">
        <v>1</v>
      </c>
      <c r="G15" s="51">
        <v>1</v>
      </c>
      <c r="H15" s="51">
        <v>0.5</v>
      </c>
      <c r="I15" s="51">
        <v>1</v>
      </c>
      <c r="J15" s="101">
        <v>1</v>
      </c>
    </row>
    <row r="16" spans="2:10" x14ac:dyDescent="0.2">
      <c r="B16" s="100">
        <v>13</v>
      </c>
      <c r="C16" s="51">
        <v>1</v>
      </c>
      <c r="D16" s="51">
        <v>1</v>
      </c>
      <c r="E16" s="51">
        <v>1.5</v>
      </c>
      <c r="F16" s="51">
        <v>1</v>
      </c>
      <c r="G16" s="51">
        <v>1</v>
      </c>
      <c r="H16" s="51">
        <v>1</v>
      </c>
      <c r="I16" s="51">
        <v>1</v>
      </c>
      <c r="J16" s="101">
        <v>1</v>
      </c>
    </row>
    <row r="17" spans="2:10" x14ac:dyDescent="0.2">
      <c r="B17" s="100">
        <v>14</v>
      </c>
      <c r="C17" s="51">
        <v>1.5</v>
      </c>
      <c r="D17" s="51">
        <v>1</v>
      </c>
      <c r="E17" s="51">
        <v>1.5</v>
      </c>
      <c r="F17" s="51">
        <v>1</v>
      </c>
      <c r="G17" s="51">
        <v>1.5</v>
      </c>
      <c r="H17" s="51">
        <v>1</v>
      </c>
      <c r="I17" s="51">
        <v>1</v>
      </c>
      <c r="J17" s="101">
        <v>1</v>
      </c>
    </row>
    <row r="18" spans="2:10" x14ac:dyDescent="0.2">
      <c r="B18" s="100">
        <v>15</v>
      </c>
      <c r="C18" s="51">
        <v>1.5</v>
      </c>
      <c r="D18" s="51">
        <v>1</v>
      </c>
      <c r="E18" s="51">
        <v>1.5</v>
      </c>
      <c r="F18" s="51">
        <v>1</v>
      </c>
      <c r="G18" s="51">
        <v>1.5</v>
      </c>
      <c r="H18" s="51">
        <v>1</v>
      </c>
      <c r="I18" s="51">
        <v>1</v>
      </c>
      <c r="J18" s="101">
        <v>1</v>
      </c>
    </row>
    <row r="19" spans="2:10" x14ac:dyDescent="0.2">
      <c r="B19" s="100">
        <v>16</v>
      </c>
      <c r="C19" s="51">
        <v>1.5</v>
      </c>
      <c r="D19" s="51">
        <v>1.5</v>
      </c>
      <c r="E19" s="51">
        <v>1.5</v>
      </c>
      <c r="F19" s="51">
        <v>1</v>
      </c>
      <c r="G19" s="51">
        <v>1.5</v>
      </c>
      <c r="H19" s="51">
        <v>1</v>
      </c>
      <c r="I19" s="51">
        <v>1</v>
      </c>
      <c r="J19" s="101">
        <v>1</v>
      </c>
    </row>
    <row r="20" spans="2:10" x14ac:dyDescent="0.2">
      <c r="B20" s="100">
        <v>17</v>
      </c>
      <c r="C20" s="51">
        <v>1.5</v>
      </c>
      <c r="D20" s="51">
        <v>1</v>
      </c>
      <c r="E20" s="51">
        <v>1.5</v>
      </c>
      <c r="F20" s="51">
        <v>1</v>
      </c>
      <c r="G20" s="51">
        <v>1.5</v>
      </c>
      <c r="H20" s="51">
        <v>1</v>
      </c>
      <c r="I20" s="51">
        <v>1</v>
      </c>
      <c r="J20" s="101">
        <v>1</v>
      </c>
    </row>
    <row r="21" spans="2:10" x14ac:dyDescent="0.2">
      <c r="B21" s="100">
        <v>18</v>
      </c>
      <c r="C21" s="51">
        <v>1.5</v>
      </c>
      <c r="D21" s="51">
        <v>1</v>
      </c>
      <c r="E21" s="51">
        <v>1.5</v>
      </c>
      <c r="F21" s="51">
        <v>1</v>
      </c>
      <c r="G21" s="51">
        <v>1.5</v>
      </c>
      <c r="H21" s="51">
        <v>1</v>
      </c>
      <c r="I21" s="51">
        <v>1</v>
      </c>
      <c r="J21" s="101">
        <v>1</v>
      </c>
    </row>
    <row r="22" spans="2:10" x14ac:dyDescent="0.2">
      <c r="B22" s="100">
        <v>20</v>
      </c>
      <c r="C22" s="51">
        <v>0.5</v>
      </c>
      <c r="D22" s="51">
        <v>0.5</v>
      </c>
      <c r="E22" s="51">
        <v>0.5</v>
      </c>
      <c r="F22" s="51">
        <v>0.5</v>
      </c>
      <c r="G22" s="51">
        <v>0.5</v>
      </c>
      <c r="H22" s="51">
        <v>0.5</v>
      </c>
      <c r="I22" s="51">
        <v>0.5</v>
      </c>
      <c r="J22" s="101">
        <v>0.5</v>
      </c>
    </row>
    <row r="23" spans="2:10" x14ac:dyDescent="0.2">
      <c r="B23" s="100">
        <v>21</v>
      </c>
      <c r="C23" s="51">
        <v>0</v>
      </c>
      <c r="D23" s="51">
        <v>0</v>
      </c>
      <c r="E23" s="51">
        <v>0.5</v>
      </c>
      <c r="F23" s="51">
        <v>0.5</v>
      </c>
      <c r="G23" s="51">
        <v>0.5</v>
      </c>
      <c r="H23" s="51">
        <v>0</v>
      </c>
      <c r="I23" s="51">
        <v>0.5</v>
      </c>
      <c r="J23" s="101">
        <v>0</v>
      </c>
    </row>
    <row r="24" spans="2:10" x14ac:dyDescent="0.2">
      <c r="B24" s="100">
        <v>23</v>
      </c>
      <c r="C24" s="51">
        <v>0</v>
      </c>
      <c r="D24" s="51">
        <v>0</v>
      </c>
      <c r="E24" s="51">
        <v>0</v>
      </c>
      <c r="F24" s="51">
        <v>0.5</v>
      </c>
      <c r="G24" s="51">
        <v>0</v>
      </c>
      <c r="H24" s="51">
        <v>0</v>
      </c>
      <c r="I24" s="51">
        <v>0</v>
      </c>
      <c r="J24" s="101">
        <v>0</v>
      </c>
    </row>
    <row r="25" spans="2:10" x14ac:dyDescent="0.2">
      <c r="B25" s="100">
        <v>24</v>
      </c>
      <c r="C25" s="51">
        <v>0</v>
      </c>
      <c r="D25" s="51">
        <v>0</v>
      </c>
      <c r="E25" s="51">
        <v>0</v>
      </c>
      <c r="F25" s="51">
        <v>0.5</v>
      </c>
      <c r="G25" s="51">
        <v>0</v>
      </c>
      <c r="H25" s="51">
        <v>0</v>
      </c>
      <c r="I25" s="51">
        <v>0</v>
      </c>
      <c r="J25" s="101">
        <v>0</v>
      </c>
    </row>
    <row r="26" spans="2:10" x14ac:dyDescent="0.2">
      <c r="B26" s="100">
        <v>25</v>
      </c>
      <c r="C26" s="51">
        <v>0</v>
      </c>
      <c r="D26" s="51">
        <v>0</v>
      </c>
      <c r="E26" s="51">
        <v>0</v>
      </c>
      <c r="F26" s="51">
        <v>0.5</v>
      </c>
      <c r="G26" s="51">
        <v>0</v>
      </c>
      <c r="H26" s="51">
        <v>0</v>
      </c>
      <c r="I26" s="51">
        <v>0</v>
      </c>
      <c r="J26" s="101">
        <v>0</v>
      </c>
    </row>
    <row r="27" spans="2:10" x14ac:dyDescent="0.2">
      <c r="B27" s="100">
        <v>26</v>
      </c>
      <c r="C27" s="51">
        <v>0</v>
      </c>
      <c r="D27" s="51">
        <v>0</v>
      </c>
      <c r="E27" s="51">
        <v>0</v>
      </c>
      <c r="F27" s="51">
        <v>0.5</v>
      </c>
      <c r="G27" s="51">
        <v>0</v>
      </c>
      <c r="H27" s="51">
        <v>0</v>
      </c>
      <c r="I27" s="51">
        <v>0</v>
      </c>
      <c r="J27" s="101">
        <v>0</v>
      </c>
    </row>
    <row r="28" spans="2:10" x14ac:dyDescent="0.2">
      <c r="B28" s="100">
        <v>27</v>
      </c>
      <c r="C28" s="51">
        <v>0</v>
      </c>
      <c r="D28" s="51">
        <v>0</v>
      </c>
      <c r="E28" s="51">
        <v>0</v>
      </c>
      <c r="F28" s="51">
        <v>0.5</v>
      </c>
      <c r="G28" s="51">
        <v>0</v>
      </c>
      <c r="H28" s="51">
        <v>0</v>
      </c>
      <c r="I28" s="51">
        <v>0</v>
      </c>
      <c r="J28" s="101">
        <v>0</v>
      </c>
    </row>
    <row r="29" spans="2:10" x14ac:dyDescent="0.2">
      <c r="B29" s="100">
        <v>28</v>
      </c>
      <c r="C29" s="51">
        <v>0</v>
      </c>
      <c r="D29" s="51">
        <v>0</v>
      </c>
      <c r="E29" s="51">
        <v>0</v>
      </c>
      <c r="F29" s="51">
        <v>0.5</v>
      </c>
      <c r="G29" s="51">
        <v>0</v>
      </c>
      <c r="H29" s="51">
        <v>1.5</v>
      </c>
      <c r="I29" s="51">
        <v>0</v>
      </c>
      <c r="J29" s="101">
        <v>0</v>
      </c>
    </row>
    <row r="30" spans="2:10" x14ac:dyDescent="0.2">
      <c r="B30" s="100">
        <v>29</v>
      </c>
      <c r="C30" s="51">
        <v>0</v>
      </c>
      <c r="D30" s="51">
        <v>0</v>
      </c>
      <c r="E30" s="51">
        <v>0</v>
      </c>
      <c r="F30" s="51">
        <v>0.5</v>
      </c>
      <c r="G30" s="51">
        <v>0</v>
      </c>
      <c r="H30" s="51">
        <v>1.5</v>
      </c>
      <c r="I30" s="51">
        <v>0</v>
      </c>
      <c r="J30" s="101">
        <v>0</v>
      </c>
    </row>
    <row r="31" spans="2:10" x14ac:dyDescent="0.2">
      <c r="B31" s="100">
        <v>30</v>
      </c>
      <c r="C31" s="51">
        <v>0</v>
      </c>
      <c r="D31" s="51">
        <v>0</v>
      </c>
      <c r="E31" s="51">
        <v>0</v>
      </c>
      <c r="F31" s="51">
        <v>0.5</v>
      </c>
      <c r="G31" s="51">
        <v>0</v>
      </c>
      <c r="H31" s="51">
        <v>1.5</v>
      </c>
      <c r="I31" s="51">
        <v>0</v>
      </c>
      <c r="J31" s="101">
        <v>0</v>
      </c>
    </row>
    <row r="32" spans="2:10" x14ac:dyDescent="0.2">
      <c r="B32" s="100">
        <v>31</v>
      </c>
      <c r="C32" s="51">
        <v>0</v>
      </c>
      <c r="D32" s="51">
        <v>0</v>
      </c>
      <c r="E32" s="51">
        <v>2</v>
      </c>
      <c r="F32" s="51">
        <v>0.5</v>
      </c>
      <c r="G32" s="51">
        <v>0</v>
      </c>
      <c r="H32" s="51">
        <v>1.5</v>
      </c>
      <c r="I32" s="51">
        <v>1</v>
      </c>
      <c r="J32" s="101">
        <v>0</v>
      </c>
    </row>
    <row r="33" spans="2:10" x14ac:dyDescent="0.2">
      <c r="B33" s="100">
        <v>32</v>
      </c>
      <c r="C33" s="51">
        <v>0</v>
      </c>
      <c r="D33" s="51">
        <v>0</v>
      </c>
      <c r="E33" s="51">
        <v>2</v>
      </c>
      <c r="F33" s="51">
        <v>0.5</v>
      </c>
      <c r="G33" s="51">
        <v>0</v>
      </c>
      <c r="H33" s="51">
        <v>1.5</v>
      </c>
      <c r="I33" s="51">
        <v>1</v>
      </c>
      <c r="J33" s="101">
        <v>1</v>
      </c>
    </row>
    <row r="34" spans="2:10" x14ac:dyDescent="0.2">
      <c r="B34" s="100">
        <v>33</v>
      </c>
      <c r="C34" s="51">
        <v>0</v>
      </c>
      <c r="D34" s="51">
        <v>0</v>
      </c>
      <c r="E34" s="51">
        <v>2</v>
      </c>
      <c r="F34" s="51">
        <v>0.5</v>
      </c>
      <c r="G34" s="51">
        <v>0</v>
      </c>
      <c r="H34" s="51">
        <v>2</v>
      </c>
      <c r="I34" s="51">
        <v>0</v>
      </c>
      <c r="J34" s="101">
        <v>1</v>
      </c>
    </row>
    <row r="35" spans="2:10" x14ac:dyDescent="0.2">
      <c r="B35" s="100">
        <v>34</v>
      </c>
      <c r="C35" s="51">
        <v>0</v>
      </c>
      <c r="D35" s="51">
        <v>0</v>
      </c>
      <c r="E35" s="51">
        <v>2</v>
      </c>
      <c r="F35" s="51">
        <v>0</v>
      </c>
      <c r="G35" s="51">
        <v>0</v>
      </c>
      <c r="H35" s="51">
        <v>2</v>
      </c>
      <c r="I35" s="51">
        <v>1</v>
      </c>
      <c r="J35" s="101">
        <v>0</v>
      </c>
    </row>
    <row r="36" spans="2:10" x14ac:dyDescent="0.2">
      <c r="B36" s="100">
        <v>36</v>
      </c>
      <c r="C36" s="51">
        <v>0</v>
      </c>
      <c r="D36" s="51">
        <v>0</v>
      </c>
      <c r="E36" s="51">
        <v>2</v>
      </c>
      <c r="F36" s="51">
        <v>0</v>
      </c>
      <c r="G36" s="51">
        <v>0</v>
      </c>
      <c r="H36" s="51">
        <v>2</v>
      </c>
      <c r="I36" s="51">
        <v>1</v>
      </c>
      <c r="J36" s="101">
        <v>0</v>
      </c>
    </row>
    <row r="37" spans="2:10" x14ac:dyDescent="0.2">
      <c r="B37" s="100">
        <v>37</v>
      </c>
      <c r="C37" s="51">
        <v>1</v>
      </c>
      <c r="D37" s="51">
        <v>0</v>
      </c>
      <c r="E37" s="51">
        <v>1</v>
      </c>
      <c r="F37" s="51">
        <v>0</v>
      </c>
      <c r="G37" s="51">
        <v>0</v>
      </c>
      <c r="H37" s="51">
        <v>2</v>
      </c>
      <c r="I37" s="51">
        <v>1</v>
      </c>
      <c r="J37" s="101">
        <v>0</v>
      </c>
    </row>
    <row r="38" spans="2:10" x14ac:dyDescent="0.2">
      <c r="B38" s="100">
        <v>38</v>
      </c>
      <c r="C38" s="51">
        <v>2</v>
      </c>
      <c r="D38" s="51">
        <v>0</v>
      </c>
      <c r="E38" s="51">
        <v>1</v>
      </c>
      <c r="F38" s="51">
        <v>0</v>
      </c>
      <c r="G38" s="51">
        <v>0</v>
      </c>
      <c r="H38" s="51">
        <v>2</v>
      </c>
      <c r="I38" s="51">
        <v>1</v>
      </c>
      <c r="J38" s="101">
        <v>0</v>
      </c>
    </row>
    <row r="39" spans="2:10" x14ac:dyDescent="0.2">
      <c r="B39" s="100">
        <v>39</v>
      </c>
      <c r="C39" s="51">
        <v>2</v>
      </c>
      <c r="D39" s="51">
        <v>0</v>
      </c>
      <c r="E39" s="51">
        <v>0</v>
      </c>
      <c r="F39" s="51">
        <v>0</v>
      </c>
      <c r="G39" s="51">
        <v>0</v>
      </c>
      <c r="H39" s="51">
        <v>2</v>
      </c>
      <c r="I39" s="51">
        <v>0</v>
      </c>
      <c r="J39" s="101">
        <v>0</v>
      </c>
    </row>
    <row r="40" spans="2:10" x14ac:dyDescent="0.2">
      <c r="B40" s="100">
        <v>41</v>
      </c>
      <c r="C40" s="51">
        <v>2</v>
      </c>
      <c r="D40" s="51">
        <v>0</v>
      </c>
      <c r="E40" s="51">
        <v>0</v>
      </c>
      <c r="F40" s="51">
        <v>0</v>
      </c>
      <c r="G40" s="51">
        <v>3</v>
      </c>
      <c r="H40" s="51">
        <v>2</v>
      </c>
      <c r="I40" s="51">
        <v>0</v>
      </c>
      <c r="J40" s="101">
        <v>0</v>
      </c>
    </row>
    <row r="41" spans="2:10" x14ac:dyDescent="0.2">
      <c r="B41" s="100">
        <v>43</v>
      </c>
      <c r="C41" s="51">
        <v>2</v>
      </c>
      <c r="D41" s="51">
        <v>0</v>
      </c>
      <c r="E41" s="51">
        <v>2</v>
      </c>
      <c r="F41" s="51">
        <v>0</v>
      </c>
      <c r="G41" s="51">
        <v>3</v>
      </c>
      <c r="H41" s="51">
        <v>0.5</v>
      </c>
      <c r="I41" s="51">
        <v>0</v>
      </c>
      <c r="J41" s="101">
        <v>0</v>
      </c>
    </row>
    <row r="42" spans="2:10" x14ac:dyDescent="0.2">
      <c r="B42" s="100">
        <v>45</v>
      </c>
      <c r="C42" s="51">
        <v>2</v>
      </c>
      <c r="D42" s="51">
        <v>0</v>
      </c>
      <c r="E42" s="51">
        <v>2</v>
      </c>
      <c r="F42" s="51">
        <v>0</v>
      </c>
      <c r="G42" s="51">
        <v>3</v>
      </c>
      <c r="H42" s="51">
        <v>0.5</v>
      </c>
      <c r="I42" s="51">
        <v>0</v>
      </c>
      <c r="J42" s="101">
        <v>0</v>
      </c>
    </row>
    <row r="43" spans="2:10" x14ac:dyDescent="0.2">
      <c r="B43" s="100">
        <v>46</v>
      </c>
      <c r="C43" s="51">
        <v>2</v>
      </c>
      <c r="D43" s="51">
        <v>0</v>
      </c>
      <c r="E43" s="51">
        <v>2</v>
      </c>
      <c r="F43" s="51">
        <v>0</v>
      </c>
      <c r="G43" s="51">
        <v>2</v>
      </c>
      <c r="H43" s="51">
        <v>0</v>
      </c>
      <c r="I43" s="51">
        <v>0</v>
      </c>
      <c r="J43" s="101">
        <v>0</v>
      </c>
    </row>
    <row r="44" spans="2:10" x14ac:dyDescent="0.2">
      <c r="B44" s="100">
        <v>48</v>
      </c>
      <c r="C44" s="51">
        <v>0.5</v>
      </c>
      <c r="D44" s="51">
        <v>0</v>
      </c>
      <c r="E44" s="51">
        <v>0.5</v>
      </c>
      <c r="F44" s="51">
        <v>0</v>
      </c>
      <c r="G44" s="51">
        <v>1</v>
      </c>
      <c r="H44" s="51">
        <v>0.5</v>
      </c>
      <c r="I44" s="51">
        <v>0</v>
      </c>
      <c r="J44" s="101">
        <v>0</v>
      </c>
    </row>
    <row r="45" spans="2:10" x14ac:dyDescent="0.2">
      <c r="B45" s="100">
        <v>50</v>
      </c>
      <c r="C45" s="51">
        <v>0.5</v>
      </c>
      <c r="D45" s="51">
        <v>0</v>
      </c>
      <c r="E45" s="51">
        <v>0</v>
      </c>
      <c r="F45" s="51">
        <v>0</v>
      </c>
      <c r="G45" s="51">
        <v>1</v>
      </c>
      <c r="H45" s="51">
        <v>0</v>
      </c>
      <c r="I45" s="51">
        <v>0</v>
      </c>
      <c r="J45" s="101">
        <v>0</v>
      </c>
    </row>
    <row r="46" spans="2:10" x14ac:dyDescent="0.2">
      <c r="B46" s="100">
        <v>51</v>
      </c>
      <c r="C46" s="51">
        <v>0.5</v>
      </c>
      <c r="D46" s="51">
        <v>0</v>
      </c>
      <c r="E46" s="51">
        <v>0</v>
      </c>
      <c r="F46" s="51">
        <v>0</v>
      </c>
      <c r="G46" s="51">
        <v>1</v>
      </c>
      <c r="H46" s="51">
        <v>0</v>
      </c>
      <c r="I46" s="51">
        <v>0</v>
      </c>
      <c r="J46" s="101">
        <v>0</v>
      </c>
    </row>
    <row r="47" spans="2:10" x14ac:dyDescent="0.2">
      <c r="B47" s="100">
        <v>53</v>
      </c>
      <c r="C47" s="51">
        <v>0.5</v>
      </c>
      <c r="D47" s="51">
        <v>0</v>
      </c>
      <c r="E47" s="51">
        <v>0</v>
      </c>
      <c r="F47" s="51">
        <v>0</v>
      </c>
      <c r="G47" s="51">
        <v>1</v>
      </c>
      <c r="H47" s="51">
        <v>0</v>
      </c>
      <c r="I47" s="51">
        <v>0</v>
      </c>
      <c r="J47" s="101">
        <v>0</v>
      </c>
    </row>
    <row r="48" spans="2:10" x14ac:dyDescent="0.2">
      <c r="B48" s="100">
        <v>55</v>
      </c>
      <c r="C48" s="51">
        <v>1.5</v>
      </c>
      <c r="D48" s="51">
        <v>0</v>
      </c>
      <c r="E48" s="51">
        <v>0</v>
      </c>
      <c r="F48" s="51">
        <v>0</v>
      </c>
      <c r="G48" s="51">
        <v>2</v>
      </c>
      <c r="H48" s="51">
        <v>1.5</v>
      </c>
      <c r="I48" s="51">
        <v>0</v>
      </c>
      <c r="J48" s="101">
        <v>0</v>
      </c>
    </row>
    <row r="49" spans="2:10" x14ac:dyDescent="0.2">
      <c r="B49" s="100">
        <v>56</v>
      </c>
      <c r="C49" s="51">
        <v>1.5</v>
      </c>
      <c r="D49" s="51">
        <v>0</v>
      </c>
      <c r="E49" s="51">
        <v>0</v>
      </c>
      <c r="F49" s="51">
        <v>0</v>
      </c>
      <c r="G49" s="51">
        <v>3</v>
      </c>
      <c r="H49" s="51">
        <v>1.5</v>
      </c>
      <c r="I49" s="51">
        <v>0</v>
      </c>
      <c r="J49" s="101">
        <v>1</v>
      </c>
    </row>
    <row r="50" spans="2:10" x14ac:dyDescent="0.2">
      <c r="B50" s="100">
        <v>57</v>
      </c>
      <c r="C50" s="51">
        <v>1.5</v>
      </c>
      <c r="D50" s="51">
        <v>0</v>
      </c>
      <c r="E50" s="51">
        <v>0</v>
      </c>
      <c r="F50" s="51">
        <v>0</v>
      </c>
      <c r="G50" s="51">
        <v>3</v>
      </c>
      <c r="H50" s="51">
        <v>0</v>
      </c>
      <c r="I50" s="51">
        <v>0</v>
      </c>
      <c r="J50" s="101">
        <v>2.5</v>
      </c>
    </row>
    <row r="51" spans="2:10" x14ac:dyDescent="0.2">
      <c r="B51" s="100">
        <v>58</v>
      </c>
      <c r="C51" s="51">
        <v>1.5</v>
      </c>
      <c r="D51" s="51">
        <v>0</v>
      </c>
      <c r="E51" s="51">
        <v>0</v>
      </c>
      <c r="F51" s="51">
        <v>0</v>
      </c>
      <c r="G51" s="51">
        <v>3</v>
      </c>
      <c r="H51" s="51">
        <v>0</v>
      </c>
      <c r="I51" s="51">
        <v>0</v>
      </c>
      <c r="J51" s="101">
        <v>2.5</v>
      </c>
    </row>
    <row r="52" spans="2:10" x14ac:dyDescent="0.2">
      <c r="B52" s="100">
        <v>59</v>
      </c>
      <c r="C52" s="51">
        <v>0.5</v>
      </c>
      <c r="D52" s="51">
        <v>0</v>
      </c>
      <c r="E52" s="51">
        <v>0</v>
      </c>
      <c r="F52" s="51">
        <v>0</v>
      </c>
      <c r="G52" s="51">
        <v>3</v>
      </c>
      <c r="H52" s="51">
        <v>0</v>
      </c>
      <c r="I52" s="51">
        <v>0</v>
      </c>
      <c r="J52" s="101">
        <v>2.5</v>
      </c>
    </row>
    <row r="53" spans="2:10" x14ac:dyDescent="0.2">
      <c r="B53" s="100">
        <v>60</v>
      </c>
      <c r="C53" s="51">
        <v>0.5</v>
      </c>
      <c r="D53" s="51">
        <v>0</v>
      </c>
      <c r="E53" s="51">
        <v>0</v>
      </c>
      <c r="F53" s="51">
        <v>0</v>
      </c>
      <c r="G53" s="51">
        <v>3</v>
      </c>
      <c r="H53" s="51">
        <v>0</v>
      </c>
      <c r="I53" s="51">
        <v>0</v>
      </c>
      <c r="J53" s="101">
        <v>2.5</v>
      </c>
    </row>
    <row r="54" spans="2:10" x14ac:dyDescent="0.2">
      <c r="B54" s="100">
        <v>61</v>
      </c>
      <c r="C54" s="51">
        <v>0.5</v>
      </c>
      <c r="D54" s="51">
        <v>0</v>
      </c>
      <c r="E54" s="51">
        <v>0</v>
      </c>
      <c r="F54" s="51">
        <v>0</v>
      </c>
      <c r="G54" s="51">
        <v>3</v>
      </c>
      <c r="H54" s="51">
        <v>0.5</v>
      </c>
      <c r="I54" s="51">
        <v>0</v>
      </c>
      <c r="J54" s="101">
        <v>2.5</v>
      </c>
    </row>
    <row r="55" spans="2:10" x14ac:dyDescent="0.2">
      <c r="B55" s="100">
        <v>62</v>
      </c>
      <c r="C55" s="51">
        <v>1.5</v>
      </c>
      <c r="D55" s="51">
        <v>0</v>
      </c>
      <c r="E55" s="51">
        <v>0</v>
      </c>
      <c r="F55" s="51">
        <v>0</v>
      </c>
      <c r="G55" s="51">
        <v>3</v>
      </c>
      <c r="H55" s="51">
        <v>0.5</v>
      </c>
      <c r="I55" s="51">
        <v>0</v>
      </c>
      <c r="J55" s="101">
        <v>2.5</v>
      </c>
    </row>
    <row r="56" spans="2:10" x14ac:dyDescent="0.2">
      <c r="B56" s="100">
        <v>63</v>
      </c>
      <c r="C56" s="51">
        <v>1.5</v>
      </c>
      <c r="D56" s="51">
        <v>0.5</v>
      </c>
      <c r="E56" s="51">
        <v>0.5</v>
      </c>
      <c r="F56" s="51">
        <v>0.5</v>
      </c>
      <c r="G56" s="51">
        <v>3</v>
      </c>
      <c r="H56" s="51">
        <v>0.5</v>
      </c>
      <c r="I56" s="51">
        <v>0</v>
      </c>
      <c r="J56" s="101">
        <v>2.5</v>
      </c>
    </row>
    <row r="57" spans="2:10" x14ac:dyDescent="0.2">
      <c r="B57" s="100">
        <v>64</v>
      </c>
      <c r="C57" s="51">
        <v>1.5</v>
      </c>
      <c r="D57" s="51">
        <v>0.5</v>
      </c>
      <c r="E57" s="51">
        <v>0.5</v>
      </c>
      <c r="F57" s="51">
        <v>0.5</v>
      </c>
      <c r="G57" s="51">
        <v>2.5</v>
      </c>
      <c r="H57" s="51">
        <v>0.5</v>
      </c>
      <c r="I57" s="51">
        <v>0</v>
      </c>
      <c r="J57" s="101">
        <v>2.5</v>
      </c>
    </row>
    <row r="58" spans="2:10" x14ac:dyDescent="0.2">
      <c r="B58" s="100">
        <v>65</v>
      </c>
      <c r="C58" s="51">
        <v>0.5</v>
      </c>
      <c r="D58" s="51">
        <v>0</v>
      </c>
      <c r="E58" s="51">
        <v>0</v>
      </c>
      <c r="F58" s="51">
        <v>0</v>
      </c>
      <c r="G58" s="51">
        <v>2.5</v>
      </c>
      <c r="H58" s="51">
        <v>0.5</v>
      </c>
      <c r="I58" s="51">
        <v>0</v>
      </c>
      <c r="J58" s="101">
        <v>1</v>
      </c>
    </row>
    <row r="59" spans="2:10" x14ac:dyDescent="0.2">
      <c r="B59" s="100">
        <v>66</v>
      </c>
      <c r="C59" s="51">
        <v>0</v>
      </c>
      <c r="D59" s="51">
        <v>0</v>
      </c>
      <c r="E59" s="51">
        <v>0</v>
      </c>
      <c r="F59" s="51">
        <v>0</v>
      </c>
      <c r="G59" s="51">
        <v>2.5</v>
      </c>
      <c r="H59" s="51">
        <v>0</v>
      </c>
      <c r="I59" s="51">
        <v>0</v>
      </c>
      <c r="J59" s="101">
        <v>1</v>
      </c>
    </row>
    <row r="60" spans="2:10" x14ac:dyDescent="0.2">
      <c r="B60" s="100">
        <v>68</v>
      </c>
      <c r="C60" s="51">
        <v>0</v>
      </c>
      <c r="D60" s="51">
        <v>0</v>
      </c>
      <c r="E60" s="51">
        <v>0</v>
      </c>
      <c r="F60" s="51">
        <v>0</v>
      </c>
      <c r="G60" s="51">
        <v>2</v>
      </c>
      <c r="H60" s="51">
        <v>0</v>
      </c>
      <c r="I60" s="51">
        <v>0</v>
      </c>
      <c r="J60" s="101">
        <v>1</v>
      </c>
    </row>
    <row r="61" spans="2:10" x14ac:dyDescent="0.2">
      <c r="B61" s="100">
        <v>69</v>
      </c>
      <c r="C61" s="51">
        <v>0</v>
      </c>
      <c r="D61" s="51">
        <v>0</v>
      </c>
      <c r="E61" s="51">
        <v>0</v>
      </c>
      <c r="F61" s="51">
        <v>0</v>
      </c>
      <c r="G61" s="51">
        <v>2</v>
      </c>
      <c r="H61" s="51">
        <v>0</v>
      </c>
      <c r="I61" s="51">
        <v>0</v>
      </c>
      <c r="J61" s="101">
        <v>1</v>
      </c>
    </row>
    <row r="62" spans="2:10" x14ac:dyDescent="0.2">
      <c r="B62" s="100">
        <v>71</v>
      </c>
      <c r="C62" s="51">
        <v>0</v>
      </c>
      <c r="D62" s="51">
        <v>0</v>
      </c>
      <c r="E62" s="51">
        <v>0</v>
      </c>
      <c r="F62" s="51">
        <v>0</v>
      </c>
      <c r="G62" s="51">
        <v>2</v>
      </c>
      <c r="H62" s="51">
        <v>1</v>
      </c>
      <c r="I62" s="51">
        <v>0</v>
      </c>
      <c r="J62" s="101">
        <v>1</v>
      </c>
    </row>
    <row r="63" spans="2:10" x14ac:dyDescent="0.2">
      <c r="B63" s="100">
        <v>72</v>
      </c>
      <c r="C63" s="51">
        <v>0</v>
      </c>
      <c r="D63" s="51">
        <v>0</v>
      </c>
      <c r="E63" s="51">
        <v>0</v>
      </c>
      <c r="F63" s="51">
        <v>0</v>
      </c>
      <c r="G63" s="51">
        <v>2</v>
      </c>
      <c r="H63" s="51">
        <v>1</v>
      </c>
      <c r="I63" s="51">
        <v>0</v>
      </c>
      <c r="J63" s="101">
        <v>1</v>
      </c>
    </row>
    <row r="64" spans="2:10" x14ac:dyDescent="0.2">
      <c r="B64" s="100">
        <v>73</v>
      </c>
      <c r="C64" s="51">
        <v>0</v>
      </c>
      <c r="D64" s="51">
        <v>0</v>
      </c>
      <c r="E64" s="51">
        <v>0</v>
      </c>
      <c r="F64" s="51">
        <v>0</v>
      </c>
      <c r="G64" s="51">
        <v>2.5</v>
      </c>
      <c r="H64" s="51">
        <v>1</v>
      </c>
      <c r="I64" s="51">
        <v>0</v>
      </c>
      <c r="J64" s="101">
        <v>1</v>
      </c>
    </row>
    <row r="65" spans="2:10" x14ac:dyDescent="0.2">
      <c r="B65" s="100">
        <v>74</v>
      </c>
      <c r="C65" s="51">
        <v>0</v>
      </c>
      <c r="D65" s="51">
        <v>0</v>
      </c>
      <c r="E65" s="51">
        <v>1</v>
      </c>
      <c r="F65" s="51">
        <v>0</v>
      </c>
      <c r="G65" s="51">
        <v>2.5</v>
      </c>
      <c r="H65" s="51">
        <v>1</v>
      </c>
      <c r="I65" s="51">
        <v>0</v>
      </c>
      <c r="J65" s="101">
        <v>1</v>
      </c>
    </row>
    <row r="66" spans="2:10" x14ac:dyDescent="0.2">
      <c r="B66" s="100">
        <v>75</v>
      </c>
      <c r="C66" s="51">
        <v>0</v>
      </c>
      <c r="D66" s="51">
        <v>0</v>
      </c>
      <c r="E66" s="51">
        <v>1</v>
      </c>
      <c r="F66" s="51">
        <v>0</v>
      </c>
      <c r="G66" s="51">
        <v>2</v>
      </c>
      <c r="H66" s="51">
        <v>1</v>
      </c>
      <c r="I66" s="51">
        <v>0</v>
      </c>
      <c r="J66" s="101">
        <v>1</v>
      </c>
    </row>
    <row r="67" spans="2:10" x14ac:dyDescent="0.2">
      <c r="B67" s="100">
        <v>76</v>
      </c>
      <c r="C67" s="51">
        <v>0</v>
      </c>
      <c r="D67" s="51">
        <v>0</v>
      </c>
      <c r="E67" s="51">
        <v>2.5</v>
      </c>
      <c r="F67" s="51">
        <v>0</v>
      </c>
      <c r="G67" s="51">
        <v>2</v>
      </c>
      <c r="H67" s="51">
        <v>1</v>
      </c>
      <c r="I67" s="51">
        <v>0</v>
      </c>
      <c r="J67" s="101">
        <v>1</v>
      </c>
    </row>
    <row r="68" spans="2:10" x14ac:dyDescent="0.2">
      <c r="B68" s="100">
        <v>77</v>
      </c>
      <c r="C68" s="51">
        <v>0</v>
      </c>
      <c r="D68" s="51">
        <v>0</v>
      </c>
      <c r="E68" s="51">
        <v>3</v>
      </c>
      <c r="F68" s="51">
        <v>0</v>
      </c>
      <c r="G68" s="51">
        <v>2</v>
      </c>
      <c r="H68" s="51">
        <v>2</v>
      </c>
      <c r="I68" s="51">
        <v>0</v>
      </c>
      <c r="J68" s="101">
        <v>1</v>
      </c>
    </row>
    <row r="69" spans="2:10" x14ac:dyDescent="0.2">
      <c r="B69" s="100">
        <v>78</v>
      </c>
      <c r="C69" s="51">
        <v>0</v>
      </c>
      <c r="D69" s="51">
        <v>0</v>
      </c>
      <c r="E69" s="51">
        <v>3</v>
      </c>
      <c r="F69" s="51">
        <v>0</v>
      </c>
      <c r="G69" s="51">
        <v>2</v>
      </c>
      <c r="H69" s="51">
        <v>2</v>
      </c>
      <c r="I69" s="51">
        <v>0</v>
      </c>
      <c r="J69" s="101">
        <v>0</v>
      </c>
    </row>
    <row r="70" spans="2:10" x14ac:dyDescent="0.2">
      <c r="B70" s="100">
        <v>79</v>
      </c>
      <c r="C70" s="51">
        <v>0</v>
      </c>
      <c r="D70" s="51">
        <v>0</v>
      </c>
      <c r="E70" s="51">
        <v>2.5</v>
      </c>
      <c r="F70" s="51">
        <v>0</v>
      </c>
      <c r="G70" s="51">
        <v>2</v>
      </c>
      <c r="H70" s="51">
        <v>2</v>
      </c>
      <c r="I70" s="51">
        <v>0</v>
      </c>
      <c r="J70" s="101">
        <v>0</v>
      </c>
    </row>
    <row r="71" spans="2:10" x14ac:dyDescent="0.2">
      <c r="B71" s="100">
        <v>80</v>
      </c>
      <c r="C71" s="51">
        <v>0</v>
      </c>
      <c r="D71" s="51">
        <v>0</v>
      </c>
      <c r="E71" s="51">
        <v>2.5</v>
      </c>
      <c r="F71" s="51">
        <v>0</v>
      </c>
      <c r="G71" s="51">
        <v>2</v>
      </c>
      <c r="H71" s="51">
        <v>2</v>
      </c>
      <c r="I71" s="51">
        <v>0</v>
      </c>
      <c r="J71" s="101">
        <v>0</v>
      </c>
    </row>
    <row r="72" spans="2:10" x14ac:dyDescent="0.2">
      <c r="B72" s="100">
        <v>82</v>
      </c>
      <c r="C72" s="51">
        <v>0</v>
      </c>
      <c r="D72" s="51">
        <v>0</v>
      </c>
      <c r="E72" s="51">
        <v>2</v>
      </c>
      <c r="F72" s="51">
        <v>0</v>
      </c>
      <c r="G72" s="51">
        <v>1</v>
      </c>
      <c r="H72" s="51">
        <v>2</v>
      </c>
      <c r="I72" s="51">
        <v>0</v>
      </c>
      <c r="J72" s="101">
        <v>0</v>
      </c>
    </row>
    <row r="73" spans="2:10" x14ac:dyDescent="0.2">
      <c r="B73" s="100">
        <v>84</v>
      </c>
      <c r="C73" s="51">
        <v>0</v>
      </c>
      <c r="D73" s="51">
        <v>2.5</v>
      </c>
      <c r="E73" s="51">
        <v>2</v>
      </c>
      <c r="F73" s="51">
        <v>0</v>
      </c>
      <c r="G73" s="51">
        <v>1</v>
      </c>
      <c r="H73" s="51">
        <v>2</v>
      </c>
      <c r="I73" s="51">
        <v>0</v>
      </c>
      <c r="J73" s="101">
        <v>0</v>
      </c>
    </row>
    <row r="74" spans="2:10" x14ac:dyDescent="0.2">
      <c r="B74" s="100">
        <v>86</v>
      </c>
      <c r="C74" s="51">
        <v>0</v>
      </c>
      <c r="D74" s="51">
        <v>2</v>
      </c>
      <c r="E74" s="51">
        <v>2</v>
      </c>
      <c r="F74" s="51">
        <v>0</v>
      </c>
      <c r="G74" s="51">
        <v>2</v>
      </c>
      <c r="H74" s="51">
        <v>2</v>
      </c>
      <c r="I74" s="51">
        <v>0</v>
      </c>
      <c r="J74" s="101">
        <v>0</v>
      </c>
    </row>
    <row r="75" spans="2:10" x14ac:dyDescent="0.2">
      <c r="B75" s="100">
        <v>87</v>
      </c>
      <c r="C75" s="51">
        <v>0</v>
      </c>
      <c r="D75" s="51">
        <v>2</v>
      </c>
      <c r="E75" s="51">
        <v>2</v>
      </c>
      <c r="F75" s="51">
        <v>0</v>
      </c>
      <c r="G75" s="51">
        <v>2</v>
      </c>
      <c r="H75" s="51">
        <v>2</v>
      </c>
      <c r="I75" s="51">
        <v>0</v>
      </c>
      <c r="J75" s="101">
        <v>0</v>
      </c>
    </row>
    <row r="76" spans="2:10" x14ac:dyDescent="0.2">
      <c r="B76" s="100">
        <v>88</v>
      </c>
      <c r="C76" s="51">
        <v>0</v>
      </c>
      <c r="D76" s="51">
        <v>1</v>
      </c>
      <c r="E76" s="51">
        <v>1</v>
      </c>
      <c r="F76" s="51">
        <v>0</v>
      </c>
      <c r="G76" s="51">
        <v>2.5</v>
      </c>
      <c r="H76" s="51">
        <v>2</v>
      </c>
      <c r="I76" s="51">
        <v>0</v>
      </c>
      <c r="J76" s="101">
        <v>0</v>
      </c>
    </row>
    <row r="77" spans="2:10" x14ac:dyDescent="0.2">
      <c r="B77" s="100">
        <v>89</v>
      </c>
      <c r="C77" s="51">
        <v>0</v>
      </c>
      <c r="D77" s="51">
        <v>1</v>
      </c>
      <c r="E77" s="51">
        <v>1</v>
      </c>
      <c r="F77" s="51">
        <v>0</v>
      </c>
      <c r="G77" s="51">
        <v>2</v>
      </c>
      <c r="H77" s="51">
        <v>2</v>
      </c>
      <c r="I77" s="51">
        <v>0</v>
      </c>
      <c r="J77" s="101">
        <v>0</v>
      </c>
    </row>
    <row r="78" spans="2:10" x14ac:dyDescent="0.2">
      <c r="B78" s="100">
        <v>91</v>
      </c>
      <c r="C78" s="51">
        <v>1.5</v>
      </c>
      <c r="D78" s="51">
        <v>1</v>
      </c>
      <c r="E78" s="51">
        <v>1</v>
      </c>
      <c r="F78" s="51">
        <v>0</v>
      </c>
      <c r="G78" s="51">
        <v>1.5</v>
      </c>
      <c r="H78" s="51">
        <v>2</v>
      </c>
      <c r="I78" s="51">
        <v>0</v>
      </c>
      <c r="J78" s="101">
        <v>1</v>
      </c>
    </row>
    <row r="79" spans="2:10" x14ac:dyDescent="0.2">
      <c r="B79" s="100">
        <v>93</v>
      </c>
      <c r="C79" s="51">
        <v>1.5</v>
      </c>
      <c r="D79" s="51">
        <v>1</v>
      </c>
      <c r="E79" s="51">
        <v>1</v>
      </c>
      <c r="F79" s="51">
        <v>0</v>
      </c>
      <c r="G79" s="51">
        <v>1.5</v>
      </c>
      <c r="H79" s="51">
        <v>0</v>
      </c>
      <c r="I79" s="51">
        <v>0</v>
      </c>
      <c r="J79" s="101">
        <v>1</v>
      </c>
    </row>
    <row r="80" spans="2:10" x14ac:dyDescent="0.2">
      <c r="B80" s="100">
        <v>94</v>
      </c>
      <c r="C80" s="51">
        <v>1.5</v>
      </c>
      <c r="D80" s="51">
        <v>0</v>
      </c>
      <c r="E80" s="51">
        <v>2</v>
      </c>
      <c r="F80" s="51">
        <v>0</v>
      </c>
      <c r="G80" s="51">
        <v>2.5</v>
      </c>
      <c r="H80" s="51">
        <v>0</v>
      </c>
      <c r="I80" s="51">
        <v>2.5</v>
      </c>
      <c r="J80" s="101">
        <v>0</v>
      </c>
    </row>
    <row r="81" spans="2:10" x14ac:dyDescent="0.2">
      <c r="B81" s="100">
        <v>95</v>
      </c>
      <c r="C81" s="51">
        <v>1.5</v>
      </c>
      <c r="D81" s="51">
        <v>0</v>
      </c>
      <c r="E81" s="51">
        <v>2</v>
      </c>
      <c r="F81" s="51">
        <v>0</v>
      </c>
      <c r="G81" s="51">
        <v>2.5</v>
      </c>
      <c r="H81" s="51">
        <v>0</v>
      </c>
      <c r="I81" s="51">
        <v>2.5</v>
      </c>
      <c r="J81" s="101">
        <v>0</v>
      </c>
    </row>
    <row r="82" spans="2:10" x14ac:dyDescent="0.2">
      <c r="B82" s="100">
        <v>99</v>
      </c>
      <c r="C82" s="51">
        <v>1.5</v>
      </c>
      <c r="D82" s="51">
        <v>0</v>
      </c>
      <c r="E82" s="51">
        <v>1</v>
      </c>
      <c r="F82" s="51">
        <v>0</v>
      </c>
      <c r="G82" s="51">
        <v>2</v>
      </c>
      <c r="H82" s="51">
        <v>1</v>
      </c>
      <c r="I82" s="51">
        <v>2.5</v>
      </c>
      <c r="J82" s="101">
        <v>0</v>
      </c>
    </row>
    <row r="83" spans="2:10" x14ac:dyDescent="0.2">
      <c r="B83" s="100">
        <v>100</v>
      </c>
      <c r="C83" s="51">
        <v>1.5</v>
      </c>
      <c r="D83" s="51">
        <v>0</v>
      </c>
      <c r="E83" s="51">
        <v>1</v>
      </c>
      <c r="F83" s="51">
        <v>0</v>
      </c>
      <c r="G83" s="51">
        <v>2</v>
      </c>
      <c r="H83" s="51">
        <v>1</v>
      </c>
      <c r="I83" s="51">
        <v>1</v>
      </c>
      <c r="J83" s="101">
        <v>0</v>
      </c>
    </row>
    <row r="84" spans="2:10" x14ac:dyDescent="0.2">
      <c r="B84" s="100">
        <v>101</v>
      </c>
      <c r="C84" s="51">
        <v>1.5</v>
      </c>
      <c r="D84" s="51">
        <v>0</v>
      </c>
      <c r="E84" s="51">
        <v>1</v>
      </c>
      <c r="F84" s="51">
        <v>0</v>
      </c>
      <c r="G84" s="51">
        <v>2</v>
      </c>
      <c r="H84" s="51">
        <v>2</v>
      </c>
      <c r="I84" s="51">
        <v>1</v>
      </c>
      <c r="J84" s="101">
        <v>1</v>
      </c>
    </row>
    <row r="85" spans="2:10" x14ac:dyDescent="0.2">
      <c r="B85" s="100">
        <v>102</v>
      </c>
      <c r="C85" s="51">
        <v>1.5</v>
      </c>
      <c r="D85" s="51">
        <v>0</v>
      </c>
      <c r="E85" s="51">
        <v>1</v>
      </c>
      <c r="F85" s="51">
        <v>0</v>
      </c>
      <c r="G85" s="51">
        <v>2</v>
      </c>
      <c r="H85" s="51">
        <v>2</v>
      </c>
      <c r="I85" s="51">
        <v>1</v>
      </c>
      <c r="J85" s="101">
        <v>1</v>
      </c>
    </row>
    <row r="86" spans="2:10" x14ac:dyDescent="0.2">
      <c r="B86" s="100">
        <v>103</v>
      </c>
      <c r="C86" s="51">
        <v>1.5</v>
      </c>
      <c r="D86" s="51">
        <v>0</v>
      </c>
      <c r="E86" s="51">
        <v>1</v>
      </c>
      <c r="F86" s="51">
        <v>2</v>
      </c>
      <c r="G86" s="51">
        <v>2</v>
      </c>
      <c r="H86" s="51">
        <v>2</v>
      </c>
      <c r="I86" s="51">
        <v>1</v>
      </c>
      <c r="J86" s="101">
        <v>1</v>
      </c>
    </row>
    <row r="87" spans="2:10" x14ac:dyDescent="0.2">
      <c r="B87" s="100">
        <v>104</v>
      </c>
      <c r="C87" s="51">
        <v>1.5</v>
      </c>
      <c r="D87" s="51">
        <v>0</v>
      </c>
      <c r="E87" s="51">
        <v>1</v>
      </c>
      <c r="F87" s="51">
        <v>2</v>
      </c>
      <c r="G87" s="51">
        <v>2</v>
      </c>
      <c r="H87" s="51">
        <v>2</v>
      </c>
      <c r="I87" s="51">
        <v>1</v>
      </c>
      <c r="J87" s="101">
        <v>1</v>
      </c>
    </row>
    <row r="88" spans="2:10" x14ac:dyDescent="0.2">
      <c r="B88" s="100">
        <v>105</v>
      </c>
      <c r="C88" s="51">
        <v>1.5</v>
      </c>
      <c r="D88" s="51">
        <v>0</v>
      </c>
      <c r="E88" s="51">
        <v>2</v>
      </c>
      <c r="F88" s="51">
        <v>5</v>
      </c>
      <c r="G88" s="51">
        <v>2</v>
      </c>
      <c r="H88" s="51">
        <v>2</v>
      </c>
      <c r="I88" s="51">
        <v>1</v>
      </c>
      <c r="J88" s="101">
        <v>1</v>
      </c>
    </row>
    <row r="89" spans="2:10" x14ac:dyDescent="0.2">
      <c r="B89" s="100">
        <v>106</v>
      </c>
      <c r="C89" s="51">
        <v>2</v>
      </c>
      <c r="D89" s="51">
        <v>0</v>
      </c>
      <c r="E89" s="51">
        <v>2</v>
      </c>
      <c r="F89" s="51">
        <v>5</v>
      </c>
      <c r="G89" s="51">
        <v>2</v>
      </c>
      <c r="H89" s="51">
        <v>1</v>
      </c>
      <c r="I89" s="51">
        <v>1</v>
      </c>
      <c r="J89" s="101">
        <v>1</v>
      </c>
    </row>
    <row r="90" spans="2:10" x14ac:dyDescent="0.2">
      <c r="B90" s="100">
        <v>107</v>
      </c>
      <c r="C90" s="51">
        <v>3</v>
      </c>
      <c r="D90" s="51">
        <v>0</v>
      </c>
      <c r="E90" s="51">
        <v>2</v>
      </c>
      <c r="F90" s="51">
        <v>5</v>
      </c>
      <c r="G90" s="51">
        <v>2</v>
      </c>
      <c r="H90" s="51">
        <v>1</v>
      </c>
      <c r="I90" s="51">
        <v>1</v>
      </c>
      <c r="J90" s="101">
        <v>1</v>
      </c>
    </row>
    <row r="91" spans="2:10" x14ac:dyDescent="0.2">
      <c r="B91" s="100">
        <v>108</v>
      </c>
      <c r="C91" s="51">
        <v>3</v>
      </c>
      <c r="D91" s="51">
        <v>0</v>
      </c>
      <c r="E91" s="51">
        <v>2</v>
      </c>
      <c r="F91" s="51">
        <v>5</v>
      </c>
      <c r="G91" s="51">
        <v>2</v>
      </c>
      <c r="H91" s="51">
        <v>1</v>
      </c>
      <c r="I91" s="51">
        <v>1</v>
      </c>
      <c r="J91" s="101">
        <v>1</v>
      </c>
    </row>
    <row r="92" spans="2:10" x14ac:dyDescent="0.2">
      <c r="B92" s="100">
        <v>109</v>
      </c>
      <c r="C92" s="51">
        <v>3</v>
      </c>
      <c r="D92" s="51">
        <v>0</v>
      </c>
      <c r="E92" s="51">
        <v>2</v>
      </c>
      <c r="F92" s="51">
        <v>5</v>
      </c>
      <c r="G92" s="51">
        <v>2</v>
      </c>
      <c r="H92" s="51">
        <v>1</v>
      </c>
      <c r="I92" s="51">
        <v>1</v>
      </c>
      <c r="J92" s="101">
        <v>0</v>
      </c>
    </row>
    <row r="93" spans="2:10" x14ac:dyDescent="0.2">
      <c r="B93" s="100">
        <v>110</v>
      </c>
      <c r="C93" s="51">
        <v>3</v>
      </c>
      <c r="D93" s="51">
        <v>0</v>
      </c>
      <c r="E93" s="51">
        <v>1.5</v>
      </c>
      <c r="F93" s="51">
        <v>5</v>
      </c>
      <c r="G93" s="51">
        <v>1.5</v>
      </c>
      <c r="H93" s="51">
        <v>0</v>
      </c>
      <c r="I93" s="51">
        <v>0</v>
      </c>
      <c r="J93" s="101">
        <v>1.5</v>
      </c>
    </row>
    <row r="94" spans="2:10" x14ac:dyDescent="0.2">
      <c r="B94" s="100">
        <v>111</v>
      </c>
      <c r="C94" s="51">
        <v>3</v>
      </c>
      <c r="D94" s="51">
        <v>0</v>
      </c>
      <c r="E94" s="51">
        <v>1.5</v>
      </c>
      <c r="F94" s="51">
        <v>5</v>
      </c>
      <c r="G94" s="51">
        <v>1.5</v>
      </c>
      <c r="H94" s="51">
        <v>0</v>
      </c>
      <c r="I94" s="51">
        <v>0</v>
      </c>
      <c r="J94" s="101">
        <v>1.5</v>
      </c>
    </row>
    <row r="95" spans="2:10" x14ac:dyDescent="0.2">
      <c r="B95" s="100">
        <v>112</v>
      </c>
      <c r="C95" s="51">
        <v>3</v>
      </c>
      <c r="D95" s="51">
        <v>0</v>
      </c>
      <c r="E95" s="51">
        <v>1.5</v>
      </c>
      <c r="F95" s="51">
        <v>5</v>
      </c>
      <c r="G95" s="51">
        <v>1.5</v>
      </c>
      <c r="H95" s="51">
        <v>0</v>
      </c>
      <c r="I95" s="51">
        <v>0</v>
      </c>
      <c r="J95" s="101">
        <v>1.5</v>
      </c>
    </row>
    <row r="96" spans="2:10" x14ac:dyDescent="0.2">
      <c r="B96" s="100">
        <v>113</v>
      </c>
      <c r="C96" s="51">
        <v>2.5</v>
      </c>
      <c r="D96" s="51">
        <v>0</v>
      </c>
      <c r="E96" s="51">
        <v>1.5</v>
      </c>
      <c r="F96" s="51">
        <v>5</v>
      </c>
      <c r="G96" s="51">
        <v>1.5</v>
      </c>
      <c r="H96" s="51">
        <v>0</v>
      </c>
      <c r="I96" s="51">
        <v>0</v>
      </c>
      <c r="J96" s="101">
        <v>1.5</v>
      </c>
    </row>
    <row r="97" spans="2:10" x14ac:dyDescent="0.2">
      <c r="B97" s="100">
        <v>114</v>
      </c>
      <c r="C97" s="51">
        <v>2.5</v>
      </c>
      <c r="D97" s="51">
        <v>0</v>
      </c>
      <c r="E97" s="51">
        <v>1.5</v>
      </c>
      <c r="F97" s="51">
        <v>5</v>
      </c>
      <c r="G97" s="51">
        <v>1.5</v>
      </c>
      <c r="H97" s="51">
        <v>0</v>
      </c>
      <c r="I97" s="51">
        <v>0</v>
      </c>
      <c r="J97" s="101">
        <v>1.5</v>
      </c>
    </row>
    <row r="98" spans="2:10" x14ac:dyDescent="0.2">
      <c r="B98" s="100">
        <v>115</v>
      </c>
      <c r="C98" s="51">
        <v>2</v>
      </c>
      <c r="D98" s="51">
        <v>0.5</v>
      </c>
      <c r="E98" s="51">
        <v>2</v>
      </c>
      <c r="F98" s="51">
        <v>5</v>
      </c>
      <c r="G98" s="51">
        <v>2</v>
      </c>
      <c r="H98" s="51">
        <v>0.5</v>
      </c>
      <c r="I98" s="51">
        <v>0</v>
      </c>
      <c r="J98" s="101">
        <v>2</v>
      </c>
    </row>
    <row r="99" spans="2:10" x14ac:dyDescent="0.2">
      <c r="B99" s="100">
        <v>116</v>
      </c>
      <c r="C99" s="51">
        <v>2</v>
      </c>
      <c r="D99" s="51">
        <v>1</v>
      </c>
      <c r="E99" s="51">
        <v>2</v>
      </c>
      <c r="F99" s="51">
        <v>5</v>
      </c>
      <c r="G99" s="51">
        <v>2</v>
      </c>
      <c r="H99" s="51">
        <v>0.5</v>
      </c>
      <c r="I99" s="51">
        <v>0</v>
      </c>
      <c r="J99" s="101">
        <v>2</v>
      </c>
    </row>
    <row r="100" spans="2:10" x14ac:dyDescent="0.2">
      <c r="B100" s="100">
        <v>117</v>
      </c>
      <c r="C100" s="51">
        <v>2.5</v>
      </c>
      <c r="D100" s="51">
        <v>1.5</v>
      </c>
      <c r="E100" s="51">
        <v>2.5</v>
      </c>
      <c r="F100" s="51">
        <v>5</v>
      </c>
      <c r="G100" s="51">
        <v>2</v>
      </c>
      <c r="H100" s="51">
        <v>1</v>
      </c>
      <c r="I100" s="51">
        <v>0</v>
      </c>
      <c r="J100" s="101">
        <v>2.5</v>
      </c>
    </row>
    <row r="101" spans="2:10" x14ac:dyDescent="0.2">
      <c r="B101" s="100">
        <v>118</v>
      </c>
      <c r="C101" s="51">
        <v>2.5</v>
      </c>
      <c r="D101" s="51">
        <v>1.5</v>
      </c>
      <c r="E101" s="51">
        <v>2</v>
      </c>
      <c r="F101" s="51">
        <v>5</v>
      </c>
      <c r="G101" s="51">
        <v>1.5</v>
      </c>
      <c r="H101" s="51">
        <v>0.5</v>
      </c>
      <c r="I101" s="51">
        <v>0</v>
      </c>
      <c r="J101" s="101">
        <v>2.5</v>
      </c>
    </row>
    <row r="102" spans="2:10" x14ac:dyDescent="0.2">
      <c r="B102" s="100">
        <v>119</v>
      </c>
      <c r="C102" s="51">
        <v>3</v>
      </c>
      <c r="D102" s="51">
        <v>1.5</v>
      </c>
      <c r="E102" s="51">
        <v>1.5</v>
      </c>
      <c r="F102" s="51">
        <v>5</v>
      </c>
      <c r="G102" s="51">
        <v>1</v>
      </c>
      <c r="H102" s="51">
        <v>0</v>
      </c>
      <c r="I102" s="51">
        <v>0.5</v>
      </c>
      <c r="J102" s="101">
        <v>2</v>
      </c>
    </row>
    <row r="103" spans="2:10" ht="16" thickBot="1" x14ac:dyDescent="0.25">
      <c r="B103" s="102">
        <v>120</v>
      </c>
      <c r="C103" s="103">
        <v>3</v>
      </c>
      <c r="D103" s="103">
        <v>1</v>
      </c>
      <c r="E103" s="103">
        <v>1</v>
      </c>
      <c r="F103" s="103">
        <v>5</v>
      </c>
      <c r="G103" s="103">
        <v>1</v>
      </c>
      <c r="H103" s="103">
        <v>1</v>
      </c>
      <c r="I103" s="103">
        <v>1</v>
      </c>
      <c r="J103" s="104">
        <v>2</v>
      </c>
    </row>
  </sheetData>
  <mergeCells count="1">
    <mergeCell ref="C2:J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6B0F-1556-214A-90C3-A074419F9CF7}">
  <dimension ref="B2:I22"/>
  <sheetViews>
    <sheetView workbookViewId="0">
      <selection activeCell="C22" sqref="C22"/>
    </sheetView>
  </sheetViews>
  <sheetFormatPr baseColWidth="10" defaultColWidth="10.83203125" defaultRowHeight="16" x14ac:dyDescent="0.2"/>
  <cols>
    <col min="2" max="10" width="18.83203125" customWidth="1"/>
  </cols>
  <sheetData>
    <row r="2" spans="2:9" ht="26" x14ac:dyDescent="0.25">
      <c r="B2" s="180" t="s">
        <v>32</v>
      </c>
      <c r="C2" s="180"/>
      <c r="D2" s="39"/>
      <c r="E2" s="180" t="s">
        <v>30</v>
      </c>
      <c r="F2" s="180"/>
      <c r="G2" s="39"/>
      <c r="H2" s="181" t="s">
        <v>31</v>
      </c>
      <c r="I2" s="182"/>
    </row>
    <row r="3" spans="2:9" ht="25" x14ac:dyDescent="0.25">
      <c r="B3" s="40" t="s">
        <v>1</v>
      </c>
      <c r="C3" s="40" t="s">
        <v>33</v>
      </c>
      <c r="D3" s="39"/>
      <c r="E3" s="40" t="s">
        <v>1</v>
      </c>
      <c r="F3" s="40" t="s">
        <v>33</v>
      </c>
      <c r="G3" s="39"/>
      <c r="H3" s="41" t="s">
        <v>1</v>
      </c>
      <c r="I3" s="42" t="s">
        <v>33</v>
      </c>
    </row>
    <row r="4" spans="2:9" ht="22" x14ac:dyDescent="0.25">
      <c r="B4" s="37">
        <v>7.2610000000000001</v>
      </c>
      <c r="C4" s="37">
        <v>8.6379999999999999</v>
      </c>
      <c r="D4" s="38"/>
      <c r="E4" s="37">
        <v>4.2590000000000003</v>
      </c>
      <c r="F4" s="37">
        <v>7.2510000000000003</v>
      </c>
      <c r="G4" s="38"/>
      <c r="H4" s="37">
        <v>5.7069999999999999</v>
      </c>
      <c r="I4" s="37">
        <v>8.4290000000000003</v>
      </c>
    </row>
    <row r="5" spans="2:9" ht="22" x14ac:dyDescent="0.25">
      <c r="B5" s="37">
        <v>6.33</v>
      </c>
      <c r="C5" s="37">
        <v>9.2460000000000004</v>
      </c>
      <c r="D5" s="38"/>
      <c r="E5" s="37">
        <v>5.8259999999999996</v>
      </c>
      <c r="F5" s="37">
        <v>9.2460000000000004</v>
      </c>
      <c r="G5" s="38"/>
      <c r="H5" s="37">
        <v>7.6219999999999999</v>
      </c>
      <c r="I5" s="37">
        <v>9.2940000000000005</v>
      </c>
    </row>
    <row r="6" spans="2:9" ht="22" x14ac:dyDescent="0.25">
      <c r="B6" s="37">
        <v>6.149</v>
      </c>
      <c r="C6" s="37">
        <v>9.2070000000000007</v>
      </c>
      <c r="D6" s="38"/>
      <c r="E6" s="37">
        <v>5.3840000000000003</v>
      </c>
      <c r="F6" s="37">
        <v>9.2070000000000007</v>
      </c>
      <c r="G6" s="38"/>
      <c r="H6" s="37">
        <v>7.4930000000000003</v>
      </c>
      <c r="I6" s="37">
        <v>10.477</v>
      </c>
    </row>
    <row r="7" spans="2:9" ht="22" x14ac:dyDescent="0.25">
      <c r="B7" s="37">
        <v>6.9340000000000002</v>
      </c>
      <c r="C7" s="37">
        <v>10.097</v>
      </c>
      <c r="D7" s="38"/>
      <c r="E7" s="37">
        <v>6.1</v>
      </c>
      <c r="F7" s="37">
        <v>8.0969999999999995</v>
      </c>
      <c r="G7" s="38"/>
      <c r="H7" s="37">
        <v>6.6630000000000003</v>
      </c>
      <c r="I7" s="37">
        <v>10.124000000000001</v>
      </c>
    </row>
    <row r="8" spans="2:9" x14ac:dyDescent="0.2">
      <c r="B8" s="38"/>
      <c r="C8" s="38"/>
      <c r="D8" s="38"/>
      <c r="E8" s="38"/>
      <c r="F8" s="38"/>
      <c r="G8" s="38"/>
      <c r="H8" s="38"/>
      <c r="I8" s="38"/>
    </row>
    <row r="9" spans="2:9" x14ac:dyDescent="0.2">
      <c r="B9" s="38"/>
      <c r="C9" s="38"/>
      <c r="D9" s="38"/>
      <c r="E9" s="38"/>
      <c r="F9" s="38"/>
      <c r="G9" s="38"/>
      <c r="H9" s="38"/>
      <c r="I9" s="38"/>
    </row>
    <row r="10" spans="2:9" x14ac:dyDescent="0.2">
      <c r="B10" s="38"/>
      <c r="C10" s="38"/>
      <c r="D10" s="38"/>
      <c r="E10" s="38"/>
      <c r="F10" s="38"/>
      <c r="G10" s="38"/>
      <c r="H10" s="38"/>
      <c r="I10" s="38"/>
    </row>
    <row r="11" spans="2:9" ht="26" x14ac:dyDescent="0.25">
      <c r="B11" s="183" t="s">
        <v>34</v>
      </c>
      <c r="C11" s="183"/>
      <c r="D11" s="38"/>
      <c r="E11" s="183" t="s">
        <v>35</v>
      </c>
      <c r="F11" s="183"/>
      <c r="G11" s="38"/>
      <c r="H11" s="184" t="s">
        <v>36</v>
      </c>
      <c r="I11" s="185"/>
    </row>
    <row r="12" spans="2:9" ht="25" x14ac:dyDescent="0.25">
      <c r="B12" s="43" t="s">
        <v>1</v>
      </c>
      <c r="C12" s="43" t="s">
        <v>33</v>
      </c>
      <c r="D12" s="38"/>
      <c r="E12" s="43" t="s">
        <v>1</v>
      </c>
      <c r="F12" s="43" t="s">
        <v>33</v>
      </c>
      <c r="G12" s="38"/>
      <c r="H12" s="44" t="s">
        <v>1</v>
      </c>
      <c r="I12" s="45" t="s">
        <v>33</v>
      </c>
    </row>
    <row r="13" spans="2:9" ht="22" x14ac:dyDescent="0.25">
      <c r="B13" s="37">
        <v>44.09</v>
      </c>
      <c r="C13" s="37">
        <v>37.462000000000003</v>
      </c>
      <c r="D13" s="38"/>
      <c r="E13" s="37">
        <v>51.552999999999997</v>
      </c>
      <c r="F13" s="37">
        <v>44.832999999999998</v>
      </c>
      <c r="G13" s="38"/>
      <c r="H13" s="37">
        <v>51.555999999999997</v>
      </c>
      <c r="I13" s="37">
        <v>39.691000000000003</v>
      </c>
    </row>
    <row r="14" spans="2:9" ht="22" x14ac:dyDescent="0.25">
      <c r="B14" s="37">
        <v>45.921999999999997</v>
      </c>
      <c r="C14" s="37">
        <v>39.843000000000004</v>
      </c>
      <c r="D14" s="38"/>
      <c r="E14" s="37">
        <v>52.698</v>
      </c>
      <c r="F14" s="37">
        <v>46.671999999999997</v>
      </c>
      <c r="G14" s="38"/>
      <c r="H14" s="37">
        <v>49.396999999999998</v>
      </c>
      <c r="I14" s="37">
        <v>36.137</v>
      </c>
    </row>
    <row r="15" spans="2:9" ht="22" x14ac:dyDescent="0.25">
      <c r="B15" s="37">
        <v>43.32</v>
      </c>
      <c r="C15" s="37">
        <v>35.165999999999997</v>
      </c>
      <c r="D15" s="38"/>
      <c r="E15" s="37">
        <v>50.182000000000002</v>
      </c>
      <c r="F15" s="37">
        <v>41.847000000000001</v>
      </c>
      <c r="G15" s="38"/>
      <c r="H15" s="37">
        <v>46.671999999999997</v>
      </c>
      <c r="I15" s="37">
        <v>39.670999999999999</v>
      </c>
    </row>
    <row r="16" spans="2:9" ht="22" x14ac:dyDescent="0.25">
      <c r="B16" s="37">
        <v>45.273000000000003</v>
      </c>
      <c r="C16" s="37">
        <v>36.481999999999999</v>
      </c>
      <c r="D16" s="38"/>
      <c r="E16" s="37">
        <v>52.125999999999998</v>
      </c>
      <c r="F16" s="37">
        <v>42.186</v>
      </c>
      <c r="G16" s="38"/>
      <c r="H16" s="37">
        <v>49.28</v>
      </c>
      <c r="I16" s="37">
        <v>34.125</v>
      </c>
    </row>
    <row r="22" spans="3:3" x14ac:dyDescent="0.2">
      <c r="C22" s="140" t="s">
        <v>223</v>
      </c>
    </row>
  </sheetData>
  <mergeCells count="6">
    <mergeCell ref="B2:C2"/>
    <mergeCell ref="E2:F2"/>
    <mergeCell ref="H2:I2"/>
    <mergeCell ref="B11:C11"/>
    <mergeCell ref="E11:F11"/>
    <mergeCell ref="H11:I1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27CD-4532-8948-AEA8-2B942E6E6441}">
  <dimension ref="B1:P9"/>
  <sheetViews>
    <sheetView workbookViewId="0">
      <selection activeCell="C9" sqref="C9"/>
    </sheetView>
  </sheetViews>
  <sheetFormatPr baseColWidth="10" defaultColWidth="10.83203125" defaultRowHeight="16" x14ac:dyDescent="0.2"/>
  <cols>
    <col min="3" max="8" width="13.1640625" customWidth="1"/>
    <col min="11" max="16" width="13.1640625" customWidth="1"/>
  </cols>
  <sheetData>
    <row r="1" spans="2:16" ht="17" thickBot="1" x14ac:dyDescent="0.25"/>
    <row r="2" spans="2:16" ht="23" thickBot="1" x14ac:dyDescent="0.3">
      <c r="B2" s="171" t="s">
        <v>52</v>
      </c>
      <c r="C2" s="186"/>
      <c r="D2" s="186"/>
      <c r="E2" s="186"/>
      <c r="F2" s="186"/>
      <c r="G2" s="186"/>
      <c r="H2" s="172"/>
      <c r="J2" s="171" t="s">
        <v>51</v>
      </c>
      <c r="K2" s="186"/>
      <c r="L2" s="186"/>
      <c r="M2" s="186"/>
      <c r="N2" s="186"/>
      <c r="O2" s="186"/>
      <c r="P2" s="172"/>
    </row>
    <row r="3" spans="2:16" ht="26" thickBot="1" x14ac:dyDescent="0.3">
      <c r="B3" s="108"/>
      <c r="C3" s="167" t="s">
        <v>1</v>
      </c>
      <c r="D3" s="168"/>
      <c r="E3" s="168"/>
      <c r="F3" s="168" t="s">
        <v>78</v>
      </c>
      <c r="G3" s="168"/>
      <c r="H3" s="169"/>
      <c r="J3" s="108"/>
      <c r="K3" s="167" t="s">
        <v>1</v>
      </c>
      <c r="L3" s="168"/>
      <c r="M3" s="168"/>
      <c r="N3" s="168" t="s">
        <v>79</v>
      </c>
      <c r="O3" s="168"/>
      <c r="P3" s="169"/>
    </row>
    <row r="4" spans="2:16" ht="22" x14ac:dyDescent="0.25">
      <c r="B4" s="107" t="s">
        <v>84</v>
      </c>
      <c r="C4" s="32">
        <v>2749.8808399999998</v>
      </c>
      <c r="D4" s="31">
        <v>2241.4057699999998</v>
      </c>
      <c r="E4" s="31">
        <v>2778.73558</v>
      </c>
      <c r="F4" s="31">
        <v>2498.9814700000002</v>
      </c>
      <c r="G4" s="31">
        <v>2309.6612799999998</v>
      </c>
      <c r="H4" s="75">
        <v>5747.8073899999999</v>
      </c>
      <c r="J4" s="107" t="s">
        <v>84</v>
      </c>
      <c r="K4" s="36">
        <v>2337.0025000000001</v>
      </c>
      <c r="L4" s="35">
        <v>2154.1224999999999</v>
      </c>
      <c r="M4" s="35">
        <v>1347.895</v>
      </c>
      <c r="N4" s="35">
        <v>1637.76</v>
      </c>
      <c r="O4" s="35">
        <v>1784.0925</v>
      </c>
      <c r="P4" s="87">
        <v>2557.1824999999999</v>
      </c>
    </row>
    <row r="5" spans="2:16" ht="23" thickBot="1" x14ac:dyDescent="0.3">
      <c r="B5" s="106" t="s">
        <v>88</v>
      </c>
      <c r="C5" s="83">
        <v>1565.8774370000001</v>
      </c>
      <c r="D5" s="78">
        <v>1358.8368909999999</v>
      </c>
      <c r="E5" s="78">
        <v>900.92589810000004</v>
      </c>
      <c r="F5" s="78">
        <v>1449.3159129999999</v>
      </c>
      <c r="G5" s="78">
        <v>1006.24497</v>
      </c>
      <c r="H5" s="73">
        <v>1232.9543739999999</v>
      </c>
      <c r="J5" s="106" t="s">
        <v>88</v>
      </c>
      <c r="K5" s="109">
        <v>1025.3675000000001</v>
      </c>
      <c r="L5" s="110">
        <v>514.77750000000003</v>
      </c>
      <c r="M5" s="110">
        <v>755.8</v>
      </c>
      <c r="N5" s="110">
        <v>813.52499999999998</v>
      </c>
      <c r="O5" s="110">
        <v>682.96500000000003</v>
      </c>
      <c r="P5" s="91">
        <v>1053.125</v>
      </c>
    </row>
    <row r="9" spans="2:16" x14ac:dyDescent="0.2">
      <c r="C9" s="140" t="s">
        <v>224</v>
      </c>
    </row>
  </sheetData>
  <mergeCells count="6">
    <mergeCell ref="K3:M3"/>
    <mergeCell ref="N3:P3"/>
    <mergeCell ref="C3:E3"/>
    <mergeCell ref="F3:H3"/>
    <mergeCell ref="J2:P2"/>
    <mergeCell ref="B2:H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4E7A5-0BB7-8848-A586-E6B6AA8CEAA0}">
  <dimension ref="B2:L15"/>
  <sheetViews>
    <sheetView workbookViewId="0">
      <selection activeCell="B15" sqref="B15"/>
    </sheetView>
  </sheetViews>
  <sheetFormatPr baseColWidth="10" defaultColWidth="10.83203125" defaultRowHeight="16" x14ac:dyDescent="0.2"/>
  <cols>
    <col min="2" max="12" width="12.1640625" customWidth="1"/>
  </cols>
  <sheetData>
    <row r="2" spans="2:12" ht="22" x14ac:dyDescent="0.25">
      <c r="B2" s="159" t="s">
        <v>51</v>
      </c>
      <c r="C2" s="159"/>
      <c r="E2" s="159" t="s">
        <v>52</v>
      </c>
      <c r="F2" s="159"/>
      <c r="H2" s="159" t="s">
        <v>47</v>
      </c>
      <c r="I2" s="159"/>
      <c r="K2" s="159" t="s">
        <v>48</v>
      </c>
      <c r="L2" s="159"/>
    </row>
    <row r="3" spans="2:12" ht="25" x14ac:dyDescent="0.25">
      <c r="B3" s="40" t="s">
        <v>1</v>
      </c>
      <c r="C3" s="40" t="s">
        <v>78</v>
      </c>
      <c r="E3" s="40" t="s">
        <v>1</v>
      </c>
      <c r="F3" s="40" t="s">
        <v>79</v>
      </c>
      <c r="H3" s="40" t="s">
        <v>1</v>
      </c>
      <c r="I3" s="40" t="s">
        <v>79</v>
      </c>
      <c r="K3" s="40" t="s">
        <v>1</v>
      </c>
      <c r="L3" s="40" t="s">
        <v>78</v>
      </c>
    </row>
    <row r="4" spans="2:12" ht="22" x14ac:dyDescent="0.25">
      <c r="B4" s="30">
        <v>1.93</v>
      </c>
      <c r="C4" s="33">
        <v>1.66</v>
      </c>
      <c r="E4" s="30">
        <v>2.0699999999999998</v>
      </c>
      <c r="F4" s="33">
        <v>1.6</v>
      </c>
      <c r="H4" s="30">
        <v>0.34</v>
      </c>
      <c r="I4" s="33">
        <v>0.73</v>
      </c>
      <c r="K4" s="33">
        <v>73</v>
      </c>
      <c r="L4" s="33">
        <v>74.5</v>
      </c>
    </row>
    <row r="5" spans="2:12" ht="22" x14ac:dyDescent="0.25">
      <c r="B5" s="33">
        <v>2.2000000000000002</v>
      </c>
      <c r="C5" s="30">
        <v>1.85</v>
      </c>
      <c r="E5" s="30">
        <v>2.69</v>
      </c>
      <c r="F5" s="30">
        <v>2.13</v>
      </c>
      <c r="H5" s="30">
        <v>0.39</v>
      </c>
      <c r="I5" s="30">
        <v>0.52</v>
      </c>
      <c r="K5" s="33">
        <v>74.2</v>
      </c>
      <c r="L5" s="33">
        <v>75.400000000000006</v>
      </c>
    </row>
    <row r="6" spans="2:12" ht="22" x14ac:dyDescent="0.25">
      <c r="B6" s="30">
        <v>2.0299999999999998</v>
      </c>
      <c r="C6" s="30">
        <v>1.75</v>
      </c>
      <c r="E6" s="30">
        <v>2.23</v>
      </c>
      <c r="F6" s="30">
        <v>1.73</v>
      </c>
      <c r="H6" s="30">
        <v>0.27</v>
      </c>
      <c r="I6" s="30">
        <v>0.47</v>
      </c>
      <c r="K6" s="33">
        <v>74.3</v>
      </c>
      <c r="L6" s="33">
        <v>73.8</v>
      </c>
    </row>
    <row r="7" spans="2:12" ht="22" x14ac:dyDescent="0.25">
      <c r="B7" s="30">
        <v>4.26</v>
      </c>
      <c r="C7" s="30">
        <v>1.71</v>
      </c>
      <c r="E7" s="30">
        <v>0.36</v>
      </c>
      <c r="F7" s="30">
        <v>0.21</v>
      </c>
      <c r="H7" s="33">
        <v>0.6</v>
      </c>
      <c r="I7" s="30">
        <v>0.32</v>
      </c>
      <c r="K7" s="33">
        <v>67.400000000000006</v>
      </c>
      <c r="L7" s="33">
        <v>62.6</v>
      </c>
    </row>
    <row r="8" spans="2:12" ht="22" x14ac:dyDescent="0.25">
      <c r="B8" s="30">
        <v>1.38</v>
      </c>
      <c r="C8" s="33">
        <v>3.16</v>
      </c>
      <c r="E8" s="30">
        <v>0.12</v>
      </c>
      <c r="F8" s="33">
        <v>0.2</v>
      </c>
      <c r="H8" s="30">
        <v>0.54</v>
      </c>
      <c r="I8" s="33">
        <v>0.6</v>
      </c>
      <c r="K8" s="33">
        <v>55.1</v>
      </c>
      <c r="L8" s="33">
        <v>66</v>
      </c>
    </row>
    <row r="9" spans="2:12" ht="22" x14ac:dyDescent="0.25">
      <c r="B9" s="30">
        <v>4.1100000000000003</v>
      </c>
      <c r="C9" s="33">
        <v>5.7</v>
      </c>
      <c r="E9" s="30">
        <v>0.32</v>
      </c>
      <c r="F9" s="30">
        <v>0.34</v>
      </c>
      <c r="H9" s="30">
        <v>0.67</v>
      </c>
      <c r="I9" s="30">
        <v>4.29</v>
      </c>
      <c r="K9" s="33">
        <v>77.3</v>
      </c>
      <c r="L9" s="33">
        <v>79.2</v>
      </c>
    </row>
    <row r="10" spans="2:12" ht="22" x14ac:dyDescent="0.25">
      <c r="B10" s="30">
        <v>3.19</v>
      </c>
      <c r="C10" s="30">
        <v>2.13</v>
      </c>
      <c r="E10" s="30">
        <v>0.24</v>
      </c>
      <c r="F10" s="30">
        <v>0.21</v>
      </c>
      <c r="H10" s="30">
        <v>0.37</v>
      </c>
      <c r="I10" s="30">
        <v>1.22</v>
      </c>
      <c r="K10" s="33">
        <v>72.5</v>
      </c>
      <c r="L10" s="33">
        <v>73.3</v>
      </c>
    </row>
    <row r="11" spans="2:12" ht="22" x14ac:dyDescent="0.25">
      <c r="B11" s="30">
        <v>1.48</v>
      </c>
      <c r="C11" s="33">
        <v>4.2</v>
      </c>
      <c r="E11" s="30">
        <v>0.19</v>
      </c>
      <c r="F11" s="30">
        <v>0.41</v>
      </c>
      <c r="H11" s="30">
        <v>1.05</v>
      </c>
      <c r="I11" s="30">
        <v>0.91</v>
      </c>
      <c r="K11" s="33">
        <v>78.2</v>
      </c>
      <c r="L11" s="33">
        <v>78.099999999999994</v>
      </c>
    </row>
    <row r="15" spans="2:12" x14ac:dyDescent="0.2">
      <c r="B15" s="140" t="s">
        <v>225</v>
      </c>
    </row>
  </sheetData>
  <mergeCells count="4">
    <mergeCell ref="E2:F2"/>
    <mergeCell ref="H2:I2"/>
    <mergeCell ref="K2:L2"/>
    <mergeCell ref="B2:C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3FBB1-A545-9C47-B2C3-52CDA31D4DC7}">
  <dimension ref="B1:R39"/>
  <sheetViews>
    <sheetView topLeftCell="A18" workbookViewId="0">
      <selection activeCell="C39" sqref="C39"/>
    </sheetView>
  </sheetViews>
  <sheetFormatPr baseColWidth="10" defaultColWidth="10.83203125" defaultRowHeight="16" x14ac:dyDescent="0.2"/>
  <cols>
    <col min="2" max="18" width="11" customWidth="1"/>
  </cols>
  <sheetData>
    <row r="1" spans="2:18" ht="17" thickBot="1" x14ac:dyDescent="0.25"/>
    <row r="2" spans="2:18" ht="24" thickBot="1" x14ac:dyDescent="0.3">
      <c r="B2" s="187" t="s">
        <v>94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9"/>
    </row>
    <row r="3" spans="2:18" ht="22" x14ac:dyDescent="0.25">
      <c r="B3" s="191" t="s">
        <v>89</v>
      </c>
      <c r="C3" s="192"/>
      <c r="D3" s="39"/>
      <c r="E3" s="191" t="s">
        <v>90</v>
      </c>
      <c r="F3" s="192"/>
      <c r="G3" s="39"/>
      <c r="H3" s="191" t="s">
        <v>93</v>
      </c>
      <c r="I3" s="192"/>
      <c r="J3" s="39"/>
      <c r="K3" s="191" t="s">
        <v>91</v>
      </c>
      <c r="L3" s="192"/>
      <c r="M3" s="39"/>
      <c r="N3" s="191" t="s">
        <v>92</v>
      </c>
      <c r="O3" s="192"/>
      <c r="Q3" s="190" t="s">
        <v>65</v>
      </c>
      <c r="R3" s="190"/>
    </row>
    <row r="4" spans="2:18" ht="25" x14ac:dyDescent="0.25">
      <c r="B4" s="40" t="s">
        <v>1</v>
      </c>
      <c r="C4" s="40" t="s">
        <v>42</v>
      </c>
      <c r="E4" s="40" t="s">
        <v>1</v>
      </c>
      <c r="F4" s="40" t="s">
        <v>42</v>
      </c>
      <c r="H4" s="40" t="s">
        <v>1</v>
      </c>
      <c r="I4" s="40" t="s">
        <v>42</v>
      </c>
      <c r="K4" s="40" t="s">
        <v>1</v>
      </c>
      <c r="L4" s="40" t="s">
        <v>42</v>
      </c>
      <c r="N4" s="40" t="s">
        <v>1</v>
      </c>
      <c r="O4" s="40" t="s">
        <v>42</v>
      </c>
      <c r="Q4" s="40" t="s">
        <v>1</v>
      </c>
      <c r="R4" s="40" t="s">
        <v>42</v>
      </c>
    </row>
    <row r="5" spans="2:18" ht="22" x14ac:dyDescent="0.25">
      <c r="B5" s="33">
        <v>1.08</v>
      </c>
      <c r="C5" s="33">
        <v>4.13</v>
      </c>
      <c r="E5" s="33">
        <v>0.43</v>
      </c>
      <c r="F5" s="33">
        <v>0.57999999999999996</v>
      </c>
      <c r="H5" s="33">
        <v>0.44</v>
      </c>
      <c r="I5" s="33">
        <v>1.1599999999999999</v>
      </c>
      <c r="K5" s="33">
        <v>21.5</v>
      </c>
      <c r="L5" s="33">
        <v>40</v>
      </c>
      <c r="N5" s="33">
        <v>1.48</v>
      </c>
      <c r="O5" s="33">
        <v>8.8800000000000008</v>
      </c>
      <c r="Q5" s="33">
        <v>11.7</v>
      </c>
      <c r="R5" s="33">
        <v>13.6</v>
      </c>
    </row>
    <row r="6" spans="2:18" ht="22" x14ac:dyDescent="0.25">
      <c r="B6" s="33">
        <v>3.38</v>
      </c>
      <c r="C6" s="33">
        <v>5.32</v>
      </c>
      <c r="E6" s="33">
        <v>0.56999999999999995</v>
      </c>
      <c r="F6" s="33">
        <v>0.75</v>
      </c>
      <c r="H6" s="33">
        <v>0.85</v>
      </c>
      <c r="I6" s="33">
        <v>2.48</v>
      </c>
      <c r="K6" s="33">
        <v>15.5</v>
      </c>
      <c r="L6" s="33">
        <v>50.4</v>
      </c>
      <c r="N6" s="33">
        <v>1.56</v>
      </c>
      <c r="O6" s="33">
        <v>4.8499999999999996</v>
      </c>
      <c r="Q6" s="33">
        <v>11.7</v>
      </c>
      <c r="R6" s="33">
        <v>12.7</v>
      </c>
    </row>
    <row r="7" spans="2:18" ht="22" x14ac:dyDescent="0.25">
      <c r="B7" s="33">
        <v>3.44</v>
      </c>
      <c r="C7" s="33">
        <v>8.65</v>
      </c>
      <c r="E7" s="33">
        <v>0.46</v>
      </c>
      <c r="F7" s="33">
        <v>1.38</v>
      </c>
      <c r="H7" s="33">
        <v>0.99</v>
      </c>
      <c r="I7" s="33">
        <v>4.03</v>
      </c>
      <c r="K7" s="33">
        <v>21.2</v>
      </c>
      <c r="L7" s="33">
        <v>51.3</v>
      </c>
      <c r="N7" s="33">
        <v>1.49</v>
      </c>
      <c r="O7" s="33">
        <v>8.6999999999999993</v>
      </c>
      <c r="Q7" s="33">
        <v>11.3</v>
      </c>
      <c r="R7" s="33">
        <v>11.2</v>
      </c>
    </row>
    <row r="8" spans="2:18" ht="22" x14ac:dyDescent="0.25">
      <c r="B8" s="33">
        <v>0.12</v>
      </c>
      <c r="C8" s="33">
        <v>8.4600000000000009</v>
      </c>
      <c r="E8" s="33">
        <v>6.5000000000000002E-2</v>
      </c>
      <c r="F8" s="33">
        <v>1.05</v>
      </c>
      <c r="H8" s="33">
        <v>3.2000000000000001E-2</v>
      </c>
      <c r="I8" s="33">
        <v>3.34</v>
      </c>
      <c r="K8" s="33">
        <v>3.18</v>
      </c>
      <c r="L8" s="33">
        <v>42.4</v>
      </c>
      <c r="N8" s="33">
        <v>0.13</v>
      </c>
      <c r="O8" s="33">
        <v>7.74</v>
      </c>
      <c r="Q8" s="33">
        <v>5.82</v>
      </c>
      <c r="R8" s="33">
        <v>8.52</v>
      </c>
    </row>
    <row r="9" spans="2:18" ht="22" x14ac:dyDescent="0.25">
      <c r="B9" s="33">
        <v>0.57999999999999996</v>
      </c>
      <c r="C9" s="33">
        <v>4.87</v>
      </c>
      <c r="E9" s="33">
        <v>0.14000000000000001</v>
      </c>
      <c r="F9" s="33">
        <v>0.56000000000000005</v>
      </c>
      <c r="H9" s="33">
        <v>0.15</v>
      </c>
      <c r="I9" s="33">
        <v>1.87</v>
      </c>
      <c r="K9" s="33">
        <v>10</v>
      </c>
      <c r="L9" s="33">
        <v>42.3</v>
      </c>
      <c r="N9" s="33">
        <v>0.49</v>
      </c>
      <c r="O9" s="33">
        <v>2.58</v>
      </c>
      <c r="Q9" s="33">
        <v>11.1</v>
      </c>
      <c r="R9" s="33">
        <v>8.1</v>
      </c>
    </row>
    <row r="10" spans="2:18" ht="22" x14ac:dyDescent="0.25">
      <c r="B10" s="33">
        <v>0.93</v>
      </c>
      <c r="C10" s="33">
        <v>7.53</v>
      </c>
      <c r="E10" s="33">
        <v>0.31</v>
      </c>
      <c r="F10" s="33">
        <v>0.72</v>
      </c>
      <c r="H10" s="33">
        <v>0.22</v>
      </c>
      <c r="I10" s="33">
        <v>1.46</v>
      </c>
      <c r="K10" s="33">
        <v>13.7</v>
      </c>
      <c r="L10" s="33">
        <v>36.799999999999997</v>
      </c>
      <c r="N10" s="33">
        <v>0.65</v>
      </c>
      <c r="O10" s="33">
        <v>2.59</v>
      </c>
      <c r="Q10" s="33">
        <v>14.5</v>
      </c>
      <c r="R10" s="33">
        <v>8.1300000000000008</v>
      </c>
    </row>
    <row r="11" spans="2:18" ht="22" x14ac:dyDescent="0.25">
      <c r="B11" s="33"/>
      <c r="C11" s="33">
        <v>5.49</v>
      </c>
      <c r="E11" s="33"/>
      <c r="F11" s="33">
        <v>0.67</v>
      </c>
      <c r="H11" s="33"/>
      <c r="I11" s="33">
        <v>1.58</v>
      </c>
      <c r="K11" s="33"/>
      <c r="L11" s="33">
        <v>41.1</v>
      </c>
      <c r="N11" s="33"/>
      <c r="O11" s="33">
        <v>2.12</v>
      </c>
      <c r="Q11" s="33"/>
      <c r="R11" s="33">
        <v>6.59</v>
      </c>
    </row>
    <row r="12" spans="2:18" ht="22" x14ac:dyDescent="0.25">
      <c r="B12" s="33"/>
      <c r="C12" s="33">
        <v>5.04</v>
      </c>
      <c r="E12" s="33"/>
      <c r="F12" s="33">
        <v>0.84</v>
      </c>
      <c r="H12" s="33"/>
      <c r="I12" s="33">
        <v>2.93</v>
      </c>
      <c r="K12" s="33"/>
      <c r="L12" s="33">
        <v>41.2</v>
      </c>
      <c r="N12" s="33"/>
      <c r="O12" s="33">
        <v>2.4900000000000002</v>
      </c>
      <c r="Q12" s="33"/>
      <c r="R12" s="33">
        <v>5</v>
      </c>
    </row>
    <row r="13" spans="2:18" ht="22" x14ac:dyDescent="0.25">
      <c r="B13" s="33"/>
      <c r="C13" s="33">
        <v>8.4</v>
      </c>
      <c r="E13" s="33"/>
      <c r="F13" s="33">
        <v>1.28</v>
      </c>
      <c r="H13" s="33"/>
      <c r="I13" s="33">
        <v>2.4900000000000002</v>
      </c>
      <c r="K13" s="33"/>
      <c r="L13" s="33">
        <v>44.6</v>
      </c>
      <c r="N13" s="33"/>
      <c r="O13" s="33">
        <v>5.22</v>
      </c>
      <c r="Q13" s="33"/>
      <c r="R13" s="33">
        <v>6.06</v>
      </c>
    </row>
    <row r="14" spans="2:18" ht="22" x14ac:dyDescent="0.25">
      <c r="B14" s="33"/>
      <c r="C14" s="33">
        <v>5.72</v>
      </c>
      <c r="E14" s="33"/>
      <c r="F14" s="33">
        <v>0.88</v>
      </c>
      <c r="H14" s="33"/>
      <c r="I14" s="33">
        <v>2.31</v>
      </c>
      <c r="K14" s="33"/>
      <c r="L14" s="33">
        <v>32</v>
      </c>
      <c r="N14" s="33"/>
      <c r="O14" s="33">
        <v>4.67</v>
      </c>
      <c r="Q14" s="33"/>
      <c r="R14" s="33">
        <v>5.79</v>
      </c>
    </row>
    <row r="15" spans="2:18" ht="22" x14ac:dyDescent="0.25">
      <c r="B15" s="33"/>
      <c r="C15" s="33">
        <v>5.9</v>
      </c>
      <c r="E15" s="33"/>
      <c r="F15" s="33">
        <v>0.89</v>
      </c>
      <c r="H15" s="33"/>
      <c r="I15" s="33">
        <v>3.41</v>
      </c>
      <c r="K15" s="33"/>
      <c r="L15" s="33">
        <v>40.299999999999997</v>
      </c>
      <c r="N15" s="33"/>
      <c r="O15" s="33">
        <v>2.58</v>
      </c>
      <c r="Q15" s="33"/>
      <c r="R15" s="33">
        <v>7.27</v>
      </c>
    </row>
    <row r="16" spans="2:18" ht="22" x14ac:dyDescent="0.25">
      <c r="B16" s="33"/>
      <c r="C16" s="33">
        <v>3.54</v>
      </c>
      <c r="E16" s="33"/>
      <c r="F16" s="33">
        <v>0.68</v>
      </c>
      <c r="H16" s="33"/>
      <c r="I16" s="33">
        <v>1.1100000000000001</v>
      </c>
      <c r="K16" s="33"/>
      <c r="L16" s="33">
        <v>25.3</v>
      </c>
      <c r="N16" s="33"/>
      <c r="O16" s="33">
        <v>1.56</v>
      </c>
      <c r="Q16" s="33"/>
      <c r="R16" s="33">
        <v>7.02</v>
      </c>
    </row>
    <row r="17" spans="2:18" ht="22" x14ac:dyDescent="0.25">
      <c r="B17" s="33"/>
      <c r="C17" s="33">
        <v>7.36</v>
      </c>
      <c r="E17" s="33"/>
      <c r="F17" s="33">
        <v>1.39</v>
      </c>
      <c r="H17" s="33"/>
      <c r="I17" s="33">
        <v>3.83</v>
      </c>
      <c r="K17" s="33"/>
      <c r="L17" s="33">
        <v>46</v>
      </c>
      <c r="N17" s="33"/>
      <c r="O17" s="33">
        <v>3.15</v>
      </c>
      <c r="Q17" s="33"/>
      <c r="R17" s="33">
        <v>9.5500000000000007</v>
      </c>
    </row>
    <row r="19" spans="2:18" ht="17" thickBot="1" x14ac:dyDescent="0.25"/>
    <row r="20" spans="2:18" ht="24" thickBot="1" x14ac:dyDescent="0.3">
      <c r="B20" s="187" t="s">
        <v>95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9"/>
    </row>
    <row r="21" spans="2:18" ht="22" x14ac:dyDescent="0.25">
      <c r="B21" s="190" t="s">
        <v>89</v>
      </c>
      <c r="C21" s="190"/>
      <c r="D21" s="39"/>
      <c r="E21" s="190" t="s">
        <v>90</v>
      </c>
      <c r="F21" s="190"/>
      <c r="G21" s="39"/>
      <c r="H21" s="190" t="s">
        <v>93</v>
      </c>
      <c r="I21" s="190"/>
      <c r="J21" s="39"/>
      <c r="K21" s="190" t="s">
        <v>91</v>
      </c>
      <c r="L21" s="190"/>
      <c r="M21" s="39"/>
      <c r="N21" s="190" t="s">
        <v>92</v>
      </c>
      <c r="O21" s="190"/>
      <c r="P21" s="39"/>
      <c r="Q21" s="190" t="s">
        <v>65</v>
      </c>
      <c r="R21" s="190"/>
    </row>
    <row r="22" spans="2:18" ht="25" x14ac:dyDescent="0.25">
      <c r="B22" s="40" t="s">
        <v>1</v>
      </c>
      <c r="C22" s="40" t="s">
        <v>42</v>
      </c>
      <c r="D22" s="39"/>
      <c r="E22" s="40" t="s">
        <v>1</v>
      </c>
      <c r="F22" s="40" t="s">
        <v>42</v>
      </c>
      <c r="G22" s="39"/>
      <c r="H22" s="40" t="s">
        <v>1</v>
      </c>
      <c r="I22" s="40" t="s">
        <v>42</v>
      </c>
      <c r="J22" s="39"/>
      <c r="K22" s="40" t="s">
        <v>1</v>
      </c>
      <c r="L22" s="40" t="s">
        <v>42</v>
      </c>
      <c r="M22" s="39"/>
      <c r="N22" s="40" t="s">
        <v>1</v>
      </c>
      <c r="O22" s="40" t="s">
        <v>42</v>
      </c>
      <c r="P22" s="39"/>
      <c r="Q22" s="40" t="s">
        <v>1</v>
      </c>
      <c r="R22" s="40" t="s">
        <v>42</v>
      </c>
    </row>
    <row r="23" spans="2:18" ht="22" x14ac:dyDescent="0.25">
      <c r="B23" s="30">
        <v>312</v>
      </c>
      <c r="C23" s="30">
        <v>3577</v>
      </c>
      <c r="D23" s="34"/>
      <c r="E23" s="30">
        <v>125</v>
      </c>
      <c r="F23" s="30">
        <v>498</v>
      </c>
      <c r="G23" s="34"/>
      <c r="H23" s="30">
        <v>95</v>
      </c>
      <c r="I23" s="30">
        <v>818</v>
      </c>
      <c r="J23" s="34"/>
      <c r="K23" s="30">
        <v>4687</v>
      </c>
      <c r="L23" s="30">
        <v>28132</v>
      </c>
      <c r="M23" s="34"/>
      <c r="N23" s="30">
        <v>324</v>
      </c>
      <c r="O23" s="30">
        <v>6241</v>
      </c>
      <c r="P23" s="34"/>
      <c r="Q23" s="30">
        <v>6204</v>
      </c>
      <c r="R23" s="30">
        <v>11161</v>
      </c>
    </row>
    <row r="24" spans="2:18" ht="22" x14ac:dyDescent="0.25">
      <c r="B24" s="30">
        <v>1898</v>
      </c>
      <c r="C24" s="30">
        <v>3848</v>
      </c>
      <c r="D24" s="34"/>
      <c r="E24" s="30">
        <v>321</v>
      </c>
      <c r="F24" s="30">
        <v>541</v>
      </c>
      <c r="G24" s="34"/>
      <c r="H24" s="30">
        <v>398</v>
      </c>
      <c r="I24" s="30">
        <v>1443</v>
      </c>
      <c r="J24" s="34"/>
      <c r="K24" s="30">
        <v>7238</v>
      </c>
      <c r="L24" s="30">
        <v>29361</v>
      </c>
      <c r="M24" s="34"/>
      <c r="N24" s="30">
        <v>728</v>
      </c>
      <c r="O24" s="30">
        <v>2827</v>
      </c>
      <c r="P24" s="34"/>
      <c r="Q24" s="30">
        <v>6307</v>
      </c>
      <c r="R24" s="30">
        <v>8601</v>
      </c>
    </row>
    <row r="25" spans="2:18" ht="22" x14ac:dyDescent="0.25">
      <c r="B25" s="30">
        <v>1945</v>
      </c>
      <c r="C25" s="30">
        <v>6041</v>
      </c>
      <c r="D25" s="34"/>
      <c r="E25" s="30">
        <v>259</v>
      </c>
      <c r="F25" s="30">
        <v>967</v>
      </c>
      <c r="G25" s="34"/>
      <c r="H25" s="30">
        <v>473</v>
      </c>
      <c r="I25" s="30">
        <v>2206</v>
      </c>
      <c r="J25" s="34"/>
      <c r="K25" s="30">
        <v>10111</v>
      </c>
      <c r="L25" s="30">
        <v>28082</v>
      </c>
      <c r="M25" s="34"/>
      <c r="N25" s="30">
        <v>709</v>
      </c>
      <c r="O25" s="30">
        <v>5842</v>
      </c>
      <c r="P25" s="34"/>
      <c r="Q25" s="30">
        <v>6122</v>
      </c>
      <c r="R25" s="30">
        <v>7026</v>
      </c>
    </row>
    <row r="26" spans="2:18" ht="22" x14ac:dyDescent="0.25">
      <c r="B26" s="30">
        <v>66</v>
      </c>
      <c r="C26" s="30">
        <v>4615</v>
      </c>
      <c r="D26" s="34"/>
      <c r="E26" s="30">
        <v>37</v>
      </c>
      <c r="F26" s="30">
        <v>575</v>
      </c>
      <c r="G26" s="34"/>
      <c r="H26" s="30">
        <v>17</v>
      </c>
      <c r="I26" s="30">
        <v>1484</v>
      </c>
      <c r="J26" s="34"/>
      <c r="K26" s="30">
        <v>1699</v>
      </c>
      <c r="L26" s="30">
        <v>18853</v>
      </c>
      <c r="M26" s="34"/>
      <c r="N26" s="30">
        <v>67</v>
      </c>
      <c r="O26" s="30">
        <v>3439</v>
      </c>
      <c r="P26" s="34"/>
      <c r="Q26" s="30">
        <v>3317</v>
      </c>
      <c r="R26" s="30">
        <v>4178</v>
      </c>
    </row>
    <row r="27" spans="2:18" ht="22" x14ac:dyDescent="0.25">
      <c r="B27" s="30">
        <v>330</v>
      </c>
      <c r="C27" s="30">
        <v>2675</v>
      </c>
      <c r="D27" s="34"/>
      <c r="E27" s="30">
        <v>77</v>
      </c>
      <c r="F27" s="30">
        <v>310</v>
      </c>
      <c r="G27" s="34"/>
      <c r="H27" s="30">
        <v>72</v>
      </c>
      <c r="I27" s="30">
        <v>879</v>
      </c>
      <c r="J27" s="34"/>
      <c r="K27" s="30">
        <v>4965</v>
      </c>
      <c r="L27" s="30">
        <v>19885</v>
      </c>
      <c r="M27" s="34"/>
      <c r="N27" s="30">
        <v>242</v>
      </c>
      <c r="O27" s="30">
        <v>1214</v>
      </c>
      <c r="P27" s="34"/>
      <c r="Q27" s="30">
        <v>6261</v>
      </c>
      <c r="R27" s="30">
        <v>4191</v>
      </c>
    </row>
    <row r="28" spans="2:18" ht="22" x14ac:dyDescent="0.25">
      <c r="B28" s="30">
        <v>489</v>
      </c>
      <c r="C28" s="30">
        <v>4343</v>
      </c>
      <c r="D28" s="34"/>
      <c r="E28" s="30">
        <v>163</v>
      </c>
      <c r="F28" s="30">
        <v>415</v>
      </c>
      <c r="G28" s="34"/>
      <c r="H28" s="30">
        <v>94</v>
      </c>
      <c r="I28" s="30">
        <v>699</v>
      </c>
      <c r="J28" s="34"/>
      <c r="K28" s="30">
        <v>5970</v>
      </c>
      <c r="L28" s="30">
        <v>17630</v>
      </c>
      <c r="M28" s="34"/>
      <c r="N28" s="30">
        <v>283</v>
      </c>
      <c r="O28" s="30">
        <v>1243</v>
      </c>
      <c r="P28" s="34"/>
      <c r="Q28" s="30">
        <v>7494</v>
      </c>
      <c r="R28" s="30">
        <v>4294</v>
      </c>
    </row>
    <row r="29" spans="2:18" ht="22" x14ac:dyDescent="0.25">
      <c r="B29" s="30"/>
      <c r="C29" s="30">
        <v>2708</v>
      </c>
      <c r="D29" s="34"/>
      <c r="E29" s="30"/>
      <c r="F29" s="30">
        <v>330</v>
      </c>
      <c r="G29" s="34"/>
      <c r="H29" s="30"/>
      <c r="I29" s="30">
        <v>675</v>
      </c>
      <c r="J29" s="34"/>
      <c r="K29" s="30"/>
      <c r="L29" s="30">
        <v>17543</v>
      </c>
      <c r="M29" s="34"/>
      <c r="N29" s="30"/>
      <c r="O29" s="30">
        <v>907</v>
      </c>
      <c r="P29" s="34"/>
      <c r="Q29" s="30"/>
      <c r="R29" s="30">
        <v>3044</v>
      </c>
    </row>
    <row r="30" spans="2:18" ht="22" x14ac:dyDescent="0.25">
      <c r="B30" s="30"/>
      <c r="C30" s="30">
        <v>2678</v>
      </c>
      <c r="D30" s="34"/>
      <c r="E30" s="30"/>
      <c r="F30" s="30">
        <v>447</v>
      </c>
      <c r="G30" s="34"/>
      <c r="H30" s="30"/>
      <c r="I30" s="30">
        <v>1375</v>
      </c>
      <c r="J30" s="34"/>
      <c r="K30" s="30"/>
      <c r="L30" s="30">
        <v>19335</v>
      </c>
      <c r="M30" s="34"/>
      <c r="N30" s="30"/>
      <c r="O30" s="30">
        <v>1171</v>
      </c>
      <c r="P30" s="34"/>
      <c r="Q30" s="30"/>
      <c r="R30" s="30">
        <v>2490</v>
      </c>
    </row>
    <row r="31" spans="2:18" ht="22" x14ac:dyDescent="0.25">
      <c r="B31" s="30"/>
      <c r="C31" s="30">
        <v>4040</v>
      </c>
      <c r="D31" s="34"/>
      <c r="E31" s="30"/>
      <c r="F31" s="30">
        <v>616</v>
      </c>
      <c r="G31" s="34"/>
      <c r="H31" s="30"/>
      <c r="I31" s="30">
        <v>1001</v>
      </c>
      <c r="J31" s="34"/>
      <c r="K31" s="30"/>
      <c r="L31" s="30">
        <v>17927</v>
      </c>
      <c r="M31" s="34"/>
      <c r="N31" s="30"/>
      <c r="O31" s="30">
        <v>2101</v>
      </c>
      <c r="P31" s="34"/>
      <c r="Q31" s="30"/>
      <c r="R31" s="30">
        <v>2618</v>
      </c>
    </row>
    <row r="32" spans="2:18" ht="22" x14ac:dyDescent="0.25">
      <c r="B32" s="30"/>
      <c r="C32" s="30">
        <v>2847</v>
      </c>
      <c r="D32" s="34"/>
      <c r="E32" s="30"/>
      <c r="F32" s="30">
        <v>440</v>
      </c>
      <c r="G32" s="34"/>
      <c r="H32" s="30"/>
      <c r="I32" s="30">
        <v>1001</v>
      </c>
      <c r="J32" s="34"/>
      <c r="K32" s="30"/>
      <c r="L32" s="30">
        <v>13818</v>
      </c>
      <c r="M32" s="34"/>
      <c r="N32" s="30"/>
      <c r="O32" s="30">
        <v>2019</v>
      </c>
      <c r="P32" s="34"/>
      <c r="Q32" s="30"/>
      <c r="R32" s="30">
        <v>2683</v>
      </c>
    </row>
    <row r="33" spans="2:18" ht="22" x14ac:dyDescent="0.25">
      <c r="B33" s="30"/>
      <c r="C33" s="30">
        <v>3034</v>
      </c>
      <c r="D33" s="34"/>
      <c r="E33" s="30"/>
      <c r="F33" s="30">
        <v>455</v>
      </c>
      <c r="G33" s="34"/>
      <c r="H33" s="30"/>
      <c r="I33" s="30">
        <v>1496</v>
      </c>
      <c r="J33" s="34"/>
      <c r="K33" s="30"/>
      <c r="L33" s="30">
        <v>17695</v>
      </c>
      <c r="M33" s="34"/>
      <c r="N33" s="30"/>
      <c r="O33" s="30">
        <v>1132</v>
      </c>
      <c r="P33" s="34"/>
      <c r="Q33" s="30"/>
      <c r="R33" s="30">
        <v>3473</v>
      </c>
    </row>
    <row r="34" spans="2:18" ht="22" x14ac:dyDescent="0.25">
      <c r="B34" s="30"/>
      <c r="C34" s="30">
        <v>2124</v>
      </c>
      <c r="D34" s="34"/>
      <c r="E34" s="30"/>
      <c r="F34" s="30">
        <v>406</v>
      </c>
      <c r="G34" s="34"/>
      <c r="H34" s="30"/>
      <c r="I34" s="30">
        <v>584</v>
      </c>
      <c r="J34" s="34"/>
      <c r="K34" s="30"/>
      <c r="L34" s="30">
        <v>13301</v>
      </c>
      <c r="M34" s="34"/>
      <c r="N34" s="30"/>
      <c r="O34" s="30">
        <v>820</v>
      </c>
      <c r="P34" s="34"/>
      <c r="Q34" s="30"/>
      <c r="R34" s="30">
        <v>4018</v>
      </c>
    </row>
    <row r="35" spans="2:18" ht="22" x14ac:dyDescent="0.25">
      <c r="B35" s="30"/>
      <c r="C35" s="30">
        <v>4549</v>
      </c>
      <c r="D35" s="34"/>
      <c r="E35" s="30"/>
      <c r="F35" s="30">
        <v>862</v>
      </c>
      <c r="G35" s="34"/>
      <c r="H35" s="30"/>
      <c r="I35" s="30">
        <v>1919</v>
      </c>
      <c r="J35" s="34"/>
      <c r="K35" s="30"/>
      <c r="L35" s="30">
        <v>23035</v>
      </c>
      <c r="M35" s="34"/>
      <c r="N35" s="30"/>
      <c r="O35" s="30">
        <v>1579</v>
      </c>
      <c r="P35" s="34"/>
      <c r="Q35" s="30"/>
      <c r="R35" s="30">
        <v>5346</v>
      </c>
    </row>
    <row r="39" spans="2:18" x14ac:dyDescent="0.2">
      <c r="C39" s="141" t="s">
        <v>226</v>
      </c>
    </row>
  </sheetData>
  <mergeCells count="14">
    <mergeCell ref="B2:R2"/>
    <mergeCell ref="B20:R20"/>
    <mergeCell ref="Q21:R21"/>
    <mergeCell ref="B21:C21"/>
    <mergeCell ref="E21:F21"/>
    <mergeCell ref="H21:I21"/>
    <mergeCell ref="K21:L21"/>
    <mergeCell ref="N21:O21"/>
    <mergeCell ref="Q3:R3"/>
    <mergeCell ref="E3:F3"/>
    <mergeCell ref="H3:I3"/>
    <mergeCell ref="K3:L3"/>
    <mergeCell ref="N3:O3"/>
    <mergeCell ref="B3:C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BBD0-F6CF-4247-B143-E9762A80DD7B}">
  <dimension ref="B1:E19"/>
  <sheetViews>
    <sheetView workbookViewId="0">
      <selection activeCell="M13" sqref="M13"/>
    </sheetView>
  </sheetViews>
  <sheetFormatPr baseColWidth="10" defaultColWidth="10.83203125" defaultRowHeight="16" x14ac:dyDescent="0.2"/>
  <cols>
    <col min="2" max="2" width="14.6640625" customWidth="1"/>
    <col min="3" max="5" width="16.33203125" customWidth="1"/>
  </cols>
  <sheetData>
    <row r="1" spans="2:5" ht="17" thickBot="1" x14ac:dyDescent="0.25"/>
    <row r="2" spans="2:5" ht="47" thickBot="1" x14ac:dyDescent="0.3">
      <c r="B2" s="108"/>
      <c r="C2" s="113" t="s">
        <v>96</v>
      </c>
      <c r="D2" s="111" t="s">
        <v>97</v>
      </c>
      <c r="E2" s="112" t="s">
        <v>98</v>
      </c>
    </row>
    <row r="3" spans="2:5" ht="22" x14ac:dyDescent="0.25">
      <c r="B3" s="107" t="s">
        <v>99</v>
      </c>
      <c r="C3" s="32">
        <v>1</v>
      </c>
      <c r="D3" s="31">
        <v>0</v>
      </c>
      <c r="E3" s="75">
        <v>2</v>
      </c>
    </row>
    <row r="4" spans="2:5" ht="22" x14ac:dyDescent="0.25">
      <c r="B4" s="105" t="s">
        <v>100</v>
      </c>
      <c r="C4" s="82">
        <v>0</v>
      </c>
      <c r="D4" s="30">
        <v>0</v>
      </c>
      <c r="E4" s="71">
        <v>0</v>
      </c>
    </row>
    <row r="5" spans="2:5" ht="22" x14ac:dyDescent="0.25">
      <c r="B5" s="105" t="s">
        <v>101</v>
      </c>
      <c r="C5" s="82">
        <v>1</v>
      </c>
      <c r="D5" s="30">
        <v>2</v>
      </c>
      <c r="E5" s="71">
        <v>1</v>
      </c>
    </row>
    <row r="6" spans="2:5" ht="22" x14ac:dyDescent="0.25">
      <c r="B6" s="105" t="s">
        <v>102</v>
      </c>
      <c r="C6" s="82">
        <v>0</v>
      </c>
      <c r="D6" s="30">
        <v>0</v>
      </c>
      <c r="E6" s="71">
        <v>0</v>
      </c>
    </row>
    <row r="7" spans="2:5" ht="22" x14ac:dyDescent="0.25">
      <c r="B7" s="105" t="s">
        <v>103</v>
      </c>
      <c r="C7" s="82">
        <v>0</v>
      </c>
      <c r="D7" s="30">
        <v>0</v>
      </c>
      <c r="E7" s="71">
        <v>0</v>
      </c>
    </row>
    <row r="8" spans="2:5" ht="22" x14ac:dyDescent="0.25">
      <c r="B8" s="105" t="s">
        <v>104</v>
      </c>
      <c r="C8" s="82">
        <v>0</v>
      </c>
      <c r="D8" s="30">
        <v>0</v>
      </c>
      <c r="E8" s="71">
        <v>0</v>
      </c>
    </row>
    <row r="9" spans="2:5" ht="22" x14ac:dyDescent="0.25">
      <c r="B9" s="105" t="s">
        <v>105</v>
      </c>
      <c r="C9" s="82">
        <v>0</v>
      </c>
      <c r="D9" s="30">
        <v>0</v>
      </c>
      <c r="E9" s="71">
        <v>0</v>
      </c>
    </row>
    <row r="10" spans="2:5" ht="22" x14ac:dyDescent="0.25">
      <c r="B10" s="105" t="s">
        <v>106</v>
      </c>
      <c r="C10" s="82">
        <v>0</v>
      </c>
      <c r="D10" s="30">
        <v>1</v>
      </c>
      <c r="E10" s="71">
        <v>2</v>
      </c>
    </row>
    <row r="11" spans="2:5" ht="25" x14ac:dyDescent="0.25">
      <c r="B11" s="105" t="s">
        <v>107</v>
      </c>
      <c r="C11" s="82">
        <v>10</v>
      </c>
      <c r="D11" s="30">
        <v>5</v>
      </c>
      <c r="E11" s="71">
        <v>7</v>
      </c>
    </row>
    <row r="12" spans="2:5" ht="25" x14ac:dyDescent="0.25">
      <c r="B12" s="105" t="s">
        <v>108</v>
      </c>
      <c r="C12" s="82">
        <v>7</v>
      </c>
      <c r="D12" s="30">
        <v>5</v>
      </c>
      <c r="E12" s="71">
        <v>5</v>
      </c>
    </row>
    <row r="13" spans="2:5" ht="25" x14ac:dyDescent="0.25">
      <c r="B13" s="105" t="s">
        <v>109</v>
      </c>
      <c r="C13" s="82">
        <v>4</v>
      </c>
      <c r="D13" s="30">
        <v>5</v>
      </c>
      <c r="E13" s="71">
        <v>2</v>
      </c>
    </row>
    <row r="14" spans="2:5" ht="25" x14ac:dyDescent="0.25">
      <c r="B14" s="105" t="s">
        <v>110</v>
      </c>
      <c r="C14" s="82">
        <v>4</v>
      </c>
      <c r="D14" s="30">
        <v>4</v>
      </c>
      <c r="E14" s="71">
        <v>3</v>
      </c>
    </row>
    <row r="15" spans="2:5" ht="25" x14ac:dyDescent="0.25">
      <c r="B15" s="105" t="s">
        <v>111</v>
      </c>
      <c r="C15" s="82">
        <v>5</v>
      </c>
      <c r="D15" s="30">
        <v>3</v>
      </c>
      <c r="E15" s="71">
        <v>5</v>
      </c>
    </row>
    <row r="16" spans="2:5" ht="25" x14ac:dyDescent="0.25">
      <c r="B16" s="105" t="s">
        <v>112</v>
      </c>
      <c r="C16" s="82">
        <v>9</v>
      </c>
      <c r="D16" s="30">
        <v>3</v>
      </c>
      <c r="E16" s="71">
        <v>7</v>
      </c>
    </row>
    <row r="17" spans="2:5" ht="25" x14ac:dyDescent="0.25">
      <c r="B17" s="105" t="s">
        <v>113</v>
      </c>
      <c r="C17" s="82">
        <v>4</v>
      </c>
      <c r="D17" s="30">
        <v>3</v>
      </c>
      <c r="E17" s="71">
        <v>5</v>
      </c>
    </row>
    <row r="18" spans="2:5" ht="25" x14ac:dyDescent="0.25">
      <c r="B18" s="105" t="s">
        <v>114</v>
      </c>
      <c r="C18" s="82">
        <v>8</v>
      </c>
      <c r="D18" s="30">
        <v>4</v>
      </c>
      <c r="E18" s="71">
        <v>6</v>
      </c>
    </row>
    <row r="19" spans="2:5" ht="26" thickBot="1" x14ac:dyDescent="0.3">
      <c r="B19" s="106" t="s">
        <v>115</v>
      </c>
      <c r="C19" s="83">
        <v>4</v>
      </c>
      <c r="D19" s="78">
        <v>4</v>
      </c>
      <c r="E19" s="73">
        <v>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40F54-79CA-1D46-BC28-EFCA521935EB}">
  <dimension ref="B2"/>
  <sheetViews>
    <sheetView workbookViewId="0">
      <selection activeCell="B2" sqref="B2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8993-CED9-9046-BD0B-4CF1480B7E88}">
  <dimension ref="B2:E9"/>
  <sheetViews>
    <sheetView workbookViewId="0">
      <selection activeCell="E4" sqref="E4"/>
    </sheetView>
  </sheetViews>
  <sheetFormatPr baseColWidth="10" defaultColWidth="10.83203125" defaultRowHeight="16" x14ac:dyDescent="0.2"/>
  <cols>
    <col min="2" max="3" width="18.1640625" customWidth="1"/>
  </cols>
  <sheetData>
    <row r="2" spans="2:5" ht="22" x14ac:dyDescent="0.25">
      <c r="B2" s="193" t="s">
        <v>116</v>
      </c>
      <c r="C2" s="193"/>
    </row>
    <row r="3" spans="2:5" ht="25" x14ac:dyDescent="0.25">
      <c r="B3" s="115" t="s">
        <v>1</v>
      </c>
      <c r="C3" s="115" t="s">
        <v>42</v>
      </c>
    </row>
    <row r="4" spans="2:5" ht="22" x14ac:dyDescent="0.25">
      <c r="B4" s="114">
        <v>4.5999999999999999E-2</v>
      </c>
      <c r="C4" s="114">
        <v>0.37033300000000002</v>
      </c>
      <c r="E4" s="140" t="s">
        <v>227</v>
      </c>
    </row>
    <row r="5" spans="2:5" ht="22" x14ac:dyDescent="0.25">
      <c r="B5" s="114">
        <v>7.2332999999999995E-2</v>
      </c>
      <c r="C5" s="114">
        <v>0.222</v>
      </c>
    </row>
    <row r="6" spans="2:5" ht="22" x14ac:dyDescent="0.25">
      <c r="B6" s="114">
        <v>2.9666999999999999E-2</v>
      </c>
      <c r="C6" s="114">
        <v>0.38200000000000001</v>
      </c>
    </row>
    <row r="7" spans="2:5" ht="22" x14ac:dyDescent="0.25">
      <c r="B7" s="114">
        <v>3.9333E-2</v>
      </c>
      <c r="C7" s="114">
        <v>0.224</v>
      </c>
    </row>
    <row r="8" spans="2:5" ht="22" x14ac:dyDescent="0.25">
      <c r="B8" s="114">
        <v>3.3333000000000002E-2</v>
      </c>
      <c r="C8" s="114">
        <v>0.36233300000000002</v>
      </c>
    </row>
    <row r="9" spans="2:5" ht="22" x14ac:dyDescent="0.25">
      <c r="B9" s="114"/>
      <c r="C9" s="114">
        <v>0.30499999999999999</v>
      </c>
    </row>
  </sheetData>
  <mergeCells count="1">
    <mergeCell ref="B2:C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1E857-1E9A-3948-834C-5261B70B57B3}">
  <dimension ref="B2:I13"/>
  <sheetViews>
    <sheetView workbookViewId="0">
      <selection activeCell="B13" sqref="B13"/>
    </sheetView>
  </sheetViews>
  <sheetFormatPr baseColWidth="10" defaultColWidth="10.83203125" defaultRowHeight="16" x14ac:dyDescent="0.2"/>
  <cols>
    <col min="2" max="9" width="19.33203125" customWidth="1"/>
  </cols>
  <sheetData>
    <row r="2" spans="2:9" ht="22" x14ac:dyDescent="0.25">
      <c r="B2" s="159" t="s">
        <v>44</v>
      </c>
      <c r="C2" s="159"/>
      <c r="D2" s="39"/>
      <c r="E2" s="159" t="s">
        <v>45</v>
      </c>
      <c r="F2" s="159"/>
      <c r="G2" s="39"/>
      <c r="H2" s="159" t="s">
        <v>46</v>
      </c>
      <c r="I2" s="159"/>
    </row>
    <row r="3" spans="2:9" ht="25" x14ac:dyDescent="0.25">
      <c r="B3" s="40" t="s">
        <v>1</v>
      </c>
      <c r="C3" s="40" t="s">
        <v>33</v>
      </c>
      <c r="D3" s="39"/>
      <c r="E3" s="40" t="s">
        <v>1</v>
      </c>
      <c r="F3" s="40" t="s">
        <v>33</v>
      </c>
      <c r="G3" s="39"/>
      <c r="H3" s="40" t="s">
        <v>1</v>
      </c>
      <c r="I3" s="40" t="s">
        <v>33</v>
      </c>
    </row>
    <row r="4" spans="2:9" ht="22" x14ac:dyDescent="0.25">
      <c r="B4" s="33">
        <v>79.599999999999994</v>
      </c>
      <c r="C4" s="33">
        <v>78.8</v>
      </c>
      <c r="E4" s="33">
        <v>13.1</v>
      </c>
      <c r="F4" s="33">
        <v>14.8</v>
      </c>
      <c r="H4" s="30">
        <v>2.13</v>
      </c>
      <c r="I4" s="30">
        <v>3.12</v>
      </c>
    </row>
    <row r="5" spans="2:9" ht="22" x14ac:dyDescent="0.25">
      <c r="B5" s="33">
        <v>80.2</v>
      </c>
      <c r="C5" s="33">
        <v>78.599999999999994</v>
      </c>
      <c r="E5" s="33">
        <v>12.3</v>
      </c>
      <c r="F5" s="33">
        <v>16.399999999999999</v>
      </c>
      <c r="H5" s="30">
        <v>2.91</v>
      </c>
      <c r="I5" s="33">
        <v>1.1000000000000001</v>
      </c>
    </row>
    <row r="6" spans="2:9" ht="22" x14ac:dyDescent="0.25">
      <c r="B6" s="33">
        <v>75.900000000000006</v>
      </c>
      <c r="C6" s="33">
        <v>90.5</v>
      </c>
      <c r="E6" s="33">
        <v>16.5</v>
      </c>
      <c r="F6" s="33">
        <v>6.53</v>
      </c>
      <c r="H6" s="30">
        <v>1.97</v>
      </c>
      <c r="I6" s="30">
        <v>1.05</v>
      </c>
    </row>
    <row r="7" spans="2:9" ht="22" x14ac:dyDescent="0.25">
      <c r="B7" s="33">
        <v>77.400000000000006</v>
      </c>
      <c r="C7" s="33">
        <v>72.7</v>
      </c>
      <c r="E7" s="33">
        <v>15.5</v>
      </c>
      <c r="F7" s="33">
        <v>20.7</v>
      </c>
      <c r="H7" s="30">
        <v>1.53</v>
      </c>
      <c r="I7" s="30">
        <v>1.38</v>
      </c>
    </row>
    <row r="8" spans="2:9" ht="22" x14ac:dyDescent="0.25">
      <c r="B8" s="33">
        <v>78.2</v>
      </c>
      <c r="C8" s="33">
        <v>63.6</v>
      </c>
      <c r="E8" s="33">
        <v>14.8</v>
      </c>
      <c r="F8" s="33">
        <v>24.9</v>
      </c>
      <c r="H8" s="30">
        <v>1.42</v>
      </c>
      <c r="I8" s="30">
        <v>1.78</v>
      </c>
    </row>
    <row r="13" spans="2:9" x14ac:dyDescent="0.2">
      <c r="B13" s="140" t="s">
        <v>228</v>
      </c>
    </row>
  </sheetData>
  <mergeCells count="3">
    <mergeCell ref="B2:C2"/>
    <mergeCell ref="E2:F2"/>
    <mergeCell ref="H2:I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622D-E709-4641-964C-FE8409BA5E37}">
  <dimension ref="B2:I12"/>
  <sheetViews>
    <sheetView workbookViewId="0">
      <selection activeCell="B12" sqref="B12"/>
    </sheetView>
  </sheetViews>
  <sheetFormatPr baseColWidth="10" defaultColWidth="10.83203125" defaultRowHeight="16" x14ac:dyDescent="0.2"/>
  <cols>
    <col min="2" max="9" width="19.33203125" customWidth="1"/>
  </cols>
  <sheetData>
    <row r="2" spans="2:9" ht="22" x14ac:dyDescent="0.25">
      <c r="B2" s="159" t="s">
        <v>44</v>
      </c>
      <c r="C2" s="159"/>
      <c r="D2" s="39"/>
      <c r="E2" s="159" t="s">
        <v>45</v>
      </c>
      <c r="F2" s="159"/>
      <c r="G2" s="39"/>
      <c r="H2" s="159" t="s">
        <v>46</v>
      </c>
      <c r="I2" s="159"/>
    </row>
    <row r="3" spans="2:9" ht="25" x14ac:dyDescent="0.25">
      <c r="B3" s="40" t="s">
        <v>1</v>
      </c>
      <c r="C3" s="40" t="s">
        <v>33</v>
      </c>
      <c r="D3" s="39"/>
      <c r="E3" s="40" t="s">
        <v>1</v>
      </c>
      <c r="F3" s="40" t="s">
        <v>33</v>
      </c>
      <c r="G3" s="39"/>
      <c r="H3" s="40" t="s">
        <v>1</v>
      </c>
      <c r="I3" s="40" t="s">
        <v>33</v>
      </c>
    </row>
    <row r="4" spans="2:9" ht="22" x14ac:dyDescent="0.25">
      <c r="B4" s="33">
        <v>73.900000000000006</v>
      </c>
      <c r="C4" s="33">
        <v>72.900000000000006</v>
      </c>
      <c r="E4" s="33">
        <v>15.6</v>
      </c>
      <c r="F4" s="33">
        <v>20.3</v>
      </c>
      <c r="H4" s="30">
        <v>1.65</v>
      </c>
      <c r="I4" s="30">
        <v>2.78</v>
      </c>
    </row>
    <row r="5" spans="2:9" ht="22" x14ac:dyDescent="0.25">
      <c r="B5" s="33">
        <v>78.7</v>
      </c>
      <c r="C5" s="33">
        <v>71.099999999999994</v>
      </c>
      <c r="E5" s="33">
        <v>12.1</v>
      </c>
      <c r="F5" s="33">
        <v>22.3</v>
      </c>
      <c r="H5" s="30">
        <v>1.19</v>
      </c>
      <c r="I5" s="30">
        <v>2.13</v>
      </c>
    </row>
    <row r="6" spans="2:9" ht="22" x14ac:dyDescent="0.25">
      <c r="B6" s="33">
        <v>76.7</v>
      </c>
      <c r="C6" s="33">
        <v>68</v>
      </c>
      <c r="E6" s="33">
        <v>13.6</v>
      </c>
      <c r="F6" s="33">
        <v>25.4</v>
      </c>
      <c r="H6" s="30">
        <v>1.25</v>
      </c>
      <c r="I6" s="30">
        <v>1.48</v>
      </c>
    </row>
    <row r="7" spans="2:9" ht="22" x14ac:dyDescent="0.25">
      <c r="B7" s="33">
        <v>76.7</v>
      </c>
      <c r="C7" s="33">
        <v>70.400000000000006</v>
      </c>
      <c r="E7" s="33">
        <v>14.4</v>
      </c>
      <c r="F7" s="33">
        <v>23.2</v>
      </c>
      <c r="H7" s="30">
        <v>1.64</v>
      </c>
      <c r="I7" s="30">
        <v>1.67</v>
      </c>
    </row>
    <row r="8" spans="2:9" ht="22" x14ac:dyDescent="0.25">
      <c r="B8" s="33">
        <v>75.900000000000006</v>
      </c>
      <c r="C8" s="33">
        <v>69.599999999999994</v>
      </c>
      <c r="E8" s="33">
        <v>13.8</v>
      </c>
      <c r="F8" s="33">
        <v>24.2</v>
      </c>
      <c r="H8" s="30">
        <v>1.44</v>
      </c>
      <c r="I8" s="30">
        <v>1.17</v>
      </c>
    </row>
    <row r="12" spans="2:9" x14ac:dyDescent="0.2">
      <c r="B12" s="140" t="s">
        <v>229</v>
      </c>
    </row>
  </sheetData>
  <mergeCells count="3">
    <mergeCell ref="B2:C2"/>
    <mergeCell ref="E2:F2"/>
    <mergeCell ref="H2:I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4A6C-2A6E-454B-AB94-18729F2B36F8}">
  <dimension ref="B2:C11"/>
  <sheetViews>
    <sheetView workbookViewId="0">
      <selection activeCell="B11" sqref="B11"/>
    </sheetView>
  </sheetViews>
  <sheetFormatPr baseColWidth="10" defaultColWidth="10.83203125" defaultRowHeight="16" x14ac:dyDescent="0.2"/>
  <cols>
    <col min="2" max="3" width="19.33203125" customWidth="1"/>
  </cols>
  <sheetData>
    <row r="2" spans="2:3" ht="22" x14ac:dyDescent="0.25">
      <c r="B2" s="159" t="s">
        <v>75</v>
      </c>
      <c r="C2" s="159"/>
    </row>
    <row r="3" spans="2:3" ht="25" x14ac:dyDescent="0.25">
      <c r="B3" s="40" t="s">
        <v>1</v>
      </c>
      <c r="C3" s="40" t="s">
        <v>33</v>
      </c>
    </row>
    <row r="4" spans="2:3" ht="22" x14ac:dyDescent="0.25">
      <c r="B4" s="30">
        <v>41.3</v>
      </c>
      <c r="C4" s="30">
        <v>20.8</v>
      </c>
    </row>
    <row r="5" spans="2:3" ht="22" x14ac:dyDescent="0.25">
      <c r="B5" s="30">
        <v>29.9</v>
      </c>
      <c r="C5" s="30">
        <v>16.8</v>
      </c>
    </row>
    <row r="6" spans="2:3" ht="22" x14ac:dyDescent="0.25">
      <c r="B6" s="30">
        <v>49.6</v>
      </c>
      <c r="C6" s="30">
        <v>56.5</v>
      </c>
    </row>
    <row r="7" spans="2:3" ht="22" x14ac:dyDescent="0.25">
      <c r="B7" s="30">
        <v>47.1</v>
      </c>
      <c r="C7" s="30">
        <v>32.9</v>
      </c>
    </row>
    <row r="8" spans="2:3" ht="22" x14ac:dyDescent="0.25">
      <c r="B8" s="30">
        <v>36.6</v>
      </c>
      <c r="C8" s="46">
        <v>23</v>
      </c>
    </row>
    <row r="11" spans="2:3" x14ac:dyDescent="0.2">
      <c r="B11" s="140" t="s">
        <v>230</v>
      </c>
    </row>
  </sheetData>
  <mergeCells count="1">
    <mergeCell ref="B2:C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40D3F-865B-2C47-84BC-5C0AAB1E6A7B}">
  <dimension ref="B2:C19"/>
  <sheetViews>
    <sheetView workbookViewId="0">
      <selection activeCell="B19" sqref="B19"/>
    </sheetView>
  </sheetViews>
  <sheetFormatPr baseColWidth="10" defaultColWidth="10.83203125" defaultRowHeight="16" x14ac:dyDescent="0.2"/>
  <cols>
    <col min="2" max="6" width="22.33203125" customWidth="1"/>
  </cols>
  <sheetData>
    <row r="2" spans="2:3" ht="22" x14ac:dyDescent="0.25">
      <c r="B2" s="159" t="s">
        <v>119</v>
      </c>
      <c r="C2" s="159"/>
    </row>
    <row r="3" spans="2:3" ht="25" x14ac:dyDescent="0.25">
      <c r="B3" s="40" t="s">
        <v>1</v>
      </c>
      <c r="C3" s="40" t="s">
        <v>118</v>
      </c>
    </row>
    <row r="4" spans="2:3" ht="22" x14ac:dyDescent="0.25">
      <c r="B4" s="30">
        <v>0.28000000000000003</v>
      </c>
      <c r="C4" s="30">
        <v>0.69</v>
      </c>
    </row>
    <row r="5" spans="2:3" ht="22" x14ac:dyDescent="0.25">
      <c r="B5" s="30">
        <v>0.26</v>
      </c>
      <c r="C5" s="30">
        <v>0.49</v>
      </c>
    </row>
    <row r="6" spans="2:3" ht="22" x14ac:dyDescent="0.25">
      <c r="B6" s="30">
        <v>0.24</v>
      </c>
      <c r="C6" s="30">
        <v>0.36</v>
      </c>
    </row>
    <row r="7" spans="2:3" ht="22" x14ac:dyDescent="0.25">
      <c r="B7" s="30">
        <v>0.24</v>
      </c>
      <c r="C7" s="30">
        <v>0.54</v>
      </c>
    </row>
    <row r="8" spans="2:3" ht="22" x14ac:dyDescent="0.25">
      <c r="B8" s="30">
        <v>0.31</v>
      </c>
      <c r="C8" s="30">
        <v>1.41</v>
      </c>
    </row>
    <row r="9" spans="2:3" ht="22" x14ac:dyDescent="0.25">
      <c r="B9" s="28"/>
      <c r="C9" s="28"/>
    </row>
    <row r="10" spans="2:3" ht="22" x14ac:dyDescent="0.25">
      <c r="B10" s="159" t="s">
        <v>117</v>
      </c>
      <c r="C10" s="159"/>
    </row>
    <row r="11" spans="2:3" ht="25" x14ac:dyDescent="0.25">
      <c r="B11" s="40" t="s">
        <v>1</v>
      </c>
      <c r="C11" s="40" t="s">
        <v>118</v>
      </c>
    </row>
    <row r="12" spans="2:3" ht="22" x14ac:dyDescent="0.25">
      <c r="B12" s="30">
        <v>2.48</v>
      </c>
      <c r="C12" s="33">
        <v>44.6</v>
      </c>
    </row>
    <row r="13" spans="2:3" ht="22" x14ac:dyDescent="0.25">
      <c r="B13" s="30">
        <v>1.69</v>
      </c>
      <c r="C13" s="33">
        <v>44.3</v>
      </c>
    </row>
    <row r="14" spans="2:3" ht="22" x14ac:dyDescent="0.25">
      <c r="B14" s="33">
        <v>11</v>
      </c>
      <c r="C14" s="33">
        <v>62.8</v>
      </c>
    </row>
    <row r="15" spans="2:3" ht="22" x14ac:dyDescent="0.25">
      <c r="B15" s="30">
        <v>6.62</v>
      </c>
      <c r="C15" s="33">
        <v>78.8</v>
      </c>
    </row>
    <row r="16" spans="2:3" ht="22" x14ac:dyDescent="0.25">
      <c r="B16" s="30">
        <v>7.57</v>
      </c>
      <c r="C16" s="33">
        <v>80.3</v>
      </c>
    </row>
    <row r="19" spans="2:2" x14ac:dyDescent="0.2">
      <c r="B19" s="140" t="s">
        <v>231</v>
      </c>
    </row>
  </sheetData>
  <mergeCells count="2">
    <mergeCell ref="B10:C10"/>
    <mergeCell ref="B2:C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97B42-D8D2-804C-BEAD-0CC8809EACD9}">
  <dimension ref="B2:O21"/>
  <sheetViews>
    <sheetView workbookViewId="0">
      <selection activeCell="B22" sqref="B22"/>
    </sheetView>
  </sheetViews>
  <sheetFormatPr baseColWidth="10" defaultColWidth="10.83203125" defaultRowHeight="16" x14ac:dyDescent="0.2"/>
  <cols>
    <col min="2" max="3" width="12.6640625" customWidth="1"/>
  </cols>
  <sheetData>
    <row r="2" spans="2:15" ht="22" x14ac:dyDescent="0.25">
      <c r="B2" s="159" t="s">
        <v>120</v>
      </c>
      <c r="C2" s="159"/>
    </row>
    <row r="3" spans="2:15" ht="25" x14ac:dyDescent="0.25">
      <c r="B3" s="40" t="s">
        <v>1</v>
      </c>
      <c r="C3" s="40" t="s">
        <v>42</v>
      </c>
    </row>
    <row r="4" spans="2:15" ht="22" x14ac:dyDescent="0.25">
      <c r="B4" s="30">
        <v>0.3</v>
      </c>
      <c r="C4" s="30">
        <v>66</v>
      </c>
    </row>
    <row r="5" spans="2:15" ht="22" x14ac:dyDescent="0.25">
      <c r="B5" s="30">
        <v>0.47</v>
      </c>
      <c r="C5" s="30">
        <v>67.3</v>
      </c>
    </row>
    <row r="6" spans="2:15" ht="22" x14ac:dyDescent="0.25">
      <c r="B6" s="30">
        <v>0.23</v>
      </c>
      <c r="C6" s="30">
        <v>69.5</v>
      </c>
    </row>
    <row r="7" spans="2:15" ht="22" x14ac:dyDescent="0.25">
      <c r="B7" s="30">
        <v>0.28999999999999998</v>
      </c>
      <c r="C7" s="30">
        <v>66.3</v>
      </c>
    </row>
    <row r="8" spans="2:15" ht="22" x14ac:dyDescent="0.25">
      <c r="B8" s="30">
        <v>0.27</v>
      </c>
      <c r="C8" s="30">
        <v>69.3</v>
      </c>
    </row>
    <row r="9" spans="2:15" ht="22" x14ac:dyDescent="0.25">
      <c r="B9" s="30">
        <v>0.24</v>
      </c>
      <c r="C9" s="30">
        <v>65.8</v>
      </c>
      <c r="H9" s="28"/>
      <c r="I9" s="28"/>
      <c r="K9" s="28"/>
      <c r="L9" s="28"/>
      <c r="N9" s="28"/>
      <c r="O9" s="28"/>
    </row>
    <row r="12" spans="2:15" ht="22" x14ac:dyDescent="0.25">
      <c r="B12" s="159" t="s">
        <v>123</v>
      </c>
      <c r="C12" s="159"/>
    </row>
    <row r="13" spans="2:15" ht="25" x14ac:dyDescent="0.25">
      <c r="B13" s="40" t="s">
        <v>1</v>
      </c>
      <c r="C13" s="40" t="s">
        <v>42</v>
      </c>
    </row>
    <row r="14" spans="2:15" ht="22" x14ac:dyDescent="0.25">
      <c r="B14" s="30">
        <v>0.28999999999999998</v>
      </c>
      <c r="C14" s="30">
        <v>39.1</v>
      </c>
    </row>
    <row r="15" spans="2:15" ht="22" x14ac:dyDescent="0.25">
      <c r="B15" s="30">
        <v>0.32</v>
      </c>
      <c r="C15" s="30">
        <v>38.200000000000003</v>
      </c>
    </row>
    <row r="16" spans="2:15" ht="22" x14ac:dyDescent="0.25">
      <c r="B16" s="30">
        <v>0.45</v>
      </c>
      <c r="C16" s="30">
        <v>38.9</v>
      </c>
    </row>
    <row r="17" spans="2:3" ht="22" x14ac:dyDescent="0.25">
      <c r="B17" s="30">
        <v>0.3</v>
      </c>
      <c r="C17" s="30">
        <v>37.700000000000003</v>
      </c>
    </row>
    <row r="18" spans="2:3" ht="22" x14ac:dyDescent="0.25">
      <c r="B18" s="30">
        <v>0.37</v>
      </c>
      <c r="C18" s="30">
        <v>38.799999999999997</v>
      </c>
    </row>
    <row r="21" spans="2:3" x14ac:dyDescent="0.2">
      <c r="B21" s="140" t="s">
        <v>232</v>
      </c>
    </row>
  </sheetData>
  <mergeCells count="2">
    <mergeCell ref="B2:C2"/>
    <mergeCell ref="B12:C1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32E4-67D1-F643-8061-CAE1E30485EE}">
  <dimension ref="B2:F17"/>
  <sheetViews>
    <sheetView workbookViewId="0">
      <selection activeCell="E15" sqref="E15"/>
    </sheetView>
  </sheetViews>
  <sheetFormatPr baseColWidth="10" defaultColWidth="10.83203125" defaultRowHeight="16" x14ac:dyDescent="0.2"/>
  <cols>
    <col min="2" max="6" width="12.33203125" customWidth="1"/>
  </cols>
  <sheetData>
    <row r="2" spans="2:6" ht="22" x14ac:dyDescent="0.25">
      <c r="B2" s="159" t="s">
        <v>121</v>
      </c>
      <c r="C2" s="159"/>
      <c r="E2" s="159" t="s">
        <v>122</v>
      </c>
      <c r="F2" s="159"/>
    </row>
    <row r="3" spans="2:6" ht="25" x14ac:dyDescent="0.25">
      <c r="B3" s="40" t="s">
        <v>1</v>
      </c>
      <c r="C3" s="40" t="s">
        <v>42</v>
      </c>
      <c r="E3" s="40" t="s">
        <v>1</v>
      </c>
      <c r="F3" s="40" t="s">
        <v>42</v>
      </c>
    </row>
    <row r="4" spans="2:6" ht="22" x14ac:dyDescent="0.25">
      <c r="B4" s="30">
        <v>0</v>
      </c>
      <c r="C4" s="30">
        <v>0.26</v>
      </c>
      <c r="E4" s="30">
        <v>8.33</v>
      </c>
      <c r="F4" s="30">
        <v>42.3</v>
      </c>
    </row>
    <row r="5" spans="2:6" ht="22" x14ac:dyDescent="0.25">
      <c r="B5" s="30">
        <v>0</v>
      </c>
      <c r="C5" s="30">
        <v>1.32</v>
      </c>
      <c r="E5" s="30">
        <v>0</v>
      </c>
      <c r="F5" s="30">
        <v>30.8</v>
      </c>
    </row>
    <row r="6" spans="2:6" ht="22" x14ac:dyDescent="0.25">
      <c r="B6" s="30">
        <v>0</v>
      </c>
      <c r="C6" s="30">
        <v>0.22</v>
      </c>
      <c r="E6" s="30">
        <v>0</v>
      </c>
      <c r="F6" s="30">
        <v>37.5</v>
      </c>
    </row>
    <row r="7" spans="2:6" ht="22" x14ac:dyDescent="0.25">
      <c r="B7" s="30">
        <v>0</v>
      </c>
      <c r="C7" s="30">
        <v>0</v>
      </c>
      <c r="E7" s="30">
        <v>50</v>
      </c>
      <c r="F7" s="30">
        <v>25</v>
      </c>
    </row>
    <row r="8" spans="2:6" ht="22" x14ac:dyDescent="0.25">
      <c r="B8" s="30">
        <v>1.3</v>
      </c>
      <c r="C8" s="30">
        <v>0</v>
      </c>
      <c r="E8" s="30">
        <v>0</v>
      </c>
      <c r="F8" s="30">
        <v>58.3</v>
      </c>
    </row>
    <row r="9" spans="2:6" ht="22" x14ac:dyDescent="0.25">
      <c r="B9" s="30">
        <v>1.39</v>
      </c>
      <c r="C9" s="30">
        <v>0</v>
      </c>
    </row>
    <row r="11" spans="2:6" ht="22" x14ac:dyDescent="0.25">
      <c r="B11" s="159" t="s">
        <v>124</v>
      </c>
      <c r="C11" s="159"/>
    </row>
    <row r="12" spans="2:6" ht="25" x14ac:dyDescent="0.25">
      <c r="B12" s="40" t="s">
        <v>1</v>
      </c>
      <c r="C12" s="40" t="s">
        <v>42</v>
      </c>
    </row>
    <row r="13" spans="2:6" ht="22" x14ac:dyDescent="0.25">
      <c r="B13" s="30">
        <v>0.16</v>
      </c>
      <c r="C13" s="30">
        <v>0</v>
      </c>
    </row>
    <row r="14" spans="2:6" ht="22" x14ac:dyDescent="0.25">
      <c r="B14" s="30">
        <v>0</v>
      </c>
      <c r="C14" s="30">
        <v>6.67</v>
      </c>
      <c r="E14" s="140" t="s">
        <v>233</v>
      </c>
    </row>
    <row r="15" spans="2:6" ht="22" x14ac:dyDescent="0.25">
      <c r="B15" s="30">
        <v>0</v>
      </c>
      <c r="C15" s="30">
        <v>0</v>
      </c>
    </row>
    <row r="16" spans="2:6" ht="22" x14ac:dyDescent="0.25">
      <c r="B16" s="30">
        <v>0</v>
      </c>
      <c r="C16" s="30">
        <v>0</v>
      </c>
    </row>
    <row r="17" spans="2:3" ht="22" x14ac:dyDescent="0.25">
      <c r="B17" s="30">
        <v>0</v>
      </c>
      <c r="C17" s="30">
        <v>9.09</v>
      </c>
    </row>
  </sheetData>
  <mergeCells count="3">
    <mergeCell ref="B2:C2"/>
    <mergeCell ref="B11:C11"/>
    <mergeCell ref="E2:F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21065-72A9-4347-BC0F-692A1DFF9BC1}">
  <dimension ref="B2:B10"/>
  <sheetViews>
    <sheetView workbookViewId="0">
      <selection activeCell="B2" sqref="B2"/>
    </sheetView>
  </sheetViews>
  <sheetFormatPr baseColWidth="10" defaultColWidth="10.83203125" defaultRowHeight="16" x14ac:dyDescent="0.2"/>
  <sheetData>
    <row r="2" spans="2:2" ht="22" x14ac:dyDescent="0.3">
      <c r="B2" s="49" t="s">
        <v>199</v>
      </c>
    </row>
    <row r="10" spans="2:2" ht="22" x14ac:dyDescent="0.25"/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406F9-DF61-2C49-BEA8-59204601047F}">
  <dimension ref="B2:C12"/>
  <sheetViews>
    <sheetView workbookViewId="0">
      <selection activeCell="B12" sqref="B12"/>
    </sheetView>
  </sheetViews>
  <sheetFormatPr baseColWidth="10" defaultColWidth="10.83203125" defaultRowHeight="16" x14ac:dyDescent="0.2"/>
  <cols>
    <col min="2" max="3" width="12.33203125" customWidth="1"/>
  </cols>
  <sheetData>
    <row r="2" spans="2:3" ht="22" x14ac:dyDescent="0.25">
      <c r="B2" s="159" t="s">
        <v>126</v>
      </c>
      <c r="C2" s="159"/>
    </row>
    <row r="3" spans="2:3" ht="25" x14ac:dyDescent="0.25">
      <c r="B3" s="40" t="s">
        <v>1</v>
      </c>
      <c r="C3" s="40" t="s">
        <v>42</v>
      </c>
    </row>
    <row r="4" spans="2:3" ht="22" x14ac:dyDescent="0.25">
      <c r="B4" s="30">
        <v>10.6</v>
      </c>
      <c r="C4" s="30">
        <v>8.5299999999999994</v>
      </c>
    </row>
    <row r="5" spans="2:3" ht="22" x14ac:dyDescent="0.25">
      <c r="B5" s="30">
        <v>3.43</v>
      </c>
      <c r="C5" s="30">
        <v>4.2300000000000004</v>
      </c>
    </row>
    <row r="6" spans="2:3" ht="22" x14ac:dyDescent="0.25">
      <c r="B6" s="33">
        <v>6.1</v>
      </c>
      <c r="C6" s="30">
        <v>8.9700000000000006</v>
      </c>
    </row>
    <row r="7" spans="2:3" ht="22" x14ac:dyDescent="0.25">
      <c r="B7" s="30">
        <v>6.03</v>
      </c>
      <c r="C7" s="30">
        <v>4.3899999999999997</v>
      </c>
    </row>
    <row r="8" spans="2:3" ht="22" x14ac:dyDescent="0.25">
      <c r="B8" s="30">
        <v>3.88</v>
      </c>
      <c r="C8" s="33">
        <v>5.6</v>
      </c>
    </row>
    <row r="9" spans="2:3" ht="22" x14ac:dyDescent="0.25">
      <c r="B9" s="30">
        <v>10.6</v>
      </c>
      <c r="C9" s="30">
        <v>6.93</v>
      </c>
    </row>
    <row r="12" spans="2:3" x14ac:dyDescent="0.2">
      <c r="B12" s="140" t="s">
        <v>234</v>
      </c>
    </row>
  </sheetData>
  <mergeCells count="1">
    <mergeCell ref="B2:C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0A3A8-F5FC-5149-9BFC-64B1011C3431}">
  <dimension ref="B2:C12"/>
  <sheetViews>
    <sheetView workbookViewId="0">
      <selection activeCell="B12" sqref="B12"/>
    </sheetView>
  </sheetViews>
  <sheetFormatPr baseColWidth="10" defaultColWidth="10.83203125" defaultRowHeight="16" x14ac:dyDescent="0.2"/>
  <cols>
    <col min="2" max="3" width="28.83203125" customWidth="1"/>
  </cols>
  <sheetData>
    <row r="2" spans="2:3" ht="22" x14ac:dyDescent="0.25">
      <c r="B2" s="159" t="s">
        <v>125</v>
      </c>
      <c r="C2" s="159"/>
    </row>
    <row r="3" spans="2:3" ht="22" x14ac:dyDescent="0.25">
      <c r="B3" s="40" t="s">
        <v>128</v>
      </c>
      <c r="C3" s="40" t="s">
        <v>127</v>
      </c>
    </row>
    <row r="4" spans="2:3" ht="22" x14ac:dyDescent="0.25">
      <c r="B4" s="33">
        <v>6.09</v>
      </c>
      <c r="C4" s="33">
        <v>13.4</v>
      </c>
    </row>
    <row r="5" spans="2:3" ht="22" x14ac:dyDescent="0.25">
      <c r="B5" s="33">
        <v>3.31</v>
      </c>
      <c r="C5" s="33">
        <v>4.87</v>
      </c>
    </row>
    <row r="6" spans="2:3" ht="22" x14ac:dyDescent="0.25">
      <c r="B6" s="33">
        <v>6.03</v>
      </c>
      <c r="C6" s="33">
        <v>16.2</v>
      </c>
    </row>
    <row r="7" spans="2:3" ht="22" x14ac:dyDescent="0.25">
      <c r="B7" s="33">
        <v>2.65</v>
      </c>
      <c r="C7" s="33">
        <v>7.54</v>
      </c>
    </row>
    <row r="8" spans="2:3" ht="22" x14ac:dyDescent="0.25">
      <c r="B8" s="33">
        <v>4.22</v>
      </c>
      <c r="C8" s="33">
        <v>8.1999999999999993</v>
      </c>
    </row>
    <row r="9" spans="2:3" ht="22" x14ac:dyDescent="0.25">
      <c r="B9" s="33">
        <v>4.74</v>
      </c>
      <c r="C9" s="33">
        <v>11.4</v>
      </c>
    </row>
    <row r="12" spans="2:3" x14ac:dyDescent="0.2">
      <c r="B12" s="140" t="s">
        <v>235</v>
      </c>
    </row>
  </sheetData>
  <mergeCells count="1">
    <mergeCell ref="B2:C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9CE0D-6AD3-B94F-94EF-8E3F87AF05DB}">
  <dimension ref="B2:E10"/>
  <sheetViews>
    <sheetView workbookViewId="0">
      <selection activeCell="E4" sqref="E4"/>
    </sheetView>
  </sheetViews>
  <sheetFormatPr baseColWidth="10" defaultColWidth="10.83203125" defaultRowHeight="16" x14ac:dyDescent="0.2"/>
  <cols>
    <col min="2" max="3" width="11.5" customWidth="1"/>
  </cols>
  <sheetData>
    <row r="2" spans="2:5" ht="22" x14ac:dyDescent="0.25">
      <c r="B2" s="159" t="s">
        <v>129</v>
      </c>
      <c r="C2" s="159"/>
    </row>
    <row r="3" spans="2:5" ht="25" x14ac:dyDescent="0.25">
      <c r="B3" s="40" t="s">
        <v>1</v>
      </c>
      <c r="C3" s="40" t="s">
        <v>42</v>
      </c>
    </row>
    <row r="4" spans="2:5" ht="22" x14ac:dyDescent="0.25">
      <c r="B4" s="30">
        <v>0.24</v>
      </c>
      <c r="C4" s="30">
        <v>0</v>
      </c>
      <c r="E4" s="140" t="s">
        <v>236</v>
      </c>
    </row>
    <row r="5" spans="2:5" ht="22" x14ac:dyDescent="0.25">
      <c r="B5" s="30">
        <v>0.04</v>
      </c>
      <c r="C5" s="30">
        <v>0</v>
      </c>
    </row>
    <row r="6" spans="2:5" ht="22" x14ac:dyDescent="0.25">
      <c r="B6" s="30">
        <v>0</v>
      </c>
      <c r="C6" s="30">
        <v>0.24</v>
      </c>
    </row>
    <row r="7" spans="2:5" ht="22" x14ac:dyDescent="0.25">
      <c r="B7" s="30">
        <v>0.08</v>
      </c>
      <c r="C7" s="30">
        <v>0.64</v>
      </c>
    </row>
    <row r="8" spans="2:5" ht="22" x14ac:dyDescent="0.25">
      <c r="B8" s="30">
        <v>0.08</v>
      </c>
      <c r="C8" s="30">
        <v>0.17</v>
      </c>
    </row>
    <row r="9" spans="2:5" ht="22" x14ac:dyDescent="0.25">
      <c r="B9" s="30">
        <v>0.28000000000000003</v>
      </c>
      <c r="C9" s="30">
        <v>0.31</v>
      </c>
    </row>
    <row r="10" spans="2:5" ht="22" x14ac:dyDescent="0.25">
      <c r="B10" s="30"/>
      <c r="C10" s="30">
        <v>0.38</v>
      </c>
    </row>
  </sheetData>
  <mergeCells count="1">
    <mergeCell ref="B2:C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0C1EF-8CFB-1E43-BFE5-4CCC4EA56694}">
  <dimension ref="B2:I12"/>
  <sheetViews>
    <sheetView workbookViewId="0">
      <selection activeCell="B12" sqref="B12"/>
    </sheetView>
  </sheetViews>
  <sheetFormatPr baseColWidth="10" defaultColWidth="10.83203125" defaultRowHeight="16" x14ac:dyDescent="0.2"/>
  <cols>
    <col min="2" max="9" width="12" customWidth="1"/>
  </cols>
  <sheetData>
    <row r="2" spans="2:9" ht="22" x14ac:dyDescent="0.25">
      <c r="B2" s="159" t="s">
        <v>93</v>
      </c>
      <c r="C2" s="159"/>
      <c r="D2" s="39"/>
      <c r="E2" s="159" t="s">
        <v>91</v>
      </c>
      <c r="F2" s="159"/>
      <c r="G2" s="39"/>
      <c r="H2" s="159" t="s">
        <v>130</v>
      </c>
      <c r="I2" s="159"/>
    </row>
    <row r="3" spans="2:9" ht="25" x14ac:dyDescent="0.25">
      <c r="B3" s="40" t="s">
        <v>1</v>
      </c>
      <c r="C3" s="40" t="s">
        <v>42</v>
      </c>
      <c r="D3" s="39"/>
      <c r="E3" s="40" t="s">
        <v>1</v>
      </c>
      <c r="F3" s="40" t="s">
        <v>42</v>
      </c>
      <c r="G3" s="39"/>
      <c r="H3" s="40" t="s">
        <v>1</v>
      </c>
      <c r="I3" s="40" t="s">
        <v>42</v>
      </c>
    </row>
    <row r="4" spans="2:9" ht="22" x14ac:dyDescent="0.25">
      <c r="B4" s="46">
        <v>20.9</v>
      </c>
      <c r="C4" s="46">
        <v>56.3</v>
      </c>
      <c r="D4" s="47"/>
      <c r="E4" s="46">
        <v>98.5</v>
      </c>
      <c r="F4" s="46">
        <v>99.1</v>
      </c>
      <c r="G4" s="47"/>
      <c r="H4" s="46">
        <v>97.8</v>
      </c>
      <c r="I4" s="46">
        <v>99.6</v>
      </c>
    </row>
    <row r="5" spans="2:9" ht="22" x14ac:dyDescent="0.25">
      <c r="B5" s="46">
        <v>42.9</v>
      </c>
      <c r="C5" s="46">
        <v>23.3</v>
      </c>
      <c r="D5" s="47"/>
      <c r="E5" s="46">
        <v>92.8</v>
      </c>
      <c r="F5" s="46">
        <v>35.200000000000003</v>
      </c>
      <c r="G5" s="47"/>
      <c r="H5" s="46">
        <v>98.5</v>
      </c>
      <c r="I5" s="46">
        <v>71.599999999999994</v>
      </c>
    </row>
    <row r="6" spans="2:9" ht="22" x14ac:dyDescent="0.25">
      <c r="B6" s="46">
        <v>16.399999999999999</v>
      </c>
      <c r="C6" s="46">
        <v>46.4</v>
      </c>
      <c r="D6" s="47"/>
      <c r="E6" s="46">
        <v>70.3</v>
      </c>
      <c r="F6" s="46">
        <v>94.7</v>
      </c>
      <c r="G6" s="47"/>
      <c r="H6" s="46">
        <v>95.1</v>
      </c>
      <c r="I6" s="46">
        <v>100</v>
      </c>
    </row>
    <row r="7" spans="2:9" ht="22" x14ac:dyDescent="0.25">
      <c r="B7" s="46">
        <v>27.3</v>
      </c>
      <c r="C7" s="46">
        <v>15</v>
      </c>
      <c r="D7" s="47"/>
      <c r="E7" s="46">
        <v>57.7</v>
      </c>
      <c r="F7" s="46">
        <v>48.7</v>
      </c>
      <c r="G7" s="47"/>
      <c r="H7" s="46">
        <v>90.2</v>
      </c>
      <c r="I7" s="46">
        <v>93.1</v>
      </c>
    </row>
    <row r="8" spans="2:9" ht="22" x14ac:dyDescent="0.25">
      <c r="B8" s="46">
        <v>21.6</v>
      </c>
      <c r="C8" s="46">
        <v>41.3</v>
      </c>
      <c r="D8" s="47"/>
      <c r="E8" s="46">
        <v>88.6</v>
      </c>
      <c r="F8" s="46">
        <v>80.8</v>
      </c>
      <c r="G8" s="47"/>
      <c r="H8" s="46">
        <v>97.1</v>
      </c>
      <c r="I8" s="46">
        <v>99.1</v>
      </c>
    </row>
    <row r="12" spans="2:9" x14ac:dyDescent="0.2">
      <c r="B12" s="140" t="s">
        <v>237</v>
      </c>
    </row>
  </sheetData>
  <mergeCells count="3">
    <mergeCell ref="H2:I2"/>
    <mergeCell ref="B2:C2"/>
    <mergeCell ref="E2:F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2A3CD-B29B-1644-B4B0-8F69478EC020}">
  <dimension ref="B2:F18"/>
  <sheetViews>
    <sheetView workbookViewId="0">
      <selection activeCell="F6" sqref="F6"/>
    </sheetView>
  </sheetViews>
  <sheetFormatPr baseColWidth="10" defaultColWidth="10.83203125" defaultRowHeight="16" x14ac:dyDescent="0.2"/>
  <sheetData>
    <row r="2" spans="2:6" ht="22" x14ac:dyDescent="0.25">
      <c r="B2" s="159" t="s">
        <v>32</v>
      </c>
      <c r="C2" s="159"/>
    </row>
    <row r="3" spans="2:6" ht="22" x14ac:dyDescent="0.25">
      <c r="B3" s="40" t="s">
        <v>62</v>
      </c>
      <c r="C3" s="40" t="s">
        <v>63</v>
      </c>
    </row>
    <row r="4" spans="2:6" ht="22" x14ac:dyDescent="0.25">
      <c r="B4" s="30">
        <v>7.1059999999999999</v>
      </c>
      <c r="C4" s="30">
        <v>3.7490000000000001</v>
      </c>
    </row>
    <row r="5" spans="2:6" ht="22" x14ac:dyDescent="0.25">
      <c r="B5" s="30">
        <v>8.2080000000000002</v>
      </c>
      <c r="C5" s="30">
        <v>4.5439999999999996</v>
      </c>
    </row>
    <row r="6" spans="2:6" ht="22" x14ac:dyDescent="0.25">
      <c r="B6" s="30">
        <v>7.492</v>
      </c>
      <c r="C6" s="30">
        <v>3.9380000000000002</v>
      </c>
      <c r="F6" s="140" t="s">
        <v>238</v>
      </c>
    </row>
    <row r="7" spans="2:6" ht="22" x14ac:dyDescent="0.25">
      <c r="B7" s="30">
        <v>8.0120000000000005</v>
      </c>
      <c r="C7" s="30">
        <v>5.6520000000000001</v>
      </c>
    </row>
    <row r="8" spans="2:6" ht="22" x14ac:dyDescent="0.25">
      <c r="B8" s="30">
        <v>9.9529999999999994</v>
      </c>
      <c r="C8" s="30">
        <v>4.1269999999999998</v>
      </c>
    </row>
    <row r="9" spans="2:6" ht="22" x14ac:dyDescent="0.25">
      <c r="B9" s="30">
        <v>10.987</v>
      </c>
      <c r="C9" s="30">
        <v>3.863</v>
      </c>
    </row>
    <row r="11" spans="2:6" ht="22" x14ac:dyDescent="0.25">
      <c r="B11" s="159" t="s">
        <v>34</v>
      </c>
      <c r="C11" s="159"/>
    </row>
    <row r="12" spans="2:6" ht="22" x14ac:dyDescent="0.25">
      <c r="B12" s="40" t="s">
        <v>62</v>
      </c>
      <c r="C12" s="40" t="s">
        <v>63</v>
      </c>
    </row>
    <row r="13" spans="2:6" ht="22" x14ac:dyDescent="0.25">
      <c r="B13" s="30">
        <v>28.34</v>
      </c>
      <c r="C13" s="30">
        <v>38.606999999999999</v>
      </c>
    </row>
    <row r="14" spans="2:6" ht="22" x14ac:dyDescent="0.25">
      <c r="B14" s="30">
        <v>28.280999999999999</v>
      </c>
      <c r="C14" s="30">
        <v>33.932000000000002</v>
      </c>
    </row>
    <row r="15" spans="2:6" ht="22" x14ac:dyDescent="0.25">
      <c r="B15" s="30">
        <v>30.158000000000001</v>
      </c>
      <c r="C15" s="30">
        <v>41.62</v>
      </c>
    </row>
    <row r="16" spans="2:6" ht="22" x14ac:dyDescent="0.25">
      <c r="B16" s="30">
        <v>28.891999999999999</v>
      </c>
      <c r="C16" s="30">
        <v>38.012</v>
      </c>
    </row>
    <row r="17" spans="2:3" ht="22" x14ac:dyDescent="0.25">
      <c r="B17" s="30">
        <v>29.324999999999999</v>
      </c>
      <c r="C17" s="30">
        <v>35.862000000000002</v>
      </c>
    </row>
    <row r="18" spans="2:3" ht="22" x14ac:dyDescent="0.25">
      <c r="B18" s="30">
        <v>29.783000000000001</v>
      </c>
      <c r="C18" s="30">
        <v>34.765000000000001</v>
      </c>
    </row>
  </sheetData>
  <mergeCells count="2">
    <mergeCell ref="B2:C2"/>
    <mergeCell ref="B11:C1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0DF4-FE90-4F4B-929C-7E5312DE782F}">
  <dimension ref="B2"/>
  <sheetViews>
    <sheetView workbookViewId="0">
      <selection activeCell="B2" sqref="B2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F50E1-6071-834E-AB58-DC5CD50F9420}">
  <dimension ref="B2:AM25"/>
  <sheetViews>
    <sheetView workbookViewId="0">
      <selection activeCell="G13" sqref="G13"/>
    </sheetView>
  </sheetViews>
  <sheetFormatPr baseColWidth="10" defaultColWidth="10.83203125" defaultRowHeight="20" x14ac:dyDescent="0.2"/>
  <cols>
    <col min="2" max="3" width="25.5" style="117" customWidth="1"/>
  </cols>
  <sheetData>
    <row r="2" spans="2:39" ht="23" x14ac:dyDescent="0.25">
      <c r="B2" s="118" t="s">
        <v>167</v>
      </c>
      <c r="C2" s="118"/>
    </row>
    <row r="3" spans="2:39" ht="23" x14ac:dyDescent="0.25">
      <c r="B3" s="118" t="s">
        <v>165</v>
      </c>
      <c r="C3" s="118" t="s">
        <v>166</v>
      </c>
    </row>
    <row r="4" spans="2:39" x14ac:dyDescent="0.2">
      <c r="B4" s="119" t="s">
        <v>132</v>
      </c>
      <c r="C4" s="119" t="s">
        <v>142</v>
      </c>
      <c r="AA4" s="116" t="s">
        <v>153</v>
      </c>
      <c r="AM4" s="116"/>
    </row>
    <row r="5" spans="2:39" x14ac:dyDescent="0.2">
      <c r="B5" s="119" t="s">
        <v>133</v>
      </c>
      <c r="C5" s="119" t="s">
        <v>155</v>
      </c>
    </row>
    <row r="6" spans="2:39" x14ac:dyDescent="0.2">
      <c r="B6" s="119" t="s">
        <v>134</v>
      </c>
      <c r="C6" s="119" t="s">
        <v>143</v>
      </c>
    </row>
    <row r="7" spans="2:39" x14ac:dyDescent="0.2">
      <c r="B7" s="119" t="s">
        <v>135</v>
      </c>
      <c r="C7" s="119" t="s">
        <v>156</v>
      </c>
    </row>
    <row r="8" spans="2:39" x14ac:dyDescent="0.2">
      <c r="B8" s="119" t="s">
        <v>136</v>
      </c>
      <c r="C8" s="119" t="s">
        <v>144</v>
      </c>
    </row>
    <row r="9" spans="2:39" x14ac:dyDescent="0.2">
      <c r="B9" s="119" t="s">
        <v>132</v>
      </c>
      <c r="C9" s="119" t="s">
        <v>157</v>
      </c>
    </row>
    <row r="10" spans="2:39" x14ac:dyDescent="0.2">
      <c r="B10" s="119" t="s">
        <v>137</v>
      </c>
      <c r="C10" s="119" t="s">
        <v>145</v>
      </c>
    </row>
    <row r="11" spans="2:39" x14ac:dyDescent="0.2">
      <c r="B11" s="119" t="s">
        <v>138</v>
      </c>
      <c r="C11" s="119" t="s">
        <v>158</v>
      </c>
    </row>
    <row r="12" spans="2:39" x14ac:dyDescent="0.2">
      <c r="B12" s="119">
        <v>0</v>
      </c>
      <c r="C12" s="119" t="s">
        <v>146</v>
      </c>
    </row>
    <row r="13" spans="2:39" x14ac:dyDescent="0.2">
      <c r="B13" s="119" t="s">
        <v>139</v>
      </c>
      <c r="C13" s="119" t="s">
        <v>159</v>
      </c>
    </row>
    <row r="14" spans="2:39" x14ac:dyDescent="0.2">
      <c r="B14" s="119">
        <v>0</v>
      </c>
      <c r="C14" s="119" t="s">
        <v>147</v>
      </c>
    </row>
    <row r="15" spans="2:39" x14ac:dyDescent="0.2">
      <c r="B15" s="119" t="s">
        <v>140</v>
      </c>
      <c r="C15" s="119" t="s">
        <v>160</v>
      </c>
    </row>
    <row r="16" spans="2:39" x14ac:dyDescent="0.2">
      <c r="B16" s="119" t="s">
        <v>141</v>
      </c>
      <c r="C16" s="119" t="s">
        <v>148</v>
      </c>
    </row>
    <row r="17" spans="2:3" x14ac:dyDescent="0.2">
      <c r="B17" s="119">
        <v>0</v>
      </c>
      <c r="C17" s="119" t="s">
        <v>161</v>
      </c>
    </row>
    <row r="18" spans="2:3" x14ac:dyDescent="0.2">
      <c r="B18" s="120"/>
      <c r="C18" s="119" t="s">
        <v>149</v>
      </c>
    </row>
    <row r="19" spans="2:3" x14ac:dyDescent="0.2">
      <c r="B19" s="120"/>
      <c r="C19" s="119" t="s">
        <v>162</v>
      </c>
    </row>
    <row r="20" spans="2:3" x14ac:dyDescent="0.2">
      <c r="B20" s="120"/>
      <c r="C20" s="119" t="s">
        <v>150</v>
      </c>
    </row>
    <row r="21" spans="2:3" x14ac:dyDescent="0.2">
      <c r="B21" s="120"/>
      <c r="C21" s="119" t="s">
        <v>163</v>
      </c>
    </row>
    <row r="22" spans="2:3" x14ac:dyDescent="0.2">
      <c r="B22" s="120"/>
      <c r="C22" s="119" t="s">
        <v>151</v>
      </c>
    </row>
    <row r="23" spans="2:3" x14ac:dyDescent="0.2">
      <c r="B23" s="120"/>
      <c r="C23" s="119" t="s">
        <v>164</v>
      </c>
    </row>
    <row r="24" spans="2:3" x14ac:dyDescent="0.2">
      <c r="B24" s="120"/>
      <c r="C24" s="119" t="s">
        <v>152</v>
      </c>
    </row>
    <row r="25" spans="2:3" x14ac:dyDescent="0.2">
      <c r="B25" s="120"/>
      <c r="C25" s="119" t="s">
        <v>154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C13E-4247-AF4B-ACC2-87E70E33E3AB}">
  <dimension ref="B2:C14"/>
  <sheetViews>
    <sheetView workbookViewId="0">
      <selection activeCell="B14" sqref="B14"/>
    </sheetView>
  </sheetViews>
  <sheetFormatPr baseColWidth="10" defaultColWidth="10.83203125" defaultRowHeight="16" x14ac:dyDescent="0.2"/>
  <cols>
    <col min="2" max="3" width="11.6640625" customWidth="1"/>
  </cols>
  <sheetData>
    <row r="2" spans="2:3" ht="22" x14ac:dyDescent="0.25">
      <c r="B2" s="159" t="s">
        <v>131</v>
      </c>
      <c r="C2" s="159"/>
    </row>
    <row r="3" spans="2:3" ht="25" x14ac:dyDescent="0.25">
      <c r="B3" s="40" t="s">
        <v>1</v>
      </c>
      <c r="C3" s="40" t="s">
        <v>42</v>
      </c>
    </row>
    <row r="4" spans="2:3" ht="22" x14ac:dyDescent="0.25">
      <c r="B4" s="33">
        <v>9.6199999999999992</v>
      </c>
      <c r="C4" s="33">
        <v>5.48</v>
      </c>
    </row>
    <row r="5" spans="2:3" ht="22" x14ac:dyDescent="0.25">
      <c r="B5" s="33">
        <v>7.6</v>
      </c>
      <c r="C5" s="33">
        <v>5.88</v>
      </c>
    </row>
    <row r="6" spans="2:3" ht="22" x14ac:dyDescent="0.25">
      <c r="B6" s="33">
        <v>12.2</v>
      </c>
      <c r="C6" s="33">
        <v>8.67</v>
      </c>
    </row>
    <row r="7" spans="2:3" ht="22" x14ac:dyDescent="0.25">
      <c r="B7" s="33">
        <v>12.6</v>
      </c>
      <c r="C7" s="33">
        <v>7.91</v>
      </c>
    </row>
    <row r="8" spans="2:3" ht="22" x14ac:dyDescent="0.25">
      <c r="B8" s="33">
        <v>8.9</v>
      </c>
      <c r="C8" s="33">
        <v>11.1</v>
      </c>
    </row>
    <row r="9" spans="2:3" ht="22" x14ac:dyDescent="0.25">
      <c r="B9" s="33">
        <v>10.199999999999999</v>
      </c>
      <c r="C9" s="33">
        <v>9</v>
      </c>
    </row>
    <row r="14" spans="2:3" x14ac:dyDescent="0.2">
      <c r="B14" s="140" t="s">
        <v>239</v>
      </c>
    </row>
  </sheetData>
  <mergeCells count="1">
    <mergeCell ref="B2:C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1D2FF-279B-484D-83CD-F192F0192689}">
  <dimension ref="B2"/>
  <sheetViews>
    <sheetView workbookViewId="0">
      <selection activeCell="M24" sqref="M24"/>
    </sheetView>
  </sheetViews>
  <sheetFormatPr baseColWidth="10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B9FF3-D757-4D43-B5F2-FC6F699C15DD}">
  <dimension ref="B2"/>
  <sheetViews>
    <sheetView workbookViewId="0">
      <selection activeCell="G8" sqref="G8"/>
    </sheetView>
  </sheetViews>
  <sheetFormatPr baseColWidth="10" defaultColWidth="10.83203125" defaultRowHeight="16" x14ac:dyDescent="0.2"/>
  <sheetData>
    <row r="2" spans="2:2" ht="22" x14ac:dyDescent="0.3">
      <c r="B2" s="49" t="s">
        <v>200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16955-A6C9-754B-9A6E-46089A291F59}">
  <dimension ref="B2"/>
  <sheetViews>
    <sheetView workbookViewId="0">
      <selection activeCell="B2" sqref="B2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D37E2-E8E1-0941-B382-0A9FC898F204}">
  <dimension ref="B2:R20"/>
  <sheetViews>
    <sheetView workbookViewId="0">
      <selection activeCell="N15" sqref="N15"/>
    </sheetView>
  </sheetViews>
  <sheetFormatPr baseColWidth="10" defaultColWidth="10.83203125" defaultRowHeight="16" x14ac:dyDescent="0.2"/>
  <sheetData>
    <row r="2" spans="2:18" ht="22" x14ac:dyDescent="0.25">
      <c r="B2" s="173" t="s">
        <v>75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</row>
    <row r="3" spans="2:18" ht="22" x14ac:dyDescent="0.25">
      <c r="B3" s="94"/>
      <c r="C3" s="173" t="s">
        <v>1</v>
      </c>
      <c r="D3" s="173"/>
      <c r="E3" s="173"/>
      <c r="F3" s="173"/>
      <c r="G3" s="173"/>
      <c r="H3" s="173" t="s">
        <v>196</v>
      </c>
      <c r="I3" s="173"/>
      <c r="J3" s="173"/>
      <c r="K3" s="173"/>
      <c r="L3" s="173"/>
    </row>
    <row r="4" spans="2:18" ht="22" x14ac:dyDescent="0.25">
      <c r="B4" s="93" t="s">
        <v>197</v>
      </c>
      <c r="C4" s="30">
        <v>5.79</v>
      </c>
      <c r="D4" s="30">
        <v>8.7799999999999994</v>
      </c>
      <c r="E4" s="30">
        <v>2.21</v>
      </c>
      <c r="F4" s="30">
        <v>6.51</v>
      </c>
      <c r="G4" s="30">
        <v>3.49</v>
      </c>
      <c r="H4" s="30">
        <v>7.3</v>
      </c>
      <c r="I4" s="30">
        <v>7.47</v>
      </c>
      <c r="J4" s="30">
        <v>4.33</v>
      </c>
      <c r="K4" s="30">
        <v>6.07</v>
      </c>
      <c r="L4" s="30">
        <v>5.81</v>
      </c>
      <c r="N4" s="174" t="s">
        <v>242</v>
      </c>
      <c r="O4" s="174"/>
      <c r="P4" s="174"/>
      <c r="Q4" s="174"/>
      <c r="R4" s="174"/>
    </row>
    <row r="5" spans="2:18" ht="22" x14ac:dyDescent="0.25">
      <c r="B5" s="93" t="s">
        <v>198</v>
      </c>
      <c r="C5" s="30">
        <v>21.4</v>
      </c>
      <c r="D5" s="30">
        <v>26.7</v>
      </c>
      <c r="E5" s="30">
        <v>5.22</v>
      </c>
      <c r="F5" s="30">
        <v>22.3</v>
      </c>
      <c r="G5" s="30">
        <v>14.4</v>
      </c>
      <c r="H5" s="30">
        <v>19.8</v>
      </c>
      <c r="I5" s="30">
        <v>18</v>
      </c>
      <c r="J5" s="30">
        <v>14.7</v>
      </c>
      <c r="K5" s="30">
        <v>35.5</v>
      </c>
      <c r="L5" s="30">
        <v>31.5</v>
      </c>
      <c r="N5" s="174"/>
      <c r="O5" s="174"/>
      <c r="P5" s="174"/>
      <c r="Q5" s="174"/>
      <c r="R5" s="174"/>
    </row>
    <row r="6" spans="2:18" ht="22" x14ac:dyDescent="0.25">
      <c r="C6" s="139"/>
      <c r="D6" s="139"/>
      <c r="E6" s="139"/>
      <c r="F6" s="139"/>
      <c r="G6" s="139"/>
      <c r="N6" s="174"/>
      <c r="O6" s="174"/>
      <c r="P6" s="174"/>
      <c r="Q6" s="174"/>
      <c r="R6" s="174"/>
    </row>
    <row r="7" spans="2:18" ht="22" x14ac:dyDescent="0.25">
      <c r="B7" s="173" t="s">
        <v>77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N7" s="174"/>
      <c r="O7" s="174"/>
      <c r="P7" s="174"/>
      <c r="Q7" s="174"/>
      <c r="R7" s="174"/>
    </row>
    <row r="8" spans="2:18" ht="22" x14ac:dyDescent="0.25">
      <c r="B8" s="94"/>
      <c r="C8" s="173" t="s">
        <v>1</v>
      </c>
      <c r="D8" s="173"/>
      <c r="E8" s="173"/>
      <c r="F8" s="173"/>
      <c r="G8" s="173"/>
      <c r="H8" s="173" t="s">
        <v>196</v>
      </c>
      <c r="I8" s="173"/>
      <c r="J8" s="173"/>
      <c r="K8" s="173"/>
      <c r="L8" s="173"/>
      <c r="N8" s="174"/>
      <c r="O8" s="174"/>
      <c r="P8" s="174"/>
      <c r="Q8" s="174"/>
      <c r="R8" s="174"/>
    </row>
    <row r="9" spans="2:18" ht="22" x14ac:dyDescent="0.25">
      <c r="B9" s="93" t="s">
        <v>197</v>
      </c>
      <c r="C9" s="30">
        <v>0.08</v>
      </c>
      <c r="D9" s="30">
        <v>0.14000000000000001</v>
      </c>
      <c r="E9" s="30">
        <v>0.06</v>
      </c>
      <c r="F9" s="30">
        <v>0.11</v>
      </c>
      <c r="G9" s="30">
        <v>0.09</v>
      </c>
      <c r="H9" s="30">
        <v>0.24</v>
      </c>
      <c r="I9" s="30">
        <v>0.22</v>
      </c>
      <c r="J9" s="30">
        <v>0.12</v>
      </c>
      <c r="K9" s="30">
        <v>0.12</v>
      </c>
      <c r="L9" s="30">
        <v>0.19</v>
      </c>
      <c r="N9" s="174"/>
      <c r="O9" s="174"/>
      <c r="P9" s="174"/>
      <c r="Q9" s="174"/>
      <c r="R9" s="174"/>
    </row>
    <row r="10" spans="2:18" ht="22" x14ac:dyDescent="0.25">
      <c r="B10" s="93" t="s">
        <v>198</v>
      </c>
      <c r="C10" s="30">
        <v>0.66</v>
      </c>
      <c r="D10" s="30">
        <v>1.02</v>
      </c>
      <c r="E10" s="30">
        <v>0.39</v>
      </c>
      <c r="F10" s="30">
        <v>0.37</v>
      </c>
      <c r="G10" s="30">
        <v>0.55000000000000004</v>
      </c>
      <c r="H10" s="30">
        <v>0.82</v>
      </c>
      <c r="I10" s="30">
        <v>1.56</v>
      </c>
      <c r="J10" s="30">
        <v>0.69</v>
      </c>
      <c r="K10" s="30">
        <v>0.97</v>
      </c>
      <c r="L10" s="30">
        <v>0.92</v>
      </c>
      <c r="N10" s="174"/>
      <c r="O10" s="174"/>
      <c r="P10" s="174"/>
      <c r="Q10" s="174"/>
      <c r="R10" s="174"/>
    </row>
    <row r="11" spans="2:18" ht="22" x14ac:dyDescent="0.25">
      <c r="C11" s="139"/>
      <c r="D11" s="139"/>
      <c r="E11" s="139"/>
      <c r="F11" s="139"/>
      <c r="G11" s="139"/>
      <c r="N11" s="174"/>
      <c r="O11" s="174"/>
      <c r="P11" s="174"/>
      <c r="Q11" s="174"/>
      <c r="R11" s="174"/>
    </row>
    <row r="12" spans="2:18" ht="22" x14ac:dyDescent="0.25">
      <c r="B12" s="173" t="s">
        <v>74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N12" s="174"/>
      <c r="O12" s="174"/>
      <c r="P12" s="174"/>
      <c r="Q12" s="174"/>
      <c r="R12" s="174"/>
    </row>
    <row r="13" spans="2:18" ht="22" x14ac:dyDescent="0.25">
      <c r="B13" s="94"/>
      <c r="C13" s="173" t="s">
        <v>1</v>
      </c>
      <c r="D13" s="173"/>
      <c r="E13" s="173"/>
      <c r="F13" s="173"/>
      <c r="G13" s="173"/>
      <c r="H13" s="173" t="s">
        <v>196</v>
      </c>
      <c r="I13" s="173"/>
      <c r="J13" s="173"/>
      <c r="K13" s="173"/>
      <c r="L13" s="173"/>
      <c r="N13" s="174"/>
      <c r="O13" s="174"/>
      <c r="P13" s="174"/>
      <c r="Q13" s="174"/>
      <c r="R13" s="174"/>
    </row>
    <row r="14" spans="2:18" ht="22" x14ac:dyDescent="0.25">
      <c r="B14" s="93" t="s">
        <v>197</v>
      </c>
      <c r="C14" s="30">
        <v>8.94</v>
      </c>
      <c r="D14" s="30">
        <v>9.68</v>
      </c>
      <c r="E14" s="30">
        <v>9.24</v>
      </c>
      <c r="F14" s="30">
        <v>8.9600000000000009</v>
      </c>
      <c r="G14" s="30">
        <v>7.9</v>
      </c>
      <c r="H14" s="30">
        <v>5.84</v>
      </c>
      <c r="I14" s="30">
        <v>4.08</v>
      </c>
      <c r="J14" s="30">
        <v>4.41</v>
      </c>
      <c r="K14" s="30">
        <v>2.41</v>
      </c>
      <c r="L14" s="30">
        <v>3.39</v>
      </c>
      <c r="N14" s="174"/>
      <c r="O14" s="174"/>
      <c r="P14" s="174"/>
      <c r="Q14" s="174"/>
      <c r="R14" s="174"/>
    </row>
    <row r="15" spans="2:18" ht="22" x14ac:dyDescent="0.25">
      <c r="B15" s="93" t="s">
        <v>198</v>
      </c>
      <c r="C15" s="30">
        <v>69.099999999999994</v>
      </c>
      <c r="D15" s="30">
        <v>71.400000000000006</v>
      </c>
      <c r="E15" s="30">
        <v>60.8</v>
      </c>
      <c r="F15" s="30">
        <v>64.8</v>
      </c>
      <c r="G15" s="30">
        <v>61.6</v>
      </c>
      <c r="H15" s="30">
        <v>63.4</v>
      </c>
      <c r="I15" s="30">
        <v>63.5</v>
      </c>
      <c r="J15" s="30">
        <v>66.8</v>
      </c>
      <c r="K15" s="30">
        <v>64.2</v>
      </c>
      <c r="L15" s="30">
        <v>61.6</v>
      </c>
    </row>
    <row r="16" spans="2:18" ht="22" x14ac:dyDescent="0.25">
      <c r="C16" s="139"/>
      <c r="D16" s="139"/>
      <c r="E16" s="139"/>
      <c r="F16" s="139"/>
      <c r="G16" s="139"/>
    </row>
    <row r="17" spans="2:12" ht="22" x14ac:dyDescent="0.25">
      <c r="B17" s="173" t="s">
        <v>76</v>
      </c>
      <c r="C17" s="173"/>
      <c r="D17" s="173"/>
      <c r="E17" s="173"/>
      <c r="F17" s="173"/>
      <c r="G17" s="173"/>
      <c r="H17" s="173"/>
      <c r="I17" s="173"/>
      <c r="J17" s="173"/>
      <c r="K17" s="173"/>
      <c r="L17" s="173"/>
    </row>
    <row r="18" spans="2:12" ht="22" x14ac:dyDescent="0.25">
      <c r="B18" s="94"/>
      <c r="C18" s="173" t="s">
        <v>1</v>
      </c>
      <c r="D18" s="173"/>
      <c r="E18" s="173"/>
      <c r="F18" s="173"/>
      <c r="G18" s="173"/>
      <c r="H18" s="173" t="s">
        <v>196</v>
      </c>
      <c r="I18" s="173"/>
      <c r="J18" s="173"/>
      <c r="K18" s="173"/>
      <c r="L18" s="173"/>
    </row>
    <row r="19" spans="2:12" ht="22" x14ac:dyDescent="0.25">
      <c r="B19" s="93" t="s">
        <v>197</v>
      </c>
      <c r="C19" s="30">
        <v>3.47</v>
      </c>
      <c r="D19" s="30">
        <v>4.05</v>
      </c>
      <c r="E19" s="30">
        <v>2.62</v>
      </c>
      <c r="F19" s="30">
        <v>3.49</v>
      </c>
      <c r="G19" s="30">
        <v>3.11</v>
      </c>
      <c r="H19" s="30">
        <v>2.99</v>
      </c>
      <c r="I19" s="30">
        <v>2.63</v>
      </c>
      <c r="J19" s="30">
        <v>1.64</v>
      </c>
      <c r="K19" s="30">
        <v>1.19</v>
      </c>
      <c r="L19" s="30">
        <v>2.19</v>
      </c>
    </row>
    <row r="20" spans="2:12" ht="22" x14ac:dyDescent="0.25">
      <c r="B20" s="93" t="s">
        <v>198</v>
      </c>
      <c r="C20" s="30">
        <v>19.5</v>
      </c>
      <c r="D20" s="30">
        <v>22.6</v>
      </c>
      <c r="E20" s="30">
        <v>10.6</v>
      </c>
      <c r="F20" s="30">
        <v>17.3</v>
      </c>
      <c r="G20" s="30">
        <v>14.9</v>
      </c>
      <c r="H20" s="30">
        <v>19.399999999999999</v>
      </c>
      <c r="I20" s="30">
        <v>17.600000000000001</v>
      </c>
      <c r="J20" s="30">
        <v>14.5</v>
      </c>
      <c r="K20" s="30">
        <v>11.1</v>
      </c>
      <c r="L20" s="30">
        <v>13.8</v>
      </c>
    </row>
  </sheetData>
  <mergeCells count="13">
    <mergeCell ref="B17:L17"/>
    <mergeCell ref="C18:G18"/>
    <mergeCell ref="H18:L18"/>
    <mergeCell ref="N4:R14"/>
    <mergeCell ref="B2:L2"/>
    <mergeCell ref="C3:G3"/>
    <mergeCell ref="H3:L3"/>
    <mergeCell ref="B7:L7"/>
    <mergeCell ref="C8:G8"/>
    <mergeCell ref="H8:L8"/>
    <mergeCell ref="B12:L12"/>
    <mergeCell ref="C13:G13"/>
    <mergeCell ref="H13:L1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A827B-73C8-434A-A1B8-C14AB28C8519}">
  <dimension ref="B2:H9"/>
  <sheetViews>
    <sheetView workbookViewId="0">
      <selection activeCell="B10" sqref="B10"/>
    </sheetView>
  </sheetViews>
  <sheetFormatPr baseColWidth="10" defaultColWidth="10.83203125" defaultRowHeight="16" x14ac:dyDescent="0.2"/>
  <cols>
    <col min="2" max="2" width="13" customWidth="1"/>
  </cols>
  <sheetData>
    <row r="2" spans="2:8" ht="22" x14ac:dyDescent="0.25">
      <c r="B2" s="173" t="s">
        <v>170</v>
      </c>
      <c r="C2" s="173"/>
      <c r="D2" s="173"/>
      <c r="E2" s="173"/>
      <c r="F2" s="173"/>
      <c r="G2" s="173"/>
      <c r="H2" s="173"/>
    </row>
    <row r="3" spans="2:8" ht="22" x14ac:dyDescent="0.25">
      <c r="B3" s="94"/>
      <c r="C3" s="173" t="s">
        <v>168</v>
      </c>
      <c r="D3" s="173"/>
      <c r="E3" s="173"/>
      <c r="F3" s="173" t="s">
        <v>169</v>
      </c>
      <c r="G3" s="173"/>
      <c r="H3" s="173"/>
    </row>
    <row r="4" spans="2:8" ht="22" x14ac:dyDescent="0.25">
      <c r="B4" s="93" t="s">
        <v>1</v>
      </c>
      <c r="C4" s="30">
        <v>153.34</v>
      </c>
      <c r="D4" s="30">
        <v>135.52000000000001</v>
      </c>
      <c r="E4" s="30">
        <v>145.47</v>
      </c>
      <c r="F4" s="30">
        <v>204.41</v>
      </c>
      <c r="G4" s="30">
        <v>180.47</v>
      </c>
      <c r="H4" s="30">
        <v>198.98</v>
      </c>
    </row>
    <row r="5" spans="2:8" ht="25" x14ac:dyDescent="0.25">
      <c r="B5" s="93" t="s">
        <v>42</v>
      </c>
      <c r="C5" s="30">
        <v>171.68</v>
      </c>
      <c r="D5" s="30">
        <v>178.84</v>
      </c>
      <c r="E5" s="30">
        <v>177.32</v>
      </c>
      <c r="F5" s="30">
        <v>194.03</v>
      </c>
      <c r="G5" s="30">
        <v>210.84</v>
      </c>
      <c r="H5" s="30">
        <v>213.77</v>
      </c>
    </row>
    <row r="9" spans="2:8" x14ac:dyDescent="0.2">
      <c r="B9" s="140" t="s">
        <v>243</v>
      </c>
    </row>
  </sheetData>
  <mergeCells count="3">
    <mergeCell ref="C3:E3"/>
    <mergeCell ref="F3:H3"/>
    <mergeCell ref="B2:H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038FA-4348-6349-84F3-CCBBD08C6E18}">
  <dimension ref="B2"/>
  <sheetViews>
    <sheetView workbookViewId="0">
      <selection activeCell="B2" sqref="B2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0EA93-A3D5-4E46-A384-1BC12FCAC876}">
  <dimension ref="A2:L11"/>
  <sheetViews>
    <sheetView workbookViewId="0">
      <selection activeCell="K13" sqref="K13"/>
    </sheetView>
  </sheetViews>
  <sheetFormatPr baseColWidth="10" defaultColWidth="10.83203125" defaultRowHeight="16" x14ac:dyDescent="0.2"/>
  <cols>
    <col min="2" max="3" width="18.1640625" customWidth="1"/>
    <col min="4" max="5" width="7.6640625" customWidth="1"/>
    <col min="6" max="7" width="18.1640625" customWidth="1"/>
    <col min="8" max="9" width="7.6640625" customWidth="1"/>
    <col min="10" max="11" width="18.1640625" customWidth="1"/>
  </cols>
  <sheetData>
    <row r="2" spans="1:12" ht="22" x14ac:dyDescent="0.25">
      <c r="A2" s="194" t="s">
        <v>191</v>
      </c>
      <c r="B2" s="194"/>
      <c r="C2" s="194"/>
      <c r="D2" s="194"/>
      <c r="E2" s="194" t="s">
        <v>192</v>
      </c>
      <c r="F2" s="194"/>
      <c r="G2" s="194"/>
      <c r="H2" s="194"/>
      <c r="I2" s="194" t="s">
        <v>193</v>
      </c>
      <c r="J2" s="194"/>
      <c r="K2" s="194"/>
      <c r="L2" s="194"/>
    </row>
    <row r="3" spans="1:12" ht="25" x14ac:dyDescent="0.25">
      <c r="B3" s="40" t="s">
        <v>1</v>
      </c>
      <c r="C3" s="40" t="s">
        <v>42</v>
      </c>
      <c r="F3" s="40" t="s">
        <v>1</v>
      </c>
      <c r="G3" s="40" t="s">
        <v>42</v>
      </c>
      <c r="J3" s="40" t="s">
        <v>1</v>
      </c>
      <c r="K3" s="40" t="s">
        <v>42</v>
      </c>
    </row>
    <row r="4" spans="1:12" ht="22" x14ac:dyDescent="0.25">
      <c r="B4" s="29" t="s">
        <v>177</v>
      </c>
      <c r="C4" s="29" t="s">
        <v>174</v>
      </c>
      <c r="F4" s="29" t="s">
        <v>139</v>
      </c>
      <c r="G4" s="29" t="s">
        <v>180</v>
      </c>
      <c r="J4" s="29" t="s">
        <v>186</v>
      </c>
      <c r="K4" s="29" t="s">
        <v>187</v>
      </c>
    </row>
    <row r="5" spans="1:12" ht="22" x14ac:dyDescent="0.25">
      <c r="B5" s="29" t="s">
        <v>178</v>
      </c>
      <c r="C5" s="29" t="s">
        <v>175</v>
      </c>
      <c r="F5" s="29" t="s">
        <v>183</v>
      </c>
      <c r="G5" s="29" t="s">
        <v>181</v>
      </c>
      <c r="J5" s="29" t="s">
        <v>183</v>
      </c>
      <c r="K5" s="29" t="s">
        <v>184</v>
      </c>
    </row>
    <row r="6" spans="1:12" ht="22" x14ac:dyDescent="0.25">
      <c r="B6" s="29" t="s">
        <v>179</v>
      </c>
      <c r="C6" s="29" t="s">
        <v>176</v>
      </c>
      <c r="F6" s="29" t="s">
        <v>183</v>
      </c>
      <c r="G6" s="29" t="s">
        <v>182</v>
      </c>
      <c r="J6" s="29" t="s">
        <v>183</v>
      </c>
      <c r="K6" s="29" t="s">
        <v>185</v>
      </c>
    </row>
    <row r="11" spans="1:12" x14ac:dyDescent="0.2">
      <c r="K11" s="116"/>
    </row>
  </sheetData>
  <mergeCells count="3">
    <mergeCell ref="A2:D2"/>
    <mergeCell ref="E2:H2"/>
    <mergeCell ref="I2:L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B236-B2CE-EA48-8C89-303D079DBCFF}">
  <dimension ref="B2:L9"/>
  <sheetViews>
    <sheetView tabSelected="1" topLeftCell="B4" workbookViewId="0">
      <selection activeCell="C10" sqref="C10"/>
    </sheetView>
  </sheetViews>
  <sheetFormatPr baseColWidth="10" defaultColWidth="10.83203125" defaultRowHeight="16" x14ac:dyDescent="0.2"/>
  <cols>
    <col min="2" max="2" width="12" customWidth="1"/>
  </cols>
  <sheetData>
    <row r="2" spans="2:12" ht="22" x14ac:dyDescent="0.25">
      <c r="B2" s="175" t="s">
        <v>173</v>
      </c>
      <c r="C2" s="176"/>
      <c r="D2" s="176"/>
      <c r="E2" s="176"/>
      <c r="F2" s="176"/>
      <c r="G2" s="176"/>
      <c r="H2" s="176"/>
      <c r="I2" s="176"/>
      <c r="J2" s="176"/>
      <c r="K2" s="176"/>
      <c r="L2" s="177"/>
    </row>
    <row r="3" spans="2:12" ht="22" x14ac:dyDescent="0.25">
      <c r="B3" s="94"/>
      <c r="C3" s="173" t="s">
        <v>171</v>
      </c>
      <c r="D3" s="173"/>
      <c r="E3" s="173"/>
      <c r="F3" s="173"/>
      <c r="G3" s="173"/>
      <c r="H3" s="173" t="s">
        <v>172</v>
      </c>
      <c r="I3" s="173"/>
      <c r="J3" s="173"/>
      <c r="K3" s="173"/>
      <c r="L3" s="173"/>
    </row>
    <row r="4" spans="2:12" ht="22" x14ac:dyDescent="0.25">
      <c r="B4" s="93" t="s">
        <v>1</v>
      </c>
      <c r="C4" s="30">
        <v>36.1</v>
      </c>
      <c r="D4" s="30">
        <v>18.3</v>
      </c>
      <c r="E4" s="30">
        <v>58.6</v>
      </c>
      <c r="F4" s="30">
        <v>56.8</v>
      </c>
      <c r="G4" s="30">
        <v>3.61</v>
      </c>
      <c r="H4" s="30">
        <v>81</v>
      </c>
      <c r="I4" s="30">
        <v>69.8</v>
      </c>
      <c r="J4" s="30">
        <v>67.5</v>
      </c>
      <c r="K4" s="30">
        <v>67.8</v>
      </c>
      <c r="L4" s="30">
        <v>62</v>
      </c>
    </row>
    <row r="5" spans="2:12" ht="25" x14ac:dyDescent="0.25">
      <c r="B5" s="93" t="s">
        <v>42</v>
      </c>
      <c r="C5" s="30">
        <v>5.33</v>
      </c>
      <c r="D5" s="30">
        <v>4.62</v>
      </c>
      <c r="E5" s="30">
        <v>28.4</v>
      </c>
      <c r="F5" s="30">
        <v>6.47</v>
      </c>
      <c r="G5" s="30">
        <v>6.33</v>
      </c>
      <c r="H5" s="30">
        <v>57.8</v>
      </c>
      <c r="I5" s="30">
        <v>50.7</v>
      </c>
      <c r="J5" s="30">
        <v>43.1</v>
      </c>
      <c r="K5" s="30">
        <v>79.7</v>
      </c>
      <c r="L5" s="30"/>
    </row>
    <row r="9" spans="2:12" x14ac:dyDescent="0.2">
      <c r="C9" s="140" t="s">
        <v>244</v>
      </c>
    </row>
  </sheetData>
  <mergeCells count="3">
    <mergeCell ref="C3:G3"/>
    <mergeCell ref="H3:L3"/>
    <mergeCell ref="B2:L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A10A-E5A1-8144-A95A-A9978C607E0D}">
  <dimension ref="B2"/>
  <sheetViews>
    <sheetView workbookViewId="0">
      <selection activeCell="O31" sqref="O31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9C6D-41E6-A44E-A0C6-B258BB25526F}">
  <dimension ref="B2"/>
  <sheetViews>
    <sheetView workbookViewId="0">
      <selection activeCell="B2" sqref="B2"/>
    </sheetView>
  </sheetViews>
  <sheetFormatPr baseColWidth="10" defaultColWidth="10.83203125" defaultRowHeight="16" x14ac:dyDescent="0.2"/>
  <sheetData>
    <row r="2" spans="2:2" ht="22" x14ac:dyDescent="0.3">
      <c r="B2" s="49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2491af-6f12-4042-8684-43271b6d8d40" xsi:nil="true"/>
    <lcf76f155ced4ddcb4097134ff3c332f xmlns="f95d62a4-37a6-4d6d-873e-8c71cb2a072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827425CE51B40AD5104522BD00C80" ma:contentTypeVersion="18" ma:contentTypeDescription="Crée un document." ma:contentTypeScope="" ma:versionID="7ba9fe903556045efb7273d5d8276638">
  <xsd:schema xmlns:xsd="http://www.w3.org/2001/XMLSchema" xmlns:xs="http://www.w3.org/2001/XMLSchema" xmlns:p="http://schemas.microsoft.com/office/2006/metadata/properties" xmlns:ns2="f95d62a4-37a6-4d6d-873e-8c71cb2a0728" xmlns:ns3="692491af-6f12-4042-8684-43271b6d8d40" targetNamespace="http://schemas.microsoft.com/office/2006/metadata/properties" ma:root="true" ma:fieldsID="f17d9fd716a9cfdf7a9cef723c4d1c3f" ns2:_="" ns3:_="">
    <xsd:import namespace="f95d62a4-37a6-4d6d-873e-8c71cb2a0728"/>
    <xsd:import namespace="692491af-6f12-4042-8684-43271b6d8d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d62a4-37a6-4d6d-873e-8c71cb2a0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bde7296c-ffa8-4ebc-a64a-90ca695649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491af-6f12-4042-8684-43271b6d8d4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a70a16f-41b0-47fd-b3e4-5f4323e101d3}" ma:internalName="TaxCatchAll" ma:showField="CatchAllData" ma:web="692491af-6f12-4042-8684-43271b6d8d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E17ECB-3713-4035-818E-A042124CA8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79B4F2-B108-4C6A-A6F1-1B9F759CC8D2}">
  <ds:schemaRefs>
    <ds:schemaRef ds:uri="http://schemas.microsoft.com/office/2006/metadata/properties"/>
    <ds:schemaRef ds:uri="http://schemas.microsoft.com/office/infopath/2007/PartnerControls"/>
    <ds:schemaRef ds:uri="692491af-6f12-4042-8684-43271b6d8d40"/>
    <ds:schemaRef ds:uri="f95d62a4-37a6-4d6d-873e-8c71cb2a0728"/>
  </ds:schemaRefs>
</ds:datastoreItem>
</file>

<file path=customXml/itemProps3.xml><?xml version="1.0" encoding="utf-8"?>
<ds:datastoreItem xmlns:ds="http://schemas.openxmlformats.org/officeDocument/2006/customXml" ds:itemID="{1C6F4C3D-DB80-48A6-AADE-65073AF89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5d62a4-37a6-4d6d-873e-8c71cb2a0728"/>
    <ds:schemaRef ds:uri="692491af-6f12-4042-8684-43271b6d8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65</vt:i4>
      </vt:variant>
    </vt:vector>
  </HeadingPairs>
  <TitlesOfParts>
    <vt:vector size="65" baseType="lpstr">
      <vt:lpstr>Fig1a</vt:lpstr>
      <vt:lpstr>Fig1b</vt:lpstr>
      <vt:lpstr>Fig1c</vt:lpstr>
      <vt:lpstr>Fig1d</vt:lpstr>
      <vt:lpstr>Fig1e</vt:lpstr>
      <vt:lpstr>Fig2a</vt:lpstr>
      <vt:lpstr>Fig2b</vt:lpstr>
      <vt:lpstr>Fig2c</vt:lpstr>
      <vt:lpstr>FIg3a</vt:lpstr>
      <vt:lpstr>Fig3b</vt:lpstr>
      <vt:lpstr>Fig3c</vt:lpstr>
      <vt:lpstr>Fig3d</vt:lpstr>
      <vt:lpstr>Fig3e</vt:lpstr>
      <vt:lpstr>Fig4a</vt:lpstr>
      <vt:lpstr>Fig4b</vt:lpstr>
      <vt:lpstr>Fig4c</vt:lpstr>
      <vt:lpstr>Fig4d</vt:lpstr>
      <vt:lpstr>Fig4e</vt:lpstr>
      <vt:lpstr>Fig4f</vt:lpstr>
      <vt:lpstr>Fig4g</vt:lpstr>
      <vt:lpstr>Fig5a</vt:lpstr>
      <vt:lpstr>Fig5b</vt:lpstr>
      <vt:lpstr>Fig5c</vt:lpstr>
      <vt:lpstr>Fig5d</vt:lpstr>
      <vt:lpstr>Fig5e</vt:lpstr>
      <vt:lpstr>Fig5f</vt:lpstr>
      <vt:lpstr>Fig6a</vt:lpstr>
      <vt:lpstr>Fig6b</vt:lpstr>
      <vt:lpstr>Fig6c</vt:lpstr>
      <vt:lpstr>Fig6d</vt:lpstr>
      <vt:lpstr>Fig6e</vt:lpstr>
      <vt:lpstr>Fig6f</vt:lpstr>
      <vt:lpstr>SF1a</vt:lpstr>
      <vt:lpstr>SF1b</vt:lpstr>
      <vt:lpstr>SF1c</vt:lpstr>
      <vt:lpstr>SF1d</vt:lpstr>
      <vt:lpstr>SF2a</vt:lpstr>
      <vt:lpstr>SF2b</vt:lpstr>
      <vt:lpstr>SF2c</vt:lpstr>
      <vt:lpstr>SF2d</vt:lpstr>
      <vt:lpstr>SF3a</vt:lpstr>
      <vt:lpstr>SF3b</vt:lpstr>
      <vt:lpstr>SF3c</vt:lpstr>
      <vt:lpstr>SF3d</vt:lpstr>
      <vt:lpstr>SF3e</vt:lpstr>
      <vt:lpstr>SF3f</vt:lpstr>
      <vt:lpstr>SF3g</vt:lpstr>
      <vt:lpstr>SF4a</vt:lpstr>
      <vt:lpstr>SF4b</vt:lpstr>
      <vt:lpstr>SF4c</vt:lpstr>
      <vt:lpstr>SF4d</vt:lpstr>
      <vt:lpstr>SF4e</vt:lpstr>
      <vt:lpstr>SF4f</vt:lpstr>
      <vt:lpstr>SF4g</vt:lpstr>
      <vt:lpstr>SF5a</vt:lpstr>
      <vt:lpstr>SF5b</vt:lpstr>
      <vt:lpstr>SF5c</vt:lpstr>
      <vt:lpstr>SF5d</vt:lpstr>
      <vt:lpstr>SF5e</vt:lpstr>
      <vt:lpstr>SF6a</vt:lpstr>
      <vt:lpstr>SF6b</vt:lpstr>
      <vt:lpstr>SF6c</vt:lpstr>
      <vt:lpstr>SF6d</vt:lpstr>
      <vt:lpstr>SF7a</vt:lpstr>
      <vt:lpstr>SF7b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Reda Fazazi</dc:creator>
  <cp:lastModifiedBy>Reda Fazazi</cp:lastModifiedBy>
  <dcterms:created xsi:type="dcterms:W3CDTF">2024-04-02T15:03:36Z</dcterms:created>
  <dcterms:modified xsi:type="dcterms:W3CDTF">2024-05-29T20:58:26Z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0x010100FEF827425CE51B40AD5104522BD00C80</vt:lpwstr>
  </property>
</Properties>
</file>