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arlosfitzsimons/Desktop/"/>
    </mc:Choice>
  </mc:AlternateContent>
  <xr:revisionPtr revIDLastSave="0" documentId="8_{FF744F15-62AF-0747-A601-04C610518D37}" xr6:coauthVersionLast="47" xr6:coauthVersionMax="47" xr10:uidLastSave="{00000000-0000-0000-0000-000000000000}"/>
  <bookViews>
    <workbookView xWindow="6260" yWindow="1540" windowWidth="28040" windowHeight="17440" firstSheet="1" activeTab="12" xr2:uid="{9BBE3709-DCE8-4240-9899-B5F60E9D0D0D}"/>
  </bookViews>
  <sheets>
    <sheet name="Figure 1d" sheetId="1" r:id="rId1"/>
    <sheet name="Figure 1f" sheetId="2" r:id="rId2"/>
    <sheet name="Figure 1h" sheetId="3" r:id="rId3"/>
    <sheet name="Figure 1i" sheetId="4" r:id="rId4"/>
    <sheet name="Figure 1k" sheetId="5" r:id="rId5"/>
    <sheet name="Figure 1n" sheetId="6" r:id="rId6"/>
    <sheet name="Figure 1o" sheetId="7" r:id="rId7"/>
    <sheet name="Figure 1q" sheetId="8" r:id="rId8"/>
    <sheet name="Figure 1r" sheetId="9" r:id="rId9"/>
    <sheet name="Figure 1t" sheetId="10" r:id="rId10"/>
    <sheet name="Figure 1u" sheetId="11" r:id="rId11"/>
    <sheet name="Figure 1v" sheetId="12" r:id="rId12"/>
    <sheet name="Figure 1w" sheetId="13" r:id="rId13"/>
    <sheet name="Figure 1x" sheetId="14" r:id="rId14"/>
    <sheet name="Figure 5 k, l, n, o" sheetId="15" r:id="rId1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3" i="15" l="1"/>
  <c r="C33" i="15"/>
  <c r="B33" i="15"/>
  <c r="F32" i="15"/>
  <c r="E32" i="15"/>
  <c r="F31" i="15"/>
  <c r="E31" i="15"/>
  <c r="F30" i="15"/>
  <c r="E30" i="15"/>
  <c r="F29" i="15"/>
  <c r="E29" i="15"/>
  <c r="F28" i="15"/>
  <c r="E28" i="15"/>
  <c r="D25" i="15"/>
  <c r="C25" i="15"/>
  <c r="B25" i="15"/>
  <c r="F24" i="15"/>
  <c r="E24" i="15"/>
  <c r="F23" i="15"/>
  <c r="E23" i="15"/>
  <c r="F22" i="15"/>
  <c r="E22" i="15"/>
  <c r="F21" i="15"/>
  <c r="E21" i="15"/>
  <c r="D16" i="15"/>
  <c r="C16" i="15"/>
  <c r="B16" i="15"/>
  <c r="F15" i="15"/>
  <c r="E15" i="15"/>
  <c r="F14" i="15"/>
  <c r="E14" i="15"/>
  <c r="F13" i="15"/>
  <c r="E13" i="15"/>
  <c r="F12" i="15"/>
  <c r="E12" i="15"/>
  <c r="F11" i="15"/>
  <c r="E11" i="15"/>
  <c r="D8" i="15"/>
  <c r="C8" i="15"/>
  <c r="B8" i="15"/>
  <c r="F7" i="15"/>
  <c r="E7" i="15"/>
  <c r="F6" i="15"/>
  <c r="E6" i="15"/>
  <c r="F5" i="15"/>
  <c r="E5" i="15"/>
  <c r="F4" i="15"/>
  <c r="E4" i="15"/>
</calcChain>
</file>

<file path=xl/sharedStrings.xml><?xml version="1.0" encoding="utf-8"?>
<sst xmlns="http://schemas.openxmlformats.org/spreadsheetml/2006/main" count="175" uniqueCount="63">
  <si>
    <t>Hippocampal astrpgliosis (GFAP coverage as area percentage)</t>
  </si>
  <si>
    <t>Control</t>
  </si>
  <si>
    <t>TBI</t>
  </si>
  <si>
    <t>Ipsilateral</t>
  </si>
  <si>
    <t>Contralateral</t>
  </si>
  <si>
    <t>Animal 2</t>
  </si>
  <si>
    <t>Animal 3</t>
  </si>
  <si>
    <t>Animal 1</t>
  </si>
  <si>
    <t>Cell Proliferation (Total number of BrdU+ cells per mm3)</t>
  </si>
  <si>
    <t>Animal 4</t>
  </si>
  <si>
    <t>Astrocyte proliferation  (total S100B+/BrdU+ cells per mm3)</t>
  </si>
  <si>
    <t>Astrocyte proliferation (percentage of S100+/BrdU+ per total S100+ cells)</t>
  </si>
  <si>
    <t>Neural sten cell prolifaration (total number of Nestin-GFP+/GFAP+/Mik67+ cells per mm3)</t>
  </si>
  <si>
    <t>Animla 5</t>
  </si>
  <si>
    <t>Hippocampal neurogenesis (total number of DCX+ cells per mm2)</t>
  </si>
  <si>
    <t>Animal 5</t>
  </si>
  <si>
    <t>Animal 6</t>
  </si>
  <si>
    <t>Animal 7</t>
  </si>
  <si>
    <t>Animal 8</t>
  </si>
  <si>
    <t>Hippocampal neurogenesis (total DCX+ cells per mm2 distribution per morphology category)</t>
  </si>
  <si>
    <t>Categories A+B</t>
  </si>
  <si>
    <t>Categories C+D</t>
  </si>
  <si>
    <t>Category E</t>
  </si>
  <si>
    <t>Category F</t>
  </si>
  <si>
    <t>Neuronal cell proliferation (total DCX+/BrdU+ cells per mm3)</t>
  </si>
  <si>
    <t>Neuronal cell proliferation (percentage of DCX+/BrdU+ cells per total DCX+ cells)</t>
  </si>
  <si>
    <t xml:space="preserve">Control </t>
  </si>
  <si>
    <t>Newborn neurons (percentage of GFP+/DCX+ cells per total GFP+ cells)</t>
  </si>
  <si>
    <t>Newborn neurons with atypical dendrites (percentage of GFP+/DCX+ cells)</t>
  </si>
  <si>
    <t>Dendritic spines (Number of spines per 10 micrometer section)</t>
  </si>
  <si>
    <t>Spatial learning (Escape latency in seconds)</t>
  </si>
  <si>
    <t>day 1</t>
  </si>
  <si>
    <t>day 2</t>
  </si>
  <si>
    <t>day 3</t>
  </si>
  <si>
    <t>day 4</t>
  </si>
  <si>
    <t>day 5</t>
  </si>
  <si>
    <t>Mean</t>
  </si>
  <si>
    <t>Animal 9</t>
  </si>
  <si>
    <t>Animal 10</t>
  </si>
  <si>
    <t>Animal 11</t>
  </si>
  <si>
    <t>Animal 12</t>
  </si>
  <si>
    <t>Spatial learning (percentage of time in target quadrant in seconds)</t>
  </si>
  <si>
    <t>A-stage 1 cell counts</t>
  </si>
  <si>
    <t>total</t>
  </si>
  <si>
    <t>SGZ</t>
  </si>
  <si>
    <t>Hilus</t>
  </si>
  <si>
    <t>% SGZ</t>
  </si>
  <si>
    <t>% Hilus</t>
  </si>
  <si>
    <t>Tissue section 1-animal 1</t>
  </si>
  <si>
    <t>Tissue section 2-animal 1</t>
  </si>
  <si>
    <t>Tissue section 3-animal 2</t>
  </si>
  <si>
    <t>Tissue section 4-animal 2</t>
  </si>
  <si>
    <t>Total cells</t>
  </si>
  <si>
    <t>Tissue section 5-animal 3</t>
  </si>
  <si>
    <t xml:space="preserve">Total cells </t>
  </si>
  <si>
    <t>N-stage 3 cell counts</t>
  </si>
  <si>
    <t>GCL</t>
  </si>
  <si>
    <t>%SGZ</t>
  </si>
  <si>
    <t>%GCL</t>
  </si>
  <si>
    <t>Tissue section 2-animal1</t>
  </si>
  <si>
    <t>Tissue section 4-animal 3</t>
  </si>
  <si>
    <t>N</t>
  </si>
  <si>
    <t>SD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</si>
</sst>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0.000"/>
    <numFmt numFmtId="166" formatCode="0.0"/>
  </numFmts>
  <fonts count="6" x14ac:knownFonts="1"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8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49" fontId="0" fillId="0" borderId="0" xfId="0" applyNumberFormat="1" applyAlignment="1">
      <alignment vertical="top" wrapText="1"/>
    </xf>
    <xf numFmtId="165" fontId="0" fillId="0" borderId="0" xfId="0" applyNumberFormat="1" applyAlignment="1">
      <alignment horizontal="left"/>
    </xf>
    <xf numFmtId="164" fontId="3" fillId="0" borderId="0" xfId="0" applyNumberFormat="1" applyFont="1" applyAlignment="1">
      <alignment horizontal="left"/>
    </xf>
    <xf numFmtId="0" fontId="4" fillId="0" borderId="0" xfId="0" applyFont="1"/>
    <xf numFmtId="166" fontId="0" fillId="0" borderId="0" xfId="0" applyNumberFormat="1"/>
    <xf numFmtId="166" fontId="4" fillId="0" borderId="0" xfId="0" applyNumberFormat="1" applyFont="1"/>
    <xf numFmtId="2" fontId="4" fillId="0" borderId="0" xfId="0" applyNumberFormat="1" applyFont="1"/>
    <xf numFmtId="0" fontId="3" fillId="0" borderId="0" xfId="0" applyFont="1"/>
    <xf numFmtId="166" fontId="3" fillId="0" borderId="0" xfId="0" applyNumberFormat="1" applyFont="1"/>
    <xf numFmtId="2" fontId="5" fillId="0" borderId="0" xfId="0" applyNumberFormat="1" applyFont="1"/>
    <xf numFmtId="0" fontId="4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8502A8-BFF1-974C-B85C-2BC1A42E4A0C}">
  <dimension ref="A2:E8"/>
  <sheetViews>
    <sheetView workbookViewId="0">
      <selection activeCell="H10" sqref="H10"/>
    </sheetView>
  </sheetViews>
  <sheetFormatPr baseColWidth="10" defaultRowHeight="16" x14ac:dyDescent="0.2"/>
  <cols>
    <col min="3" max="3" width="13.1640625" customWidth="1"/>
  </cols>
  <sheetData>
    <row r="2" spans="1:5" x14ac:dyDescent="0.2">
      <c r="A2" t="s">
        <v>0</v>
      </c>
    </row>
    <row r="4" spans="1:5" x14ac:dyDescent="0.2">
      <c r="B4" t="s">
        <v>1</v>
      </c>
      <c r="D4" t="s">
        <v>2</v>
      </c>
    </row>
    <row r="5" spans="1:5" x14ac:dyDescent="0.2">
      <c r="B5" t="s">
        <v>3</v>
      </c>
      <c r="C5" t="s">
        <v>4</v>
      </c>
      <c r="D5" t="s">
        <v>3</v>
      </c>
      <c r="E5" t="s">
        <v>4</v>
      </c>
    </row>
    <row r="6" spans="1:5" x14ac:dyDescent="0.2">
      <c r="A6" t="s">
        <v>7</v>
      </c>
      <c r="B6" s="1">
        <v>20.420000000000002</v>
      </c>
      <c r="C6" s="1">
        <v>18.670000000000002</v>
      </c>
      <c r="D6" s="1">
        <v>29.79</v>
      </c>
      <c r="E6" s="1">
        <v>20.46</v>
      </c>
    </row>
    <row r="7" spans="1:5" x14ac:dyDescent="0.2">
      <c r="A7" t="s">
        <v>5</v>
      </c>
      <c r="B7" s="1">
        <v>18.97</v>
      </c>
      <c r="C7" s="1">
        <v>19.43</v>
      </c>
      <c r="D7" s="1">
        <v>30.37</v>
      </c>
      <c r="E7" s="1">
        <v>18.989999999999998</v>
      </c>
    </row>
    <row r="8" spans="1:5" x14ac:dyDescent="0.2">
      <c r="A8" t="s">
        <v>6</v>
      </c>
      <c r="B8" s="1">
        <v>19.45</v>
      </c>
      <c r="C8" s="1">
        <v>19.309999999999999</v>
      </c>
      <c r="D8" s="1">
        <v>28.79</v>
      </c>
      <c r="E8" s="1">
        <v>18.690000000000001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BFD234-636B-8646-8830-DEFFA3DF18F7}">
  <dimension ref="A2:C7"/>
  <sheetViews>
    <sheetView workbookViewId="0">
      <selection activeCell="H11" sqref="H11"/>
    </sheetView>
  </sheetViews>
  <sheetFormatPr baseColWidth="10" defaultRowHeight="16" x14ac:dyDescent="0.2"/>
  <sheetData>
    <row r="2" spans="1:3" x14ac:dyDescent="0.2">
      <c r="A2" t="s">
        <v>27</v>
      </c>
    </row>
    <row r="4" spans="1:3" x14ac:dyDescent="0.2">
      <c r="B4" t="s">
        <v>26</v>
      </c>
      <c r="C4" t="s">
        <v>2</v>
      </c>
    </row>
    <row r="5" spans="1:3" x14ac:dyDescent="0.2">
      <c r="A5" t="s">
        <v>7</v>
      </c>
      <c r="B5" s="1">
        <v>75</v>
      </c>
      <c r="C5" s="1">
        <v>83</v>
      </c>
    </row>
    <row r="6" spans="1:3" x14ac:dyDescent="0.2">
      <c r="A6" t="s">
        <v>5</v>
      </c>
      <c r="B6" s="1">
        <v>63</v>
      </c>
      <c r="C6" s="1">
        <v>90</v>
      </c>
    </row>
    <row r="7" spans="1:3" x14ac:dyDescent="0.2">
      <c r="A7" t="s">
        <v>6</v>
      </c>
      <c r="B7" s="1">
        <v>71</v>
      </c>
      <c r="C7" s="1">
        <v>87</v>
      </c>
    </row>
  </sheetData>
  <phoneticPr fontId="2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0F3D45-1340-2645-B13A-B1BA71E7DB29}">
  <dimension ref="A2:C7"/>
  <sheetViews>
    <sheetView workbookViewId="0">
      <selection activeCell="F19" sqref="F19"/>
    </sheetView>
  </sheetViews>
  <sheetFormatPr baseColWidth="10" defaultRowHeight="16" x14ac:dyDescent="0.2"/>
  <sheetData>
    <row r="2" spans="1:3" x14ac:dyDescent="0.2">
      <c r="A2" t="s">
        <v>28</v>
      </c>
    </row>
    <row r="4" spans="1:3" x14ac:dyDescent="0.2">
      <c r="B4" t="s">
        <v>1</v>
      </c>
      <c r="C4" t="s">
        <v>2</v>
      </c>
    </row>
    <row r="5" spans="1:3" x14ac:dyDescent="0.2">
      <c r="A5" t="s">
        <v>7</v>
      </c>
      <c r="B5" s="1">
        <v>6</v>
      </c>
      <c r="C5" s="1">
        <v>13</v>
      </c>
    </row>
    <row r="6" spans="1:3" x14ac:dyDescent="0.2">
      <c r="A6" t="s">
        <v>5</v>
      </c>
      <c r="B6" s="1">
        <v>4</v>
      </c>
      <c r="C6" s="1">
        <v>10</v>
      </c>
    </row>
    <row r="7" spans="1:3" x14ac:dyDescent="0.2">
      <c r="A7" t="s">
        <v>6</v>
      </c>
      <c r="B7" s="1">
        <v>5</v>
      </c>
      <c r="C7" s="1">
        <v>17</v>
      </c>
    </row>
  </sheetData>
  <phoneticPr fontId="2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5EDDE0-D174-404C-82FA-4CE162C6BEB6}">
  <dimension ref="A2:C7"/>
  <sheetViews>
    <sheetView workbookViewId="0">
      <selection activeCell="E11" sqref="E11"/>
    </sheetView>
  </sheetViews>
  <sheetFormatPr baseColWidth="10" defaultRowHeight="16" x14ac:dyDescent="0.2"/>
  <sheetData>
    <row r="2" spans="1:3" x14ac:dyDescent="0.2">
      <c r="A2" t="s">
        <v>29</v>
      </c>
    </row>
    <row r="4" spans="1:3" x14ac:dyDescent="0.2">
      <c r="B4" t="s">
        <v>1</v>
      </c>
      <c r="C4" t="s">
        <v>2</v>
      </c>
    </row>
    <row r="5" spans="1:3" x14ac:dyDescent="0.2">
      <c r="A5" t="s">
        <v>7</v>
      </c>
      <c r="B5" s="1">
        <v>12</v>
      </c>
      <c r="C5" s="1">
        <v>7</v>
      </c>
    </row>
    <row r="6" spans="1:3" x14ac:dyDescent="0.2">
      <c r="A6" t="s">
        <v>5</v>
      </c>
      <c r="B6" s="1">
        <v>10</v>
      </c>
      <c r="C6" s="1">
        <v>8</v>
      </c>
    </row>
    <row r="7" spans="1:3" x14ac:dyDescent="0.2">
      <c r="A7" t="s">
        <v>6</v>
      </c>
      <c r="B7" s="1">
        <v>12</v>
      </c>
      <c r="C7" s="1">
        <v>7</v>
      </c>
    </row>
  </sheetData>
  <phoneticPr fontId="2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6C2A8E-2188-DF43-A3EE-3765644F9457}">
  <dimension ref="A2:G9"/>
  <sheetViews>
    <sheetView tabSelected="1" workbookViewId="0">
      <selection activeCell="G17" sqref="G17"/>
    </sheetView>
  </sheetViews>
  <sheetFormatPr baseColWidth="10" defaultRowHeight="16" x14ac:dyDescent="0.2"/>
  <cols>
    <col min="2" max="2" width="7.33203125" style="2" customWidth="1"/>
    <col min="3" max="3" width="11" style="2" bestFit="1" customWidth="1"/>
    <col min="4" max="4" width="11" style="2" customWidth="1"/>
    <col min="5" max="5" width="11" bestFit="1" customWidth="1"/>
    <col min="6" max="6" width="11.6640625" bestFit="1" customWidth="1"/>
  </cols>
  <sheetData>
    <row r="2" spans="1:7" x14ac:dyDescent="0.2">
      <c r="A2" t="s">
        <v>30</v>
      </c>
    </row>
    <row r="3" spans="1:7" x14ac:dyDescent="0.2">
      <c r="B3" s="13" t="s">
        <v>1</v>
      </c>
      <c r="E3" s="6" t="s">
        <v>2</v>
      </c>
    </row>
    <row r="4" spans="1:7" x14ac:dyDescent="0.2">
      <c r="B4" s="2" t="s">
        <v>36</v>
      </c>
      <c r="C4" s="2" t="s">
        <v>62</v>
      </c>
      <c r="D4" s="2" t="s">
        <v>61</v>
      </c>
      <c r="E4" t="s">
        <v>36</v>
      </c>
      <c r="F4" t="s">
        <v>62</v>
      </c>
      <c r="G4" s="2" t="s">
        <v>61</v>
      </c>
    </row>
    <row r="5" spans="1:7" x14ac:dyDescent="0.2">
      <c r="A5" t="s">
        <v>31</v>
      </c>
      <c r="B5" s="2">
        <v>34.692</v>
      </c>
      <c r="C5" s="2">
        <v>4.190048204</v>
      </c>
      <c r="D5" s="2">
        <v>12</v>
      </c>
      <c r="E5">
        <v>37.853999999999999</v>
      </c>
      <c r="F5" s="3">
        <v>5.3249812023</v>
      </c>
      <c r="G5" s="2">
        <v>11</v>
      </c>
    </row>
    <row r="6" spans="1:7" x14ac:dyDescent="0.2">
      <c r="A6" t="s">
        <v>32</v>
      </c>
      <c r="B6" s="2">
        <v>27.952999999999999</v>
      </c>
      <c r="C6" s="2">
        <v>5.9577247901000003</v>
      </c>
      <c r="D6" s="2">
        <v>12</v>
      </c>
      <c r="E6">
        <v>39.600999999999999</v>
      </c>
      <c r="F6" s="3">
        <v>6.7491040819999997</v>
      </c>
      <c r="G6" s="2">
        <v>11</v>
      </c>
    </row>
    <row r="7" spans="1:7" x14ac:dyDescent="0.2">
      <c r="A7" t="s">
        <v>33</v>
      </c>
      <c r="B7" s="2">
        <v>22.960999999999999</v>
      </c>
      <c r="C7" s="2">
        <v>6.2196028028999999</v>
      </c>
      <c r="D7" s="2">
        <v>12</v>
      </c>
      <c r="E7">
        <v>33.527000000000001</v>
      </c>
      <c r="F7" s="3">
        <v>8.1113085756000007</v>
      </c>
      <c r="G7" s="2">
        <v>11</v>
      </c>
    </row>
    <row r="8" spans="1:7" x14ac:dyDescent="0.2">
      <c r="A8" t="s">
        <v>34</v>
      </c>
      <c r="B8" s="2">
        <v>19.966999999999999</v>
      </c>
      <c r="C8" s="2">
        <v>5.5649077709999997</v>
      </c>
      <c r="D8" s="2">
        <v>12</v>
      </c>
      <c r="E8">
        <v>31.530999999999999</v>
      </c>
      <c r="F8" s="3">
        <v>6.6871856959000002</v>
      </c>
      <c r="G8" s="2">
        <v>11</v>
      </c>
    </row>
    <row r="9" spans="1:7" x14ac:dyDescent="0.2">
      <c r="A9" t="s">
        <v>35</v>
      </c>
      <c r="B9" s="2">
        <v>17.138000000000002</v>
      </c>
      <c r="C9" s="2">
        <v>5.1066212486999998</v>
      </c>
      <c r="D9" s="2">
        <v>12</v>
      </c>
      <c r="E9">
        <v>27.704000000000001</v>
      </c>
      <c r="F9" s="3">
        <v>6.6252673097999999</v>
      </c>
      <c r="G9" s="2">
        <v>11</v>
      </c>
    </row>
  </sheetData>
  <phoneticPr fontId="2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A326F8-E76D-534D-85F4-678B2D2DF429}">
  <dimension ref="A2:C27"/>
  <sheetViews>
    <sheetView workbookViewId="0">
      <selection activeCell="G10" sqref="G10"/>
    </sheetView>
  </sheetViews>
  <sheetFormatPr baseColWidth="10" defaultRowHeight="16" x14ac:dyDescent="0.2"/>
  <cols>
    <col min="2" max="2" width="9.5" style="2" customWidth="1"/>
    <col min="3" max="3" width="10.83203125" style="2"/>
  </cols>
  <sheetData>
    <row r="2" spans="1:3" x14ac:dyDescent="0.2">
      <c r="A2" t="s">
        <v>41</v>
      </c>
    </row>
    <row r="4" spans="1:3" x14ac:dyDescent="0.2">
      <c r="B4" s="2" t="s">
        <v>1</v>
      </c>
      <c r="C4" s="2" t="s">
        <v>2</v>
      </c>
    </row>
    <row r="5" spans="1:3" x14ac:dyDescent="0.2">
      <c r="A5" t="s">
        <v>7</v>
      </c>
      <c r="B5" s="5">
        <v>31.263999999999999</v>
      </c>
      <c r="C5" s="2">
        <v>28.242999999999999</v>
      </c>
    </row>
    <row r="6" spans="1:3" x14ac:dyDescent="0.2">
      <c r="A6" t="s">
        <v>5</v>
      </c>
      <c r="B6" s="5">
        <v>29.292999999999999</v>
      </c>
      <c r="C6" s="2">
        <v>23.448</v>
      </c>
    </row>
    <row r="7" spans="1:3" x14ac:dyDescent="0.2">
      <c r="A7" t="s">
        <v>6</v>
      </c>
      <c r="B7" s="5">
        <v>26.6</v>
      </c>
      <c r="C7" s="2">
        <v>22.725000000000001</v>
      </c>
    </row>
    <row r="8" spans="1:3" x14ac:dyDescent="0.2">
      <c r="A8" t="s">
        <v>9</v>
      </c>
      <c r="B8" s="5">
        <v>25.09</v>
      </c>
      <c r="C8" s="2">
        <v>17.602</v>
      </c>
    </row>
    <row r="9" spans="1:3" x14ac:dyDescent="0.2">
      <c r="A9" t="s">
        <v>15</v>
      </c>
      <c r="B9" s="5">
        <v>24.367000000000001</v>
      </c>
      <c r="C9" s="2">
        <v>14.909000000000001</v>
      </c>
    </row>
    <row r="10" spans="1:3" x14ac:dyDescent="0.2">
      <c r="A10" t="s">
        <v>16</v>
      </c>
      <c r="B10" s="5">
        <v>21.609000000000002</v>
      </c>
      <c r="C10" s="4">
        <v>12.61</v>
      </c>
    </row>
    <row r="11" spans="1:3" x14ac:dyDescent="0.2">
      <c r="A11" t="s">
        <v>17</v>
      </c>
      <c r="B11" s="5">
        <v>21.477</v>
      </c>
      <c r="C11" s="2">
        <v>11.164999999999999</v>
      </c>
    </row>
    <row r="12" spans="1:3" x14ac:dyDescent="0.2">
      <c r="A12" t="s">
        <v>18</v>
      </c>
      <c r="B12" s="5">
        <v>21.28</v>
      </c>
      <c r="C12" s="2">
        <v>8.6690000000000005</v>
      </c>
    </row>
    <row r="13" spans="1:3" x14ac:dyDescent="0.2">
      <c r="A13" t="s">
        <v>37</v>
      </c>
      <c r="B13" s="5">
        <v>18.521999999999998</v>
      </c>
      <c r="C13" s="2">
        <v>9.4580000000000002</v>
      </c>
    </row>
    <row r="14" spans="1:3" x14ac:dyDescent="0.2">
      <c r="A14" t="s">
        <v>38</v>
      </c>
      <c r="B14" s="5">
        <v>16.945</v>
      </c>
      <c r="C14" s="2">
        <v>6.4359999999999999</v>
      </c>
    </row>
    <row r="15" spans="1:3" x14ac:dyDescent="0.2">
      <c r="A15" t="s">
        <v>39</v>
      </c>
      <c r="B15" s="5">
        <v>15.5</v>
      </c>
      <c r="C15" s="2">
        <v>7.1589999999999998</v>
      </c>
    </row>
    <row r="16" spans="1:3" x14ac:dyDescent="0.2">
      <c r="A16" t="s">
        <v>40</v>
      </c>
      <c r="B16" s="5">
        <v>14.055</v>
      </c>
    </row>
    <row r="17" spans="2:2" x14ac:dyDescent="0.2">
      <c r="B17" s="5"/>
    </row>
    <row r="18" spans="2:2" x14ac:dyDescent="0.2">
      <c r="B18" s="5"/>
    </row>
    <row r="19" spans="2:2" x14ac:dyDescent="0.2">
      <c r="B19" s="5"/>
    </row>
    <row r="20" spans="2:2" x14ac:dyDescent="0.2">
      <c r="B20" s="5"/>
    </row>
    <row r="21" spans="2:2" x14ac:dyDescent="0.2">
      <c r="B21" s="5"/>
    </row>
    <row r="22" spans="2:2" x14ac:dyDescent="0.2">
      <c r="B22" s="5"/>
    </row>
    <row r="23" spans="2:2" x14ac:dyDescent="0.2">
      <c r="B23" s="5"/>
    </row>
    <row r="24" spans="2:2" x14ac:dyDescent="0.2">
      <c r="B24" s="5"/>
    </row>
    <row r="25" spans="2:2" x14ac:dyDescent="0.2">
      <c r="B25" s="5"/>
    </row>
    <row r="26" spans="2:2" x14ac:dyDescent="0.2">
      <c r="B26" s="5"/>
    </row>
    <row r="27" spans="2:2" x14ac:dyDescent="0.2">
      <c r="B27" s="5"/>
    </row>
  </sheetData>
  <phoneticPr fontId="2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1669C3-6999-A24F-9A7F-2CF3AB2C413B}">
  <dimension ref="A1:J33"/>
  <sheetViews>
    <sheetView workbookViewId="0">
      <selection sqref="A1:XFD1048576"/>
    </sheetView>
  </sheetViews>
  <sheetFormatPr baseColWidth="10" defaultRowHeight="16" x14ac:dyDescent="0.2"/>
  <cols>
    <col min="1" max="1" width="22.83203125" customWidth="1"/>
    <col min="5" max="6" width="12.6640625" bestFit="1" customWidth="1"/>
  </cols>
  <sheetData>
    <row r="1" spans="1:10" x14ac:dyDescent="0.2">
      <c r="A1" s="6" t="s">
        <v>42</v>
      </c>
    </row>
    <row r="2" spans="1:10" x14ac:dyDescent="0.2">
      <c r="A2" t="s">
        <v>1</v>
      </c>
    </row>
    <row r="3" spans="1:10" x14ac:dyDescent="0.2">
      <c r="B3" t="s">
        <v>43</v>
      </c>
      <c r="C3" t="s">
        <v>44</v>
      </c>
      <c r="D3" t="s">
        <v>45</v>
      </c>
      <c r="E3" t="s">
        <v>46</v>
      </c>
      <c r="F3" t="s">
        <v>47</v>
      </c>
    </row>
    <row r="4" spans="1:10" x14ac:dyDescent="0.2">
      <c r="A4" t="s">
        <v>48</v>
      </c>
      <c r="B4">
        <v>8</v>
      </c>
      <c r="C4">
        <v>6</v>
      </c>
      <c r="D4">
        <v>2</v>
      </c>
      <c r="E4" s="7">
        <f>C4*100/B4</f>
        <v>75</v>
      </c>
      <c r="F4" s="7">
        <f>D4*100/B4</f>
        <v>25</v>
      </c>
    </row>
    <row r="5" spans="1:10" x14ac:dyDescent="0.2">
      <c r="A5" t="s">
        <v>49</v>
      </c>
      <c r="B5">
        <v>11</v>
      </c>
      <c r="C5">
        <v>10</v>
      </c>
      <c r="D5">
        <v>1</v>
      </c>
      <c r="E5" s="7">
        <f t="shared" ref="E5:E15" si="0">C5*100/B5</f>
        <v>90.909090909090907</v>
      </c>
      <c r="F5" s="7">
        <f t="shared" ref="F5:F7" si="1">D5*100/B5</f>
        <v>9.0909090909090917</v>
      </c>
    </row>
    <row r="6" spans="1:10" x14ac:dyDescent="0.2">
      <c r="A6" t="s">
        <v>50</v>
      </c>
      <c r="B6">
        <v>8</v>
      </c>
      <c r="C6">
        <v>7</v>
      </c>
      <c r="D6">
        <v>1</v>
      </c>
      <c r="E6" s="7">
        <f t="shared" si="0"/>
        <v>87.5</v>
      </c>
      <c r="F6" s="7">
        <f t="shared" si="1"/>
        <v>12.5</v>
      </c>
    </row>
    <row r="7" spans="1:10" x14ac:dyDescent="0.2">
      <c r="A7" t="s">
        <v>51</v>
      </c>
      <c r="B7">
        <v>6</v>
      </c>
      <c r="C7">
        <v>6</v>
      </c>
      <c r="D7">
        <v>0</v>
      </c>
      <c r="E7" s="7">
        <f t="shared" si="0"/>
        <v>100</v>
      </c>
      <c r="F7" s="7">
        <f t="shared" si="1"/>
        <v>0</v>
      </c>
    </row>
    <row r="8" spans="1:10" x14ac:dyDescent="0.2">
      <c r="A8" t="s">
        <v>52</v>
      </c>
      <c r="B8">
        <f>SUM(B4:B7)</f>
        <v>33</v>
      </c>
      <c r="C8">
        <f>SUM(C4:C7)</f>
        <v>29</v>
      </c>
      <c r="D8">
        <f>SUM(D4:D7)</f>
        <v>4</v>
      </c>
      <c r="E8" s="7"/>
      <c r="F8" s="7"/>
      <c r="G8" s="8"/>
      <c r="H8" s="9"/>
      <c r="I8" s="8"/>
      <c r="J8" s="9"/>
    </row>
    <row r="9" spans="1:10" x14ac:dyDescent="0.2">
      <c r="E9" s="7"/>
      <c r="F9" s="7"/>
      <c r="G9" s="8"/>
      <c r="H9" s="9"/>
      <c r="I9" s="8"/>
      <c r="J9" s="9"/>
    </row>
    <row r="10" spans="1:10" x14ac:dyDescent="0.2">
      <c r="A10" t="s">
        <v>2</v>
      </c>
      <c r="E10" s="7"/>
      <c r="F10" s="7"/>
    </row>
    <row r="11" spans="1:10" x14ac:dyDescent="0.2">
      <c r="A11" t="s">
        <v>48</v>
      </c>
      <c r="B11">
        <v>6</v>
      </c>
      <c r="C11">
        <v>2</v>
      </c>
      <c r="D11">
        <v>4</v>
      </c>
      <c r="E11" s="7">
        <f t="shared" si="0"/>
        <v>33.333333333333336</v>
      </c>
      <c r="F11" s="7">
        <f>D11*100/B11</f>
        <v>66.666666666666671</v>
      </c>
    </row>
    <row r="12" spans="1:10" x14ac:dyDescent="0.2">
      <c r="A12" t="s">
        <v>49</v>
      </c>
      <c r="B12">
        <v>6</v>
      </c>
      <c r="C12">
        <v>1</v>
      </c>
      <c r="D12">
        <v>5</v>
      </c>
      <c r="E12" s="7">
        <f t="shared" si="0"/>
        <v>16.666666666666668</v>
      </c>
      <c r="F12" s="7">
        <f t="shared" ref="F12:F15" si="2">D12*100/B12</f>
        <v>83.333333333333329</v>
      </c>
    </row>
    <row r="13" spans="1:10" x14ac:dyDescent="0.2">
      <c r="A13" t="s">
        <v>50</v>
      </c>
      <c r="B13">
        <v>17</v>
      </c>
      <c r="C13">
        <v>10</v>
      </c>
      <c r="D13">
        <v>7</v>
      </c>
      <c r="E13" s="7">
        <f t="shared" si="0"/>
        <v>58.823529411764703</v>
      </c>
      <c r="F13" s="7">
        <f t="shared" si="2"/>
        <v>41.176470588235297</v>
      </c>
    </row>
    <row r="14" spans="1:10" x14ac:dyDescent="0.2">
      <c r="A14" t="s">
        <v>51</v>
      </c>
      <c r="B14">
        <v>12</v>
      </c>
      <c r="C14">
        <v>7</v>
      </c>
      <c r="D14">
        <v>5</v>
      </c>
      <c r="E14" s="7">
        <f t="shared" si="0"/>
        <v>58.333333333333336</v>
      </c>
      <c r="F14" s="7">
        <f t="shared" si="2"/>
        <v>41.666666666666664</v>
      </c>
    </row>
    <row r="15" spans="1:10" x14ac:dyDescent="0.2">
      <c r="A15" t="s">
        <v>53</v>
      </c>
      <c r="B15">
        <v>9</v>
      </c>
      <c r="C15">
        <v>6</v>
      </c>
      <c r="D15">
        <v>4</v>
      </c>
      <c r="E15" s="7">
        <f t="shared" si="0"/>
        <v>66.666666666666671</v>
      </c>
      <c r="F15" s="7">
        <f t="shared" si="2"/>
        <v>44.444444444444443</v>
      </c>
    </row>
    <row r="16" spans="1:10" x14ac:dyDescent="0.2">
      <c r="A16" t="s">
        <v>54</v>
      </c>
      <c r="B16">
        <f>SUM(B11:B15)</f>
        <v>50</v>
      </c>
      <c r="C16">
        <f t="shared" ref="C16:D16" si="3">SUM(C11:C15)</f>
        <v>26</v>
      </c>
      <c r="D16">
        <f t="shared" si="3"/>
        <v>25</v>
      </c>
      <c r="E16" s="7"/>
      <c r="F16" s="7"/>
      <c r="G16" s="8"/>
      <c r="H16" s="9"/>
      <c r="I16" s="8"/>
      <c r="J16" s="9"/>
    </row>
    <row r="18" spans="1:10" x14ac:dyDescent="0.2">
      <c r="A18" s="6" t="s">
        <v>55</v>
      </c>
    </row>
    <row r="19" spans="1:10" x14ac:dyDescent="0.2">
      <c r="A19" t="s">
        <v>1</v>
      </c>
    </row>
    <row r="20" spans="1:10" x14ac:dyDescent="0.2">
      <c r="A20" s="10"/>
      <c r="B20" s="10" t="s">
        <v>43</v>
      </c>
      <c r="C20" s="10" t="s">
        <v>44</v>
      </c>
      <c r="D20" s="10" t="s">
        <v>56</v>
      </c>
      <c r="E20" s="10" t="s">
        <v>57</v>
      </c>
      <c r="F20" s="10" t="s">
        <v>58</v>
      </c>
      <c r="G20" s="10"/>
      <c r="H20" s="10"/>
      <c r="I20" s="10"/>
      <c r="J20" s="10"/>
    </row>
    <row r="21" spans="1:10" x14ac:dyDescent="0.2">
      <c r="A21" s="10" t="s">
        <v>48</v>
      </c>
      <c r="B21" s="10">
        <v>20</v>
      </c>
      <c r="C21" s="10">
        <v>19</v>
      </c>
      <c r="D21" s="10">
        <v>1</v>
      </c>
      <c r="E21" s="11">
        <f>C21*100/B21</f>
        <v>95</v>
      </c>
      <c r="F21" s="11">
        <f>D21*100/B21</f>
        <v>5</v>
      </c>
      <c r="G21" s="10"/>
      <c r="H21" s="10"/>
      <c r="I21" s="10"/>
      <c r="J21" s="10"/>
    </row>
    <row r="22" spans="1:10" x14ac:dyDescent="0.2">
      <c r="A22" s="10" t="s">
        <v>49</v>
      </c>
      <c r="B22" s="10">
        <v>33</v>
      </c>
      <c r="C22" s="10">
        <v>30</v>
      </c>
      <c r="D22" s="10">
        <v>3</v>
      </c>
      <c r="E22" s="11">
        <f>C22*100/B22</f>
        <v>90.909090909090907</v>
      </c>
      <c r="F22" s="11">
        <f>D22*100/B22</f>
        <v>9.0909090909090917</v>
      </c>
      <c r="G22" s="10"/>
      <c r="H22" s="10"/>
      <c r="I22" s="10"/>
      <c r="J22" s="10"/>
    </row>
    <row r="23" spans="1:10" x14ac:dyDescent="0.2">
      <c r="A23" s="10" t="s">
        <v>50</v>
      </c>
      <c r="B23" s="10">
        <v>63</v>
      </c>
      <c r="C23" s="10">
        <v>60</v>
      </c>
      <c r="D23" s="10">
        <v>3</v>
      </c>
      <c r="E23" s="11">
        <f>C23*100/B23</f>
        <v>95.238095238095241</v>
      </c>
      <c r="F23" s="11">
        <f>D23*100/B23</f>
        <v>4.7619047619047619</v>
      </c>
      <c r="G23" s="10"/>
      <c r="H23" s="10"/>
      <c r="I23" s="10"/>
      <c r="J23" s="10"/>
    </row>
    <row r="24" spans="1:10" x14ac:dyDescent="0.2">
      <c r="A24" s="10" t="s">
        <v>51</v>
      </c>
      <c r="B24" s="10">
        <v>30</v>
      </c>
      <c r="C24" s="10">
        <v>27</v>
      </c>
      <c r="D24" s="10">
        <v>3</v>
      </c>
      <c r="E24" s="11">
        <f>C24*100/B24</f>
        <v>90</v>
      </c>
      <c r="F24" s="11">
        <f>D24*100/B24</f>
        <v>10</v>
      </c>
      <c r="G24" s="10"/>
      <c r="H24" s="10"/>
      <c r="I24" s="10"/>
      <c r="J24" s="10"/>
    </row>
    <row r="25" spans="1:10" x14ac:dyDescent="0.2">
      <c r="A25" s="10" t="s">
        <v>52</v>
      </c>
      <c r="B25" s="10">
        <f>SUM(B21:B24)</f>
        <v>146</v>
      </c>
      <c r="C25" s="10">
        <f>SUM(C21:C24)</f>
        <v>136</v>
      </c>
      <c r="D25" s="10">
        <f>SUM(D21:D24)</f>
        <v>10</v>
      </c>
      <c r="E25" s="11"/>
      <c r="F25" s="11"/>
      <c r="G25" s="12"/>
      <c r="H25" s="12"/>
      <c r="I25" s="12"/>
      <c r="J25" s="12"/>
    </row>
    <row r="26" spans="1:10" x14ac:dyDescent="0.2">
      <c r="A26" s="10"/>
      <c r="B26" s="10"/>
      <c r="C26" s="10"/>
      <c r="D26" s="10"/>
      <c r="E26" s="11"/>
      <c r="F26" s="11"/>
      <c r="G26" s="12"/>
      <c r="H26" s="12"/>
      <c r="I26" s="12"/>
      <c r="J26" s="12"/>
    </row>
    <row r="27" spans="1:10" x14ac:dyDescent="0.2">
      <c r="A27" s="10" t="s">
        <v>2</v>
      </c>
      <c r="B27" s="10"/>
      <c r="C27" s="10"/>
      <c r="D27" s="10"/>
      <c r="E27" s="11"/>
      <c r="F27" s="11"/>
      <c r="G27" s="10"/>
      <c r="H27" s="10"/>
      <c r="I27" s="10"/>
      <c r="J27" s="10"/>
    </row>
    <row r="28" spans="1:10" x14ac:dyDescent="0.2">
      <c r="A28" s="10" t="s">
        <v>48</v>
      </c>
      <c r="B28" s="10">
        <v>41</v>
      </c>
      <c r="C28" s="10">
        <v>36</v>
      </c>
      <c r="D28" s="10">
        <v>5</v>
      </c>
      <c r="E28" s="11">
        <f>C28*100/B28</f>
        <v>87.804878048780495</v>
      </c>
      <c r="F28" s="11">
        <f>D28*100/B28</f>
        <v>12.195121951219512</v>
      </c>
      <c r="G28" s="10"/>
      <c r="H28" s="10"/>
      <c r="I28" s="10"/>
      <c r="J28" s="10"/>
    </row>
    <row r="29" spans="1:10" x14ac:dyDescent="0.2">
      <c r="A29" s="10" t="s">
        <v>59</v>
      </c>
      <c r="B29" s="10">
        <v>29</v>
      </c>
      <c r="C29" s="10">
        <v>22</v>
      </c>
      <c r="D29" s="10">
        <v>7</v>
      </c>
      <c r="E29" s="11">
        <f>C29*100/B29</f>
        <v>75.862068965517238</v>
      </c>
      <c r="F29" s="11">
        <f>D29*100/B29</f>
        <v>24.137931034482758</v>
      </c>
      <c r="G29" s="10"/>
      <c r="H29" s="10"/>
      <c r="I29" s="10"/>
      <c r="J29" s="10"/>
    </row>
    <row r="30" spans="1:10" x14ac:dyDescent="0.2">
      <c r="A30" s="10" t="s">
        <v>50</v>
      </c>
      <c r="B30" s="10">
        <v>52</v>
      </c>
      <c r="C30" s="10">
        <v>38</v>
      </c>
      <c r="D30" s="10">
        <v>14</v>
      </c>
      <c r="E30" s="11">
        <f>C30*100/B30</f>
        <v>73.07692307692308</v>
      </c>
      <c r="F30" s="11">
        <f>D30*100/B30</f>
        <v>26.923076923076923</v>
      </c>
      <c r="G30" s="10"/>
      <c r="H30" s="10"/>
      <c r="I30" s="10"/>
      <c r="J30" s="10"/>
    </row>
    <row r="31" spans="1:10" x14ac:dyDescent="0.2">
      <c r="A31" s="10" t="s">
        <v>60</v>
      </c>
      <c r="B31" s="10">
        <v>39</v>
      </c>
      <c r="C31" s="10">
        <v>27</v>
      </c>
      <c r="D31" s="10">
        <v>12</v>
      </c>
      <c r="E31" s="11">
        <f>C31*100/B31</f>
        <v>69.230769230769226</v>
      </c>
      <c r="F31" s="11">
        <f>D31*100/B31</f>
        <v>30.76923076923077</v>
      </c>
      <c r="G31" s="10"/>
      <c r="H31" s="10"/>
      <c r="I31" s="10"/>
      <c r="J31" s="10"/>
    </row>
    <row r="32" spans="1:10" x14ac:dyDescent="0.2">
      <c r="A32" s="10" t="s">
        <v>53</v>
      </c>
      <c r="B32" s="10">
        <v>40</v>
      </c>
      <c r="C32" s="10">
        <v>24</v>
      </c>
      <c r="D32" s="10">
        <v>10</v>
      </c>
      <c r="E32" s="11">
        <f>C32*100/B32</f>
        <v>60</v>
      </c>
      <c r="F32" s="11">
        <f>D32*100/B32</f>
        <v>25</v>
      </c>
      <c r="G32" s="10"/>
      <c r="H32" s="10"/>
      <c r="I32" s="10"/>
      <c r="J32" s="10"/>
    </row>
    <row r="33" spans="1:10" x14ac:dyDescent="0.2">
      <c r="A33" s="10" t="s">
        <v>52</v>
      </c>
      <c r="B33" s="10">
        <f>SUM(B28:B32)</f>
        <v>201</v>
      </c>
      <c r="C33" s="10">
        <f t="shared" ref="C33:D33" si="4">SUM(C28:C32)</f>
        <v>147</v>
      </c>
      <c r="D33" s="10">
        <f t="shared" si="4"/>
        <v>48</v>
      </c>
      <c r="E33" s="10"/>
      <c r="F33" s="10"/>
      <c r="G33" s="12"/>
      <c r="H33" s="12"/>
      <c r="I33" s="12"/>
      <c r="J33" s="1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CAF04-522D-9943-B4CC-C744967569E1}">
  <dimension ref="A2:C8"/>
  <sheetViews>
    <sheetView workbookViewId="0">
      <selection activeCell="F14" sqref="F14"/>
    </sheetView>
  </sheetViews>
  <sheetFormatPr baseColWidth="10" defaultRowHeight="16" x14ac:dyDescent="0.2"/>
  <cols>
    <col min="3" max="3" width="10.83203125" customWidth="1"/>
  </cols>
  <sheetData>
    <row r="2" spans="1:3" x14ac:dyDescent="0.2">
      <c r="A2" t="s">
        <v>8</v>
      </c>
    </row>
    <row r="4" spans="1:3" x14ac:dyDescent="0.2">
      <c r="B4" t="s">
        <v>1</v>
      </c>
      <c r="C4" t="s">
        <v>2</v>
      </c>
    </row>
    <row r="5" spans="1:3" x14ac:dyDescent="0.2">
      <c r="A5" t="s">
        <v>7</v>
      </c>
      <c r="B5" s="1">
        <v>31076</v>
      </c>
      <c r="C5" s="1">
        <v>72043</v>
      </c>
    </row>
    <row r="6" spans="1:3" x14ac:dyDescent="0.2">
      <c r="A6" t="s">
        <v>5</v>
      </c>
      <c r="B6" s="1">
        <v>25386</v>
      </c>
      <c r="C6" s="1">
        <v>144472</v>
      </c>
    </row>
    <row r="7" spans="1:3" x14ac:dyDescent="0.2">
      <c r="A7" t="s">
        <v>6</v>
      </c>
      <c r="B7" s="1">
        <v>30441</v>
      </c>
      <c r="C7" s="1">
        <v>106292</v>
      </c>
    </row>
    <row r="8" spans="1:3" x14ac:dyDescent="0.2">
      <c r="A8" t="s">
        <v>9</v>
      </c>
      <c r="B8" s="1">
        <v>19428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41EA01-3208-E14B-AB53-0DC718D7DB69}">
  <dimension ref="A2:C8"/>
  <sheetViews>
    <sheetView zoomScale="92" zoomScaleNormal="92" workbookViewId="0">
      <selection activeCell="D12" sqref="D12"/>
    </sheetView>
  </sheetViews>
  <sheetFormatPr baseColWidth="10" defaultRowHeight="16" x14ac:dyDescent="0.2"/>
  <sheetData>
    <row r="2" spans="1:3" x14ac:dyDescent="0.2">
      <c r="A2" t="s">
        <v>10</v>
      </c>
    </row>
    <row r="4" spans="1:3" x14ac:dyDescent="0.2">
      <c r="B4" t="s">
        <v>1</v>
      </c>
      <c r="C4" t="s">
        <v>2</v>
      </c>
    </row>
    <row r="5" spans="1:3" x14ac:dyDescent="0.2">
      <c r="A5" t="s">
        <v>7</v>
      </c>
      <c r="B5" s="1">
        <v>297</v>
      </c>
      <c r="C5" s="1">
        <v>2537</v>
      </c>
    </row>
    <row r="6" spans="1:3" x14ac:dyDescent="0.2">
      <c r="A6" t="s">
        <v>5</v>
      </c>
      <c r="B6" s="1">
        <v>259</v>
      </c>
      <c r="C6" s="1">
        <v>6213</v>
      </c>
    </row>
    <row r="7" spans="1:3" x14ac:dyDescent="0.2">
      <c r="A7" t="s">
        <v>6</v>
      </c>
      <c r="B7" s="1">
        <v>283</v>
      </c>
      <c r="C7" s="1">
        <v>4220</v>
      </c>
    </row>
    <row r="8" spans="1:3" x14ac:dyDescent="0.2">
      <c r="A8" t="s">
        <v>9</v>
      </c>
      <c r="B8" s="1">
        <v>295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6A685-0827-9B41-9088-490D0280E7D0}">
  <dimension ref="A2:C8"/>
  <sheetViews>
    <sheetView workbookViewId="0">
      <selection activeCell="I16" sqref="I16"/>
    </sheetView>
  </sheetViews>
  <sheetFormatPr baseColWidth="10" defaultRowHeight="16" x14ac:dyDescent="0.2"/>
  <sheetData>
    <row r="2" spans="1:3" x14ac:dyDescent="0.2">
      <c r="A2" t="s">
        <v>11</v>
      </c>
    </row>
    <row r="4" spans="1:3" x14ac:dyDescent="0.2">
      <c r="B4" t="s">
        <v>1</v>
      </c>
      <c r="C4" t="s">
        <v>2</v>
      </c>
    </row>
    <row r="5" spans="1:3" x14ac:dyDescent="0.2">
      <c r="A5" t="s">
        <v>7</v>
      </c>
      <c r="B5" s="1">
        <v>0.9</v>
      </c>
      <c r="C5" s="1">
        <v>4.83</v>
      </c>
    </row>
    <row r="6" spans="1:3" x14ac:dyDescent="0.2">
      <c r="A6" t="s">
        <v>5</v>
      </c>
      <c r="B6" s="1">
        <v>0.6</v>
      </c>
      <c r="C6" s="1">
        <v>7.87</v>
      </c>
    </row>
    <row r="7" spans="1:3" x14ac:dyDescent="0.2">
      <c r="A7" t="s">
        <v>6</v>
      </c>
      <c r="B7" s="1">
        <v>0.66</v>
      </c>
      <c r="C7" s="1">
        <v>6.8</v>
      </c>
    </row>
    <row r="8" spans="1:3" x14ac:dyDescent="0.2">
      <c r="A8" t="s">
        <v>6</v>
      </c>
      <c r="B8" s="1">
        <v>0.77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D8EA9C-7DB6-494C-8CE0-EA6A7184624A}">
  <dimension ref="A2:C9"/>
  <sheetViews>
    <sheetView workbookViewId="0">
      <selection activeCell="H14" sqref="H14"/>
    </sheetView>
  </sheetViews>
  <sheetFormatPr baseColWidth="10" defaultRowHeight="16" x14ac:dyDescent="0.2"/>
  <sheetData>
    <row r="2" spans="1:3" x14ac:dyDescent="0.2">
      <c r="A2" t="s">
        <v>12</v>
      </c>
    </row>
    <row r="4" spans="1:3" x14ac:dyDescent="0.2">
      <c r="B4" t="s">
        <v>1</v>
      </c>
      <c r="C4" t="s">
        <v>2</v>
      </c>
    </row>
    <row r="5" spans="1:3" x14ac:dyDescent="0.2">
      <c r="A5" t="s">
        <v>7</v>
      </c>
      <c r="B5" s="1">
        <v>440</v>
      </c>
      <c r="C5" s="1">
        <v>2151</v>
      </c>
    </row>
    <row r="6" spans="1:3" x14ac:dyDescent="0.2">
      <c r="A6" t="s">
        <v>5</v>
      </c>
      <c r="B6" s="1">
        <v>1166</v>
      </c>
      <c r="C6" s="1">
        <v>1183</v>
      </c>
    </row>
    <row r="7" spans="1:3" x14ac:dyDescent="0.2">
      <c r="A7" t="s">
        <v>6</v>
      </c>
      <c r="B7" s="1">
        <v>441</v>
      </c>
      <c r="C7" s="1">
        <v>1366</v>
      </c>
    </row>
    <row r="8" spans="1:3" x14ac:dyDescent="0.2">
      <c r="A8" t="s">
        <v>9</v>
      </c>
      <c r="B8" s="1">
        <v>872</v>
      </c>
      <c r="C8" s="1">
        <v>1038</v>
      </c>
    </row>
    <row r="9" spans="1:3" x14ac:dyDescent="0.2">
      <c r="A9" t="s">
        <v>13</v>
      </c>
      <c r="B9" s="1">
        <v>871</v>
      </c>
      <c r="C9" s="1">
        <v>1120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A8B56F-D42E-964E-B13C-2183FA579D74}">
  <dimension ref="A2:C12"/>
  <sheetViews>
    <sheetView workbookViewId="0">
      <selection activeCell="G11" sqref="G11"/>
    </sheetView>
  </sheetViews>
  <sheetFormatPr baseColWidth="10" defaultRowHeight="16" x14ac:dyDescent="0.2"/>
  <sheetData>
    <row r="2" spans="1:3" x14ac:dyDescent="0.2">
      <c r="A2" t="s">
        <v>14</v>
      </c>
    </row>
    <row r="4" spans="1:3" x14ac:dyDescent="0.2">
      <c r="B4" t="s">
        <v>1</v>
      </c>
      <c r="C4" t="s">
        <v>2</v>
      </c>
    </row>
    <row r="5" spans="1:3" x14ac:dyDescent="0.2">
      <c r="A5" t="s">
        <v>7</v>
      </c>
      <c r="B5" s="1">
        <v>10130</v>
      </c>
      <c r="C5" s="1">
        <v>14239</v>
      </c>
    </row>
    <row r="6" spans="1:3" x14ac:dyDescent="0.2">
      <c r="A6" t="s">
        <v>5</v>
      </c>
      <c r="B6" s="1">
        <v>15522</v>
      </c>
      <c r="C6">
        <v>16554</v>
      </c>
    </row>
    <row r="7" spans="1:3" x14ac:dyDescent="0.2">
      <c r="A7" t="s">
        <v>6</v>
      </c>
      <c r="B7" s="1">
        <v>11907</v>
      </c>
      <c r="C7" s="1">
        <v>17374</v>
      </c>
    </row>
    <row r="8" spans="1:3" x14ac:dyDescent="0.2">
      <c r="A8" t="s">
        <v>9</v>
      </c>
      <c r="B8" s="1">
        <v>11395</v>
      </c>
      <c r="C8" s="1">
        <v>13242</v>
      </c>
    </row>
    <row r="9" spans="1:3" x14ac:dyDescent="0.2">
      <c r="A9" t="s">
        <v>15</v>
      </c>
      <c r="B9" s="1">
        <v>14667</v>
      </c>
      <c r="C9" s="1">
        <v>16356</v>
      </c>
    </row>
    <row r="10" spans="1:3" x14ac:dyDescent="0.2">
      <c r="A10" t="s">
        <v>16</v>
      </c>
      <c r="B10" s="1">
        <v>12386</v>
      </c>
      <c r="C10" s="1">
        <v>14175</v>
      </c>
    </row>
    <row r="11" spans="1:3" x14ac:dyDescent="0.2">
      <c r="A11" t="s">
        <v>17</v>
      </c>
      <c r="B11" s="1">
        <v>12320</v>
      </c>
      <c r="C11" s="1">
        <v>15143</v>
      </c>
    </row>
    <row r="12" spans="1:3" x14ac:dyDescent="0.2">
      <c r="A12" t="s">
        <v>18</v>
      </c>
      <c r="B12" s="1">
        <v>12811</v>
      </c>
    </row>
  </sheetData>
  <phoneticPr fontId="2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B5F466-9354-6548-9CCE-0A997BA468CF}">
  <dimension ref="A2:I15"/>
  <sheetViews>
    <sheetView workbookViewId="0">
      <selection activeCell="K22" sqref="K22"/>
    </sheetView>
  </sheetViews>
  <sheetFormatPr baseColWidth="10" defaultRowHeight="16" x14ac:dyDescent="0.2"/>
  <cols>
    <col min="1" max="1" width="14.5" customWidth="1"/>
    <col min="3" max="3" width="13.6640625" customWidth="1"/>
  </cols>
  <sheetData>
    <row r="2" spans="1:9" x14ac:dyDescent="0.2">
      <c r="A2" t="s">
        <v>19</v>
      </c>
    </row>
    <row r="3" spans="1:9" x14ac:dyDescent="0.2">
      <c r="A3" t="s">
        <v>1</v>
      </c>
    </row>
    <row r="4" spans="1:9" x14ac:dyDescent="0.2">
      <c r="B4" t="s">
        <v>7</v>
      </c>
      <c r="C4" t="s">
        <v>5</v>
      </c>
      <c r="D4" t="s">
        <v>6</v>
      </c>
      <c r="E4" t="s">
        <v>9</v>
      </c>
      <c r="F4" t="s">
        <v>15</v>
      </c>
      <c r="G4" t="s">
        <v>16</v>
      </c>
      <c r="H4" t="s">
        <v>17</v>
      </c>
      <c r="I4" t="s">
        <v>18</v>
      </c>
    </row>
    <row r="5" spans="1:9" x14ac:dyDescent="0.2">
      <c r="A5" t="s">
        <v>20</v>
      </c>
      <c r="B5" s="1">
        <v>3860.56</v>
      </c>
      <c r="C5" s="1">
        <v>6431.63</v>
      </c>
      <c r="D5" s="1">
        <v>5631.12</v>
      </c>
      <c r="E5" s="1">
        <v>4637.8</v>
      </c>
      <c r="F5" s="1">
        <v>6940.81</v>
      </c>
      <c r="G5" s="1">
        <v>3651.59</v>
      </c>
      <c r="H5" s="1">
        <v>4036.4</v>
      </c>
      <c r="I5" s="1">
        <v>3948.79</v>
      </c>
    </row>
    <row r="6" spans="1:9" x14ac:dyDescent="0.2">
      <c r="A6" t="s">
        <v>21</v>
      </c>
      <c r="B6" s="1">
        <v>4041.99</v>
      </c>
      <c r="C6" s="1">
        <v>4452.67</v>
      </c>
      <c r="D6" s="1">
        <v>3309.89</v>
      </c>
      <c r="E6" s="1">
        <v>4038.09</v>
      </c>
      <c r="F6" s="1">
        <v>3994.24</v>
      </c>
      <c r="G6" s="1">
        <v>5141.43</v>
      </c>
      <c r="H6" s="1">
        <v>3855.66</v>
      </c>
      <c r="I6" s="1">
        <v>4280.3599999999997</v>
      </c>
    </row>
    <row r="7" spans="1:9" x14ac:dyDescent="0.2">
      <c r="A7" t="s">
        <v>22</v>
      </c>
      <c r="B7" s="1">
        <v>1358.92</v>
      </c>
      <c r="C7" s="1">
        <v>2690.15</v>
      </c>
      <c r="D7" s="1">
        <v>1977.34</v>
      </c>
      <c r="E7" s="1">
        <v>1919.09</v>
      </c>
      <c r="F7" s="1">
        <v>2160.8200000000002</v>
      </c>
      <c r="G7" s="1">
        <v>2366.23</v>
      </c>
      <c r="H7" s="1">
        <v>2530.2800000000002</v>
      </c>
      <c r="I7" s="1">
        <v>2682.76</v>
      </c>
    </row>
    <row r="8" spans="1:9" x14ac:dyDescent="0.2">
      <c r="A8" t="s">
        <v>23</v>
      </c>
      <c r="B8" s="1">
        <v>895.65</v>
      </c>
      <c r="C8" s="1">
        <v>1948.04</v>
      </c>
      <c r="D8" s="1">
        <v>988.67</v>
      </c>
      <c r="E8" s="1">
        <v>799.62</v>
      </c>
      <c r="F8" s="1">
        <v>1571.5</v>
      </c>
      <c r="G8" s="1">
        <v>1226.93</v>
      </c>
      <c r="H8" s="1">
        <v>1897.71</v>
      </c>
      <c r="I8" s="1">
        <v>1899.03</v>
      </c>
    </row>
    <row r="10" spans="1:9" x14ac:dyDescent="0.2">
      <c r="A10" t="s">
        <v>2</v>
      </c>
    </row>
    <row r="11" spans="1:9" x14ac:dyDescent="0.2">
      <c r="B11" t="s">
        <v>7</v>
      </c>
      <c r="C11" t="s">
        <v>5</v>
      </c>
      <c r="D11" t="s">
        <v>6</v>
      </c>
      <c r="E11" t="s">
        <v>9</v>
      </c>
      <c r="F11" t="s">
        <v>15</v>
      </c>
      <c r="G11" t="s">
        <v>16</v>
      </c>
      <c r="H11" t="s">
        <v>17</v>
      </c>
    </row>
    <row r="12" spans="1:9" x14ac:dyDescent="0.2">
      <c r="A12" t="s">
        <v>20</v>
      </c>
      <c r="B12" s="1">
        <v>5130.3999999999996</v>
      </c>
      <c r="C12" s="1">
        <v>6779.57</v>
      </c>
      <c r="D12" s="1">
        <v>6981.59</v>
      </c>
      <c r="E12" s="1">
        <v>5169.79</v>
      </c>
      <c r="F12" s="1">
        <v>4408.03</v>
      </c>
      <c r="G12" s="1">
        <v>3905.25</v>
      </c>
      <c r="H12" s="1">
        <v>4528.68</v>
      </c>
    </row>
    <row r="13" spans="1:9" x14ac:dyDescent="0.2">
      <c r="A13" t="s">
        <v>21</v>
      </c>
      <c r="B13" s="1">
        <v>3616</v>
      </c>
      <c r="C13" s="1">
        <v>5199.0600000000004</v>
      </c>
      <c r="D13" s="1">
        <v>6500.1</v>
      </c>
      <c r="E13" s="1">
        <v>4958.16</v>
      </c>
      <c r="F13" s="1">
        <v>7269.38</v>
      </c>
      <c r="G13" s="1">
        <v>4221.12</v>
      </c>
      <c r="H13" s="1">
        <v>4861.62</v>
      </c>
    </row>
    <row r="14" spans="1:9" x14ac:dyDescent="0.2">
      <c r="A14" t="s">
        <v>22</v>
      </c>
      <c r="B14" s="1">
        <v>2256.14</v>
      </c>
      <c r="C14" s="1">
        <v>3077.84</v>
      </c>
      <c r="D14" s="1">
        <v>2367.75</v>
      </c>
      <c r="E14" s="1">
        <v>3093.35</v>
      </c>
      <c r="F14" s="1">
        <v>2124.92</v>
      </c>
      <c r="G14" s="1">
        <v>3237.8</v>
      </c>
      <c r="H14" s="1">
        <v>2176.75</v>
      </c>
    </row>
    <row r="15" spans="1:9" x14ac:dyDescent="0.2">
      <c r="A15" t="s">
        <v>23</v>
      </c>
      <c r="B15" s="1">
        <v>1236.24</v>
      </c>
      <c r="C15" s="1">
        <v>1497.33</v>
      </c>
      <c r="D15" s="1">
        <v>1524.72</v>
      </c>
      <c r="E15" s="1">
        <v>937.21</v>
      </c>
      <c r="F15" s="1">
        <v>1585.24</v>
      </c>
      <c r="G15" s="1">
        <v>1923.91</v>
      </c>
      <c r="H15" s="1">
        <v>2470.66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6B62AE-EB0F-494E-AB43-2DA760A8D147}">
  <dimension ref="A2:C8"/>
  <sheetViews>
    <sheetView workbookViewId="0">
      <selection activeCell="H14" sqref="H14"/>
    </sheetView>
  </sheetViews>
  <sheetFormatPr baseColWidth="10" defaultRowHeight="16" x14ac:dyDescent="0.2"/>
  <sheetData>
    <row r="2" spans="1:3" x14ac:dyDescent="0.2">
      <c r="A2" t="s">
        <v>24</v>
      </c>
    </row>
    <row r="4" spans="1:3" x14ac:dyDescent="0.2">
      <c r="B4" t="s">
        <v>1</v>
      </c>
      <c r="C4" t="s">
        <v>2</v>
      </c>
    </row>
    <row r="5" spans="1:3" x14ac:dyDescent="0.2">
      <c r="A5" t="s">
        <v>7</v>
      </c>
      <c r="B5" s="1">
        <v>12148</v>
      </c>
      <c r="C5" s="1">
        <v>28108</v>
      </c>
    </row>
    <row r="6" spans="1:3" x14ac:dyDescent="0.2">
      <c r="A6" t="s">
        <v>5</v>
      </c>
      <c r="B6" s="1">
        <v>12444</v>
      </c>
      <c r="C6" s="1">
        <v>61917</v>
      </c>
    </row>
    <row r="7" spans="1:3" x14ac:dyDescent="0.2">
      <c r="A7" t="s">
        <v>6</v>
      </c>
      <c r="B7" s="1">
        <v>13405</v>
      </c>
      <c r="C7" s="1">
        <v>46347</v>
      </c>
    </row>
    <row r="8" spans="1:3" x14ac:dyDescent="0.2">
      <c r="A8" t="s">
        <v>9</v>
      </c>
      <c r="B8" s="1">
        <v>9143</v>
      </c>
    </row>
  </sheetData>
  <phoneticPr fontId="2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C3A5E9-A008-B14F-8FC8-9515BD212840}">
  <dimension ref="A2:C8"/>
  <sheetViews>
    <sheetView workbookViewId="0">
      <selection activeCell="E12" sqref="E12"/>
    </sheetView>
  </sheetViews>
  <sheetFormatPr baseColWidth="10" defaultRowHeight="16" x14ac:dyDescent="0.2"/>
  <sheetData>
    <row r="2" spans="1:3" x14ac:dyDescent="0.2">
      <c r="A2" t="s">
        <v>25</v>
      </c>
    </row>
    <row r="4" spans="1:3" x14ac:dyDescent="0.2">
      <c r="B4" t="s">
        <v>26</v>
      </c>
      <c r="C4" t="s">
        <v>2</v>
      </c>
    </row>
    <row r="5" spans="1:3" x14ac:dyDescent="0.2">
      <c r="A5" t="s">
        <v>7</v>
      </c>
      <c r="B5" s="1">
        <v>7.92</v>
      </c>
      <c r="C5" s="1">
        <v>16.690000000000001</v>
      </c>
    </row>
    <row r="6" spans="1:3" x14ac:dyDescent="0.2">
      <c r="A6" t="s">
        <v>5</v>
      </c>
      <c r="B6" s="1">
        <v>6.79</v>
      </c>
      <c r="C6" s="1">
        <v>33.01</v>
      </c>
    </row>
    <row r="7" spans="1:3" x14ac:dyDescent="0.2">
      <c r="A7" t="s">
        <v>6</v>
      </c>
      <c r="B7" s="1">
        <v>7.69</v>
      </c>
      <c r="C7" s="1">
        <v>24.45</v>
      </c>
    </row>
    <row r="8" spans="1:3" x14ac:dyDescent="0.2">
      <c r="A8" t="s">
        <v>9</v>
      </c>
      <c r="B8" s="1">
        <v>5.48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Figure 1d</vt:lpstr>
      <vt:lpstr>Figure 1f</vt:lpstr>
      <vt:lpstr>Figure 1h</vt:lpstr>
      <vt:lpstr>Figure 1i</vt:lpstr>
      <vt:lpstr>Figure 1k</vt:lpstr>
      <vt:lpstr>Figure 1n</vt:lpstr>
      <vt:lpstr>Figure 1o</vt:lpstr>
      <vt:lpstr>Figure 1q</vt:lpstr>
      <vt:lpstr>Figure 1r</vt:lpstr>
      <vt:lpstr>Figure 1t</vt:lpstr>
      <vt:lpstr>Figure 1u</vt:lpstr>
      <vt:lpstr>Figure 1v</vt:lpstr>
      <vt:lpstr>Figure 1w</vt:lpstr>
      <vt:lpstr>Figure 1x</vt:lpstr>
      <vt:lpstr>Figure 5 k, l, n, 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Fitzsimons</dc:creator>
  <cp:lastModifiedBy>Carlos Fitzsimons</cp:lastModifiedBy>
  <dcterms:created xsi:type="dcterms:W3CDTF">2024-01-03T11:31:21Z</dcterms:created>
  <dcterms:modified xsi:type="dcterms:W3CDTF">2024-03-15T14:22:17Z</dcterms:modified>
</cp:coreProperties>
</file>